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5600" windowHeight="8055" firstSheet="15" activeTab="24"/>
  </bookViews>
  <sheets>
    <sheet name="4-1" sheetId="1" r:id="rId1"/>
    <sheet name="4-2" sheetId="5" r:id="rId2"/>
    <sheet name="4-3" sheetId="6" r:id="rId3"/>
    <sheet name="4-4" sheetId="7" r:id="rId4"/>
    <sheet name="4-5" sheetId="8" r:id="rId5"/>
    <sheet name="4-6" sheetId="9" r:id="rId6"/>
    <sheet name="4-7" sheetId="10" r:id="rId7"/>
    <sheet name="4-8" sheetId="11" r:id="rId8"/>
    <sheet name="4-9" sheetId="12" r:id="rId9"/>
    <sheet name="4-10" sheetId="13" r:id="rId10"/>
    <sheet name="4-11" sheetId="14" r:id="rId11"/>
    <sheet name="4-12" sheetId="15" r:id="rId12"/>
    <sheet name="4-13" sheetId="16" r:id="rId13"/>
    <sheet name="4-14" sheetId="17" r:id="rId14"/>
    <sheet name="4-15" sheetId="18" r:id="rId15"/>
    <sheet name="4-16" sheetId="19" r:id="rId16"/>
    <sheet name="4-17" sheetId="20" r:id="rId17"/>
    <sheet name="4-18" sheetId="21" r:id="rId18"/>
    <sheet name="4-19" sheetId="22" r:id="rId19"/>
    <sheet name="4-20" sheetId="23" r:id="rId20"/>
    <sheet name="4-21" sheetId="24" r:id="rId21"/>
    <sheet name="4-22" sheetId="25" r:id="rId22"/>
    <sheet name="4-23" sheetId="26" r:id="rId23"/>
    <sheet name="4-24" sheetId="27" r:id="rId24"/>
    <sheet name="租车" sheetId="2" r:id="rId25"/>
    <sheet name="明细" sheetId="4" r:id="rId26"/>
  </sheets>
  <calcPr calcId="125725"/>
</workbook>
</file>

<file path=xl/calcChain.xml><?xml version="1.0" encoding="utf-8"?>
<calcChain xmlns="http://schemas.openxmlformats.org/spreadsheetml/2006/main">
  <c r="S276" i="2"/>
  <c r="N276"/>
  <c r="Q113" i="27"/>
  <c r="S275" i="2"/>
  <c r="V275" s="1"/>
  <c r="N275"/>
  <c r="Q99" i="27"/>
  <c r="S274" i="2"/>
  <c r="V274" s="1"/>
  <c r="N274"/>
  <c r="Q85" i="27"/>
  <c r="S273" i="2"/>
  <c r="V273" s="1"/>
  <c r="N273"/>
  <c r="T273" s="1"/>
  <c r="Q72" i="27"/>
  <c r="X273" i="2"/>
  <c r="AA273" s="1"/>
  <c r="Y273"/>
  <c r="T274"/>
  <c r="X274"/>
  <c r="AA274" s="1"/>
  <c r="Y274"/>
  <c r="T275"/>
  <c r="X275"/>
  <c r="AA275" s="1"/>
  <c r="Y275"/>
  <c r="T276"/>
  <c r="V276"/>
  <c r="X276"/>
  <c r="AA276" s="1"/>
  <c r="AB276" s="1"/>
  <c r="Y276"/>
  <c r="V272"/>
  <c r="X272"/>
  <c r="Y272"/>
  <c r="AB272" s="1"/>
  <c r="AA272"/>
  <c r="S272"/>
  <c r="Q59" i="27"/>
  <c r="Q48"/>
  <c r="Q32"/>
  <c r="Q21"/>
  <c r="Q12"/>
  <c r="Q2"/>
  <c r="Q1234" i="4"/>
  <c r="Q1218"/>
  <c r="Q1207"/>
  <c r="Q1198"/>
  <c r="Q1188"/>
  <c r="S271" i="2"/>
  <c r="N271"/>
  <c r="Q48" i="26"/>
  <c r="S270" i="2"/>
  <c r="V270" s="1"/>
  <c r="N270"/>
  <c r="T270" s="1"/>
  <c r="Q32" i="26"/>
  <c r="S269" i="2"/>
  <c r="N269"/>
  <c r="T269" s="1"/>
  <c r="Q21" i="26"/>
  <c r="S268" i="2"/>
  <c r="N268"/>
  <c r="Q12" i="26"/>
  <c r="T268" i="2"/>
  <c r="W268" s="1"/>
  <c r="V268"/>
  <c r="X268"/>
  <c r="AA268" s="1"/>
  <c r="Y268"/>
  <c r="V269"/>
  <c r="X269"/>
  <c r="AA269" s="1"/>
  <c r="Y269"/>
  <c r="X270"/>
  <c r="AA270" s="1"/>
  <c r="Y270"/>
  <c r="T271"/>
  <c r="W271" s="1"/>
  <c r="V271"/>
  <c r="X271"/>
  <c r="AA271" s="1"/>
  <c r="Y271"/>
  <c r="V267"/>
  <c r="X267"/>
  <c r="AA267" s="1"/>
  <c r="Y267"/>
  <c r="S267"/>
  <c r="Q2" i="26"/>
  <c r="Q1175" i="4"/>
  <c r="Q1164"/>
  <c r="Q1154"/>
  <c r="Q1143"/>
  <c r="Q1135"/>
  <c r="S266" i="2"/>
  <c r="N266"/>
  <c r="T266" s="1"/>
  <c r="Q42" i="25"/>
  <c r="S265" i="2"/>
  <c r="V265" s="1"/>
  <c r="N265"/>
  <c r="T265" s="1"/>
  <c r="Q31" i="25"/>
  <c r="S264" i="2"/>
  <c r="V264" s="1"/>
  <c r="N264"/>
  <c r="Q21" i="25"/>
  <c r="S263" i="2"/>
  <c r="Q10" i="25"/>
  <c r="V263" i="2"/>
  <c r="X263"/>
  <c r="AA263" s="1"/>
  <c r="Y263"/>
  <c r="T264"/>
  <c r="X264"/>
  <c r="AA264" s="1"/>
  <c r="Y264"/>
  <c r="X265"/>
  <c r="AA265" s="1"/>
  <c r="Y265"/>
  <c r="V266"/>
  <c r="X266"/>
  <c r="AA266" s="1"/>
  <c r="Y266"/>
  <c r="V262"/>
  <c r="X262"/>
  <c r="Y262"/>
  <c r="AA262"/>
  <c r="AB262" s="1"/>
  <c r="S262"/>
  <c r="AB260"/>
  <c r="AB261"/>
  <c r="AB259"/>
  <c r="Q2" i="25"/>
  <c r="Q1126" i="4"/>
  <c r="Q1115"/>
  <c r="Q1108"/>
  <c r="Q1095"/>
  <c r="Q1085"/>
  <c r="S261" i="2"/>
  <c r="Q43" i="24"/>
  <c r="S260" i="2"/>
  <c r="V260" s="1"/>
  <c r="Q32" i="24"/>
  <c r="S259" i="2"/>
  <c r="V259" s="1"/>
  <c r="Q25" i="24"/>
  <c r="S258" i="2"/>
  <c r="N258"/>
  <c r="T258" s="1"/>
  <c r="Q12" i="24"/>
  <c r="V258" i="2"/>
  <c r="X258"/>
  <c r="AA258" s="1"/>
  <c r="Y258"/>
  <c r="X259"/>
  <c r="AA259" s="1"/>
  <c r="Y259"/>
  <c r="X260"/>
  <c r="AA260" s="1"/>
  <c r="Y260"/>
  <c r="V261"/>
  <c r="X261"/>
  <c r="AA261" s="1"/>
  <c r="Y261"/>
  <c r="V257"/>
  <c r="X257"/>
  <c r="AA257" s="1"/>
  <c r="Y257"/>
  <c r="S257"/>
  <c r="Q2" i="24"/>
  <c r="W276" i="2" l="1"/>
  <c r="W274"/>
  <c r="W273"/>
  <c r="AB275"/>
  <c r="AD275" s="1"/>
  <c r="W275"/>
  <c r="AB274"/>
  <c r="AD274" s="1"/>
  <c r="AD276"/>
  <c r="AC276"/>
  <c r="AB273"/>
  <c r="AC272"/>
  <c r="AE272" s="1"/>
  <c r="AD272"/>
  <c r="W270"/>
  <c r="AB270"/>
  <c r="AC270" s="1"/>
  <c r="W269"/>
  <c r="AB269"/>
  <c r="AC269" s="1"/>
  <c r="AB268"/>
  <c r="AD268" s="1"/>
  <c r="AB271"/>
  <c r="AB267"/>
  <c r="W266"/>
  <c r="W265"/>
  <c r="AB265"/>
  <c r="AC265" s="1"/>
  <c r="W264"/>
  <c r="AB264"/>
  <c r="AC264" s="1"/>
  <c r="AB263"/>
  <c r="AD263" s="1"/>
  <c r="AB266"/>
  <c r="AD262"/>
  <c r="AC262"/>
  <c r="AC261"/>
  <c r="AC260"/>
  <c r="AC259"/>
  <c r="W258"/>
  <c r="AB258"/>
  <c r="AD258" s="1"/>
  <c r="AB257"/>
  <c r="Q1075" i="4"/>
  <c r="Q1065"/>
  <c r="Q1054"/>
  <c r="Q1048"/>
  <c r="Q1033"/>
  <c r="S256" i="2"/>
  <c r="V256" s="1"/>
  <c r="N256"/>
  <c r="Q44" i="23"/>
  <c r="S255" i="2"/>
  <c r="N255"/>
  <c r="Q34" i="23"/>
  <c r="S254" i="2"/>
  <c r="V254" s="1"/>
  <c r="W254" s="1"/>
  <c r="N254"/>
  <c r="Q23" i="23"/>
  <c r="S253" i="2"/>
  <c r="V253" s="1"/>
  <c r="N253"/>
  <c r="Q17" i="23"/>
  <c r="T253" i="2"/>
  <c r="X253"/>
  <c r="AA253" s="1"/>
  <c r="Y253"/>
  <c r="T254"/>
  <c r="X254"/>
  <c r="AA254" s="1"/>
  <c r="Y254"/>
  <c r="AB254" s="1"/>
  <c r="AC254" s="1"/>
  <c r="T255"/>
  <c r="W255" s="1"/>
  <c r="V255"/>
  <c r="X255"/>
  <c r="AA255" s="1"/>
  <c r="Y255"/>
  <c r="T256"/>
  <c r="X256"/>
  <c r="AA256" s="1"/>
  <c r="Y256"/>
  <c r="V252"/>
  <c r="X252"/>
  <c r="Y252"/>
  <c r="AA252"/>
  <c r="AB252" s="1"/>
  <c r="S252"/>
  <c r="Q2" i="23"/>
  <c r="Q1023" i="4"/>
  <c r="Q1010"/>
  <c r="Q998"/>
  <c r="Q985"/>
  <c r="Q975"/>
  <c r="Q964"/>
  <c r="Q950"/>
  <c r="Q938"/>
  <c r="Q927"/>
  <c r="Q915"/>
  <c r="Q901"/>
  <c r="Q890"/>
  <c r="Q879"/>
  <c r="Q870"/>
  <c r="Q856"/>
  <c r="S251" i="2"/>
  <c r="V251" s="1"/>
  <c r="Q50" i="22"/>
  <c r="Q37"/>
  <c r="S250" i="2"/>
  <c r="Q25" i="22"/>
  <c r="S249" i="2"/>
  <c r="S248"/>
  <c r="V248" s="1"/>
  <c r="Q12" i="22"/>
  <c r="X248" i="2"/>
  <c r="AA248" s="1"/>
  <c r="Y248"/>
  <c r="V249"/>
  <c r="X249"/>
  <c r="AA249" s="1"/>
  <c r="Y249"/>
  <c r="V250"/>
  <c r="X250"/>
  <c r="AA250" s="1"/>
  <c r="Y250"/>
  <c r="X251"/>
  <c r="AA251" s="1"/>
  <c r="Y251"/>
  <c r="X247"/>
  <c r="AA247" s="1"/>
  <c r="AB247" s="1"/>
  <c r="Y247"/>
  <c r="S247"/>
  <c r="V247" s="1"/>
  <c r="Q2" i="22"/>
  <c r="S246" i="2"/>
  <c r="V246" s="1"/>
  <c r="Q51" i="21"/>
  <c r="S245" i="2"/>
  <c r="V245" s="1"/>
  <c r="Q37" i="21"/>
  <c r="S244" i="2"/>
  <c r="V244" s="1"/>
  <c r="Q25" i="21"/>
  <c r="S243" i="2"/>
  <c r="V243" s="1"/>
  <c r="Q14" i="21"/>
  <c r="X243" i="2"/>
  <c r="Y243"/>
  <c r="AA243"/>
  <c r="X244"/>
  <c r="AA244" s="1"/>
  <c r="Y244"/>
  <c r="X245"/>
  <c r="AA245" s="1"/>
  <c r="Y245"/>
  <c r="X246"/>
  <c r="AA246" s="1"/>
  <c r="Y246"/>
  <c r="V242"/>
  <c r="X242"/>
  <c r="AA242" s="1"/>
  <c r="Y242"/>
  <c r="S242"/>
  <c r="Q2" i="21"/>
  <c r="S241" i="2"/>
  <c r="V241" s="1"/>
  <c r="Q47" i="20"/>
  <c r="S240" i="2"/>
  <c r="V240" s="1"/>
  <c r="Q36" i="20"/>
  <c r="S239" i="2"/>
  <c r="V239" s="1"/>
  <c r="Q25" i="20"/>
  <c r="S238" i="2"/>
  <c r="V238" s="1"/>
  <c r="Q16" i="20"/>
  <c r="X238" i="2"/>
  <c r="AA238" s="1"/>
  <c r="Y238"/>
  <c r="X239"/>
  <c r="AA239" s="1"/>
  <c r="Y239"/>
  <c r="X240"/>
  <c r="AA240" s="1"/>
  <c r="Y240"/>
  <c r="X241"/>
  <c r="AA241" s="1"/>
  <c r="Y241"/>
  <c r="X237"/>
  <c r="AA237" s="1"/>
  <c r="Y237"/>
  <c r="S237"/>
  <c r="V237" s="1"/>
  <c r="Q2" i="20"/>
  <c r="Q849" i="4"/>
  <c r="Q838"/>
  <c r="Q828"/>
  <c r="Q820"/>
  <c r="Q805"/>
  <c r="S236" i="2"/>
  <c r="V236" s="1"/>
  <c r="Q46" i="19"/>
  <c r="S235" i="2"/>
  <c r="V235" s="1"/>
  <c r="Q35" i="19"/>
  <c r="S234" i="2"/>
  <c r="V234" s="1"/>
  <c r="Q25" i="19"/>
  <c r="S233" i="2"/>
  <c r="Q17" i="19"/>
  <c r="V233" i="2"/>
  <c r="X233"/>
  <c r="AA233" s="1"/>
  <c r="Y233"/>
  <c r="X234"/>
  <c r="AA234" s="1"/>
  <c r="Y234"/>
  <c r="X235"/>
  <c r="AA235" s="1"/>
  <c r="Y235"/>
  <c r="X236"/>
  <c r="AA236" s="1"/>
  <c r="Y236"/>
  <c r="X232"/>
  <c r="Y232"/>
  <c r="AA232"/>
  <c r="AB232" s="1"/>
  <c r="S232"/>
  <c r="V232" s="1"/>
  <c r="Q2" i="19"/>
  <c r="Q794" i="4"/>
  <c r="Q784"/>
  <c r="Q768"/>
  <c r="Q759"/>
  <c r="Q749"/>
  <c r="Q742"/>
  <c r="Q731"/>
  <c r="Q715"/>
  <c r="Q703"/>
  <c r="Q690"/>
  <c r="S231" i="2"/>
  <c r="V231" s="1"/>
  <c r="Q47" i="18"/>
  <c r="S230" i="2"/>
  <c r="V230" s="1"/>
  <c r="Q37" i="18"/>
  <c r="S229" i="2"/>
  <c r="V229" s="1"/>
  <c r="Q21" i="18"/>
  <c r="S228" i="2"/>
  <c r="V228" s="1"/>
  <c r="Q12" i="18"/>
  <c r="X228" i="2"/>
  <c r="AA228" s="1"/>
  <c r="Y228"/>
  <c r="X229"/>
  <c r="Y229"/>
  <c r="AA229"/>
  <c r="X230"/>
  <c r="AA230" s="1"/>
  <c r="Y230"/>
  <c r="X231"/>
  <c r="AA231" s="1"/>
  <c r="Y231"/>
  <c r="X227"/>
  <c r="Y227"/>
  <c r="AA227"/>
  <c r="S227"/>
  <c r="V227" s="1"/>
  <c r="Q2" i="18"/>
  <c r="S226" i="2"/>
  <c r="V226" s="1"/>
  <c r="Q54" i="17"/>
  <c r="S225" i="2"/>
  <c r="Q43" i="17"/>
  <c r="S224" i="2"/>
  <c r="V224" s="1"/>
  <c r="Q27" i="17"/>
  <c r="S223" i="2"/>
  <c r="Q15" i="17"/>
  <c r="V223" i="2"/>
  <c r="X223"/>
  <c r="AA223" s="1"/>
  <c r="Y223"/>
  <c r="X224"/>
  <c r="Y224"/>
  <c r="AA224"/>
  <c r="V225"/>
  <c r="X225"/>
  <c r="AA225" s="1"/>
  <c r="AB225" s="1"/>
  <c r="Y225"/>
  <c r="X226"/>
  <c r="AA226" s="1"/>
  <c r="Y226"/>
  <c r="X222"/>
  <c r="Y222"/>
  <c r="AA222"/>
  <c r="S222"/>
  <c r="V222" s="1"/>
  <c r="Q2" i="17"/>
  <c r="Q681" i="4"/>
  <c r="Q673"/>
  <c r="Q658"/>
  <c r="Q646"/>
  <c r="Q639"/>
  <c r="Q632"/>
  <c r="Q624"/>
  <c r="Q612"/>
  <c r="Q597"/>
  <c r="Q587"/>
  <c r="S221" i="2"/>
  <c r="Q44" i="16"/>
  <c r="S220" i="2"/>
  <c r="V220" s="1"/>
  <c r="Q36" i="16"/>
  <c r="S219" i="2"/>
  <c r="Q9" i="16"/>
  <c r="Q21"/>
  <c r="S218" i="2"/>
  <c r="V218" s="1"/>
  <c r="X218"/>
  <c r="Y218"/>
  <c r="AA218"/>
  <c r="V219"/>
  <c r="X219"/>
  <c r="AA219" s="1"/>
  <c r="Y219"/>
  <c r="X220"/>
  <c r="AA220" s="1"/>
  <c r="Y220"/>
  <c r="V221"/>
  <c r="X221"/>
  <c r="AA221" s="1"/>
  <c r="Y221"/>
  <c r="S217"/>
  <c r="S214"/>
  <c r="V214" s="1"/>
  <c r="X214"/>
  <c r="AA214" s="1"/>
  <c r="Y214"/>
  <c r="Q2" i="16"/>
  <c r="AC275" i="2" l="1"/>
  <c r="AE275" s="1"/>
  <c r="AF275" s="1"/>
  <c r="AC274"/>
  <c r="AE274" s="1"/>
  <c r="AF274" s="1"/>
  <c r="AD273"/>
  <c r="AC273"/>
  <c r="AE276"/>
  <c r="AF276" s="1"/>
  <c r="AF272"/>
  <c r="N272"/>
  <c r="T272" s="1"/>
  <c r="W272" s="1"/>
  <c r="AD270"/>
  <c r="AE270" s="1"/>
  <c r="AF270" s="1"/>
  <c r="AD269"/>
  <c r="AE269" s="1"/>
  <c r="AF269" s="1"/>
  <c r="AC268"/>
  <c r="AE268" s="1"/>
  <c r="AF268" s="1"/>
  <c r="AD271"/>
  <c r="AC271"/>
  <c r="AD267"/>
  <c r="AC267"/>
  <c r="AD265"/>
  <c r="AE265" s="1"/>
  <c r="AF265" s="1"/>
  <c r="AD264"/>
  <c r="AE264" s="1"/>
  <c r="AF264" s="1"/>
  <c r="AC263"/>
  <c r="AE263" s="1"/>
  <c r="AC266"/>
  <c r="AD266"/>
  <c r="AE262"/>
  <c r="AD261"/>
  <c r="AE261" s="1"/>
  <c r="AD260"/>
  <c r="AE260" s="1"/>
  <c r="AD259"/>
  <c r="AE259" s="1"/>
  <c r="AC258"/>
  <c r="AE258" s="1"/>
  <c r="AF258" s="1"/>
  <c r="AD257"/>
  <c r="AC257"/>
  <c r="W256"/>
  <c r="AB255"/>
  <c r="AC255" s="1"/>
  <c r="W253"/>
  <c r="AB253"/>
  <c r="AC253" s="1"/>
  <c r="AB256"/>
  <c r="AD254"/>
  <c r="AE254" s="1"/>
  <c r="AF254" s="1"/>
  <c r="AD252"/>
  <c r="AC252"/>
  <c r="AE252" s="1"/>
  <c r="AB249"/>
  <c r="AC249" s="1"/>
  <c r="AB242"/>
  <c r="AB237"/>
  <c r="AB240"/>
  <c r="AB222"/>
  <c r="AB227"/>
  <c r="AB251"/>
  <c r="AD251" s="1"/>
  <c r="AB248"/>
  <c r="AC248" s="1"/>
  <c r="AD249"/>
  <c r="AB250"/>
  <c r="AC247"/>
  <c r="AD247"/>
  <c r="AB246"/>
  <c r="AC246" s="1"/>
  <c r="AB244"/>
  <c r="AD244" s="1"/>
  <c r="AB243"/>
  <c r="AC243" s="1"/>
  <c r="AB245"/>
  <c r="AC242"/>
  <c r="AE242" s="1"/>
  <c r="AD242"/>
  <c r="AB239"/>
  <c r="AC239" s="1"/>
  <c r="AB238"/>
  <c r="AD238" s="1"/>
  <c r="AD240"/>
  <c r="AC240"/>
  <c r="AB241"/>
  <c r="AC237"/>
  <c r="AE237" s="1"/>
  <c r="AD237"/>
  <c r="AB236"/>
  <c r="AC236" s="1"/>
  <c r="AB234"/>
  <c r="AD234" s="1"/>
  <c r="AB233"/>
  <c r="AC233" s="1"/>
  <c r="AB235"/>
  <c r="AC232"/>
  <c r="AD232"/>
  <c r="AB230"/>
  <c r="AC230" s="1"/>
  <c r="AB229"/>
  <c r="AC229" s="1"/>
  <c r="AB228"/>
  <c r="AD228" s="1"/>
  <c r="AB231"/>
  <c r="AC227"/>
  <c r="AD227"/>
  <c r="AB224"/>
  <c r="AC224" s="1"/>
  <c r="AB223"/>
  <c r="AD223" s="1"/>
  <c r="AD225"/>
  <c r="AC225"/>
  <c r="AB226"/>
  <c r="AC222"/>
  <c r="AE222" s="1"/>
  <c r="AD222"/>
  <c r="AB221"/>
  <c r="AD221" s="1"/>
  <c r="AB220"/>
  <c r="AC220" s="1"/>
  <c r="AB219"/>
  <c r="AC219" s="1"/>
  <c r="AB218"/>
  <c r="AC218" s="1"/>
  <c r="AB214"/>
  <c r="AD214" s="1"/>
  <c r="S216"/>
  <c r="Q47" i="15"/>
  <c r="S215" i="2"/>
  <c r="V215" s="1"/>
  <c r="Q39" i="15"/>
  <c r="S213" i="2"/>
  <c r="V213" s="1"/>
  <c r="Q27" i="15"/>
  <c r="Q12"/>
  <c r="X213" i="2"/>
  <c r="AA213" s="1"/>
  <c r="Y213"/>
  <c r="X215"/>
  <c r="AA215" s="1"/>
  <c r="Y215"/>
  <c r="V216"/>
  <c r="X216"/>
  <c r="AA216" s="1"/>
  <c r="Y216"/>
  <c r="V217"/>
  <c r="X217"/>
  <c r="AA217" s="1"/>
  <c r="Y217"/>
  <c r="AB217" s="1"/>
  <c r="V212"/>
  <c r="X212"/>
  <c r="AA212" s="1"/>
  <c r="AB212" s="1"/>
  <c r="Y212"/>
  <c r="S212"/>
  <c r="Q2" i="15"/>
  <c r="Q576" i="4"/>
  <c r="Q567"/>
  <c r="Q555"/>
  <c r="Q545"/>
  <c r="Q530"/>
  <c r="S211" i="2"/>
  <c r="V211" s="1"/>
  <c r="Q48" i="14"/>
  <c r="S210" i="2"/>
  <c r="V210" s="1"/>
  <c r="Q39" i="14"/>
  <c r="S209" i="2"/>
  <c r="V209" s="1"/>
  <c r="Q27" i="14"/>
  <c r="S208" i="2"/>
  <c r="V208" s="1"/>
  <c r="Q17" i="14"/>
  <c r="X208" i="2"/>
  <c r="AA208" s="1"/>
  <c r="Y208"/>
  <c r="X209"/>
  <c r="AA209" s="1"/>
  <c r="Y209"/>
  <c r="X210"/>
  <c r="AA210" s="1"/>
  <c r="Y210"/>
  <c r="X211"/>
  <c r="AA211" s="1"/>
  <c r="Y211"/>
  <c r="X207"/>
  <c r="AA207" s="1"/>
  <c r="Y207"/>
  <c r="S207"/>
  <c r="V207" s="1"/>
  <c r="Q2" i="14"/>
  <c r="Q513" i="4"/>
  <c r="Q503"/>
  <c r="Q490"/>
  <c r="Q481"/>
  <c r="Q473"/>
  <c r="S206" i="2"/>
  <c r="V206" s="1"/>
  <c r="Q42" i="13"/>
  <c r="S205" i="2"/>
  <c r="Q32" i="13"/>
  <c r="S204" i="2"/>
  <c r="V204" s="1"/>
  <c r="Q19" i="13"/>
  <c r="S203" i="2"/>
  <c r="V203" s="1"/>
  <c r="X203"/>
  <c r="AA203" s="1"/>
  <c r="Y203"/>
  <c r="X204"/>
  <c r="Y204"/>
  <c r="AA204"/>
  <c r="V205"/>
  <c r="X205"/>
  <c r="AA205" s="1"/>
  <c r="Y205"/>
  <c r="X206"/>
  <c r="AA206" s="1"/>
  <c r="Y206"/>
  <c r="X202"/>
  <c r="Y202"/>
  <c r="AA202"/>
  <c r="S202"/>
  <c r="V202" s="1"/>
  <c r="Q10" i="13"/>
  <c r="Q2"/>
  <c r="AE273" i="2" l="1"/>
  <c r="AF273" s="1"/>
  <c r="AE271"/>
  <c r="AF271" s="1"/>
  <c r="AE267"/>
  <c r="AF263"/>
  <c r="N263"/>
  <c r="T263" s="1"/>
  <c r="W263" s="1"/>
  <c r="AE266"/>
  <c r="AF266" s="1"/>
  <c r="N262"/>
  <c r="T262" s="1"/>
  <c r="W262" s="1"/>
  <c r="AF262"/>
  <c r="AF261"/>
  <c r="N261"/>
  <c r="T261" s="1"/>
  <c r="W261" s="1"/>
  <c r="AF260"/>
  <c r="N260"/>
  <c r="T260" s="1"/>
  <c r="W260" s="1"/>
  <c r="AF259"/>
  <c r="N259"/>
  <c r="T259" s="1"/>
  <c r="W259" s="1"/>
  <c r="AE257"/>
  <c r="AD255"/>
  <c r="AE255" s="1"/>
  <c r="AF255" s="1"/>
  <c r="AD253"/>
  <c r="AE253" s="1"/>
  <c r="AF253" s="1"/>
  <c r="AC256"/>
  <c r="AE256" s="1"/>
  <c r="AF256" s="1"/>
  <c r="AD256"/>
  <c r="AF252"/>
  <c r="N252"/>
  <c r="T252" s="1"/>
  <c r="W252" s="1"/>
  <c r="AE247"/>
  <c r="AC244"/>
  <c r="AE244" s="1"/>
  <c r="AD230"/>
  <c r="AE230" s="1"/>
  <c r="AE232"/>
  <c r="AC251"/>
  <c r="AE251" s="1"/>
  <c r="AE249"/>
  <c r="AD248"/>
  <c r="AE248" s="1"/>
  <c r="AC250"/>
  <c r="AE250" s="1"/>
  <c r="AD250"/>
  <c r="N247"/>
  <c r="T247" s="1"/>
  <c r="W247" s="1"/>
  <c r="AF247"/>
  <c r="AD246"/>
  <c r="AE246" s="1"/>
  <c r="AD243"/>
  <c r="AE243" s="1"/>
  <c r="AD245"/>
  <c r="AC245"/>
  <c r="N242"/>
  <c r="T242" s="1"/>
  <c r="W242" s="1"/>
  <c r="AF242"/>
  <c r="AE240"/>
  <c r="AD239"/>
  <c r="AE239" s="1"/>
  <c r="AC238"/>
  <c r="AE238" s="1"/>
  <c r="AC241"/>
  <c r="AD241"/>
  <c r="AF237"/>
  <c r="N237"/>
  <c r="T237" s="1"/>
  <c r="W237" s="1"/>
  <c r="AD236"/>
  <c r="AE236" s="1"/>
  <c r="AC234"/>
  <c r="AE234" s="1"/>
  <c r="AD233"/>
  <c r="AE233" s="1"/>
  <c r="AC235"/>
  <c r="AD235"/>
  <c r="N232"/>
  <c r="T232" s="1"/>
  <c r="W232" s="1"/>
  <c r="AF232"/>
  <c r="AD229"/>
  <c r="AE229" s="1"/>
  <c r="AC228"/>
  <c r="AE228" s="1"/>
  <c r="AE227"/>
  <c r="AF227" s="1"/>
  <c r="AD231"/>
  <c r="AC231"/>
  <c r="AE225"/>
  <c r="AD224"/>
  <c r="AE224" s="1"/>
  <c r="AC223"/>
  <c r="AE223" s="1"/>
  <c r="AD226"/>
  <c r="AC226"/>
  <c r="N222"/>
  <c r="T222" s="1"/>
  <c r="W222" s="1"/>
  <c r="AF222"/>
  <c r="AC221"/>
  <c r="AE221" s="1"/>
  <c r="AD220"/>
  <c r="AE220" s="1"/>
  <c r="AD219"/>
  <c r="AE219" s="1"/>
  <c r="AE218"/>
  <c r="AD218"/>
  <c r="AC214"/>
  <c r="AE214" s="1"/>
  <c r="N214" s="1"/>
  <c r="AB216"/>
  <c r="AC216" s="1"/>
  <c r="AB215"/>
  <c r="AD215" s="1"/>
  <c r="AB213"/>
  <c r="AC213" s="1"/>
  <c r="AC217"/>
  <c r="AD217"/>
  <c r="AC212"/>
  <c r="AD212"/>
  <c r="AB205"/>
  <c r="AD205" s="1"/>
  <c r="AB202"/>
  <c r="AC202" s="1"/>
  <c r="AB208"/>
  <c r="AC208" s="1"/>
  <c r="AB207"/>
  <c r="AC207" s="1"/>
  <c r="AB211"/>
  <c r="AD211" s="1"/>
  <c r="AB209"/>
  <c r="AC209" s="1"/>
  <c r="AB210"/>
  <c r="AB206"/>
  <c r="AC206" s="1"/>
  <c r="AB204"/>
  <c r="AD204" s="1"/>
  <c r="AB203"/>
  <c r="AD203" s="1"/>
  <c r="Q464" i="4"/>
  <c r="Q454"/>
  <c r="Q439"/>
  <c r="Q428"/>
  <c r="Q418"/>
  <c r="S201" i="2"/>
  <c r="V201" s="1"/>
  <c r="Q48" i="12"/>
  <c r="S200" i="2"/>
  <c r="V200" s="1"/>
  <c r="Q38" i="12"/>
  <c r="S199" i="2"/>
  <c r="V199" s="1"/>
  <c r="Q23" i="12"/>
  <c r="S198" i="2"/>
  <c r="V198"/>
  <c r="X198"/>
  <c r="AA198" s="1"/>
  <c r="Y198"/>
  <c r="X199"/>
  <c r="AA199" s="1"/>
  <c r="Y199"/>
  <c r="X200"/>
  <c r="AA200" s="1"/>
  <c r="Y200"/>
  <c r="X201"/>
  <c r="AA201" s="1"/>
  <c r="Y201"/>
  <c r="X197"/>
  <c r="AA197" s="1"/>
  <c r="Y197"/>
  <c r="S197"/>
  <c r="V197" s="1"/>
  <c r="Q12" i="12"/>
  <c r="AF267" i="2" l="1"/>
  <c r="N267"/>
  <c r="T267" s="1"/>
  <c r="W267" s="1"/>
  <c r="AF257"/>
  <c r="N257"/>
  <c r="T257" s="1"/>
  <c r="W257" s="1"/>
  <c r="AF246"/>
  <c r="N246"/>
  <c r="T246" s="1"/>
  <c r="W246" s="1"/>
  <c r="AF244"/>
  <c r="N244"/>
  <c r="T244" s="1"/>
  <c r="W244" s="1"/>
  <c r="AF220"/>
  <c r="N220"/>
  <c r="T220" s="1"/>
  <c r="W220" s="1"/>
  <c r="AF230"/>
  <c r="N230"/>
  <c r="T230" s="1"/>
  <c r="W230" s="1"/>
  <c r="AB197"/>
  <c r="AC197" s="1"/>
  <c r="AF221"/>
  <c r="N221"/>
  <c r="T221" s="1"/>
  <c r="W221" s="1"/>
  <c r="N227"/>
  <c r="T227" s="1"/>
  <c r="W227" s="1"/>
  <c r="AF243"/>
  <c r="N243"/>
  <c r="T243" s="1"/>
  <c r="W243" s="1"/>
  <c r="AE231"/>
  <c r="AE235"/>
  <c r="AF238"/>
  <c r="N238"/>
  <c r="T238" s="1"/>
  <c r="W238" s="1"/>
  <c r="AF249"/>
  <c r="N249"/>
  <c r="T249" s="1"/>
  <c r="W249" s="1"/>
  <c r="W214"/>
  <c r="T214"/>
  <c r="AF233"/>
  <c r="N233"/>
  <c r="T233" s="1"/>
  <c r="W233" s="1"/>
  <c r="AF239"/>
  <c r="N239"/>
  <c r="T239" s="1"/>
  <c r="W239" s="1"/>
  <c r="AF251"/>
  <c r="N251"/>
  <c r="T251" s="1"/>
  <c r="W251" s="1"/>
  <c r="AD208"/>
  <c r="AE212"/>
  <c r="AE226"/>
  <c r="AF234"/>
  <c r="N234"/>
  <c r="T234" s="1"/>
  <c r="W234" s="1"/>
  <c r="AF240"/>
  <c r="N240"/>
  <c r="T240" s="1"/>
  <c r="W240" s="1"/>
  <c r="AF218"/>
  <c r="N218"/>
  <c r="T218" s="1"/>
  <c r="W218" s="1"/>
  <c r="AF228"/>
  <c r="N228"/>
  <c r="T228" s="1"/>
  <c r="W228" s="1"/>
  <c r="AF236"/>
  <c r="N236"/>
  <c r="T236" s="1"/>
  <c r="W236" s="1"/>
  <c r="AE217"/>
  <c r="AF217" s="1"/>
  <c r="AF219"/>
  <c r="N219"/>
  <c r="T219" s="1"/>
  <c r="W219" s="1"/>
  <c r="AF223"/>
  <c r="N223"/>
  <c r="T223" s="1"/>
  <c r="W223" s="1"/>
  <c r="AF229"/>
  <c r="N229"/>
  <c r="T229" s="1"/>
  <c r="W229" s="1"/>
  <c r="AF224"/>
  <c r="N224"/>
  <c r="T224" s="1"/>
  <c r="W224" s="1"/>
  <c r="AE208"/>
  <c r="AF208" s="1"/>
  <c r="AF225"/>
  <c r="N225"/>
  <c r="T225" s="1"/>
  <c r="W225" s="1"/>
  <c r="AF250"/>
  <c r="N250"/>
  <c r="T250" s="1"/>
  <c r="W250" s="1"/>
  <c r="AF248"/>
  <c r="N248"/>
  <c r="T248" s="1"/>
  <c r="W248" s="1"/>
  <c r="AE245"/>
  <c r="AE241"/>
  <c r="N217"/>
  <c r="AF214"/>
  <c r="AD216"/>
  <c r="AE216" s="1"/>
  <c r="AC215"/>
  <c r="AE215" s="1"/>
  <c r="AD213"/>
  <c r="AE213" s="1"/>
  <c r="AF212"/>
  <c r="N212"/>
  <c r="AD202"/>
  <c r="AE202" s="1"/>
  <c r="AD207"/>
  <c r="AE207" s="1"/>
  <c r="AC205"/>
  <c r="AE205" s="1"/>
  <c r="AC211"/>
  <c r="AE211" s="1"/>
  <c r="AD209"/>
  <c r="AE209" s="1"/>
  <c r="AD210"/>
  <c r="AC210"/>
  <c r="AD206"/>
  <c r="AE206" s="1"/>
  <c r="AC204"/>
  <c r="AE204" s="1"/>
  <c r="AC203"/>
  <c r="AE203" s="1"/>
  <c r="AB201"/>
  <c r="AD201" s="1"/>
  <c r="AB200"/>
  <c r="AC200" s="1"/>
  <c r="AB199"/>
  <c r="AD199" s="1"/>
  <c r="AB198"/>
  <c r="AC198" s="1"/>
  <c r="AD197"/>
  <c r="AE197" s="1"/>
  <c r="AF215" l="1"/>
  <c r="N215"/>
  <c r="T215" s="1"/>
  <c r="W215" s="1"/>
  <c r="AF235"/>
  <c r="N235"/>
  <c r="T235" s="1"/>
  <c r="W235" s="1"/>
  <c r="AF226"/>
  <c r="N226"/>
  <c r="T226" s="1"/>
  <c r="W226" s="1"/>
  <c r="AF231"/>
  <c r="N231"/>
  <c r="T231" s="1"/>
  <c r="W231" s="1"/>
  <c r="N208"/>
  <c r="T217"/>
  <c r="W217" s="1"/>
  <c r="T212"/>
  <c r="W212" s="1"/>
  <c r="AF241"/>
  <c r="N241"/>
  <c r="T241" s="1"/>
  <c r="W241" s="1"/>
  <c r="AF245"/>
  <c r="N245"/>
  <c r="T245" s="1"/>
  <c r="W245" s="1"/>
  <c r="AF216"/>
  <c r="N216"/>
  <c r="AF213"/>
  <c r="N213"/>
  <c r="AF207"/>
  <c r="N207"/>
  <c r="N202"/>
  <c r="AF202"/>
  <c r="AF204"/>
  <c r="N204"/>
  <c r="AF205"/>
  <c r="N205"/>
  <c r="AF206"/>
  <c r="N206"/>
  <c r="AF209"/>
  <c r="N209"/>
  <c r="AF203"/>
  <c r="N203"/>
  <c r="AF211"/>
  <c r="N211"/>
  <c r="AE210"/>
  <c r="AC201"/>
  <c r="AE201" s="1"/>
  <c r="AD200"/>
  <c r="AE200" s="1"/>
  <c r="AC199"/>
  <c r="AE199" s="1"/>
  <c r="AD198"/>
  <c r="AE198" s="1"/>
  <c r="AF197"/>
  <c r="N197"/>
  <c r="T202" l="1"/>
  <c r="W202" s="1"/>
  <c r="T209"/>
  <c r="W209" s="1"/>
  <c r="T208"/>
  <c r="W208" s="1"/>
  <c r="T206"/>
  <c r="W206" s="1"/>
  <c r="T207"/>
  <c r="W207" s="1"/>
  <c r="T197"/>
  <c r="W197" s="1"/>
  <c r="T211"/>
  <c r="W211" s="1"/>
  <c r="W205"/>
  <c r="T205"/>
  <c r="T213"/>
  <c r="W213" s="1"/>
  <c r="T203"/>
  <c r="W203" s="1"/>
  <c r="T204"/>
  <c r="W204" s="1"/>
  <c r="W216"/>
  <c r="T216"/>
  <c r="AF198"/>
  <c r="N198"/>
  <c r="AF199"/>
  <c r="N199"/>
  <c r="AF200"/>
  <c r="N200"/>
  <c r="AF201"/>
  <c r="N201"/>
  <c r="AF210"/>
  <c r="N210"/>
  <c r="Q2" i="12"/>
  <c r="T201" i="2" l="1"/>
  <c r="W201" s="1"/>
  <c r="T210"/>
  <c r="W210" s="1"/>
  <c r="T198"/>
  <c r="W198" s="1"/>
  <c r="T199"/>
  <c r="W199" s="1"/>
  <c r="T200"/>
  <c r="W200" s="1"/>
  <c r="Q409" i="4"/>
  <c r="Q398"/>
  <c r="Q385"/>
  <c r="Q369"/>
  <c r="Q359"/>
  <c r="Q353"/>
  <c r="Q338"/>
  <c r="Q328"/>
  <c r="Q318"/>
  <c r="Q309"/>
  <c r="S196" i="2"/>
  <c r="V196" s="1"/>
  <c r="Q52" i="11"/>
  <c r="S195" i="2"/>
  <c r="V195" s="1"/>
  <c r="Q41" i="11"/>
  <c r="S194" i="2"/>
  <c r="V194" s="1"/>
  <c r="Q28" i="11"/>
  <c r="S193" i="2"/>
  <c r="V193" s="1"/>
  <c r="Q12" i="11"/>
  <c r="V192" i="2"/>
  <c r="X192"/>
  <c r="AA192" s="1"/>
  <c r="Y192"/>
  <c r="X193"/>
  <c r="AA193" s="1"/>
  <c r="Y193"/>
  <c r="X194"/>
  <c r="AA194" s="1"/>
  <c r="Y194"/>
  <c r="X195"/>
  <c r="AA195" s="1"/>
  <c r="Y195"/>
  <c r="X196"/>
  <c r="AA196" s="1"/>
  <c r="Y196"/>
  <c r="S192"/>
  <c r="Q2" i="11"/>
  <c r="S191" i="2"/>
  <c r="V191" s="1"/>
  <c r="Q46" i="10"/>
  <c r="S190" i="2"/>
  <c r="V190" s="1"/>
  <c r="Q31" i="10"/>
  <c r="S189" i="2"/>
  <c r="V189" s="1"/>
  <c r="Q21" i="10"/>
  <c r="S188" i="2"/>
  <c r="V188" s="1"/>
  <c r="Q11" i="10"/>
  <c r="X188" i="2"/>
  <c r="AA188" s="1"/>
  <c r="Y188"/>
  <c r="X189"/>
  <c r="AA189" s="1"/>
  <c r="Y189"/>
  <c r="X190"/>
  <c r="AA190" s="1"/>
  <c r="Y190"/>
  <c r="X191"/>
  <c r="AA191" s="1"/>
  <c r="Y191"/>
  <c r="S187"/>
  <c r="V187" s="1"/>
  <c r="Y187"/>
  <c r="X187"/>
  <c r="AA187" s="1"/>
  <c r="Q2" i="10"/>
  <c r="AB192" i="2" l="1"/>
  <c r="AD192" s="1"/>
  <c r="AB196"/>
  <c r="AC196" s="1"/>
  <c r="AB190"/>
  <c r="AD190" s="1"/>
  <c r="AB195"/>
  <c r="AC195" s="1"/>
  <c r="AB193"/>
  <c r="AD193" s="1"/>
  <c r="AB194"/>
  <c r="AB187"/>
  <c r="AD187" s="1"/>
  <c r="AB191"/>
  <c r="AC191" s="1"/>
  <c r="AB188"/>
  <c r="AC188" s="1"/>
  <c r="AB189"/>
  <c r="Q300" i="4"/>
  <c r="Q293"/>
  <c r="Q287"/>
  <c r="Q275"/>
  <c r="Q261"/>
  <c r="S186" i="2"/>
  <c r="V186" s="1"/>
  <c r="Q41" i="9"/>
  <c r="S185" i="2"/>
  <c r="V185" s="1"/>
  <c r="Q34" i="9"/>
  <c r="S184" i="2"/>
  <c r="V184" s="1"/>
  <c r="Q28" i="9"/>
  <c r="S183" i="2"/>
  <c r="V183" s="1"/>
  <c r="Q16" i="9"/>
  <c r="X183" i="2"/>
  <c r="AA183" s="1"/>
  <c r="Y183"/>
  <c r="X184"/>
  <c r="AA184" s="1"/>
  <c r="Y184"/>
  <c r="X185"/>
  <c r="AA185" s="1"/>
  <c r="Y185"/>
  <c r="X186"/>
  <c r="AA186" s="1"/>
  <c r="Y186"/>
  <c r="X182"/>
  <c r="AA182" s="1"/>
  <c r="Y182"/>
  <c r="S182"/>
  <c r="V182" s="1"/>
  <c r="Q2" i="9"/>
  <c r="AC190" i="2" l="1"/>
  <c r="AC192"/>
  <c r="AE192" s="1"/>
  <c r="AF192" s="1"/>
  <c r="AD196"/>
  <c r="AE196" s="1"/>
  <c r="AD195"/>
  <c r="AE195" s="1"/>
  <c r="AC193"/>
  <c r="AE193" s="1"/>
  <c r="AC194"/>
  <c r="AD194"/>
  <c r="AB182"/>
  <c r="AD182" s="1"/>
  <c r="AC187"/>
  <c r="AE187" s="1"/>
  <c r="AD191"/>
  <c r="AE191" s="1"/>
  <c r="AE190"/>
  <c r="AD188"/>
  <c r="AE188" s="1"/>
  <c r="AD189"/>
  <c r="AC189"/>
  <c r="AB186"/>
  <c r="AC186" s="1"/>
  <c r="AB185"/>
  <c r="AC185" s="1"/>
  <c r="AB184"/>
  <c r="AC184" s="1"/>
  <c r="AB183"/>
  <c r="AD183" s="1"/>
  <c r="Q246" i="4"/>
  <c r="Q236"/>
  <c r="Q227"/>
  <c r="Q222"/>
  <c r="Q213"/>
  <c r="Q204"/>
  <c r="Q196"/>
  <c r="Q183"/>
  <c r="Q173"/>
  <c r="Q161"/>
  <c r="S181" i="2"/>
  <c r="V181" s="1"/>
  <c r="Q35" i="8"/>
  <c r="S180" i="2"/>
  <c r="V180" s="1"/>
  <c r="Q25" i="8"/>
  <c r="S179" i="2"/>
  <c r="V179" s="1"/>
  <c r="Q16" i="8"/>
  <c r="S178" i="2"/>
  <c r="V178" s="1"/>
  <c r="Q11" i="8"/>
  <c r="X178" i="2"/>
  <c r="AA178" s="1"/>
  <c r="Y178"/>
  <c r="X179"/>
  <c r="AA179" s="1"/>
  <c r="Y179"/>
  <c r="X180"/>
  <c r="AA180" s="1"/>
  <c r="Y180"/>
  <c r="X181"/>
  <c r="AA181" s="1"/>
  <c r="Y181"/>
  <c r="AA177"/>
  <c r="S177"/>
  <c r="V177" s="1"/>
  <c r="Y177"/>
  <c r="X177"/>
  <c r="Q2" i="8"/>
  <c r="S176" i="2"/>
  <c r="V176" s="1"/>
  <c r="Y176"/>
  <c r="X176"/>
  <c r="AA176" s="1"/>
  <c r="Q45" i="7"/>
  <c r="S175" i="2"/>
  <c r="V175" s="1"/>
  <c r="Y175"/>
  <c r="X175"/>
  <c r="AA175" s="1"/>
  <c r="Q37" i="7"/>
  <c r="S174" i="2"/>
  <c r="V174" s="1"/>
  <c r="Y174"/>
  <c r="X174"/>
  <c r="AA174" s="1"/>
  <c r="Q24" i="7"/>
  <c r="AA173" i="2"/>
  <c r="AB173" s="1"/>
  <c r="S173"/>
  <c r="V173" s="1"/>
  <c r="Y173"/>
  <c r="X173"/>
  <c r="Q14" i="7"/>
  <c r="S172" i="2"/>
  <c r="V172" s="1"/>
  <c r="Y172"/>
  <c r="AB169"/>
  <c r="X172"/>
  <c r="AA172" s="1"/>
  <c r="AB172" s="1"/>
  <c r="Q2" i="7"/>
  <c r="Q148" i="4"/>
  <c r="Q136"/>
  <c r="Q130"/>
  <c r="Q116"/>
  <c r="Q109"/>
  <c r="S171" i="2"/>
  <c r="V171" s="1"/>
  <c r="Y171"/>
  <c r="X171"/>
  <c r="AA171" s="1"/>
  <c r="Q41" i="6"/>
  <c r="Q29"/>
  <c r="Q23"/>
  <c r="Q9"/>
  <c r="S168" i="2"/>
  <c r="V168" s="1"/>
  <c r="X168"/>
  <c r="AA168" s="1"/>
  <c r="Y168"/>
  <c r="S169"/>
  <c r="V169" s="1"/>
  <c r="X169"/>
  <c r="AA169" s="1"/>
  <c r="Y169"/>
  <c r="S170"/>
  <c r="V170" s="1"/>
  <c r="X170"/>
  <c r="AA170" s="1"/>
  <c r="Y170"/>
  <c r="AB170" s="1"/>
  <c r="S167"/>
  <c r="V167" s="1"/>
  <c r="Y167"/>
  <c r="X167"/>
  <c r="AA167" s="1"/>
  <c r="Q2" i="6"/>
  <c r="Q101" i="4"/>
  <c r="Q85"/>
  <c r="Q73"/>
  <c r="Q64"/>
  <c r="Q52"/>
  <c r="X164" i="2"/>
  <c r="AA164" s="1"/>
  <c r="X165"/>
  <c r="AA165" s="1"/>
  <c r="X166"/>
  <c r="AA166" s="1"/>
  <c r="S166"/>
  <c r="V166" s="1"/>
  <c r="Y166"/>
  <c r="Q51" i="5"/>
  <c r="S165" i="2"/>
  <c r="V165" s="1"/>
  <c r="Y165"/>
  <c r="Q35" i="5"/>
  <c r="S164" i="2"/>
  <c r="V164" s="1"/>
  <c r="Y164"/>
  <c r="Q23" i="5"/>
  <c r="S163" i="2"/>
  <c r="V163" s="1"/>
  <c r="S162"/>
  <c r="V162" s="1"/>
  <c r="Y163"/>
  <c r="X163"/>
  <c r="AA163" s="1"/>
  <c r="Q14" i="5"/>
  <c r="Y162" i="2"/>
  <c r="X162"/>
  <c r="AA162" s="1"/>
  <c r="Q2" i="5"/>
  <c r="Q43" i="4"/>
  <c r="Q33"/>
  <c r="Q26"/>
  <c r="Q16"/>
  <c r="Q2"/>
  <c r="Y158" i="2"/>
  <c r="Y159"/>
  <c r="Y160"/>
  <c r="Y161"/>
  <c r="Y157"/>
  <c r="X158"/>
  <c r="AA158" s="1"/>
  <c r="X159"/>
  <c r="AA159" s="1"/>
  <c r="AB159" s="1"/>
  <c r="X160"/>
  <c r="AA160" s="1"/>
  <c r="X161"/>
  <c r="AA161" s="1"/>
  <c r="X157"/>
  <c r="AA157" s="1"/>
  <c r="S161"/>
  <c r="V161" s="1"/>
  <c r="Q43" i="1"/>
  <c r="S160" i="2"/>
  <c r="V160" s="1"/>
  <c r="Q33" i="1"/>
  <c r="S159" i="2"/>
  <c r="V159" s="1"/>
  <c r="Q26" i="1"/>
  <c r="S157" i="2"/>
  <c r="V157" s="1"/>
  <c r="S158"/>
  <c r="V158" s="1"/>
  <c r="Q16" i="1"/>
  <c r="Q2"/>
  <c r="AB177" i="2" l="1"/>
  <c r="AD177" s="1"/>
  <c r="AB158"/>
  <c r="AD158" s="1"/>
  <c r="AC182"/>
  <c r="AE182" s="1"/>
  <c r="N182" s="1"/>
  <c r="AF195"/>
  <c r="N195"/>
  <c r="AF196"/>
  <c r="N196"/>
  <c r="N192"/>
  <c r="AF193"/>
  <c r="N193"/>
  <c r="AE194"/>
  <c r="AF188"/>
  <c r="N188"/>
  <c r="AC177"/>
  <c r="AB166"/>
  <c r="AB168"/>
  <c r="AC168" s="1"/>
  <c r="AF190"/>
  <c r="N190"/>
  <c r="AF191"/>
  <c r="N191"/>
  <c r="AB176"/>
  <c r="AD176" s="1"/>
  <c r="AE189"/>
  <c r="AF187"/>
  <c r="N187"/>
  <c r="AD186"/>
  <c r="AE186" s="1"/>
  <c r="AD185"/>
  <c r="AE185" s="1"/>
  <c r="AD184"/>
  <c r="AE184" s="1"/>
  <c r="AC183"/>
  <c r="AE183" s="1"/>
  <c r="AF182"/>
  <c r="AB180"/>
  <c r="AC180" s="1"/>
  <c r="AB179"/>
  <c r="AC179" s="1"/>
  <c r="AB181"/>
  <c r="AC181" s="1"/>
  <c r="AB178"/>
  <c r="AC178" s="1"/>
  <c r="AB175"/>
  <c r="AC173"/>
  <c r="AD173"/>
  <c r="AD172"/>
  <c r="AC172"/>
  <c r="AB174"/>
  <c r="AB165"/>
  <c r="AD165" s="1"/>
  <c r="AB167"/>
  <c r="AD167" s="1"/>
  <c r="AB157"/>
  <c r="AC157" s="1"/>
  <c r="AB171"/>
  <c r="AD171" s="1"/>
  <c r="AB161"/>
  <c r="AD161" s="1"/>
  <c r="AC170"/>
  <c r="AD170"/>
  <c r="AD169"/>
  <c r="AC169"/>
  <c r="AB160"/>
  <c r="AD160" s="1"/>
  <c r="AB162"/>
  <c r="AC162" s="1"/>
  <c r="AB163"/>
  <c r="AD163" s="1"/>
  <c r="AB164"/>
  <c r="AC164" s="1"/>
  <c r="AC158"/>
  <c r="AD166"/>
  <c r="AC166"/>
  <c r="AC159"/>
  <c r="AD159"/>
  <c r="W182" l="1"/>
  <c r="T182"/>
  <c r="AC160"/>
  <c r="W187"/>
  <c r="T187"/>
  <c r="W192"/>
  <c r="T192"/>
  <c r="AC176"/>
  <c r="W196"/>
  <c r="T196"/>
  <c r="W191"/>
  <c r="T191"/>
  <c r="W188"/>
  <c r="T188"/>
  <c r="T195"/>
  <c r="W195" s="1"/>
  <c r="W190"/>
  <c r="T190"/>
  <c r="W193"/>
  <c r="T193"/>
  <c r="AE173"/>
  <c r="AC165"/>
  <c r="AC161"/>
  <c r="AF194"/>
  <c r="N194"/>
  <c r="AD162"/>
  <c r="AC171"/>
  <c r="AE171" s="1"/>
  <c r="N171" s="1"/>
  <c r="AF186"/>
  <c r="N186"/>
  <c r="AE176"/>
  <c r="N176" s="1"/>
  <c r="AF189"/>
  <c r="N189"/>
  <c r="AE177"/>
  <c r="AF184"/>
  <c r="N184"/>
  <c r="AC167"/>
  <c r="AE167" s="1"/>
  <c r="AF167" s="1"/>
  <c r="AE172"/>
  <c r="N172" s="1"/>
  <c r="AF185"/>
  <c r="N185"/>
  <c r="AF183"/>
  <c r="N183"/>
  <c r="AD180"/>
  <c r="AE180" s="1"/>
  <c r="AD181"/>
  <c r="AE181" s="1"/>
  <c r="AD179"/>
  <c r="AE179" s="1"/>
  <c r="AD178"/>
  <c r="AE178" s="1"/>
  <c r="AD157"/>
  <c r="AE157" s="1"/>
  <c r="AD174"/>
  <c r="AC174"/>
  <c r="AE174" s="1"/>
  <c r="AD164"/>
  <c r="AE164" s="1"/>
  <c r="N173"/>
  <c r="AF173"/>
  <c r="AD175"/>
  <c r="AC175"/>
  <c r="AE169"/>
  <c r="AD168"/>
  <c r="AE168" s="1"/>
  <c r="AE170"/>
  <c r="N170" s="1"/>
  <c r="AE162"/>
  <c r="N162" s="1"/>
  <c r="AC163"/>
  <c r="AE163" s="1"/>
  <c r="AF163" s="1"/>
  <c r="AE160"/>
  <c r="N160" s="1"/>
  <c r="AE166"/>
  <c r="AE158"/>
  <c r="AE159"/>
  <c r="AE165"/>
  <c r="AE161"/>
  <c r="W189" l="1"/>
  <c r="T189"/>
  <c r="W162"/>
  <c r="T162"/>
  <c r="W160"/>
  <c r="T160"/>
  <c r="AE175"/>
  <c r="T185"/>
  <c r="W185" s="1"/>
  <c r="T176"/>
  <c r="W176" s="1"/>
  <c r="T173"/>
  <c r="W173" s="1"/>
  <c r="T172"/>
  <c r="W172" s="1"/>
  <c r="T186"/>
  <c r="W186" s="1"/>
  <c r="T184"/>
  <c r="W184" s="1"/>
  <c r="T171"/>
  <c r="W171" s="1"/>
  <c r="T170"/>
  <c r="W170" s="1"/>
  <c r="AF170"/>
  <c r="AF176"/>
  <c r="T183"/>
  <c r="W183" s="1"/>
  <c r="T194"/>
  <c r="W194" s="1"/>
  <c r="N167"/>
  <c r="N177"/>
  <c r="AF177"/>
  <c r="AF160"/>
  <c r="AF172"/>
  <c r="AF179"/>
  <c r="N179"/>
  <c r="AF181"/>
  <c r="N181"/>
  <c r="AF171"/>
  <c r="AF180"/>
  <c r="N180"/>
  <c r="AF178"/>
  <c r="N178"/>
  <c r="AF168"/>
  <c r="N168"/>
  <c r="N169"/>
  <c r="N174"/>
  <c r="AF174"/>
  <c r="N175"/>
  <c r="AF175"/>
  <c r="AF169"/>
  <c r="AF157"/>
  <c r="N157"/>
  <c r="N163"/>
  <c r="AF162"/>
  <c r="N164"/>
  <c r="AF164"/>
  <c r="AF165"/>
  <c r="N165"/>
  <c r="AF166"/>
  <c r="N166"/>
  <c r="AF159"/>
  <c r="N159"/>
  <c r="AF161"/>
  <c r="N161"/>
  <c r="AF158"/>
  <c r="N158"/>
  <c r="W165" l="1"/>
  <c r="T165"/>
  <c r="T161"/>
  <c r="W161" s="1"/>
  <c r="W174"/>
  <c r="T174"/>
  <c r="W164"/>
  <c r="T164"/>
  <c r="W177"/>
  <c r="T177"/>
  <c r="T163"/>
  <c r="W163" s="1"/>
  <c r="W169"/>
  <c r="T169"/>
  <c r="W181"/>
  <c r="T181"/>
  <c r="W167"/>
  <c r="T167"/>
  <c r="T158"/>
  <c r="W158" s="1"/>
  <c r="W159"/>
  <c r="T159"/>
  <c r="W166"/>
  <c r="T166"/>
  <c r="W157"/>
  <c r="T157"/>
  <c r="T168"/>
  <c r="W168" s="1"/>
  <c r="W179"/>
  <c r="T179"/>
  <c r="W178"/>
  <c r="T178"/>
  <c r="W175"/>
  <c r="T175"/>
  <c r="T180"/>
  <c r="W180" s="1"/>
</calcChain>
</file>

<file path=xl/sharedStrings.xml><?xml version="1.0" encoding="utf-8"?>
<sst xmlns="http://schemas.openxmlformats.org/spreadsheetml/2006/main" count="21460" uniqueCount="913">
  <si>
    <t>发车日期</t>
  </si>
  <si>
    <t>发车时间</t>
  </si>
  <si>
    <t>发货人</t>
  </si>
  <si>
    <t>发货园区</t>
  </si>
  <si>
    <t>发货地点</t>
  </si>
  <si>
    <t>目的园区</t>
  </si>
  <si>
    <t>目地地点</t>
  </si>
  <si>
    <t>交接卡号</t>
  </si>
  <si>
    <t>信息详单号</t>
  </si>
  <si>
    <t>承运商</t>
  </si>
  <si>
    <t>车牌号</t>
  </si>
  <si>
    <t>司机</t>
  </si>
  <si>
    <t>车型</t>
  </si>
  <si>
    <t>托盘数量（盘）</t>
  </si>
  <si>
    <t>起始公里数</t>
  </si>
  <si>
    <t>下班公里数</t>
  </si>
  <si>
    <t>公里数</t>
  </si>
  <si>
    <t>合计</t>
  </si>
  <si>
    <t>武汉威伟机械</t>
  </si>
  <si>
    <t>林宏清</t>
  </si>
  <si>
    <t>胡贤勇</t>
  </si>
  <si>
    <t>孙龙</t>
  </si>
  <si>
    <t>杜飞</t>
  </si>
  <si>
    <t>张思鹏</t>
  </si>
  <si>
    <t>鄂AHT231</t>
  </si>
  <si>
    <t>鄂AHE037</t>
  </si>
  <si>
    <t>张剑</t>
  </si>
  <si>
    <t>鄂ACV827</t>
  </si>
  <si>
    <t>鄂AKF301</t>
  </si>
  <si>
    <t>鄂ABK105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</si>
  <si>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</si>
  <si>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</si>
  <si>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</si>
  <si>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</si>
  <si>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</si>
  <si>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</si>
  <si>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亚洲一号园区</t>
    <phoneticPr fontId="6" type="noConversion"/>
  </si>
  <si>
    <t>五号库</t>
    <phoneticPr fontId="6" type="noConversion"/>
  </si>
  <si>
    <t>张思鹏</t>
    <phoneticPr fontId="6" type="noConversion"/>
  </si>
  <si>
    <t>鄂ACV827</t>
    <phoneticPr fontId="6" type="noConversion"/>
  </si>
  <si>
    <t>刘祥</t>
    <phoneticPr fontId="6" type="noConversion"/>
  </si>
  <si>
    <t>发车人</t>
  </si>
  <si>
    <t>收车日期</t>
  </si>
  <si>
    <t>收车时间</t>
  </si>
  <si>
    <t>收车人</t>
  </si>
  <si>
    <t>摆渡线路</t>
  </si>
  <si>
    <t>运输单</t>
  </si>
  <si>
    <t>接货卡卡号</t>
  </si>
  <si>
    <t>超时时长</t>
  </si>
  <si>
    <t>招商物流趟数</t>
  </si>
  <si>
    <t>摆渡总趟数</t>
  </si>
  <si>
    <t>发车公里数</t>
  </si>
  <si>
    <t>收车公里数</t>
  </si>
  <si>
    <t>摆渡公里数</t>
  </si>
  <si>
    <t>超时费</t>
  </si>
  <si>
    <t>租金</t>
  </si>
  <si>
    <t>燃油费</t>
  </si>
  <si>
    <t>合计费用</t>
  </si>
  <si>
    <t>开班时间</t>
  </si>
  <si>
    <t>收班时间</t>
  </si>
  <si>
    <t>标准时长</t>
  </si>
  <si>
    <t>到期时间</t>
  </si>
  <si>
    <t>间隔时间</t>
  </si>
  <si>
    <t>分钟</t>
  </si>
  <si>
    <t xml:space="preserve">小时 </t>
  </si>
  <si>
    <t>王飞</t>
  </si>
  <si>
    <t>园区摆渡</t>
  </si>
  <si>
    <t>WW0000410</t>
  </si>
  <si>
    <t>0000557</t>
  </si>
  <si>
    <t>9.6米</t>
  </si>
  <si>
    <t>2:58</t>
  </si>
  <si>
    <t>3:00</t>
  </si>
  <si>
    <t>WW0000406</t>
  </si>
  <si>
    <t>0074379</t>
  </si>
  <si>
    <t>2:44</t>
  </si>
  <si>
    <t>WW0000379</t>
  </si>
  <si>
    <t>0000379</t>
  </si>
  <si>
    <t>1:36</t>
  </si>
  <si>
    <t>2:00</t>
  </si>
  <si>
    <t>WW0000583</t>
  </si>
  <si>
    <t>0074385</t>
  </si>
  <si>
    <t>2:23</t>
  </si>
  <si>
    <t>2:30</t>
  </si>
  <si>
    <t>WW0001405</t>
  </si>
  <si>
    <t>0074382</t>
  </si>
  <si>
    <t>2:31</t>
  </si>
  <si>
    <t>WW0000558</t>
  </si>
  <si>
    <t>0074391</t>
  </si>
  <si>
    <t>1:10</t>
  </si>
  <si>
    <t>1:30</t>
  </si>
  <si>
    <t>WW0000413</t>
  </si>
  <si>
    <t>0074378</t>
  </si>
  <si>
    <t>0:31</t>
  </si>
  <si>
    <t>0:30</t>
  </si>
  <si>
    <t>WW0000381</t>
  </si>
  <si>
    <t>0074388</t>
  </si>
  <si>
    <t>0:55</t>
  </si>
  <si>
    <t>1:00</t>
  </si>
  <si>
    <t>WW0000585</t>
  </si>
  <si>
    <t>0074384</t>
  </si>
  <si>
    <t>0:40</t>
  </si>
  <si>
    <t>WW0001406</t>
  </si>
  <si>
    <t>0074381</t>
  </si>
  <si>
    <t>1:08</t>
  </si>
  <si>
    <t>WW0000560</t>
  </si>
  <si>
    <t>0074386</t>
  </si>
  <si>
    <t>1:22</t>
  </si>
  <si>
    <t>WW0000414</t>
  </si>
  <si>
    <t>0074377</t>
  </si>
  <si>
    <t>WW0000382</t>
  </si>
  <si>
    <t>0074389</t>
  </si>
  <si>
    <t>0:47</t>
  </si>
  <si>
    <t>WW0000588</t>
  </si>
  <si>
    <t>0074383</t>
  </si>
  <si>
    <t>0:29</t>
  </si>
  <si>
    <t>WW0001407</t>
  </si>
  <si>
    <t>0074380</t>
  </si>
  <si>
    <t>1:27</t>
  </si>
  <si>
    <t>WW0000561</t>
  </si>
  <si>
    <t>0074393</t>
  </si>
  <si>
    <t>1:17</t>
  </si>
  <si>
    <t>WW0000416</t>
  </si>
  <si>
    <t>0074392</t>
  </si>
  <si>
    <t>0:53</t>
  </si>
  <si>
    <t>WW0000383</t>
  </si>
  <si>
    <t>0074396</t>
  </si>
  <si>
    <t>1:15</t>
  </si>
  <si>
    <t>WW0000591</t>
  </si>
  <si>
    <t>0074395</t>
  </si>
  <si>
    <t>WW0001408</t>
  </si>
  <si>
    <t>0074394</t>
  </si>
  <si>
    <t>1:02</t>
  </si>
  <si>
    <t>WW0000563</t>
  </si>
  <si>
    <t>0039920</t>
  </si>
  <si>
    <t>WW0000417</t>
  </si>
  <si>
    <t>0039950</t>
  </si>
  <si>
    <t>1:47</t>
  </si>
  <si>
    <t>WW0000384</t>
  </si>
  <si>
    <t>0039949</t>
  </si>
  <si>
    <t>1:28</t>
  </si>
  <si>
    <t>WW0000592</t>
  </si>
  <si>
    <t>0039919</t>
  </si>
  <si>
    <t>0:58</t>
  </si>
  <si>
    <t>WW0001410</t>
  </si>
  <si>
    <t>2:07</t>
  </si>
  <si>
    <t>WW0000426</t>
  </si>
  <si>
    <t>0039854</t>
  </si>
  <si>
    <t>1:19</t>
  </si>
  <si>
    <t>0000451</t>
  </si>
  <si>
    <t>0039856</t>
  </si>
  <si>
    <t>1:13</t>
  </si>
  <si>
    <t>0001576</t>
  </si>
  <si>
    <t>0035209</t>
  </si>
  <si>
    <t>0:26</t>
  </si>
  <si>
    <t>0000526</t>
  </si>
  <si>
    <t>0035208</t>
  </si>
  <si>
    <t>0000351</t>
  </si>
  <si>
    <t>0039857</t>
  </si>
  <si>
    <t>1:41</t>
  </si>
  <si>
    <t>0000564</t>
  </si>
  <si>
    <t>0074400</t>
  </si>
  <si>
    <t>1:01</t>
  </si>
  <si>
    <t>0000418</t>
  </si>
  <si>
    <t>0074399</t>
  </si>
  <si>
    <t>0:57</t>
  </si>
  <si>
    <t>0000385</t>
  </si>
  <si>
    <t>0074398</t>
  </si>
  <si>
    <t>0:49</t>
  </si>
  <si>
    <t>0000593</t>
  </si>
  <si>
    <t>0074397</t>
  </si>
  <si>
    <t>0:12</t>
  </si>
  <si>
    <t>0001411</t>
  </si>
  <si>
    <t>0074601</t>
  </si>
  <si>
    <t>1:16</t>
  </si>
  <si>
    <t>0000565</t>
  </si>
  <si>
    <t>0074605</t>
  </si>
  <si>
    <t>0000419</t>
  </si>
  <si>
    <t>0074602</t>
  </si>
  <si>
    <t>1:11</t>
  </si>
  <si>
    <t>0000386</t>
  </si>
  <si>
    <t>0074604</t>
  </si>
  <si>
    <t>1:04</t>
  </si>
  <si>
    <t>0000594</t>
  </si>
  <si>
    <t>0074606</t>
  </si>
  <si>
    <t>0001412</t>
  </si>
  <si>
    <t>0074603</t>
  </si>
  <si>
    <t>0000566</t>
  </si>
  <si>
    <t>0074608</t>
  </si>
  <si>
    <t>1:25</t>
  </si>
  <si>
    <t>0000420</t>
  </si>
  <si>
    <t>0074614</t>
  </si>
  <si>
    <t>0000387</t>
  </si>
  <si>
    <t>0074609</t>
  </si>
  <si>
    <t>0:35</t>
  </si>
  <si>
    <t>0000595</t>
  </si>
  <si>
    <t>0074616</t>
  </si>
  <si>
    <t>0:48</t>
  </si>
  <si>
    <t>0001413</t>
  </si>
  <si>
    <t>0074610</t>
  </si>
  <si>
    <t>0:25</t>
  </si>
  <si>
    <t>0000567</t>
  </si>
  <si>
    <t>0074617</t>
  </si>
  <si>
    <t>0:33</t>
  </si>
  <si>
    <t>0000421</t>
  </si>
  <si>
    <t>0074611</t>
  </si>
  <si>
    <t>0:45</t>
  </si>
  <si>
    <t>0000388</t>
  </si>
  <si>
    <t>0074618</t>
  </si>
  <si>
    <t>0000596</t>
  </si>
  <si>
    <t>0074613</t>
  </si>
  <si>
    <t>0:42</t>
  </si>
  <si>
    <t>0001414</t>
  </si>
  <si>
    <t>0074612</t>
  </si>
  <si>
    <t>0:36</t>
  </si>
  <si>
    <t>0000427</t>
  </si>
  <si>
    <t>0074619</t>
  </si>
  <si>
    <t>0000452</t>
  </si>
  <si>
    <t>0074622</t>
  </si>
  <si>
    <t>0001577</t>
  </si>
  <si>
    <t>0074621</t>
  </si>
  <si>
    <t>0:22</t>
  </si>
  <si>
    <t>0000528</t>
  </si>
  <si>
    <t>0074620</t>
  </si>
  <si>
    <t>1:32</t>
  </si>
  <si>
    <t>0000352</t>
  </si>
  <si>
    <t>0074615</t>
  </si>
  <si>
    <t>0:52</t>
  </si>
  <si>
    <t>0000569</t>
  </si>
  <si>
    <t>0074627</t>
  </si>
  <si>
    <t>0000423</t>
  </si>
  <si>
    <t>0074624</t>
  </si>
  <si>
    <t>0:59</t>
  </si>
  <si>
    <t>0000389</t>
  </si>
  <si>
    <t>0074625</t>
  </si>
  <si>
    <t>0000597</t>
  </si>
  <si>
    <t>0074623</t>
  </si>
  <si>
    <t>0001415</t>
  </si>
  <si>
    <t>0074626</t>
  </si>
  <si>
    <t>0:43</t>
  </si>
  <si>
    <t>0000428</t>
  </si>
  <si>
    <t>1:03</t>
  </si>
  <si>
    <t>0000453</t>
  </si>
  <si>
    <t>0:05</t>
  </si>
  <si>
    <t>0001578</t>
  </si>
  <si>
    <t>0:41</t>
  </si>
  <si>
    <t>0000529</t>
  </si>
  <si>
    <t>0:27</t>
  </si>
  <si>
    <t>0000353</t>
  </si>
  <si>
    <t>0000570</t>
  </si>
  <si>
    <t>0074630</t>
  </si>
  <si>
    <t>0000424</t>
  </si>
  <si>
    <t>000424</t>
  </si>
  <si>
    <t>1:45</t>
  </si>
  <si>
    <t>0000390</t>
  </si>
  <si>
    <t>0074632</t>
  </si>
  <si>
    <t>0:19</t>
  </si>
  <si>
    <t>0000598</t>
  </si>
  <si>
    <t>0074628</t>
  </si>
  <si>
    <t>0001416</t>
  </si>
  <si>
    <t>0074631</t>
  </si>
  <si>
    <t>0:44</t>
  </si>
  <si>
    <t>0000571</t>
  </si>
  <si>
    <t>0074646</t>
  </si>
  <si>
    <t>0000425</t>
  </si>
  <si>
    <t>0077029</t>
  </si>
  <si>
    <t>0000391</t>
  </si>
  <si>
    <t>0074647</t>
  </si>
  <si>
    <t>24:09</t>
  </si>
  <si>
    <t>0000599</t>
  </si>
  <si>
    <t>0074644</t>
  </si>
  <si>
    <t>0001417</t>
  </si>
  <si>
    <t>0074643</t>
  </si>
  <si>
    <t>0000429</t>
  </si>
  <si>
    <t>0045546</t>
  </si>
  <si>
    <t>1:24</t>
  </si>
  <si>
    <t>0000454</t>
  </si>
  <si>
    <t>0045544</t>
  </si>
  <si>
    <t>0001579</t>
  </si>
  <si>
    <t>0045547</t>
  </si>
  <si>
    <t>0000531</t>
  </si>
  <si>
    <t>0045545</t>
  </si>
  <si>
    <t>0:50</t>
  </si>
  <si>
    <t>0000354</t>
  </si>
  <si>
    <t>0045543</t>
  </si>
  <si>
    <t>0:38</t>
  </si>
  <si>
    <t>0000430</t>
  </si>
  <si>
    <t>0077031</t>
  </si>
  <si>
    <t>0:56</t>
  </si>
  <si>
    <t>0000455</t>
  </si>
  <si>
    <t>0077045</t>
  </si>
  <si>
    <t>0001580</t>
  </si>
  <si>
    <t>0077042</t>
  </si>
  <si>
    <t>0:13</t>
  </si>
  <si>
    <t>0000532</t>
  </si>
  <si>
    <t>0077038</t>
  </si>
  <si>
    <t>0000355</t>
  </si>
  <si>
    <t>0077035</t>
  </si>
  <si>
    <t>0:37</t>
  </si>
  <si>
    <t>0000431</t>
  </si>
  <si>
    <t>0077034</t>
  </si>
  <si>
    <t>0000456</t>
  </si>
  <si>
    <t>0077044</t>
  </si>
  <si>
    <t>0001581</t>
  </si>
  <si>
    <t>0077040</t>
  </si>
  <si>
    <t>0:20</t>
  </si>
  <si>
    <t>0000533</t>
  </si>
  <si>
    <t>0077037</t>
  </si>
  <si>
    <t>0000356</t>
  </si>
  <si>
    <t>0077033</t>
  </si>
  <si>
    <t>0000432</t>
  </si>
  <si>
    <t>0077030</t>
  </si>
  <si>
    <t>0000457</t>
  </si>
  <si>
    <t>0077043</t>
  </si>
  <si>
    <t>0001583</t>
  </si>
  <si>
    <t>0077039</t>
  </si>
  <si>
    <t xml:space="preserve">  </t>
  </si>
  <si>
    <t>1:05</t>
  </si>
  <si>
    <t>0000534</t>
  </si>
  <si>
    <t>0077036</t>
  </si>
  <si>
    <t>0:16</t>
  </si>
  <si>
    <t>0000357</t>
  </si>
  <si>
    <t>0077032</t>
  </si>
  <si>
    <t>0000572</t>
  </si>
  <si>
    <t>0077004</t>
  </si>
  <si>
    <t>0:32</t>
  </si>
  <si>
    <t>0000501</t>
  </si>
  <si>
    <t>0077002</t>
  </si>
  <si>
    <t>0000392</t>
  </si>
  <si>
    <t>0077001</t>
  </si>
  <si>
    <t>0000600</t>
  </si>
  <si>
    <t>0077005</t>
  </si>
  <si>
    <t>0001418</t>
  </si>
  <si>
    <t>0077006</t>
  </si>
  <si>
    <t>0000573</t>
  </si>
  <si>
    <t>0076799</t>
  </si>
  <si>
    <t>0000502</t>
  </si>
  <si>
    <t>0077003</t>
  </si>
  <si>
    <t>0000393</t>
  </si>
  <si>
    <t>0076800</t>
  </si>
  <si>
    <t>0001851</t>
  </si>
  <si>
    <t>0076798</t>
  </si>
  <si>
    <t>0001419</t>
  </si>
  <si>
    <t>0076797</t>
  </si>
  <si>
    <t>0000151</t>
  </si>
  <si>
    <t>0077027</t>
  </si>
  <si>
    <t>0001226</t>
  </si>
  <si>
    <t>0077024</t>
  </si>
  <si>
    <t>0000126</t>
  </si>
  <si>
    <t>0077028</t>
  </si>
  <si>
    <t>0:10</t>
  </si>
  <si>
    <t>0000176</t>
  </si>
  <si>
    <t>0077026</t>
  </si>
  <si>
    <t>0000651</t>
  </si>
  <si>
    <t>0077025</t>
  </si>
  <si>
    <t>0000152</t>
  </si>
  <si>
    <t>0077049</t>
  </si>
  <si>
    <t>0001227</t>
  </si>
  <si>
    <t>0077046</t>
  </si>
  <si>
    <t>0:46</t>
  </si>
  <si>
    <t>0000127</t>
  </si>
  <si>
    <t>0077050</t>
  </si>
  <si>
    <t>0:23</t>
  </si>
  <si>
    <t>0000177</t>
  </si>
  <si>
    <t>0077048</t>
  </si>
  <si>
    <t>0000652</t>
  </si>
  <si>
    <t>0077047</t>
  </si>
  <si>
    <t>0000153</t>
  </si>
  <si>
    <t>0085567</t>
  </si>
  <si>
    <t>0001228</t>
  </si>
  <si>
    <t>0085564</t>
  </si>
  <si>
    <t>0000129</t>
  </si>
  <si>
    <t>0085568</t>
  </si>
  <si>
    <t>0000178</t>
  </si>
  <si>
    <t>0085565</t>
  </si>
  <si>
    <t>0:54</t>
  </si>
  <si>
    <t>0000653</t>
  </si>
  <si>
    <t>0085566</t>
  </si>
  <si>
    <t>0000179</t>
  </si>
  <si>
    <t>0085796</t>
  </si>
  <si>
    <t>0001229</t>
  </si>
  <si>
    <t>0085794</t>
  </si>
  <si>
    <t>1:06</t>
  </si>
  <si>
    <t>0000130</t>
  </si>
  <si>
    <t>0085798</t>
  </si>
  <si>
    <t>0000180</t>
  </si>
  <si>
    <t>0085797</t>
  </si>
  <si>
    <t>0000654</t>
  </si>
  <si>
    <t>0085795</t>
  </si>
  <si>
    <t>0000155</t>
  </si>
  <si>
    <t>0085615</t>
  </si>
  <si>
    <t>0001231</t>
  </si>
  <si>
    <t>0085614</t>
  </si>
  <si>
    <t>0:28</t>
  </si>
  <si>
    <t>0000133</t>
  </si>
  <si>
    <t>0085617</t>
  </si>
  <si>
    <t>0000182</t>
  </si>
  <si>
    <t>0085616</t>
  </si>
  <si>
    <t>0000656</t>
  </si>
  <si>
    <t>0000154</t>
  </si>
  <si>
    <t>0085611</t>
  </si>
  <si>
    <t>0001230</t>
  </si>
  <si>
    <t>0085608</t>
  </si>
  <si>
    <t>0:51</t>
  </si>
  <si>
    <t>0000132</t>
  </si>
  <si>
    <t>0085612</t>
  </si>
  <si>
    <t>0000181</t>
  </si>
  <si>
    <t>0085610</t>
  </si>
  <si>
    <t>0000655</t>
  </si>
  <si>
    <t>0085609</t>
  </si>
  <si>
    <t>0000156</t>
  </si>
  <si>
    <t>0085802</t>
  </si>
  <si>
    <t>0001232</t>
  </si>
  <si>
    <t>0085799</t>
  </si>
  <si>
    <t>0000134</t>
  </si>
  <si>
    <t>0085803</t>
  </si>
  <si>
    <t>0000183</t>
  </si>
  <si>
    <t>0085801</t>
  </si>
  <si>
    <t>0000657</t>
  </si>
  <si>
    <t>0085800</t>
  </si>
  <si>
    <t>0000157</t>
  </si>
  <si>
    <t>0085807</t>
  </si>
  <si>
    <t>0001233</t>
  </si>
  <si>
    <t>0085804</t>
  </si>
  <si>
    <t>0000135</t>
  </si>
  <si>
    <t>0085808</t>
  </si>
  <si>
    <t>0:09</t>
  </si>
  <si>
    <t>0000184</t>
  </si>
  <si>
    <t>0085806</t>
  </si>
  <si>
    <t>0000658</t>
  </si>
  <si>
    <t>0085805</t>
  </si>
  <si>
    <t>0001234</t>
  </si>
  <si>
    <t>0085685</t>
  </si>
  <si>
    <t>0000358</t>
  </si>
  <si>
    <t>0085686</t>
  </si>
  <si>
    <t>0:00</t>
  </si>
  <si>
    <t>0001852</t>
  </si>
  <si>
    <t>0085687</t>
  </si>
  <si>
    <t>0:39</t>
  </si>
  <si>
    <t>0000158</t>
  </si>
  <si>
    <t>0085688</t>
  </si>
  <si>
    <t>0000138</t>
  </si>
  <si>
    <t>0085689</t>
  </si>
  <si>
    <t>0001235</t>
  </si>
  <si>
    <t>0085813</t>
  </si>
  <si>
    <t>0000359</t>
  </si>
  <si>
    <t>0085812</t>
  </si>
  <si>
    <t>0001853</t>
  </si>
  <si>
    <t>0085811</t>
  </si>
  <si>
    <t>0000159</t>
  </si>
  <si>
    <t>0085809</t>
  </si>
  <si>
    <t>0000137</t>
  </si>
  <si>
    <t>0085810</t>
  </si>
  <si>
    <t>0000051</t>
    <phoneticPr fontId="6" type="noConversion"/>
  </si>
  <si>
    <t>0085725</t>
    <phoneticPr fontId="6" type="noConversion"/>
  </si>
  <si>
    <t>招商物流</t>
    <phoneticPr fontId="6" type="noConversion"/>
  </si>
  <si>
    <t>新通路</t>
    <phoneticPr fontId="6" type="noConversion"/>
  </si>
  <si>
    <t>金佰利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</si>
  <si>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</si>
  <si>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</si>
  <si>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</si>
  <si>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</si>
  <si>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</si>
  <si>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0001875</t>
    <phoneticPr fontId="6" type="noConversion"/>
  </si>
  <si>
    <t>0085726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</si>
  <si>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</si>
  <si>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</si>
  <si>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</si>
  <si>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李展林</t>
    <phoneticPr fontId="6" type="noConversion"/>
  </si>
  <si>
    <t>托盘</t>
    <phoneticPr fontId="6" type="noConversion"/>
  </si>
  <si>
    <t>0000026</t>
    <phoneticPr fontId="6" type="noConversion"/>
  </si>
  <si>
    <t>0085727</t>
    <phoneticPr fontId="6" type="noConversion"/>
  </si>
  <si>
    <t>外单分拣</t>
    <phoneticPr fontId="6" type="noConversion"/>
  </si>
  <si>
    <t>百货服装B3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</si>
  <si>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</si>
  <si>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</si>
  <si>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</si>
  <si>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0001250</t>
    <phoneticPr fontId="6" type="noConversion"/>
  </si>
  <si>
    <t>0085728</t>
    <phoneticPr fontId="6" type="noConversion"/>
  </si>
  <si>
    <t>3CA数码通讯仓1号库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</si>
  <si>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</si>
  <si>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</si>
  <si>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</si>
  <si>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</si>
  <si>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鄂AHE037</t>
    <phoneticPr fontId="6" type="noConversion"/>
  </si>
  <si>
    <t>张剑</t>
    <phoneticPr fontId="6" type="noConversion"/>
  </si>
  <si>
    <t>0085729</t>
    <phoneticPr fontId="6" type="noConversion"/>
  </si>
  <si>
    <t>0000626</t>
    <phoneticPr fontId="6" type="noConversion"/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</si>
  <si>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</si>
  <si>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</si>
  <si>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</si>
  <si>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</si>
  <si>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鄂ACV827</t>
    <phoneticPr fontId="6" type="noConversion"/>
  </si>
  <si>
    <t>张思鹏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</si>
  <si>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</si>
  <si>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</si>
  <si>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刘祥</t>
    <phoneticPr fontId="6" type="noConversion"/>
  </si>
  <si>
    <t>亚洲一号园区</t>
    <phoneticPr fontId="6" type="noConversion"/>
  </si>
  <si>
    <t>五号库</t>
    <phoneticPr fontId="6" type="noConversion"/>
  </si>
  <si>
    <t>招商物流</t>
    <phoneticPr fontId="6" type="noConversion"/>
  </si>
  <si>
    <t>新通路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</si>
  <si>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</si>
  <si>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</si>
  <si>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</si>
  <si>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</si>
  <si>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</si>
  <si>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金佰利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</si>
  <si>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</si>
  <si>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</si>
  <si>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</si>
  <si>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托盘</t>
    <phoneticPr fontId="6" type="noConversion"/>
  </si>
  <si>
    <t>李展林</t>
    <phoneticPr fontId="6" type="noConversion"/>
  </si>
  <si>
    <t>外单分拣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</si>
  <si>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</si>
  <si>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</si>
  <si>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</si>
  <si>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百货服装B3</t>
    <phoneticPr fontId="6" type="noConversion"/>
  </si>
  <si>
    <t>3CA数码通讯仓1号库</t>
    <phoneticPr fontId="6" type="noConversion"/>
  </si>
  <si>
    <t>鄂AHE037</t>
    <phoneticPr fontId="6" type="noConversion"/>
  </si>
  <si>
    <t>张剑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</si>
  <si>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</si>
  <si>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</si>
  <si>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</si>
  <si>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</si>
  <si>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百货B家居建材仓1号库</t>
    <phoneticPr fontId="6" type="noConversion"/>
  </si>
  <si>
    <t>百货A家居日用仓1号库</t>
    <phoneticPr fontId="6" type="noConversion"/>
  </si>
  <si>
    <t>新地园区</t>
    <phoneticPr fontId="6" type="noConversion"/>
  </si>
  <si>
    <t>百货B家具建材仓2号库</t>
    <phoneticPr fontId="6" type="noConversion"/>
  </si>
  <si>
    <t>鄂ACV827</t>
    <phoneticPr fontId="6" type="noConversion"/>
  </si>
  <si>
    <t>张思鹏</t>
    <phoneticPr fontId="6" type="noConversion"/>
  </si>
  <si>
    <t>李展林</t>
    <phoneticPr fontId="6" type="noConversion"/>
  </si>
  <si>
    <t>0000053</t>
    <phoneticPr fontId="6" type="noConversion"/>
  </si>
  <si>
    <t>0085743</t>
    <phoneticPr fontId="6" type="noConversion"/>
  </si>
  <si>
    <t>外单分拣</t>
    <phoneticPr fontId="6" type="noConversion"/>
  </si>
  <si>
    <t>新通路</t>
    <phoneticPr fontId="6" type="noConversion"/>
  </si>
  <si>
    <t>鄂AKF301</t>
    <phoneticPr fontId="6" type="noConversion"/>
  </si>
  <si>
    <t>0001877</t>
    <phoneticPr fontId="6" type="noConversion"/>
  </si>
  <si>
    <t>0085744</t>
    <phoneticPr fontId="6" type="noConversion"/>
  </si>
  <si>
    <t>托盘</t>
    <phoneticPr fontId="6" type="noConversion"/>
  </si>
  <si>
    <t>金佰利</t>
    <phoneticPr fontId="6" type="noConversion"/>
  </si>
  <si>
    <t>孙龙</t>
    <phoneticPr fontId="6" type="noConversion"/>
  </si>
  <si>
    <t>彭帆</t>
    <phoneticPr fontId="6" type="noConversion"/>
  </si>
  <si>
    <t>0000027</t>
    <phoneticPr fontId="6" type="noConversion"/>
  </si>
  <si>
    <t>0085745</t>
    <phoneticPr fontId="6" type="noConversion"/>
  </si>
  <si>
    <t>商超B米面粮油仓2号库</t>
    <phoneticPr fontId="6" type="noConversion"/>
  </si>
  <si>
    <t>鄂ABK105</t>
    <phoneticPr fontId="6" type="noConversion"/>
  </si>
  <si>
    <t>杜飞</t>
    <phoneticPr fontId="6" type="noConversion"/>
  </si>
  <si>
    <t>0001251</t>
    <phoneticPr fontId="6" type="noConversion"/>
  </si>
  <si>
    <t>0085746</t>
    <phoneticPr fontId="6" type="noConversion"/>
  </si>
  <si>
    <t>张剑</t>
    <phoneticPr fontId="6" type="noConversion"/>
  </si>
  <si>
    <t>0000627</t>
    <phoneticPr fontId="6" type="noConversion"/>
  </si>
  <si>
    <t>0085747</t>
    <phoneticPr fontId="6" type="noConversion"/>
  </si>
  <si>
    <t>0000054</t>
    <phoneticPr fontId="6" type="noConversion"/>
  </si>
  <si>
    <t>0085816</t>
    <phoneticPr fontId="6" type="noConversion"/>
  </si>
  <si>
    <t>0001252</t>
    <phoneticPr fontId="6" type="noConversion"/>
  </si>
  <si>
    <t>0085817</t>
    <phoneticPr fontId="6" type="noConversion"/>
  </si>
  <si>
    <t>0000028</t>
    <phoneticPr fontId="6" type="noConversion"/>
  </si>
  <si>
    <t>0085818</t>
    <phoneticPr fontId="6" type="noConversion"/>
  </si>
  <si>
    <t>百货B家具建材仓1号库</t>
    <phoneticPr fontId="6" type="noConversion"/>
  </si>
  <si>
    <t>0001253</t>
    <phoneticPr fontId="6" type="noConversion"/>
  </si>
  <si>
    <t>0085819</t>
    <phoneticPr fontId="6" type="noConversion"/>
  </si>
  <si>
    <t>0000628</t>
    <phoneticPr fontId="6" type="noConversion"/>
  </si>
  <si>
    <t>0085820</t>
    <phoneticPr fontId="6" type="noConversion"/>
  </si>
  <si>
    <t>百货B家具建材仓2号库</t>
    <phoneticPr fontId="6" type="noConversion"/>
  </si>
  <si>
    <t>百货B家具建材仓1号库</t>
    <phoneticPr fontId="6" type="noConversion"/>
  </si>
  <si>
    <t>百货A家居日用仓1号库</t>
    <phoneticPr fontId="6" type="noConversion"/>
  </si>
  <si>
    <t>武汉亚一分拣中心</t>
    <phoneticPr fontId="6" type="noConversion"/>
  </si>
  <si>
    <t>武汉新通路仓1号库</t>
    <phoneticPr fontId="6" type="noConversion"/>
  </si>
  <si>
    <t>新地园区</t>
    <phoneticPr fontId="6" type="noConversion"/>
  </si>
  <si>
    <t>武汉金佰利协同仓</t>
    <phoneticPr fontId="6" type="noConversion"/>
  </si>
  <si>
    <t>新地园区分拣退货组</t>
    <phoneticPr fontId="6" type="noConversion"/>
  </si>
  <si>
    <t>林宏清</t>
    <phoneticPr fontId="6" type="noConversion"/>
  </si>
  <si>
    <t>一车</t>
    <phoneticPr fontId="6" type="noConversion"/>
  </si>
  <si>
    <t>0000055</t>
    <phoneticPr fontId="6" type="noConversion"/>
  </si>
  <si>
    <t>0085828</t>
    <phoneticPr fontId="6" type="noConversion"/>
  </si>
  <si>
    <t>武汉亚一3CA数码通讯仓2号库</t>
    <phoneticPr fontId="6" type="noConversion"/>
  </si>
  <si>
    <t>武汉亚一百货B家具建材仓1号库</t>
    <phoneticPr fontId="6" type="noConversion"/>
  </si>
  <si>
    <t>武汉亚一百货A家居日用仓1号库</t>
    <phoneticPr fontId="6" type="noConversion"/>
  </si>
  <si>
    <t>武汉亚一百货B家居日用仓1号库</t>
    <phoneticPr fontId="6" type="noConversion"/>
  </si>
  <si>
    <t>武汉百货B家具建材仓2号库</t>
    <phoneticPr fontId="6" type="noConversion"/>
  </si>
  <si>
    <t>0001878</t>
    <phoneticPr fontId="6" type="noConversion"/>
  </si>
  <si>
    <t>0085827</t>
    <phoneticPr fontId="6" type="noConversion"/>
  </si>
  <si>
    <t>武汉新地园区分拣退货组</t>
  </si>
  <si>
    <t>武汉新地园区分拣退货组</t>
    <phoneticPr fontId="6" type="noConversion"/>
  </si>
  <si>
    <t>武汉商超B米面粮油仓2号库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</si>
  <si>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</si>
  <si>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</si>
  <si>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二级</t>
    <phoneticPr fontId="6" type="noConversion"/>
  </si>
  <si>
    <t>0000029</t>
    <phoneticPr fontId="6" type="noConversion"/>
  </si>
  <si>
    <t>0085847</t>
    <phoneticPr fontId="6" type="noConversion"/>
  </si>
  <si>
    <t>武汉百货B家居日用仓2号库</t>
    <phoneticPr fontId="6" type="noConversion"/>
  </si>
  <si>
    <t>0001254</t>
    <phoneticPr fontId="6" type="noConversion"/>
  </si>
  <si>
    <t>0085848</t>
    <phoneticPr fontId="6" type="noConversion"/>
  </si>
  <si>
    <t>武汉丰树外单分拣</t>
  </si>
  <si>
    <t>亚一五号库</t>
    <phoneticPr fontId="6" type="noConversion"/>
  </si>
  <si>
    <t>亚一备件库</t>
    <phoneticPr fontId="6" type="noConversion"/>
  </si>
  <si>
    <t>0000630</t>
    <phoneticPr fontId="6" type="noConversion"/>
  </si>
  <si>
    <t>0085829</t>
    <phoneticPr fontId="6" type="noConversion"/>
  </si>
  <si>
    <t>武汉沃尔玛KA仓2号库</t>
    <phoneticPr fontId="6" type="noConversion"/>
  </si>
  <si>
    <t>武汉丰树外单分拣</t>
    <phoneticPr fontId="6" type="noConversion"/>
  </si>
  <si>
    <t>武汉亚一五号库</t>
    <phoneticPr fontId="6" type="noConversion"/>
  </si>
  <si>
    <t>武汉威伟机械</t>
    <phoneticPr fontId="6" type="noConversion"/>
  </si>
  <si>
    <t>0000056</t>
    <phoneticPr fontId="6" type="noConversion"/>
  </si>
  <si>
    <t>0085850</t>
    <phoneticPr fontId="6" type="noConversion"/>
  </si>
  <si>
    <t>0001879</t>
    <phoneticPr fontId="6" type="noConversion"/>
  </si>
  <si>
    <t>0085840</t>
    <phoneticPr fontId="6" type="noConversion"/>
  </si>
  <si>
    <t>武汉亚一3CA数码通讯仓1号库</t>
    <phoneticPr fontId="6" type="noConversion"/>
  </si>
  <si>
    <t>武汉百货B家居日用仓1号库</t>
    <phoneticPr fontId="6" type="noConversion"/>
  </si>
  <si>
    <t>0000030</t>
    <phoneticPr fontId="6" type="noConversion"/>
  </si>
  <si>
    <t>0085841</t>
    <phoneticPr fontId="6" type="noConversion"/>
  </si>
  <si>
    <t>0001255</t>
    <phoneticPr fontId="6" type="noConversion"/>
  </si>
  <si>
    <t>0085792</t>
    <phoneticPr fontId="6" type="noConversion"/>
  </si>
  <si>
    <t>严军</t>
    <phoneticPr fontId="6" type="noConversion"/>
  </si>
  <si>
    <t>0000631</t>
    <phoneticPr fontId="6" type="noConversion"/>
  </si>
  <si>
    <t>0085844</t>
    <phoneticPr fontId="6" type="noConversion"/>
  </si>
  <si>
    <t>0000057</t>
    <phoneticPr fontId="6" type="noConversion"/>
  </si>
  <si>
    <t>0076501</t>
    <phoneticPr fontId="6" type="noConversion"/>
  </si>
  <si>
    <t>0001880</t>
    <phoneticPr fontId="6" type="noConversion"/>
  </si>
  <si>
    <t>0076502</t>
    <phoneticPr fontId="6" type="noConversion"/>
  </si>
  <si>
    <t>0000031</t>
    <phoneticPr fontId="6" type="noConversion"/>
  </si>
  <si>
    <t>0076503</t>
    <phoneticPr fontId="6" type="noConversion"/>
  </si>
  <si>
    <t>武汉亚一备件库</t>
    <phoneticPr fontId="6" type="noConversion"/>
  </si>
  <si>
    <t>0001256</t>
    <phoneticPr fontId="6" type="noConversion"/>
  </si>
  <si>
    <t>0076504</t>
    <phoneticPr fontId="6" type="noConversion"/>
  </si>
  <si>
    <t>武汉百货服装B3库</t>
    <phoneticPr fontId="6" type="noConversion"/>
  </si>
  <si>
    <t>0000632</t>
    <phoneticPr fontId="6" type="noConversion"/>
  </si>
  <si>
    <t>0076505</t>
    <phoneticPr fontId="6" type="noConversion"/>
  </si>
  <si>
    <t>武汉威伟机械</t>
    <phoneticPr fontId="6" type="noConversion"/>
  </si>
  <si>
    <t>武汉亚一3CA数码通讯仓1号库</t>
    <phoneticPr fontId="6" type="noConversion"/>
  </si>
  <si>
    <t>武汉亚一3CB电脑办公仓1号库</t>
    <phoneticPr fontId="6" type="noConversion"/>
  </si>
  <si>
    <t>武汉百货B家具建材仓2号库</t>
    <phoneticPr fontId="6" type="noConversion"/>
  </si>
  <si>
    <t>武汉新通路仓1号库</t>
    <phoneticPr fontId="6" type="noConversion"/>
  </si>
  <si>
    <t>0000058</t>
    <phoneticPr fontId="6" type="noConversion"/>
  </si>
  <si>
    <t>0076520</t>
    <phoneticPr fontId="6" type="noConversion"/>
  </si>
  <si>
    <t>武汉新地园区分拣退货组</t>
    <phoneticPr fontId="6" type="noConversion"/>
  </si>
  <si>
    <t>武汉丰树外单分拣</t>
    <phoneticPr fontId="6" type="noConversion"/>
  </si>
  <si>
    <t>亚洲一号园区</t>
    <phoneticPr fontId="6" type="noConversion"/>
  </si>
  <si>
    <t>武汉亚一分拣中心</t>
    <phoneticPr fontId="6" type="noConversion"/>
  </si>
  <si>
    <t>0001881</t>
    <phoneticPr fontId="6" type="noConversion"/>
  </si>
  <si>
    <t>0076519</t>
    <phoneticPr fontId="6" type="noConversion"/>
  </si>
  <si>
    <t>0000032</t>
    <phoneticPr fontId="6" type="noConversion"/>
  </si>
  <si>
    <t>0076518</t>
    <phoneticPr fontId="6" type="noConversion"/>
  </si>
  <si>
    <t>刘祥</t>
    <phoneticPr fontId="6" type="noConversion"/>
  </si>
  <si>
    <t>严军</t>
    <phoneticPr fontId="6" type="noConversion"/>
  </si>
  <si>
    <t>0001257</t>
    <phoneticPr fontId="6" type="noConversion"/>
  </si>
  <si>
    <t>0076517</t>
    <phoneticPr fontId="6" type="noConversion"/>
  </si>
  <si>
    <t>武汉亚一百货B家具建材仓2号库</t>
    <phoneticPr fontId="6" type="noConversion"/>
  </si>
  <si>
    <t>0000633</t>
    <phoneticPr fontId="6" type="noConversion"/>
  </si>
  <si>
    <t>0076516</t>
    <phoneticPr fontId="6" type="noConversion"/>
  </si>
  <si>
    <t>0000651</t>
    <phoneticPr fontId="6" type="noConversion"/>
  </si>
  <si>
    <t>0076521</t>
    <phoneticPr fontId="6" type="noConversion"/>
  </si>
  <si>
    <t>2盘4笼</t>
    <phoneticPr fontId="6" type="noConversion"/>
  </si>
  <si>
    <t>2盘2笼</t>
    <phoneticPr fontId="6" type="noConversion"/>
  </si>
  <si>
    <t>6盘3笼</t>
    <phoneticPr fontId="6" type="noConversion"/>
  </si>
  <si>
    <t>5盘1笼</t>
    <phoneticPr fontId="6" type="noConversion"/>
  </si>
  <si>
    <t>0000652</t>
    <phoneticPr fontId="6" type="noConversion"/>
  </si>
  <si>
    <t>0076522</t>
    <phoneticPr fontId="6" type="noConversion"/>
  </si>
  <si>
    <t>0000653</t>
    <phoneticPr fontId="6" type="noConversion"/>
  </si>
  <si>
    <t>0076523</t>
    <phoneticPr fontId="6" type="noConversion"/>
  </si>
  <si>
    <t>武汉亚一百货家居日用仓1号库</t>
    <phoneticPr fontId="6" type="noConversion"/>
  </si>
  <si>
    <t>0000654</t>
    <phoneticPr fontId="6" type="noConversion"/>
  </si>
  <si>
    <t>0076524</t>
    <phoneticPr fontId="6" type="noConversion"/>
  </si>
  <si>
    <t>0000655</t>
    <phoneticPr fontId="6" type="noConversion"/>
  </si>
  <si>
    <t>0076525</t>
    <phoneticPr fontId="6" type="noConversion"/>
  </si>
  <si>
    <t>武汉分销配送中心安利KA仓1号库</t>
    <phoneticPr fontId="6" type="noConversion"/>
  </si>
  <si>
    <t>0000656</t>
    <phoneticPr fontId="6" type="noConversion"/>
  </si>
  <si>
    <t>0076526</t>
    <phoneticPr fontId="6" type="noConversion"/>
  </si>
  <si>
    <t>0000657</t>
    <phoneticPr fontId="6" type="noConversion"/>
  </si>
  <si>
    <t>0076527</t>
    <phoneticPr fontId="6" type="noConversion"/>
  </si>
  <si>
    <t>0000658</t>
    <phoneticPr fontId="6" type="noConversion"/>
  </si>
  <si>
    <t>0076555</t>
    <phoneticPr fontId="6" type="noConversion"/>
  </si>
  <si>
    <t>0000659</t>
    <phoneticPr fontId="6" type="noConversion"/>
  </si>
  <si>
    <t>0076554</t>
    <phoneticPr fontId="6" type="noConversion"/>
  </si>
  <si>
    <t>0000660</t>
    <phoneticPr fontId="6" type="noConversion"/>
  </si>
  <si>
    <t>0076553</t>
    <phoneticPr fontId="6" type="noConversion"/>
  </si>
  <si>
    <t>0000059</t>
    <phoneticPr fontId="6" type="noConversion"/>
  </si>
  <si>
    <t>0076563</t>
    <phoneticPr fontId="6" type="noConversion"/>
  </si>
  <si>
    <t>0001882</t>
    <phoneticPr fontId="6" type="noConversion"/>
  </si>
  <si>
    <t>0076565</t>
    <phoneticPr fontId="6" type="noConversion"/>
  </si>
  <si>
    <t>0000033</t>
    <phoneticPr fontId="6" type="noConversion"/>
  </si>
  <si>
    <t>0076566</t>
    <phoneticPr fontId="6" type="noConversion"/>
  </si>
  <si>
    <t>0001258</t>
    <phoneticPr fontId="6" type="noConversion"/>
  </si>
  <si>
    <t>0076567</t>
    <phoneticPr fontId="6" type="noConversion"/>
  </si>
  <si>
    <t>0000634</t>
    <phoneticPr fontId="6" type="noConversion"/>
  </si>
  <si>
    <t>0076564</t>
    <phoneticPr fontId="6" type="noConversion"/>
  </si>
  <si>
    <t>0000060</t>
    <phoneticPr fontId="6" type="noConversion"/>
  </si>
  <si>
    <t>0076587</t>
    <phoneticPr fontId="6" type="noConversion"/>
  </si>
  <si>
    <t>笼一车</t>
    <phoneticPr fontId="6" type="noConversion"/>
  </si>
  <si>
    <t>0001883</t>
    <phoneticPr fontId="6" type="noConversion"/>
  </si>
  <si>
    <t>0076588</t>
    <phoneticPr fontId="6" type="noConversion"/>
  </si>
  <si>
    <t>0000035</t>
    <phoneticPr fontId="6" type="noConversion"/>
  </si>
  <si>
    <t>0076589</t>
    <phoneticPr fontId="6" type="noConversion"/>
  </si>
  <si>
    <t>0001254</t>
    <phoneticPr fontId="6" type="noConversion"/>
  </si>
  <si>
    <t>0085848</t>
    <phoneticPr fontId="6" type="noConversion"/>
  </si>
  <si>
    <t>武汉亚一3CB电脑办公1号库</t>
    <phoneticPr fontId="6" type="noConversion"/>
  </si>
  <si>
    <t>0000635</t>
    <phoneticPr fontId="6" type="noConversion"/>
  </si>
  <si>
    <t>0076591</t>
    <phoneticPr fontId="6" type="noConversion"/>
  </si>
  <si>
    <t>0001276</t>
    <phoneticPr fontId="6" type="noConversion"/>
  </si>
  <si>
    <t>0076599</t>
    <phoneticPr fontId="6" type="noConversion"/>
  </si>
  <si>
    <t>武汉百货B服装仓</t>
    <phoneticPr fontId="6" type="noConversion"/>
  </si>
  <si>
    <t>0001278</t>
    <phoneticPr fontId="6" type="noConversion"/>
  </si>
  <si>
    <t>0076601</t>
    <phoneticPr fontId="6" type="noConversion"/>
  </si>
  <si>
    <t>王立军</t>
    <phoneticPr fontId="6" type="noConversion"/>
  </si>
  <si>
    <t>0001279</t>
    <phoneticPr fontId="6" type="noConversion"/>
  </si>
  <si>
    <t>0076592</t>
    <phoneticPr fontId="6" type="noConversion"/>
  </si>
  <si>
    <t>0001280</t>
    <phoneticPr fontId="6" type="noConversion"/>
  </si>
  <si>
    <t>0076593</t>
    <phoneticPr fontId="6" type="noConversion"/>
  </si>
  <si>
    <t>武汉百货B家具建材仓2号库</t>
    <phoneticPr fontId="6" type="noConversion"/>
  </si>
  <si>
    <t>0001277</t>
    <phoneticPr fontId="6" type="noConversion"/>
  </si>
  <si>
    <t>0076600</t>
    <phoneticPr fontId="6" type="noConversion"/>
  </si>
  <si>
    <t>武汉亚一百货B家居建材仓1号库</t>
    <phoneticPr fontId="6" type="noConversion"/>
  </si>
  <si>
    <t>武汉百货B家居日用仓2号库</t>
    <phoneticPr fontId="6" type="noConversion"/>
  </si>
  <si>
    <t>0000062</t>
    <phoneticPr fontId="6" type="noConversion"/>
  </si>
  <si>
    <t>0076896</t>
    <phoneticPr fontId="6" type="noConversion"/>
  </si>
  <si>
    <t>0001884</t>
    <phoneticPr fontId="6" type="noConversion"/>
  </si>
  <si>
    <t>0076597</t>
    <phoneticPr fontId="6" type="noConversion"/>
  </si>
  <si>
    <t>0000034</t>
    <phoneticPr fontId="6" type="noConversion"/>
  </si>
  <si>
    <t>0076598</t>
    <phoneticPr fontId="6" type="noConversion"/>
  </si>
  <si>
    <t>0001260</t>
    <phoneticPr fontId="6" type="noConversion"/>
  </si>
  <si>
    <t>0076594</t>
    <phoneticPr fontId="6" type="noConversion"/>
  </si>
  <si>
    <t>托盘13</t>
    <phoneticPr fontId="6" type="noConversion"/>
  </si>
  <si>
    <t>0000636</t>
    <phoneticPr fontId="6" type="noConversion"/>
  </si>
  <si>
    <t>0076669</t>
    <phoneticPr fontId="6" type="noConversion"/>
  </si>
  <si>
    <t>武汉公共平台2号库</t>
    <phoneticPr fontId="6" type="noConversion"/>
  </si>
  <si>
    <t>武汉新通路仓1号库</t>
    <phoneticPr fontId="6" type="noConversion"/>
  </si>
  <si>
    <t>0000063</t>
    <phoneticPr fontId="6" type="noConversion"/>
  </si>
  <si>
    <t>0076682</t>
    <phoneticPr fontId="6" type="noConversion"/>
  </si>
  <si>
    <t>托盘一车</t>
    <phoneticPr fontId="6" type="noConversion"/>
  </si>
  <si>
    <t>0001885</t>
    <phoneticPr fontId="6" type="noConversion"/>
  </si>
  <si>
    <t>0076683</t>
    <phoneticPr fontId="6" type="noConversion"/>
  </si>
  <si>
    <t>125个托盘</t>
    <phoneticPr fontId="6" type="noConversion"/>
  </si>
  <si>
    <t>0000036</t>
    <phoneticPr fontId="6" type="noConversion"/>
  </si>
  <si>
    <t>0076684</t>
    <phoneticPr fontId="6" type="noConversion"/>
  </si>
  <si>
    <t>0000037</t>
  </si>
  <si>
    <t>0076685</t>
  </si>
  <si>
    <t>0000637</t>
    <phoneticPr fontId="6" type="noConversion"/>
  </si>
  <si>
    <t>0076686</t>
    <phoneticPr fontId="6" type="noConversion"/>
  </si>
  <si>
    <t>0000064</t>
    <phoneticPr fontId="6" type="noConversion"/>
  </si>
  <si>
    <t>0076756</t>
    <phoneticPr fontId="6" type="noConversion"/>
  </si>
  <si>
    <t>余春华</t>
    <phoneticPr fontId="6" type="noConversion"/>
  </si>
  <si>
    <t>0001886</t>
    <phoneticPr fontId="6" type="noConversion"/>
  </si>
  <si>
    <t>0076757</t>
    <phoneticPr fontId="6" type="noConversion"/>
  </si>
  <si>
    <t>0000038</t>
    <phoneticPr fontId="6" type="noConversion"/>
  </si>
  <si>
    <t>0076758</t>
    <phoneticPr fontId="6" type="noConversion"/>
  </si>
  <si>
    <t>0001281</t>
    <phoneticPr fontId="6" type="noConversion"/>
  </si>
  <si>
    <t>0076759</t>
    <phoneticPr fontId="6" type="noConversion"/>
  </si>
  <si>
    <t>0000638</t>
    <phoneticPr fontId="6" type="noConversion"/>
  </si>
  <si>
    <t>0076760</t>
    <phoneticPr fontId="6" type="noConversion"/>
  </si>
  <si>
    <t>3笼1</t>
    <phoneticPr fontId="6" type="noConversion"/>
  </si>
  <si>
    <t>9笼2</t>
    <phoneticPr fontId="6" type="noConversion"/>
  </si>
  <si>
    <t>丰树园区</t>
    <phoneticPr fontId="6" type="noConversion"/>
  </si>
  <si>
    <t>武汉威伟机械</t>
    <phoneticPr fontId="6" type="noConversion"/>
  </si>
  <si>
    <t>鄂ACV827</t>
    <phoneticPr fontId="6" type="noConversion"/>
  </si>
  <si>
    <t>林宏清</t>
    <phoneticPr fontId="6" type="noConversion"/>
  </si>
  <si>
    <t>新地园区</t>
    <phoneticPr fontId="6" type="noConversion"/>
  </si>
  <si>
    <t>武汉新地园区分拣退货组</t>
    <phoneticPr fontId="6" type="noConversion"/>
  </si>
  <si>
    <t>亚洲一号园区</t>
    <phoneticPr fontId="6" type="noConversion"/>
  </si>
  <si>
    <t>武汉亚一分拣中心</t>
    <phoneticPr fontId="6" type="noConversion"/>
  </si>
  <si>
    <t>鄂AKF301</t>
    <phoneticPr fontId="6" type="noConversion"/>
  </si>
  <si>
    <t>武汉商超B米面粮油仓2号库</t>
    <phoneticPr fontId="6" type="noConversion"/>
  </si>
  <si>
    <t>鄂AHT231</t>
    <phoneticPr fontId="6" type="noConversion"/>
  </si>
  <si>
    <t>孙龙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</si>
  <si>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</si>
  <si>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</si>
  <si>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鄂ABK105</t>
    <phoneticPr fontId="6" type="noConversion"/>
  </si>
  <si>
    <t>杜飞</t>
    <phoneticPr fontId="6" type="noConversion"/>
  </si>
  <si>
    <t>鄂AHE037</t>
    <phoneticPr fontId="6" type="noConversion"/>
  </si>
  <si>
    <t>张思鹏</t>
    <phoneticPr fontId="6" type="noConversion"/>
  </si>
  <si>
    <t>3笼1</t>
    <phoneticPr fontId="6" type="noConversion"/>
  </si>
  <si>
    <t>9笼2</t>
    <phoneticPr fontId="6" type="noConversion"/>
  </si>
  <si>
    <t>0000662</t>
    <phoneticPr fontId="6" type="noConversion"/>
  </si>
  <si>
    <t>0076711</t>
    <phoneticPr fontId="6" type="noConversion"/>
  </si>
  <si>
    <t>0001887</t>
    <phoneticPr fontId="6" type="noConversion"/>
  </si>
  <si>
    <t>0076712</t>
    <phoneticPr fontId="6" type="noConversion"/>
  </si>
  <si>
    <t>0000039</t>
    <phoneticPr fontId="6" type="noConversion"/>
  </si>
  <si>
    <t>0076713</t>
    <phoneticPr fontId="6" type="noConversion"/>
  </si>
  <si>
    <t>0001282</t>
    <phoneticPr fontId="6" type="noConversion"/>
  </si>
  <si>
    <t>0076714</t>
    <phoneticPr fontId="6" type="noConversion"/>
  </si>
  <si>
    <t>0076715</t>
    <phoneticPr fontId="6" type="noConversion"/>
  </si>
  <si>
    <t>武汉亚一分拣中心</t>
    <phoneticPr fontId="6" type="noConversion"/>
  </si>
  <si>
    <t>余春华</t>
    <phoneticPr fontId="6" type="noConversion"/>
  </si>
  <si>
    <t>0000066</t>
    <phoneticPr fontId="6" type="noConversion"/>
  </si>
  <si>
    <t>0076704</t>
    <phoneticPr fontId="6" type="noConversion"/>
  </si>
  <si>
    <t>鄂ANH299</t>
    <phoneticPr fontId="6" type="noConversion"/>
  </si>
  <si>
    <t>0001888</t>
    <phoneticPr fontId="6" type="noConversion"/>
  </si>
  <si>
    <t>0076705</t>
    <phoneticPr fontId="6" type="noConversion"/>
  </si>
  <si>
    <t>鄂ANH299</t>
    <phoneticPr fontId="6" type="noConversion"/>
  </si>
  <si>
    <t>张思鹏</t>
    <phoneticPr fontId="6" type="noConversion"/>
  </si>
  <si>
    <t>0000040</t>
    <phoneticPr fontId="6" type="noConversion"/>
  </si>
  <si>
    <t>0076706</t>
    <phoneticPr fontId="6" type="noConversion"/>
  </si>
  <si>
    <t>丰树园区</t>
    <phoneticPr fontId="6" type="noConversion"/>
  </si>
  <si>
    <t>武汉亚一备件库</t>
    <phoneticPr fontId="6" type="noConversion"/>
  </si>
  <si>
    <t>0001261</t>
    <phoneticPr fontId="6" type="noConversion"/>
  </si>
  <si>
    <t>0076707</t>
    <phoneticPr fontId="6" type="noConversion"/>
  </si>
  <si>
    <t>0076708</t>
    <phoneticPr fontId="6" type="noConversion"/>
  </si>
  <si>
    <t>0001284</t>
    <phoneticPr fontId="6" type="noConversion"/>
  </si>
  <si>
    <t>0000067</t>
    <phoneticPr fontId="6" type="noConversion"/>
  </si>
  <si>
    <t>0051213</t>
    <phoneticPr fontId="6" type="noConversion"/>
  </si>
  <si>
    <t>0001889</t>
    <phoneticPr fontId="6" type="noConversion"/>
  </si>
  <si>
    <t>0051182</t>
    <phoneticPr fontId="6" type="noConversion"/>
  </si>
  <si>
    <t>0000041</t>
    <phoneticPr fontId="6" type="noConversion"/>
  </si>
  <si>
    <t>0051214</t>
    <phoneticPr fontId="6" type="noConversion"/>
  </si>
  <si>
    <t>0001262</t>
    <phoneticPr fontId="6" type="noConversion"/>
  </si>
  <si>
    <t>0051215</t>
    <phoneticPr fontId="6" type="noConversion"/>
  </si>
  <si>
    <t>0000640</t>
    <phoneticPr fontId="6" type="noConversion"/>
  </si>
  <si>
    <t>0051216</t>
    <phoneticPr fontId="6" type="noConversion"/>
  </si>
  <si>
    <t>0000068</t>
    <phoneticPr fontId="6" type="noConversion"/>
  </si>
  <si>
    <t>0051519</t>
    <phoneticPr fontId="6" type="noConversion"/>
  </si>
  <si>
    <t>0001890</t>
    <phoneticPr fontId="6" type="noConversion"/>
  </si>
  <si>
    <t>0051220</t>
    <phoneticPr fontId="6" type="noConversion"/>
  </si>
  <si>
    <t>胡贤勇</t>
    <phoneticPr fontId="6" type="noConversion"/>
  </si>
  <si>
    <t>丰树园区</t>
    <phoneticPr fontId="6" type="noConversion"/>
  </si>
  <si>
    <t>0000042</t>
    <phoneticPr fontId="6" type="noConversion"/>
  </si>
  <si>
    <t>0051221</t>
    <phoneticPr fontId="6" type="noConversion"/>
  </si>
  <si>
    <t>0001263</t>
    <phoneticPr fontId="6" type="noConversion"/>
  </si>
  <si>
    <t>0051222</t>
    <phoneticPr fontId="6" type="noConversion"/>
  </si>
  <si>
    <t>0000641</t>
    <phoneticPr fontId="6" type="noConversion"/>
  </si>
  <si>
    <t>0051223</t>
    <phoneticPr fontId="6" type="noConversion"/>
  </si>
  <si>
    <t>武汉商超母婴玩具仓２号库</t>
    <phoneticPr fontId="6" type="noConversion"/>
  </si>
  <si>
    <t>0000663</t>
    <phoneticPr fontId="6" type="noConversion"/>
  </si>
  <si>
    <t>0051234</t>
    <phoneticPr fontId="6" type="noConversion"/>
  </si>
  <si>
    <t>0051235</t>
    <phoneticPr fontId="6" type="noConversion"/>
  </si>
  <si>
    <t>0000665</t>
    <phoneticPr fontId="6" type="noConversion"/>
  </si>
  <si>
    <t>0051236</t>
    <phoneticPr fontId="6" type="noConversion"/>
  </si>
  <si>
    <t>0000666</t>
    <phoneticPr fontId="6" type="noConversion"/>
  </si>
  <si>
    <t>0051237</t>
    <phoneticPr fontId="6" type="noConversion"/>
  </si>
  <si>
    <t>0000667</t>
    <phoneticPr fontId="6" type="noConversion"/>
  </si>
  <si>
    <t>0051238</t>
    <phoneticPr fontId="6" type="noConversion"/>
  </si>
  <si>
    <t>0000069</t>
    <phoneticPr fontId="6" type="noConversion"/>
  </si>
  <si>
    <t>0051331</t>
    <phoneticPr fontId="6" type="noConversion"/>
  </si>
  <si>
    <t>0001892</t>
    <phoneticPr fontId="6" type="noConversion"/>
  </si>
  <si>
    <t>0051335</t>
    <phoneticPr fontId="6" type="noConversion"/>
  </si>
  <si>
    <t>0000043</t>
    <phoneticPr fontId="6" type="noConversion"/>
  </si>
  <si>
    <t>0051332</t>
    <phoneticPr fontId="6" type="noConversion"/>
  </si>
  <si>
    <t>0001264</t>
    <phoneticPr fontId="6" type="noConversion"/>
  </si>
  <si>
    <t>0051333</t>
    <phoneticPr fontId="6" type="noConversion"/>
  </si>
  <si>
    <t>0000642</t>
    <phoneticPr fontId="6" type="noConversion"/>
  </si>
  <si>
    <t>0051334</t>
    <phoneticPr fontId="6" type="noConversion"/>
  </si>
  <si>
    <t>0000070</t>
    <phoneticPr fontId="6" type="noConversion"/>
  </si>
  <si>
    <t>0051338</t>
    <phoneticPr fontId="6" type="noConversion"/>
  </si>
  <si>
    <t>武汉亚一百货Ｂ家居日用仓１号库</t>
    <phoneticPr fontId="6" type="noConversion"/>
  </si>
  <si>
    <t>武汉百货Ｂ家居日用仓２号库</t>
    <phoneticPr fontId="6" type="noConversion"/>
  </si>
  <si>
    <t>0001893</t>
    <phoneticPr fontId="6" type="noConversion"/>
  </si>
  <si>
    <t>0051339</t>
    <phoneticPr fontId="6" type="noConversion"/>
  </si>
  <si>
    <t>新地园区</t>
    <phoneticPr fontId="6" type="noConversion"/>
  </si>
  <si>
    <t>亚洲一号园区</t>
    <phoneticPr fontId="6" type="noConversion"/>
  </si>
  <si>
    <t>武汉威伟机械</t>
    <phoneticPr fontId="6" type="noConversion"/>
  </si>
  <si>
    <t>鄂ACV827</t>
    <phoneticPr fontId="6" type="noConversion"/>
  </si>
  <si>
    <t>武汉百货B家具建材仓2号库</t>
    <phoneticPr fontId="6" type="noConversion"/>
  </si>
  <si>
    <t>武汉亚一分拣中心</t>
    <phoneticPr fontId="6" type="noConversion"/>
  </si>
  <si>
    <t>鄂AHT231</t>
    <phoneticPr fontId="6" type="noConversion"/>
  </si>
  <si>
    <t>孙龙</t>
    <phoneticPr fontId="6" type="noConversion"/>
  </si>
  <si>
    <t>鄂ABK105</t>
    <phoneticPr fontId="6" type="noConversion"/>
  </si>
  <si>
    <t>杜飞</t>
    <phoneticPr fontId="6" type="noConversion"/>
  </si>
  <si>
    <t>鄂AHE037</t>
    <phoneticPr fontId="6" type="noConversion"/>
  </si>
  <si>
    <t>张剑</t>
    <phoneticPr fontId="6" type="noConversion"/>
  </si>
  <si>
    <t>林宏清</t>
    <phoneticPr fontId="6" type="noConversion"/>
  </si>
  <si>
    <t>托盘一车</t>
    <phoneticPr fontId="6" type="noConversion"/>
  </si>
  <si>
    <t>李展林</t>
    <phoneticPr fontId="6" type="noConversion"/>
  </si>
  <si>
    <t>新地园区</t>
    <phoneticPr fontId="6" type="noConversion"/>
  </si>
  <si>
    <t>武汉百货B家具建材仓2号库</t>
    <phoneticPr fontId="6" type="noConversion"/>
  </si>
  <si>
    <t>亚洲一号园区</t>
    <phoneticPr fontId="6" type="noConversion"/>
  </si>
  <si>
    <t>武汉亚一分拣中心</t>
    <phoneticPr fontId="6" type="noConversion"/>
  </si>
  <si>
    <t>武汉威伟机械</t>
    <phoneticPr fontId="6" type="noConversion"/>
  </si>
  <si>
    <t>鄂ACV827</t>
    <phoneticPr fontId="6" type="noConversion"/>
  </si>
  <si>
    <t>林宏清</t>
    <phoneticPr fontId="6" type="noConversion"/>
  </si>
  <si>
    <t>招商物流</t>
    <phoneticPr fontId="6" type="noConversion"/>
  </si>
  <si>
    <t>武汉新通路仓1号库</t>
    <phoneticPr fontId="6" type="noConversion"/>
  </si>
  <si>
    <t>余春华</t>
    <phoneticPr fontId="6" type="noConversion"/>
  </si>
  <si>
    <t>武汉新地园区分拣退货组</t>
    <phoneticPr fontId="6" type="noConversion"/>
  </si>
  <si>
    <t>武汉亚一3CA数码通讯仓1号库</t>
    <phoneticPr fontId="6" type="noConversion"/>
  </si>
  <si>
    <t>鄂AKF301</t>
    <phoneticPr fontId="6" type="noConversion"/>
  </si>
  <si>
    <t>胡贤勇</t>
    <phoneticPr fontId="6" type="noConversion"/>
  </si>
  <si>
    <t>武汉亚一百货B家具建材仓1号库</t>
    <phoneticPr fontId="6" type="noConversion"/>
  </si>
  <si>
    <t>武汉亚一百货A家居日用仓1号库</t>
    <phoneticPr fontId="6" type="noConversion"/>
  </si>
  <si>
    <t>武汉亚一百货Ｂ家居日用仓１号库</t>
    <phoneticPr fontId="6" type="noConversion"/>
  </si>
  <si>
    <t>武汉百货Ｂ家居日用仓２号库</t>
    <phoneticPr fontId="6" type="noConversion"/>
  </si>
  <si>
    <t>0000044</t>
    <phoneticPr fontId="6" type="noConversion"/>
  </si>
  <si>
    <t>0051340</t>
    <phoneticPr fontId="6" type="noConversion"/>
  </si>
  <si>
    <t>武汉公共平台6号库</t>
    <phoneticPr fontId="6" type="noConversion"/>
  </si>
  <si>
    <t>0001265</t>
    <phoneticPr fontId="6" type="noConversion"/>
  </si>
  <si>
    <t>0051336</t>
    <phoneticPr fontId="6" type="noConversion"/>
  </si>
  <si>
    <t>0000643</t>
    <phoneticPr fontId="6" type="noConversion"/>
  </si>
  <si>
    <t>0051337</t>
    <phoneticPr fontId="6" type="noConversion"/>
  </si>
  <si>
    <t>万科园区</t>
    <phoneticPr fontId="6" type="noConversion"/>
  </si>
  <si>
    <t>武汉商超B个护清洁仓1号库</t>
    <phoneticPr fontId="6" type="noConversion"/>
  </si>
  <si>
    <t>武汉服装仓1号库</t>
    <phoneticPr fontId="6" type="noConversion"/>
  </si>
  <si>
    <t>武汉公共平台仓1号库</t>
    <phoneticPr fontId="6" type="noConversion"/>
  </si>
  <si>
    <t>武汉公共平台仓5号库</t>
    <phoneticPr fontId="6" type="noConversion"/>
  </si>
  <si>
    <t>招商物流</t>
    <phoneticPr fontId="6" type="noConversion"/>
  </si>
  <si>
    <t>0001894</t>
    <phoneticPr fontId="6" type="noConversion"/>
  </si>
  <si>
    <t>0051375</t>
    <phoneticPr fontId="6" type="noConversion"/>
  </si>
  <si>
    <t>0000071</t>
    <phoneticPr fontId="6" type="noConversion"/>
  </si>
  <si>
    <t>0000664</t>
    <phoneticPr fontId="6" type="noConversion"/>
  </si>
  <si>
    <t>0051374</t>
    <phoneticPr fontId="6" type="noConversion"/>
  </si>
  <si>
    <t>0000045</t>
    <phoneticPr fontId="6" type="noConversion"/>
  </si>
  <si>
    <t>0051376</t>
    <phoneticPr fontId="6" type="noConversion"/>
  </si>
  <si>
    <t>0001266</t>
    <phoneticPr fontId="6" type="noConversion"/>
  </si>
  <si>
    <t>0051377</t>
    <phoneticPr fontId="6" type="noConversion"/>
  </si>
  <si>
    <t>0000644</t>
    <phoneticPr fontId="6" type="noConversion"/>
  </si>
  <si>
    <t>0051378</t>
    <phoneticPr fontId="6" type="noConversion"/>
  </si>
  <si>
    <t>沃尔马</t>
    <phoneticPr fontId="6" type="noConversion"/>
  </si>
  <si>
    <t>0000072</t>
    <phoneticPr fontId="6" type="noConversion"/>
  </si>
  <si>
    <t>0051400</t>
    <phoneticPr fontId="6" type="noConversion"/>
  </si>
  <si>
    <t>0001895</t>
    <phoneticPr fontId="6" type="noConversion"/>
  </si>
  <si>
    <t>0051401</t>
    <phoneticPr fontId="6" type="noConversion"/>
  </si>
  <si>
    <t>0000046</t>
    <phoneticPr fontId="6" type="noConversion"/>
  </si>
  <si>
    <t>0051399</t>
    <phoneticPr fontId="6" type="noConversion"/>
  </si>
  <si>
    <t>0001267</t>
    <phoneticPr fontId="6" type="noConversion"/>
  </si>
  <si>
    <t>0051397</t>
    <phoneticPr fontId="6" type="noConversion"/>
  </si>
  <si>
    <t>万纬园区</t>
    <phoneticPr fontId="6" type="noConversion"/>
  </si>
  <si>
    <t>武汉分销配送中心安利KA平台仓1号库</t>
    <phoneticPr fontId="6" type="noConversion"/>
  </si>
  <si>
    <t>0000645</t>
    <phoneticPr fontId="6" type="noConversion"/>
  </si>
  <si>
    <t>0051398</t>
    <phoneticPr fontId="6" type="noConversion"/>
  </si>
</sst>
</file>

<file path=xl/styles.xml><?xml version="1.0" encoding="utf-8"?>
<styleSheet xmlns="http://schemas.openxmlformats.org/spreadsheetml/2006/main">
  <numFmts count="6">
    <numFmt numFmtId="176" formatCode="00&quot;：&quot;00"/>
    <numFmt numFmtId="177" formatCode="&quot;WW&quot;@"/>
    <numFmt numFmtId="178" formatCode="h:mm;@"/>
    <numFmt numFmtId="179" formatCode="0.00;[Red]0.00"/>
    <numFmt numFmtId="180" formatCode="0.0;[Red]0.0"/>
    <numFmt numFmtId="181" formatCode="&quot;ZC&quot;@"/>
  </numFmts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4"/>
      <color theme="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" fillId="0" borderId="0"/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</cellStyleXfs>
  <cellXfs count="217">
    <xf numFmtId="0" fontId="0" fillId="0" borderId="0" xfId="0">
      <alignment vertical="center"/>
    </xf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12" fillId="5" borderId="1" xfId="1" applyFont="1" applyFill="1" applyBorder="1" applyAlignment="1">
      <alignment horizontal="center" vertical="center"/>
    </xf>
    <xf numFmtId="181" fontId="4" fillId="0" borderId="1" xfId="1" applyNumberFormat="1" applyFont="1" applyBorder="1"/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14" fontId="8" fillId="0" borderId="1" xfId="1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0" fontId="12" fillId="4" borderId="0" xfId="1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>
      <alignment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6" fontId="10" fillId="3" borderId="1" xfId="1" applyNumberFormat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4" fillId="0" borderId="1" xfId="17" applyFont="1" applyBorder="1" applyAlignment="1">
      <alignment horizontal="center" vertical="center"/>
    </xf>
    <xf numFmtId="0" fontId="14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2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10" fillId="0" borderId="11" xfId="0" applyFont="1" applyBorder="1">
      <alignment vertical="center"/>
    </xf>
    <xf numFmtId="0" fontId="10" fillId="0" borderId="0" xfId="0" applyFont="1" applyBorder="1">
      <alignment vertical="center"/>
    </xf>
    <xf numFmtId="14" fontId="8" fillId="0" borderId="5" xfId="1" applyNumberFormat="1" applyFont="1" applyBorder="1" applyAlignment="1">
      <alignment vertical="center"/>
    </xf>
    <xf numFmtId="14" fontId="8" fillId="0" borderId="1" xfId="1" applyNumberFormat="1" applyFont="1" applyBorder="1" applyAlignment="1">
      <alignment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4" xfId="1" applyFont="1" applyBorder="1" applyAlignment="1">
      <alignment vertical="center"/>
    </xf>
    <xf numFmtId="0" fontId="8" fillId="0" borderId="1" xfId="1" applyFont="1" applyBorder="1" applyAlignment="1">
      <alignment vertical="center"/>
    </xf>
    <xf numFmtId="176" fontId="15" fillId="3" borderId="1" xfId="1" applyNumberFormat="1" applyFont="1" applyFill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4" xfId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0" xfId="0" applyFont="1" applyFill="1">
      <alignment vertical="center"/>
    </xf>
    <xf numFmtId="0" fontId="7" fillId="4" borderId="0" xfId="1" applyFont="1" applyFill="1" applyAlignment="1">
      <alignment horizontal="center" vertical="center"/>
    </xf>
    <xf numFmtId="0" fontId="15" fillId="0" borderId="0" xfId="0" applyFont="1">
      <alignment vertical="center"/>
    </xf>
    <xf numFmtId="0" fontId="15" fillId="0" borderId="1" xfId="0" applyFont="1" applyBorder="1">
      <alignment vertical="center"/>
    </xf>
    <xf numFmtId="0" fontId="10" fillId="3" borderId="1" xfId="1" applyFont="1" applyFill="1" applyBorder="1" applyAlignment="1">
      <alignment horizontal="center" vertical="center"/>
    </xf>
    <xf numFmtId="0" fontId="10" fillId="3" borderId="1" xfId="0" applyFont="1" applyFill="1" applyBorder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0" xfId="0" applyFont="1" applyFill="1">
      <alignment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3" fillId="3" borderId="1" xfId="1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" fillId="0" borderId="1" xfId="1" applyFont="1" applyBorder="1" applyProtection="1">
      <protection locked="0"/>
    </xf>
    <xf numFmtId="0" fontId="4" fillId="0" borderId="1" xfId="1" applyFont="1" applyBorder="1" applyAlignment="1" applyProtection="1">
      <alignment horizontal="center"/>
      <protection locked="0"/>
    </xf>
    <xf numFmtId="0" fontId="3" fillId="2" borderId="1" xfId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center"/>
    </xf>
    <xf numFmtId="0" fontId="4" fillId="0" borderId="1" xfId="1" applyFont="1" applyBorder="1" applyProtection="1"/>
    <xf numFmtId="179" fontId="4" fillId="3" borderId="1" xfId="1" applyNumberFormat="1" applyFont="1" applyFill="1" applyBorder="1" applyProtection="1"/>
    <xf numFmtId="0" fontId="4" fillId="3" borderId="1" xfId="1" applyFont="1" applyFill="1" applyBorder="1" applyProtection="1"/>
    <xf numFmtId="22" fontId="4" fillId="3" borderId="1" xfId="1" applyNumberFormat="1" applyFont="1" applyFill="1" applyBorder="1" applyAlignment="1" applyProtection="1">
      <alignment horizontal="center"/>
    </xf>
    <xf numFmtId="178" fontId="4" fillId="0" borderId="1" xfId="1" applyNumberFormat="1" applyFont="1" applyBorder="1" applyAlignment="1" applyProtection="1">
      <alignment horizontal="center"/>
    </xf>
    <xf numFmtId="22" fontId="4" fillId="0" borderId="1" xfId="1" applyNumberFormat="1" applyFont="1" applyBorder="1" applyAlignment="1" applyProtection="1">
      <alignment horizontal="center"/>
    </xf>
    <xf numFmtId="0" fontId="4" fillId="0" borderId="1" xfId="1" applyFont="1" applyBorder="1" applyAlignment="1" applyProtection="1">
      <alignment horizontal="center"/>
    </xf>
    <xf numFmtId="179" fontId="4" fillId="0" borderId="1" xfId="1" applyNumberFormat="1" applyFont="1" applyBorder="1" applyAlignment="1" applyProtection="1">
      <alignment horizontal="center"/>
    </xf>
    <xf numFmtId="0" fontId="4" fillId="0" borderId="1" xfId="4" applyFont="1" applyBorder="1" applyProtection="1"/>
    <xf numFmtId="179" fontId="4" fillId="3" borderId="1" xfId="4" applyNumberFormat="1" applyFont="1" applyFill="1" applyBorder="1" applyProtection="1"/>
    <xf numFmtId="0" fontId="4" fillId="3" borderId="1" xfId="4" applyFont="1" applyFill="1" applyBorder="1" applyProtection="1"/>
    <xf numFmtId="22" fontId="4" fillId="3" borderId="1" xfId="4" applyNumberFormat="1" applyFont="1" applyFill="1" applyBorder="1" applyAlignment="1" applyProtection="1">
      <alignment horizontal="center"/>
    </xf>
    <xf numFmtId="178" fontId="4" fillId="0" borderId="1" xfId="4" applyNumberFormat="1" applyFont="1" applyBorder="1" applyAlignment="1" applyProtection="1">
      <alignment horizontal="center"/>
    </xf>
    <xf numFmtId="22" fontId="4" fillId="0" borderId="1" xfId="4" applyNumberFormat="1" applyFont="1" applyBorder="1" applyAlignment="1" applyProtection="1">
      <alignment horizontal="center"/>
    </xf>
    <xf numFmtId="0" fontId="4" fillId="0" borderId="1" xfId="4" applyFont="1" applyBorder="1" applyAlignment="1" applyProtection="1">
      <alignment horizontal="center"/>
    </xf>
    <xf numFmtId="179" fontId="4" fillId="0" borderId="1" xfId="4" applyNumberFormat="1" applyFont="1" applyBorder="1" applyAlignment="1" applyProtection="1">
      <alignment horizontal="center"/>
    </xf>
    <xf numFmtId="0" fontId="0" fillId="0" borderId="0" xfId="0" applyProtection="1">
      <alignment vertical="center"/>
    </xf>
    <xf numFmtId="14" fontId="4" fillId="0" borderId="0" xfId="1" applyNumberFormat="1" applyFont="1" applyProtection="1">
      <protection locked="0"/>
    </xf>
    <xf numFmtId="20" fontId="4" fillId="0" borderId="1" xfId="4" applyNumberFormat="1" applyFont="1" applyBorder="1" applyAlignment="1" applyProtection="1">
      <alignment horizontal="center"/>
      <protection locked="0"/>
    </xf>
    <xf numFmtId="14" fontId="4" fillId="0" borderId="1" xfId="1" applyNumberFormat="1" applyFont="1" applyBorder="1" applyProtection="1">
      <protection locked="0"/>
    </xf>
    <xf numFmtId="178" fontId="4" fillId="0" borderId="1" xfId="4" applyNumberFormat="1" applyFont="1" applyBorder="1" applyProtection="1">
      <protection locked="0"/>
    </xf>
    <xf numFmtId="49" fontId="4" fillId="0" borderId="1" xfId="1" applyNumberFormat="1" applyFont="1" applyBorder="1" applyProtection="1">
      <protection locked="0"/>
    </xf>
    <xf numFmtId="180" fontId="4" fillId="0" borderId="1" xfId="1" applyNumberFormat="1" applyFont="1" applyBorder="1" applyAlignment="1" applyProtection="1">
      <alignment horizontal="center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49" fontId="3" fillId="2" borderId="1" xfId="1" applyNumberFormat="1" applyFont="1" applyFill="1" applyBorder="1" applyAlignment="1" applyProtection="1">
      <alignment horizontal="center" vertical="center"/>
      <protection locked="0"/>
    </xf>
    <xf numFmtId="0" fontId="4" fillId="0" borderId="1" xfId="4" applyFont="1" applyBorder="1" applyProtection="1">
      <protection locked="0"/>
    </xf>
    <xf numFmtId="180" fontId="4" fillId="0" borderId="1" xfId="4" applyNumberFormat="1" applyFont="1" applyBorder="1" applyAlignment="1" applyProtection="1">
      <alignment horizontal="center"/>
      <protection locked="0"/>
    </xf>
    <xf numFmtId="0" fontId="0" fillId="0" borderId="0" xfId="0" applyProtection="1">
      <alignment vertical="center"/>
      <protection locked="0"/>
    </xf>
    <xf numFmtId="0" fontId="8" fillId="0" borderId="0" xfId="0" applyFont="1" applyAlignment="1">
      <alignment horizontal="center" vertical="center"/>
    </xf>
    <xf numFmtId="0" fontId="4" fillId="0" borderId="1" xfId="1" applyFont="1" applyBorder="1" applyAlignment="1" applyProtection="1">
      <alignment horizontal="center" vertical="center"/>
      <protection locked="0"/>
    </xf>
    <xf numFmtId="177" fontId="4" fillId="0" borderId="1" xfId="1" applyNumberFormat="1" applyFont="1" applyBorder="1" applyProtection="1">
      <protection locked="0"/>
    </xf>
    <xf numFmtId="49" fontId="4" fillId="0" borderId="0" xfId="1" applyNumberFormat="1" applyFont="1" applyProtection="1">
      <protection locked="0"/>
    </xf>
    <xf numFmtId="181" fontId="4" fillId="0" borderId="1" xfId="1" applyNumberFormat="1" applyFont="1" applyBorder="1" applyProtection="1">
      <protection locked="0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14" fontId="8" fillId="0" borderId="4" xfId="1" applyNumberFormat="1" applyFont="1" applyBorder="1" applyAlignment="1">
      <alignment horizontal="center" vertical="center"/>
    </xf>
    <xf numFmtId="14" fontId="8" fillId="0" borderId="2" xfId="1" applyNumberFormat="1" applyFont="1" applyBorder="1" applyAlignment="1">
      <alignment horizontal="center" vertical="center"/>
    </xf>
    <xf numFmtId="14" fontId="8" fillId="0" borderId="5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8" fillId="3" borderId="5" xfId="1" applyNumberFormat="1" applyFont="1" applyFill="1" applyBorder="1" applyAlignment="1">
      <alignment horizontal="center" vertical="center"/>
    </xf>
    <xf numFmtId="14" fontId="8" fillId="0" borderId="6" xfId="1" applyNumberFormat="1" applyFont="1" applyBorder="1" applyAlignment="1">
      <alignment horizontal="center" vertical="center"/>
    </xf>
    <xf numFmtId="14" fontId="8" fillId="0" borderId="7" xfId="1" applyNumberFormat="1" applyFont="1" applyBorder="1" applyAlignment="1">
      <alignment horizontal="center" vertical="center"/>
    </xf>
    <xf numFmtId="14" fontId="8" fillId="0" borderId="8" xfId="1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14" fontId="8" fillId="3" borderId="4" xfId="1" applyNumberFormat="1" applyFont="1" applyFill="1" applyBorder="1" applyAlignment="1">
      <alignment horizontal="center" vertical="center"/>
    </xf>
    <xf numFmtId="14" fontId="8" fillId="3" borderId="2" xfId="1" applyNumberFormat="1" applyFont="1" applyFill="1" applyBorder="1" applyAlignment="1">
      <alignment horizontal="center" vertical="center"/>
    </xf>
    <xf numFmtId="14" fontId="8" fillId="3" borderId="5" xfId="1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/>
    </xf>
    <xf numFmtId="14" fontId="15" fillId="0" borderId="5" xfId="0" applyNumberFormat="1" applyFont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/>
    </xf>
    <xf numFmtId="14" fontId="15" fillId="3" borderId="4" xfId="0" applyNumberFormat="1" applyFont="1" applyFill="1" applyBorder="1" applyAlignment="1">
      <alignment horizontal="center" vertical="center"/>
    </xf>
    <xf numFmtId="14" fontId="15" fillId="3" borderId="2" xfId="0" applyNumberFormat="1" applyFont="1" applyFill="1" applyBorder="1" applyAlignment="1">
      <alignment horizontal="center" vertical="center"/>
    </xf>
    <xf numFmtId="14" fontId="15" fillId="3" borderId="5" xfId="0" applyNumberFormat="1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10" fillId="3" borderId="5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14" fontId="10" fillId="0" borderId="4" xfId="1" applyNumberFormat="1" applyFont="1" applyBorder="1" applyAlignment="1">
      <alignment horizontal="center" vertical="center"/>
    </xf>
    <xf numFmtId="14" fontId="10" fillId="0" borderId="2" xfId="1" applyNumberFormat="1" applyFont="1" applyBorder="1" applyAlignment="1">
      <alignment horizontal="center" vertical="center"/>
    </xf>
    <xf numFmtId="14" fontId="10" fillId="0" borderId="5" xfId="1" applyNumberFormat="1" applyFont="1" applyBorder="1" applyAlignment="1">
      <alignment horizontal="center" vertical="center"/>
    </xf>
    <xf numFmtId="14" fontId="10" fillId="3" borderId="4" xfId="1" applyNumberFormat="1" applyFont="1" applyFill="1" applyBorder="1" applyAlignment="1">
      <alignment horizontal="center" vertical="center"/>
    </xf>
    <xf numFmtId="14" fontId="10" fillId="3" borderId="2" xfId="1" applyNumberFormat="1" applyFont="1" applyFill="1" applyBorder="1" applyAlignment="1">
      <alignment horizontal="center" vertical="center"/>
    </xf>
    <xf numFmtId="14" fontId="10" fillId="3" borderId="5" xfId="1" applyNumberFormat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14" fontId="10" fillId="0" borderId="6" xfId="1" applyNumberFormat="1" applyFont="1" applyBorder="1" applyAlignment="1">
      <alignment horizontal="center" vertical="center"/>
    </xf>
    <xf numFmtId="14" fontId="10" fillId="0" borderId="7" xfId="1" applyNumberFormat="1" applyFont="1" applyBorder="1" applyAlignment="1">
      <alignment horizontal="center" vertical="center"/>
    </xf>
    <xf numFmtId="14" fontId="10" fillId="0" borderId="8" xfId="1" applyNumberFormat="1" applyFont="1" applyBorder="1" applyAlignment="1">
      <alignment horizontal="center" vertical="center"/>
    </xf>
    <xf numFmtId="14" fontId="10" fillId="3" borderId="4" xfId="0" applyNumberFormat="1" applyFont="1" applyFill="1" applyBorder="1" applyAlignment="1">
      <alignment horizontal="center" vertical="center"/>
    </xf>
    <xf numFmtId="14" fontId="10" fillId="3" borderId="2" xfId="0" applyNumberFormat="1" applyFont="1" applyFill="1" applyBorder="1" applyAlignment="1">
      <alignment horizontal="center" vertical="center"/>
    </xf>
    <xf numFmtId="14" fontId="10" fillId="3" borderId="5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0" fontId="10" fillId="3" borderId="5" xfId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14" fontId="13" fillId="3" borderId="4" xfId="0" applyNumberFormat="1" applyFont="1" applyFill="1" applyBorder="1" applyAlignment="1">
      <alignment horizontal="center" vertical="center"/>
    </xf>
    <xf numFmtId="176" fontId="13" fillId="3" borderId="4" xfId="1" applyNumberFormat="1" applyFont="1" applyFill="1" applyBorder="1" applyAlignment="1">
      <alignment horizontal="center" vertical="center"/>
    </xf>
    <xf numFmtId="0" fontId="13" fillId="3" borderId="4" xfId="1" applyFont="1" applyFill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76" fontId="8" fillId="6" borderId="1" xfId="1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</cellXfs>
  <cellStyles count="26">
    <cellStyle name="百分比 2" xfId="5"/>
    <cellStyle name="百分比 3" xfId="2"/>
    <cellStyle name="常规" xfId="0" builtinId="0"/>
    <cellStyle name="常规 2" xfId="4"/>
    <cellStyle name="常规 2 2" xfId="10"/>
    <cellStyle name="常规 2 3" xfId="12"/>
    <cellStyle name="常规 2 3 2" xfId="22"/>
    <cellStyle name="常规 2 4" xfId="19"/>
    <cellStyle name="常规 2 5" xfId="6"/>
    <cellStyle name="常规 3" xfId="1"/>
    <cellStyle name="常规 3 2" xfId="13"/>
    <cellStyle name="常规 3 2 2" xfId="23"/>
    <cellStyle name="常规 3 3" xfId="20"/>
    <cellStyle name="常规 3 4" xfId="7"/>
    <cellStyle name="常规 4" xfId="3"/>
    <cellStyle name="常规 4 2" xfId="21"/>
    <cellStyle name="常规 4 3" xfId="8"/>
    <cellStyle name="常规 5" xfId="11"/>
    <cellStyle name="常规 5 2" xfId="16"/>
    <cellStyle name="常规 6" xfId="9"/>
    <cellStyle name="常规 7" xfId="14"/>
    <cellStyle name="常规 8" xfId="15"/>
    <cellStyle name="常规 8 2" xfId="18"/>
    <cellStyle name="常规 8 3" xfId="24"/>
    <cellStyle name="常规 9" xfId="17"/>
    <cellStyle name="常规 9 2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8"/>
  <sheetViews>
    <sheetView topLeftCell="G40" workbookViewId="0">
      <selection activeCell="G40" sqref="A1:XFD1048576"/>
    </sheetView>
  </sheetViews>
  <sheetFormatPr defaultRowHeight="13.5"/>
  <cols>
    <col min="1" max="1" width="13.25" bestFit="1" customWidth="1"/>
    <col min="2" max="2" width="11.375" bestFit="1" customWidth="1"/>
    <col min="3" max="3" width="8.875" bestFit="1" customWidth="1"/>
    <col min="4" max="4" width="16.625" bestFit="1" customWidth="1"/>
    <col min="5" max="5" width="27.25" bestFit="1" customWidth="1"/>
    <col min="6" max="6" width="16.625" bestFit="1" customWidth="1"/>
    <col min="7" max="7" width="24.75" bestFit="1" customWidth="1"/>
    <col min="8" max="8" width="11.375" bestFit="1" customWidth="1"/>
    <col min="9" max="9" width="14" bestFit="1" customWidth="1"/>
    <col min="10" max="10" width="16.625" bestFit="1" customWidth="1"/>
    <col min="11" max="11" width="13.125" bestFit="1" customWidth="1"/>
    <col min="12" max="12" width="8.875" bestFit="1" customWidth="1"/>
    <col min="13" max="13" width="6.5" bestFit="1" customWidth="1"/>
    <col min="14" max="14" width="19.25" bestFit="1" customWidth="1"/>
    <col min="15" max="16" width="14" bestFit="1" customWidth="1"/>
    <col min="17" max="17" width="8.875" bestFit="1" customWidth="1"/>
    <col min="18" max="18" width="6.5" bestFit="1" customWidth="1"/>
  </cols>
  <sheetData>
    <row r="1" spans="1:20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5"/>
      <c r="T1" s="5"/>
    </row>
    <row r="2" spans="1:20" ht="18.75">
      <c r="A2" s="127">
        <v>43191</v>
      </c>
      <c r="B2" s="131">
        <v>830</v>
      </c>
      <c r="C2" s="125"/>
      <c r="D2" s="125" t="s">
        <v>30</v>
      </c>
      <c r="E2" s="125" t="s">
        <v>31</v>
      </c>
      <c r="F2" s="125" t="s">
        <v>32</v>
      </c>
      <c r="G2" s="3" t="s">
        <v>33</v>
      </c>
      <c r="H2" s="125"/>
      <c r="I2" s="125"/>
      <c r="J2" s="3" t="s">
        <v>18</v>
      </c>
      <c r="K2" s="3" t="s">
        <v>39</v>
      </c>
      <c r="L2" s="3" t="s">
        <v>38</v>
      </c>
      <c r="M2" s="3">
        <v>9.6</v>
      </c>
      <c r="N2" s="125">
        <v>9</v>
      </c>
      <c r="O2" s="125">
        <v>7666</v>
      </c>
      <c r="P2" s="125">
        <v>7702</v>
      </c>
      <c r="Q2" s="125">
        <f>P2-O2</f>
        <v>36</v>
      </c>
      <c r="R2" s="125"/>
    </row>
    <row r="3" spans="1:20" ht="18.75">
      <c r="A3" s="128"/>
      <c r="B3" s="132"/>
      <c r="C3" s="130"/>
      <c r="D3" s="130"/>
      <c r="E3" s="130"/>
      <c r="F3" s="130"/>
      <c r="G3" s="3" t="s">
        <v>34</v>
      </c>
      <c r="H3" s="130"/>
      <c r="I3" s="130"/>
      <c r="J3" s="3" t="s">
        <v>18</v>
      </c>
      <c r="K3" s="3" t="s">
        <v>39</v>
      </c>
      <c r="L3" s="3" t="s">
        <v>38</v>
      </c>
      <c r="M3" s="3">
        <v>9.6</v>
      </c>
      <c r="N3" s="130"/>
      <c r="O3" s="130"/>
      <c r="P3" s="130"/>
      <c r="Q3" s="130"/>
      <c r="R3" s="130"/>
    </row>
    <row r="4" spans="1:20" ht="18.75">
      <c r="A4" s="128"/>
      <c r="B4" s="133"/>
      <c r="C4" s="126"/>
      <c r="D4" s="126"/>
      <c r="E4" s="126"/>
      <c r="F4" s="126"/>
      <c r="G4" s="3" t="s">
        <v>35</v>
      </c>
      <c r="H4" s="126"/>
      <c r="I4" s="126"/>
      <c r="J4" s="3" t="s">
        <v>18</v>
      </c>
      <c r="K4" s="3" t="s">
        <v>39</v>
      </c>
      <c r="L4" s="3" t="s">
        <v>38</v>
      </c>
      <c r="M4" s="3">
        <v>9.6</v>
      </c>
      <c r="N4" s="126"/>
      <c r="O4" s="130"/>
      <c r="P4" s="130"/>
      <c r="Q4" s="130"/>
      <c r="R4" s="130"/>
    </row>
    <row r="5" spans="1:20" ht="18.75">
      <c r="A5" s="128"/>
      <c r="B5" s="4">
        <v>920</v>
      </c>
      <c r="C5" s="3" t="s">
        <v>40</v>
      </c>
      <c r="D5" s="3" t="s">
        <v>32</v>
      </c>
      <c r="E5" s="3" t="s">
        <v>35</v>
      </c>
      <c r="F5" s="3" t="s">
        <v>36</v>
      </c>
      <c r="G5" s="3" t="s">
        <v>37</v>
      </c>
      <c r="H5" s="3"/>
      <c r="I5" s="3"/>
      <c r="J5" s="3" t="s">
        <v>18</v>
      </c>
      <c r="K5" s="3" t="s">
        <v>39</v>
      </c>
      <c r="L5" s="3" t="s">
        <v>38</v>
      </c>
      <c r="M5" s="3">
        <v>9.6</v>
      </c>
      <c r="N5" s="3">
        <v>4</v>
      </c>
      <c r="O5" s="130"/>
      <c r="P5" s="130"/>
      <c r="Q5" s="130"/>
      <c r="R5" s="130"/>
    </row>
    <row r="6" spans="1:20" ht="18.75">
      <c r="A6" s="128"/>
      <c r="B6" s="4">
        <v>1115</v>
      </c>
      <c r="C6" s="3" t="s">
        <v>40</v>
      </c>
      <c r="D6" s="3" t="s">
        <v>32</v>
      </c>
      <c r="E6" s="3" t="s">
        <v>35</v>
      </c>
      <c r="F6" s="3" t="s">
        <v>36</v>
      </c>
      <c r="G6" s="3" t="s">
        <v>37</v>
      </c>
      <c r="H6" s="3"/>
      <c r="I6" s="3"/>
      <c r="J6" s="3" t="s">
        <v>18</v>
      </c>
      <c r="K6" s="3" t="s">
        <v>39</v>
      </c>
      <c r="L6" s="3" t="s">
        <v>38</v>
      </c>
      <c r="M6" s="3">
        <v>9.6</v>
      </c>
      <c r="N6" s="3">
        <v>8</v>
      </c>
      <c r="O6" s="130"/>
      <c r="P6" s="130"/>
      <c r="Q6" s="130"/>
      <c r="R6" s="130"/>
    </row>
    <row r="7" spans="1:20" ht="18.75">
      <c r="A7" s="128"/>
      <c r="B7" s="4">
        <v>1210</v>
      </c>
      <c r="C7" s="3" t="s">
        <v>40</v>
      </c>
      <c r="D7" s="3" t="s">
        <v>32</v>
      </c>
      <c r="E7" s="3" t="s">
        <v>35</v>
      </c>
      <c r="F7" s="3" t="s">
        <v>36</v>
      </c>
      <c r="G7" s="3" t="s">
        <v>37</v>
      </c>
      <c r="H7" s="3"/>
      <c r="I7" s="3"/>
      <c r="J7" s="3" t="s">
        <v>18</v>
      </c>
      <c r="K7" s="3" t="s">
        <v>39</v>
      </c>
      <c r="L7" s="3" t="s">
        <v>38</v>
      </c>
      <c r="M7" s="3">
        <v>9.6</v>
      </c>
      <c r="N7" s="3">
        <v>4</v>
      </c>
      <c r="O7" s="130"/>
      <c r="P7" s="130"/>
      <c r="Q7" s="130"/>
      <c r="R7" s="130"/>
    </row>
    <row r="8" spans="1:20" ht="18.75">
      <c r="A8" s="128"/>
      <c r="B8" s="4">
        <v>1510</v>
      </c>
      <c r="C8" s="3" t="s">
        <v>40</v>
      </c>
      <c r="D8" s="3" t="s">
        <v>32</v>
      </c>
      <c r="E8" s="3" t="s">
        <v>35</v>
      </c>
      <c r="F8" s="3" t="s">
        <v>36</v>
      </c>
      <c r="G8" s="3" t="s">
        <v>37</v>
      </c>
      <c r="H8" s="3"/>
      <c r="I8" s="3"/>
      <c r="J8" s="3" t="s">
        <v>18</v>
      </c>
      <c r="K8" s="3" t="s">
        <v>39</v>
      </c>
      <c r="L8" s="3" t="s">
        <v>38</v>
      </c>
      <c r="M8" s="3">
        <v>9.6</v>
      </c>
      <c r="N8" s="3">
        <v>6</v>
      </c>
      <c r="O8" s="130"/>
      <c r="P8" s="130"/>
      <c r="Q8" s="130"/>
      <c r="R8" s="130"/>
    </row>
    <row r="9" spans="1:20" ht="18.75">
      <c r="A9" s="128"/>
      <c r="B9" s="4">
        <v>1610</v>
      </c>
      <c r="C9" s="3" t="s">
        <v>40</v>
      </c>
      <c r="D9" s="3" t="s">
        <v>32</v>
      </c>
      <c r="E9" s="3" t="s">
        <v>35</v>
      </c>
      <c r="F9" s="3" t="s">
        <v>36</v>
      </c>
      <c r="G9" s="3" t="s">
        <v>37</v>
      </c>
      <c r="H9" s="3"/>
      <c r="I9" s="3"/>
      <c r="J9" s="3" t="s">
        <v>18</v>
      </c>
      <c r="K9" s="3" t="s">
        <v>39</v>
      </c>
      <c r="L9" s="3" t="s">
        <v>38</v>
      </c>
      <c r="M9" s="3">
        <v>9.6</v>
      </c>
      <c r="N9" s="3">
        <v>8</v>
      </c>
      <c r="O9" s="130"/>
      <c r="P9" s="130"/>
      <c r="Q9" s="130"/>
      <c r="R9" s="130"/>
    </row>
    <row r="10" spans="1:20" ht="18.75">
      <c r="A10" s="128"/>
      <c r="B10" s="4">
        <v>1725</v>
      </c>
      <c r="C10" s="3" t="s">
        <v>40</v>
      </c>
      <c r="D10" s="3" t="s">
        <v>32</v>
      </c>
      <c r="E10" s="3" t="s">
        <v>35</v>
      </c>
      <c r="F10" s="3" t="s">
        <v>36</v>
      </c>
      <c r="G10" s="3" t="s">
        <v>37</v>
      </c>
      <c r="H10" s="3"/>
      <c r="I10" s="3"/>
      <c r="J10" s="3" t="s">
        <v>18</v>
      </c>
      <c r="K10" s="3" t="s">
        <v>39</v>
      </c>
      <c r="L10" s="3" t="s">
        <v>38</v>
      </c>
      <c r="M10" s="3">
        <v>9.6</v>
      </c>
      <c r="N10" s="3">
        <v>9</v>
      </c>
      <c r="O10" s="130"/>
      <c r="P10" s="130"/>
      <c r="Q10" s="130"/>
      <c r="R10" s="130"/>
    </row>
    <row r="11" spans="1:20" ht="18.75">
      <c r="A11" s="128"/>
      <c r="B11" s="4">
        <v>2110</v>
      </c>
      <c r="C11" s="3" t="s">
        <v>40</v>
      </c>
      <c r="D11" s="3" t="s">
        <v>32</v>
      </c>
      <c r="E11" s="3" t="s">
        <v>35</v>
      </c>
      <c r="F11" s="3" t="s">
        <v>36</v>
      </c>
      <c r="G11" s="3" t="s">
        <v>37</v>
      </c>
      <c r="H11" s="3"/>
      <c r="I11" s="3"/>
      <c r="J11" s="3" t="s">
        <v>18</v>
      </c>
      <c r="K11" s="3" t="s">
        <v>39</v>
      </c>
      <c r="L11" s="3" t="s">
        <v>38</v>
      </c>
      <c r="M11" s="3">
        <v>9.6</v>
      </c>
      <c r="N11" s="3">
        <v>8</v>
      </c>
      <c r="O11" s="130"/>
      <c r="P11" s="130"/>
      <c r="Q11" s="130"/>
      <c r="R11" s="130"/>
    </row>
    <row r="12" spans="1:20" ht="18.75">
      <c r="A12" s="128"/>
      <c r="B12" s="4">
        <v>2200</v>
      </c>
      <c r="C12" s="3" t="s">
        <v>40</v>
      </c>
      <c r="D12" s="3" t="s">
        <v>32</v>
      </c>
      <c r="E12" s="3" t="s">
        <v>35</v>
      </c>
      <c r="F12" s="3" t="s">
        <v>36</v>
      </c>
      <c r="G12" s="3" t="s">
        <v>37</v>
      </c>
      <c r="H12" s="3"/>
      <c r="I12" s="3"/>
      <c r="J12" s="3" t="s">
        <v>18</v>
      </c>
      <c r="K12" s="3" t="s">
        <v>39</v>
      </c>
      <c r="L12" s="3" t="s">
        <v>38</v>
      </c>
      <c r="M12" s="3">
        <v>9.6</v>
      </c>
      <c r="N12" s="3">
        <v>4</v>
      </c>
      <c r="O12" s="130"/>
      <c r="P12" s="130"/>
      <c r="Q12" s="130"/>
      <c r="R12" s="130"/>
    </row>
    <row r="13" spans="1:20" ht="18.75">
      <c r="A13" s="128"/>
      <c r="B13" s="4">
        <v>2250</v>
      </c>
      <c r="C13" s="3" t="s">
        <v>40</v>
      </c>
      <c r="D13" s="125" t="s">
        <v>32</v>
      </c>
      <c r="E13" s="3" t="s">
        <v>35</v>
      </c>
      <c r="F13" s="125" t="s">
        <v>36</v>
      </c>
      <c r="G13" s="125" t="s">
        <v>37</v>
      </c>
      <c r="H13" s="3"/>
      <c r="I13" s="3"/>
      <c r="J13" s="3" t="s">
        <v>18</v>
      </c>
      <c r="K13" s="3" t="s">
        <v>39</v>
      </c>
      <c r="L13" s="3" t="s">
        <v>38</v>
      </c>
      <c r="M13" s="3">
        <v>9.6</v>
      </c>
      <c r="N13" s="125">
        <v>6</v>
      </c>
      <c r="O13" s="130"/>
      <c r="P13" s="130"/>
      <c r="Q13" s="130"/>
      <c r="R13" s="130"/>
    </row>
    <row r="14" spans="1:20" ht="18.75">
      <c r="A14" s="128"/>
      <c r="B14" s="4">
        <v>2300</v>
      </c>
      <c r="C14" s="3"/>
      <c r="D14" s="126"/>
      <c r="E14" s="3" t="s">
        <v>34</v>
      </c>
      <c r="F14" s="126"/>
      <c r="G14" s="126"/>
      <c r="H14" s="3"/>
      <c r="I14" s="3"/>
      <c r="J14" s="3" t="s">
        <v>18</v>
      </c>
      <c r="K14" s="3" t="s">
        <v>39</v>
      </c>
      <c r="L14" s="3" t="s">
        <v>38</v>
      </c>
      <c r="M14" s="3">
        <v>9.6</v>
      </c>
      <c r="N14" s="126"/>
      <c r="O14" s="130"/>
      <c r="P14" s="130"/>
      <c r="Q14" s="130"/>
      <c r="R14" s="130"/>
    </row>
    <row r="15" spans="1:20" ht="18.75">
      <c r="A15" s="129"/>
      <c r="B15" s="4">
        <v>2350</v>
      </c>
      <c r="C15" s="3"/>
      <c r="D15" s="3" t="s">
        <v>32</v>
      </c>
      <c r="E15" s="3" t="s">
        <v>35</v>
      </c>
      <c r="F15" s="3" t="s">
        <v>36</v>
      </c>
      <c r="G15" s="3" t="s">
        <v>37</v>
      </c>
      <c r="H15" s="3"/>
      <c r="I15" s="3"/>
      <c r="J15" s="3" t="s">
        <v>18</v>
      </c>
      <c r="K15" s="3" t="s">
        <v>39</v>
      </c>
      <c r="L15" s="3" t="s">
        <v>38</v>
      </c>
      <c r="M15" s="3">
        <v>9.6</v>
      </c>
      <c r="N15" s="3">
        <v>4</v>
      </c>
      <c r="O15" s="126"/>
      <c r="P15" s="126"/>
      <c r="Q15" s="126"/>
      <c r="R15" s="126"/>
    </row>
    <row r="16" spans="1:20" ht="18.75">
      <c r="A16" s="127">
        <v>43191</v>
      </c>
      <c r="B16" s="4">
        <v>830</v>
      </c>
      <c r="C16" s="3"/>
      <c r="D16" s="10" t="s">
        <v>36</v>
      </c>
      <c r="E16" s="10" t="s">
        <v>37</v>
      </c>
      <c r="F16" s="10" t="s">
        <v>454</v>
      </c>
      <c r="G16" s="10" t="s">
        <v>455</v>
      </c>
      <c r="H16" s="3"/>
      <c r="I16" s="3"/>
      <c r="J16" s="10" t="s">
        <v>18</v>
      </c>
      <c r="K16" s="10" t="s">
        <v>457</v>
      </c>
      <c r="L16" s="10" t="s">
        <v>458</v>
      </c>
      <c r="M16" s="10">
        <v>9.6</v>
      </c>
      <c r="N16" s="10" t="s">
        <v>459</v>
      </c>
      <c r="O16" s="125">
        <v>7613</v>
      </c>
      <c r="P16" s="125">
        <v>7761</v>
      </c>
      <c r="Q16" s="125">
        <f>P16-O16</f>
        <v>148</v>
      </c>
      <c r="R16" s="125"/>
    </row>
    <row r="17" spans="1:18" ht="18.75">
      <c r="A17" s="128"/>
      <c r="B17" s="4">
        <v>1143</v>
      </c>
      <c r="C17" s="10" t="s">
        <v>460</v>
      </c>
      <c r="D17" s="10" t="s">
        <v>454</v>
      </c>
      <c r="E17" s="10" t="s">
        <v>455</v>
      </c>
      <c r="F17" s="10" t="s">
        <v>36</v>
      </c>
      <c r="G17" s="10" t="s">
        <v>37</v>
      </c>
      <c r="H17" s="3"/>
      <c r="I17" s="3"/>
      <c r="J17" s="10" t="s">
        <v>18</v>
      </c>
      <c r="K17" s="10" t="s">
        <v>457</v>
      </c>
      <c r="L17" s="10" t="s">
        <v>458</v>
      </c>
      <c r="M17" s="10">
        <v>9.6</v>
      </c>
      <c r="N17" s="3">
        <v>13</v>
      </c>
      <c r="O17" s="130"/>
      <c r="P17" s="130"/>
      <c r="Q17" s="130"/>
      <c r="R17" s="130"/>
    </row>
    <row r="18" spans="1:18" ht="18.75">
      <c r="A18" s="128"/>
      <c r="B18" s="4">
        <v>1340</v>
      </c>
      <c r="C18" s="3"/>
      <c r="D18" s="10" t="s">
        <v>30</v>
      </c>
      <c r="E18" s="10" t="s">
        <v>31</v>
      </c>
      <c r="F18" s="10" t="s">
        <v>454</v>
      </c>
      <c r="G18" s="10" t="s">
        <v>455</v>
      </c>
      <c r="H18" s="3"/>
      <c r="I18" s="3"/>
      <c r="J18" s="10" t="s">
        <v>18</v>
      </c>
      <c r="K18" s="10" t="s">
        <v>457</v>
      </c>
      <c r="L18" s="10" t="s">
        <v>458</v>
      </c>
      <c r="M18" s="10">
        <v>9.6</v>
      </c>
      <c r="N18" s="3">
        <v>3</v>
      </c>
      <c r="O18" s="130"/>
      <c r="P18" s="130"/>
      <c r="Q18" s="130"/>
      <c r="R18" s="130"/>
    </row>
    <row r="19" spans="1:18" ht="18.75">
      <c r="A19" s="128"/>
      <c r="B19" s="4">
        <v>1428</v>
      </c>
      <c r="C19" s="10" t="s">
        <v>460</v>
      </c>
      <c r="D19" s="10" t="s">
        <v>454</v>
      </c>
      <c r="E19" s="10" t="s">
        <v>455</v>
      </c>
      <c r="F19" s="10" t="s">
        <v>36</v>
      </c>
      <c r="G19" s="10" t="s">
        <v>37</v>
      </c>
      <c r="H19" s="3"/>
      <c r="I19" s="3"/>
      <c r="J19" s="10" t="s">
        <v>18</v>
      </c>
      <c r="K19" s="10" t="s">
        <v>457</v>
      </c>
      <c r="L19" s="10" t="s">
        <v>458</v>
      </c>
      <c r="M19" s="10">
        <v>9.6</v>
      </c>
      <c r="N19" s="3">
        <v>14</v>
      </c>
      <c r="O19" s="130"/>
      <c r="P19" s="130"/>
      <c r="Q19" s="130"/>
      <c r="R19" s="130"/>
    </row>
    <row r="20" spans="1:18" ht="18.75">
      <c r="A20" s="128"/>
      <c r="B20" s="4">
        <v>1537</v>
      </c>
      <c r="C20" s="10" t="s">
        <v>460</v>
      </c>
      <c r="D20" s="10" t="s">
        <v>454</v>
      </c>
      <c r="E20" s="10" t="s">
        <v>455</v>
      </c>
      <c r="F20" s="10" t="s">
        <v>36</v>
      </c>
      <c r="G20" s="10" t="s">
        <v>37</v>
      </c>
      <c r="H20" s="3"/>
      <c r="I20" s="3"/>
      <c r="J20" s="10" t="s">
        <v>18</v>
      </c>
      <c r="K20" s="10" t="s">
        <v>457</v>
      </c>
      <c r="L20" s="10" t="s">
        <v>458</v>
      </c>
      <c r="M20" s="10">
        <v>9.6</v>
      </c>
      <c r="N20" s="3">
        <v>14</v>
      </c>
      <c r="O20" s="130"/>
      <c r="P20" s="130"/>
      <c r="Q20" s="130"/>
      <c r="R20" s="130"/>
    </row>
    <row r="21" spans="1:18" ht="18.75">
      <c r="A21" s="128"/>
      <c r="B21" s="4">
        <v>1642</v>
      </c>
      <c r="C21" s="10" t="s">
        <v>460</v>
      </c>
      <c r="D21" s="10" t="s">
        <v>454</v>
      </c>
      <c r="E21" s="10" t="s">
        <v>455</v>
      </c>
      <c r="F21" s="10" t="s">
        <v>36</v>
      </c>
      <c r="G21" s="10" t="s">
        <v>37</v>
      </c>
      <c r="H21" s="3"/>
      <c r="I21" s="3"/>
      <c r="J21" s="10" t="s">
        <v>18</v>
      </c>
      <c r="K21" s="10" t="s">
        <v>457</v>
      </c>
      <c r="L21" s="10" t="s">
        <v>458</v>
      </c>
      <c r="M21" s="10">
        <v>9.6</v>
      </c>
      <c r="N21" s="3">
        <v>14</v>
      </c>
      <c r="O21" s="130"/>
      <c r="P21" s="130"/>
      <c r="Q21" s="130"/>
      <c r="R21" s="130"/>
    </row>
    <row r="22" spans="1:18" ht="18.75">
      <c r="A22" s="128"/>
      <c r="B22" s="4">
        <v>2010</v>
      </c>
      <c r="C22" s="10" t="s">
        <v>461</v>
      </c>
      <c r="D22" s="10" t="s">
        <v>454</v>
      </c>
      <c r="E22" s="10" t="s">
        <v>456</v>
      </c>
      <c r="F22" s="10" t="s">
        <v>36</v>
      </c>
      <c r="G22" s="10" t="s">
        <v>37</v>
      </c>
      <c r="H22" s="3"/>
      <c r="I22" s="3"/>
      <c r="J22" s="10" t="s">
        <v>18</v>
      </c>
      <c r="K22" s="10" t="s">
        <v>457</v>
      </c>
      <c r="L22" s="10" t="s">
        <v>458</v>
      </c>
      <c r="M22" s="10">
        <v>9.6</v>
      </c>
      <c r="N22" s="3">
        <v>1</v>
      </c>
      <c r="O22" s="130"/>
      <c r="P22" s="130"/>
      <c r="Q22" s="130"/>
      <c r="R22" s="130"/>
    </row>
    <row r="23" spans="1:18" ht="18.75">
      <c r="A23" s="128"/>
      <c r="B23" s="4">
        <v>2039</v>
      </c>
      <c r="C23" s="10" t="s">
        <v>460</v>
      </c>
      <c r="D23" s="10" t="s">
        <v>454</v>
      </c>
      <c r="E23" s="10" t="s">
        <v>455</v>
      </c>
      <c r="F23" s="10" t="s">
        <v>36</v>
      </c>
      <c r="G23" s="10" t="s">
        <v>37</v>
      </c>
      <c r="H23" s="3"/>
      <c r="I23" s="3"/>
      <c r="J23" s="10" t="s">
        <v>18</v>
      </c>
      <c r="K23" s="10" t="s">
        <v>457</v>
      </c>
      <c r="L23" s="10" t="s">
        <v>458</v>
      </c>
      <c r="M23" s="10">
        <v>9.6</v>
      </c>
      <c r="N23" s="3">
        <v>13</v>
      </c>
      <c r="O23" s="130"/>
      <c r="P23" s="130"/>
      <c r="Q23" s="130"/>
      <c r="R23" s="130"/>
    </row>
    <row r="24" spans="1:18" ht="18.75">
      <c r="A24" s="128"/>
      <c r="B24" s="4">
        <v>2204</v>
      </c>
      <c r="C24" s="10" t="s">
        <v>460</v>
      </c>
      <c r="D24" s="10" t="s">
        <v>454</v>
      </c>
      <c r="E24" s="10" t="s">
        <v>455</v>
      </c>
      <c r="F24" s="10" t="s">
        <v>36</v>
      </c>
      <c r="G24" s="10" t="s">
        <v>37</v>
      </c>
      <c r="H24" s="3"/>
      <c r="I24" s="3"/>
      <c r="J24" s="10" t="s">
        <v>18</v>
      </c>
      <c r="K24" s="10" t="s">
        <v>457</v>
      </c>
      <c r="L24" s="10" t="s">
        <v>458</v>
      </c>
      <c r="M24" s="10">
        <v>9.6</v>
      </c>
      <c r="N24" s="3">
        <v>14</v>
      </c>
      <c r="O24" s="130"/>
      <c r="P24" s="130"/>
      <c r="Q24" s="130"/>
      <c r="R24" s="130"/>
    </row>
    <row r="25" spans="1:18" ht="18.75">
      <c r="A25" s="129"/>
      <c r="B25" s="4">
        <v>2329</v>
      </c>
      <c r="C25" s="10" t="s">
        <v>460</v>
      </c>
      <c r="D25" s="10" t="s">
        <v>454</v>
      </c>
      <c r="E25" s="10" t="s">
        <v>455</v>
      </c>
      <c r="F25" s="10" t="s">
        <v>36</v>
      </c>
      <c r="G25" s="10" t="s">
        <v>37</v>
      </c>
      <c r="H25" s="3"/>
      <c r="I25" s="3"/>
      <c r="J25" s="10" t="s">
        <v>18</v>
      </c>
      <c r="K25" s="10" t="s">
        <v>457</v>
      </c>
      <c r="L25" s="10" t="s">
        <v>458</v>
      </c>
      <c r="M25" s="10">
        <v>9.6</v>
      </c>
      <c r="N25" s="3">
        <v>13</v>
      </c>
      <c r="O25" s="126"/>
      <c r="P25" s="126"/>
      <c r="Q25" s="126"/>
      <c r="R25" s="126"/>
    </row>
    <row r="26" spans="1:18" ht="18.75">
      <c r="A26" s="127">
        <v>43191</v>
      </c>
      <c r="B26" s="4">
        <v>830</v>
      </c>
      <c r="C26" s="3"/>
      <c r="D26" s="10" t="s">
        <v>36</v>
      </c>
      <c r="E26" s="10" t="s">
        <v>37</v>
      </c>
      <c r="F26" s="10" t="s">
        <v>30</v>
      </c>
      <c r="G26" s="10" t="s">
        <v>464</v>
      </c>
      <c r="H26" s="3"/>
      <c r="I26" s="3"/>
      <c r="J26" s="10" t="s">
        <v>18</v>
      </c>
      <c r="K26" s="10" t="s">
        <v>465</v>
      </c>
      <c r="L26" s="10" t="s">
        <v>466</v>
      </c>
      <c r="M26" s="10">
        <v>9.6</v>
      </c>
      <c r="N26" s="10" t="s">
        <v>468</v>
      </c>
      <c r="O26" s="125">
        <v>5380</v>
      </c>
      <c r="P26" s="125">
        <v>5399</v>
      </c>
      <c r="Q26" s="125">
        <f>P26-O26</f>
        <v>19</v>
      </c>
      <c r="R26" s="125"/>
    </row>
    <row r="27" spans="1:18" ht="18.75">
      <c r="A27" s="128"/>
      <c r="B27" s="4">
        <v>1100</v>
      </c>
      <c r="C27" s="10" t="s">
        <v>467</v>
      </c>
      <c r="D27" s="10" t="s">
        <v>30</v>
      </c>
      <c r="E27" s="10" t="s">
        <v>464</v>
      </c>
      <c r="F27" s="10" t="s">
        <v>36</v>
      </c>
      <c r="G27" s="10" t="s">
        <v>37</v>
      </c>
      <c r="H27" s="3"/>
      <c r="I27" s="3"/>
      <c r="J27" s="10" t="s">
        <v>18</v>
      </c>
      <c r="K27" s="10" t="s">
        <v>465</v>
      </c>
      <c r="L27" s="10" t="s">
        <v>466</v>
      </c>
      <c r="M27" s="10">
        <v>9.6</v>
      </c>
      <c r="N27" s="10">
        <v>14</v>
      </c>
      <c r="O27" s="130"/>
      <c r="P27" s="130"/>
      <c r="Q27" s="130"/>
      <c r="R27" s="130"/>
    </row>
    <row r="28" spans="1:18" ht="18.75">
      <c r="A28" s="128"/>
      <c r="B28" s="4">
        <v>1155</v>
      </c>
      <c r="C28" s="10" t="s">
        <v>467</v>
      </c>
      <c r="D28" s="10" t="s">
        <v>30</v>
      </c>
      <c r="E28" s="10" t="s">
        <v>464</v>
      </c>
      <c r="F28" s="10" t="s">
        <v>36</v>
      </c>
      <c r="G28" s="10" t="s">
        <v>37</v>
      </c>
      <c r="H28" s="3"/>
      <c r="I28" s="3"/>
      <c r="J28" s="10" t="s">
        <v>18</v>
      </c>
      <c r="K28" s="10" t="s">
        <v>465</v>
      </c>
      <c r="L28" s="10" t="s">
        <v>466</v>
      </c>
      <c r="M28" s="10">
        <v>9.6</v>
      </c>
      <c r="N28" s="10">
        <v>14</v>
      </c>
      <c r="O28" s="130"/>
      <c r="P28" s="130"/>
      <c r="Q28" s="130"/>
      <c r="R28" s="130"/>
    </row>
    <row r="29" spans="1:18" ht="18.75">
      <c r="A29" s="128"/>
      <c r="B29" s="4">
        <v>1612</v>
      </c>
      <c r="C29" s="10" t="s">
        <v>467</v>
      </c>
      <c r="D29" s="10" t="s">
        <v>30</v>
      </c>
      <c r="E29" s="10" t="s">
        <v>464</v>
      </c>
      <c r="F29" s="10" t="s">
        <v>36</v>
      </c>
      <c r="G29" s="10" t="s">
        <v>37</v>
      </c>
      <c r="H29" s="3"/>
      <c r="I29" s="3"/>
      <c r="J29" s="10" t="s">
        <v>18</v>
      </c>
      <c r="K29" s="10" t="s">
        <v>465</v>
      </c>
      <c r="L29" s="10" t="s">
        <v>466</v>
      </c>
      <c r="M29" s="10">
        <v>9.6</v>
      </c>
      <c r="N29" s="10">
        <v>14</v>
      </c>
      <c r="O29" s="130"/>
      <c r="P29" s="130"/>
      <c r="Q29" s="130"/>
      <c r="R29" s="130"/>
    </row>
    <row r="30" spans="1:18" ht="18.75">
      <c r="A30" s="128"/>
      <c r="B30" s="4">
        <v>1959</v>
      </c>
      <c r="C30" s="10" t="s">
        <v>467</v>
      </c>
      <c r="D30" s="10" t="s">
        <v>30</v>
      </c>
      <c r="E30" s="10" t="s">
        <v>464</v>
      </c>
      <c r="F30" s="10" t="s">
        <v>36</v>
      </c>
      <c r="G30" s="10" t="s">
        <v>37</v>
      </c>
      <c r="H30" s="3"/>
      <c r="I30" s="3"/>
      <c r="J30" s="10" t="s">
        <v>18</v>
      </c>
      <c r="K30" s="10" t="s">
        <v>465</v>
      </c>
      <c r="L30" s="10" t="s">
        <v>466</v>
      </c>
      <c r="M30" s="10">
        <v>9.6</v>
      </c>
      <c r="N30" s="10">
        <v>14</v>
      </c>
      <c r="O30" s="130"/>
      <c r="P30" s="130"/>
      <c r="Q30" s="130"/>
      <c r="R30" s="130"/>
    </row>
    <row r="31" spans="1:18" ht="18.75">
      <c r="A31" s="128"/>
      <c r="B31" s="4">
        <v>2202</v>
      </c>
      <c r="C31" s="10" t="s">
        <v>467</v>
      </c>
      <c r="D31" s="10" t="s">
        <v>30</v>
      </c>
      <c r="E31" s="10" t="s">
        <v>464</v>
      </c>
      <c r="F31" s="10" t="s">
        <v>36</v>
      </c>
      <c r="G31" s="10" t="s">
        <v>37</v>
      </c>
      <c r="H31" s="3"/>
      <c r="I31" s="3"/>
      <c r="J31" s="10" t="s">
        <v>18</v>
      </c>
      <c r="K31" s="10" t="s">
        <v>465</v>
      </c>
      <c r="L31" s="10" t="s">
        <v>466</v>
      </c>
      <c r="M31" s="10">
        <v>9.6</v>
      </c>
      <c r="N31" s="10">
        <v>14</v>
      </c>
      <c r="O31" s="130"/>
      <c r="P31" s="130"/>
      <c r="Q31" s="130"/>
      <c r="R31" s="130"/>
    </row>
    <row r="32" spans="1:18" ht="18.75">
      <c r="A32" s="129"/>
      <c r="B32" s="4">
        <v>2345</v>
      </c>
      <c r="C32" s="10" t="s">
        <v>467</v>
      </c>
      <c r="D32" s="10" t="s">
        <v>30</v>
      </c>
      <c r="E32" s="10" t="s">
        <v>464</v>
      </c>
      <c r="F32" s="10" t="s">
        <v>36</v>
      </c>
      <c r="G32" s="10" t="s">
        <v>37</v>
      </c>
      <c r="H32" s="3"/>
      <c r="I32" s="3"/>
      <c r="J32" s="10" t="s">
        <v>18</v>
      </c>
      <c r="K32" s="10" t="s">
        <v>465</v>
      </c>
      <c r="L32" s="10" t="s">
        <v>466</v>
      </c>
      <c r="M32" s="10">
        <v>9.6</v>
      </c>
      <c r="N32" s="10">
        <v>14</v>
      </c>
      <c r="O32" s="126"/>
      <c r="P32" s="126"/>
      <c r="Q32" s="126"/>
      <c r="R32" s="126"/>
    </row>
    <row r="33" spans="1:18" ht="18.75">
      <c r="A33" s="127">
        <v>43191</v>
      </c>
      <c r="B33" s="4">
        <v>900</v>
      </c>
      <c r="C33" s="3"/>
      <c r="D33" s="10" t="s">
        <v>30</v>
      </c>
      <c r="E33" s="10" t="s">
        <v>31</v>
      </c>
      <c r="F33" s="10" t="s">
        <v>32</v>
      </c>
      <c r="G33" s="10" t="s">
        <v>471</v>
      </c>
      <c r="H33" s="3"/>
      <c r="I33" s="3"/>
      <c r="J33" s="10" t="s">
        <v>18</v>
      </c>
      <c r="K33" s="10" t="s">
        <v>473</v>
      </c>
      <c r="L33" s="10" t="s">
        <v>474</v>
      </c>
      <c r="M33" s="10">
        <v>9.6</v>
      </c>
      <c r="N33" s="3">
        <v>10</v>
      </c>
      <c r="O33" s="125">
        <v>6915</v>
      </c>
      <c r="P33" s="125">
        <v>6975</v>
      </c>
      <c r="Q33" s="125">
        <f>P33-O33</f>
        <v>60</v>
      </c>
      <c r="R33" s="125"/>
    </row>
    <row r="34" spans="1:18" ht="18.75">
      <c r="A34" s="128"/>
      <c r="B34" s="4">
        <v>930</v>
      </c>
      <c r="C34" s="3"/>
      <c r="D34" s="10" t="s">
        <v>32</v>
      </c>
      <c r="E34" s="10" t="s">
        <v>471</v>
      </c>
      <c r="F34" s="10" t="s">
        <v>30</v>
      </c>
      <c r="G34" s="10" t="s">
        <v>31</v>
      </c>
      <c r="H34" s="3"/>
      <c r="I34" s="3"/>
      <c r="J34" s="10" t="s">
        <v>18</v>
      </c>
      <c r="K34" s="10" t="s">
        <v>473</v>
      </c>
      <c r="L34" s="10" t="s">
        <v>474</v>
      </c>
      <c r="M34" s="10">
        <v>9.6</v>
      </c>
      <c r="N34" s="3">
        <v>2</v>
      </c>
      <c r="O34" s="130"/>
      <c r="P34" s="130"/>
      <c r="Q34" s="130"/>
      <c r="R34" s="130"/>
    </row>
    <row r="35" spans="1:18" ht="18.75">
      <c r="A35" s="128"/>
      <c r="B35" s="4">
        <v>1345</v>
      </c>
      <c r="C35" s="3"/>
      <c r="D35" s="10" t="s">
        <v>30</v>
      </c>
      <c r="E35" s="10" t="s">
        <v>31</v>
      </c>
      <c r="F35" s="10" t="s">
        <v>36</v>
      </c>
      <c r="G35" s="10" t="s">
        <v>37</v>
      </c>
      <c r="H35" s="3"/>
      <c r="I35" s="3"/>
      <c r="J35" s="10" t="s">
        <v>18</v>
      </c>
      <c r="K35" s="10" t="s">
        <v>473</v>
      </c>
      <c r="L35" s="10" t="s">
        <v>474</v>
      </c>
      <c r="M35" s="10">
        <v>9.6</v>
      </c>
      <c r="N35" s="3">
        <v>10</v>
      </c>
      <c r="O35" s="130"/>
      <c r="P35" s="130"/>
      <c r="Q35" s="130"/>
      <c r="R35" s="130"/>
    </row>
    <row r="36" spans="1:18" ht="18.75">
      <c r="A36" s="128"/>
      <c r="B36" s="4">
        <v>1440</v>
      </c>
      <c r="C36" s="3"/>
      <c r="D36" s="10" t="s">
        <v>36</v>
      </c>
      <c r="E36" s="10" t="s">
        <v>37</v>
      </c>
      <c r="F36" s="10" t="s">
        <v>32</v>
      </c>
      <c r="G36" s="10" t="s">
        <v>471</v>
      </c>
      <c r="H36" s="3"/>
      <c r="I36" s="3"/>
      <c r="J36" s="10" t="s">
        <v>18</v>
      </c>
      <c r="K36" s="10" t="s">
        <v>473</v>
      </c>
      <c r="L36" s="10" t="s">
        <v>474</v>
      </c>
      <c r="M36" s="10">
        <v>9.6</v>
      </c>
      <c r="N36" s="3">
        <v>5</v>
      </c>
      <c r="O36" s="130"/>
      <c r="P36" s="130"/>
      <c r="Q36" s="130"/>
      <c r="R36" s="130"/>
    </row>
    <row r="37" spans="1:18" ht="18.75">
      <c r="A37" s="128"/>
      <c r="B37" s="4">
        <v>1520</v>
      </c>
      <c r="C37" s="3"/>
      <c r="D37" s="10" t="s">
        <v>32</v>
      </c>
      <c r="E37" s="10" t="s">
        <v>471</v>
      </c>
      <c r="F37" s="10" t="s">
        <v>30</v>
      </c>
      <c r="G37" s="10" t="s">
        <v>31</v>
      </c>
      <c r="H37" s="3"/>
      <c r="I37" s="3"/>
      <c r="J37" s="10" t="s">
        <v>18</v>
      </c>
      <c r="K37" s="10" t="s">
        <v>473</v>
      </c>
      <c r="L37" s="10" t="s">
        <v>474</v>
      </c>
      <c r="M37" s="10">
        <v>9.6</v>
      </c>
      <c r="N37" s="3">
        <v>3</v>
      </c>
      <c r="O37" s="130"/>
      <c r="P37" s="130"/>
      <c r="Q37" s="130"/>
      <c r="R37" s="130"/>
    </row>
    <row r="38" spans="1:18" ht="18.75">
      <c r="A38" s="128"/>
      <c r="B38" s="4">
        <v>1545</v>
      </c>
      <c r="C38" s="3"/>
      <c r="D38" s="10" t="s">
        <v>30</v>
      </c>
      <c r="E38" s="10" t="s">
        <v>31</v>
      </c>
      <c r="F38" s="10" t="s">
        <v>36</v>
      </c>
      <c r="G38" s="10" t="s">
        <v>475</v>
      </c>
      <c r="H38" s="3"/>
      <c r="I38" s="3"/>
      <c r="J38" s="10" t="s">
        <v>18</v>
      </c>
      <c r="K38" s="10" t="s">
        <v>473</v>
      </c>
      <c r="L38" s="10" t="s">
        <v>474</v>
      </c>
      <c r="M38" s="10">
        <v>9.6</v>
      </c>
      <c r="N38" s="3">
        <v>3</v>
      </c>
      <c r="O38" s="130"/>
      <c r="P38" s="130"/>
      <c r="Q38" s="130"/>
      <c r="R38" s="130"/>
    </row>
    <row r="39" spans="1:18" ht="18.75">
      <c r="A39" s="128"/>
      <c r="B39" s="4">
        <v>1719</v>
      </c>
      <c r="C39" s="10" t="s">
        <v>460</v>
      </c>
      <c r="D39" s="10" t="s">
        <v>454</v>
      </c>
      <c r="E39" s="10" t="s">
        <v>455</v>
      </c>
      <c r="F39" s="10" t="s">
        <v>36</v>
      </c>
      <c r="G39" s="10" t="s">
        <v>37</v>
      </c>
      <c r="H39" s="3"/>
      <c r="I39" s="3"/>
      <c r="J39" s="10" t="s">
        <v>18</v>
      </c>
      <c r="K39" s="10" t="s">
        <v>473</v>
      </c>
      <c r="L39" s="10" t="s">
        <v>474</v>
      </c>
      <c r="M39" s="10">
        <v>9.6</v>
      </c>
      <c r="N39" s="3">
        <v>14</v>
      </c>
      <c r="O39" s="130"/>
      <c r="P39" s="130"/>
      <c r="Q39" s="130"/>
      <c r="R39" s="130"/>
    </row>
    <row r="40" spans="1:18" ht="18.75">
      <c r="A40" s="128"/>
      <c r="B40" s="4">
        <v>2121</v>
      </c>
      <c r="C40" s="10" t="s">
        <v>460</v>
      </c>
      <c r="D40" s="10" t="s">
        <v>454</v>
      </c>
      <c r="E40" s="10" t="s">
        <v>455</v>
      </c>
      <c r="F40" s="10" t="s">
        <v>36</v>
      </c>
      <c r="G40" s="10" t="s">
        <v>37</v>
      </c>
      <c r="H40" s="3"/>
      <c r="I40" s="3"/>
      <c r="J40" s="10" t="s">
        <v>18</v>
      </c>
      <c r="K40" s="10" t="s">
        <v>473</v>
      </c>
      <c r="L40" s="10" t="s">
        <v>474</v>
      </c>
      <c r="M40" s="10">
        <v>9.6</v>
      </c>
      <c r="N40" s="3">
        <v>14</v>
      </c>
      <c r="O40" s="130"/>
      <c r="P40" s="130"/>
      <c r="Q40" s="130"/>
      <c r="R40" s="130"/>
    </row>
    <row r="41" spans="1:18" ht="18.75">
      <c r="A41" s="128"/>
      <c r="B41" s="4">
        <v>2245</v>
      </c>
      <c r="C41" s="3"/>
      <c r="D41" s="125" t="s">
        <v>30</v>
      </c>
      <c r="E41" s="10" t="s">
        <v>464</v>
      </c>
      <c r="F41" s="125" t="s">
        <v>36</v>
      </c>
      <c r="G41" s="125" t="s">
        <v>37</v>
      </c>
      <c r="H41" s="3"/>
      <c r="I41" s="3"/>
      <c r="J41" s="10" t="s">
        <v>18</v>
      </c>
      <c r="K41" s="10" t="s">
        <v>473</v>
      </c>
      <c r="L41" s="10" t="s">
        <v>474</v>
      </c>
      <c r="M41" s="10">
        <v>9.6</v>
      </c>
      <c r="N41" s="3">
        <v>8</v>
      </c>
      <c r="O41" s="130"/>
      <c r="P41" s="130"/>
      <c r="Q41" s="130"/>
      <c r="R41" s="130"/>
    </row>
    <row r="42" spans="1:18" ht="18.75">
      <c r="A42" s="129"/>
      <c r="B42" s="4">
        <v>2250</v>
      </c>
      <c r="C42" s="3"/>
      <c r="D42" s="126"/>
      <c r="E42" s="10" t="s">
        <v>472</v>
      </c>
      <c r="F42" s="126"/>
      <c r="G42" s="126"/>
      <c r="H42" s="3"/>
      <c r="I42" s="3"/>
      <c r="J42" s="10" t="s">
        <v>18</v>
      </c>
      <c r="K42" s="10" t="s">
        <v>473</v>
      </c>
      <c r="L42" s="10" t="s">
        <v>474</v>
      </c>
      <c r="M42" s="10">
        <v>9.6</v>
      </c>
      <c r="N42" s="3">
        <v>3</v>
      </c>
      <c r="O42" s="126"/>
      <c r="P42" s="126"/>
      <c r="Q42" s="126"/>
      <c r="R42" s="126"/>
    </row>
    <row r="43" spans="1:18" ht="18.75">
      <c r="A43" s="127">
        <v>43191</v>
      </c>
      <c r="B43" s="131">
        <v>830</v>
      </c>
      <c r="C43" s="125"/>
      <c r="D43" s="125" t="s">
        <v>30</v>
      </c>
      <c r="E43" s="125" t="s">
        <v>31</v>
      </c>
      <c r="F43" s="125" t="s">
        <v>36</v>
      </c>
      <c r="G43" s="10" t="s">
        <v>478</v>
      </c>
      <c r="H43" s="3"/>
      <c r="I43" s="3"/>
      <c r="J43" s="10" t="s">
        <v>18</v>
      </c>
      <c r="K43" s="10" t="s">
        <v>483</v>
      </c>
      <c r="L43" s="10" t="s">
        <v>484</v>
      </c>
      <c r="M43" s="10">
        <v>9.6</v>
      </c>
      <c r="N43" s="125">
        <v>12</v>
      </c>
      <c r="O43" s="125">
        <v>5322</v>
      </c>
      <c r="P43" s="125">
        <v>5363</v>
      </c>
      <c r="Q43" s="125">
        <f>P43-O43</f>
        <v>41</v>
      </c>
      <c r="R43" s="125"/>
    </row>
    <row r="44" spans="1:18" ht="18.75">
      <c r="A44" s="128"/>
      <c r="B44" s="132"/>
      <c r="C44" s="130"/>
      <c r="D44" s="130"/>
      <c r="E44" s="130"/>
      <c r="F44" s="130"/>
      <c r="G44" s="10" t="s">
        <v>479</v>
      </c>
      <c r="H44" s="3"/>
      <c r="I44" s="3"/>
      <c r="J44" s="10" t="s">
        <v>18</v>
      </c>
      <c r="K44" s="10" t="s">
        <v>483</v>
      </c>
      <c r="L44" s="10" t="s">
        <v>484</v>
      </c>
      <c r="M44" s="10">
        <v>9.6</v>
      </c>
      <c r="N44" s="130"/>
      <c r="O44" s="130"/>
      <c r="P44" s="130"/>
      <c r="Q44" s="130"/>
      <c r="R44" s="130"/>
    </row>
    <row r="45" spans="1:18" ht="18.75">
      <c r="A45" s="128"/>
      <c r="B45" s="132"/>
      <c r="C45" s="130"/>
      <c r="D45" s="130"/>
      <c r="E45" s="130"/>
      <c r="F45" s="126"/>
      <c r="G45" s="10" t="s">
        <v>480</v>
      </c>
      <c r="H45" s="3"/>
      <c r="I45" s="3"/>
      <c r="J45" s="10" t="s">
        <v>18</v>
      </c>
      <c r="K45" s="10" t="s">
        <v>483</v>
      </c>
      <c r="L45" s="10" t="s">
        <v>484</v>
      </c>
      <c r="M45" s="10">
        <v>9.6</v>
      </c>
      <c r="N45" s="130"/>
      <c r="O45" s="130"/>
      <c r="P45" s="130"/>
      <c r="Q45" s="130"/>
      <c r="R45" s="130"/>
    </row>
    <row r="46" spans="1:18" ht="18.75">
      <c r="A46" s="128"/>
      <c r="B46" s="133"/>
      <c r="C46" s="126"/>
      <c r="D46" s="126"/>
      <c r="E46" s="126"/>
      <c r="F46" s="10" t="s">
        <v>481</v>
      </c>
      <c r="G46" s="10" t="s">
        <v>482</v>
      </c>
      <c r="H46" s="3"/>
      <c r="I46" s="3"/>
      <c r="J46" s="10" t="s">
        <v>18</v>
      </c>
      <c r="K46" s="10" t="s">
        <v>483</v>
      </c>
      <c r="L46" s="10" t="s">
        <v>484</v>
      </c>
      <c r="M46" s="10">
        <v>9.6</v>
      </c>
      <c r="N46" s="126"/>
      <c r="O46" s="130"/>
      <c r="P46" s="130"/>
      <c r="Q46" s="130"/>
      <c r="R46" s="130"/>
    </row>
    <row r="47" spans="1:18" ht="18.75">
      <c r="A47" s="128"/>
      <c r="B47" s="4">
        <v>1400</v>
      </c>
      <c r="C47" s="10" t="s">
        <v>467</v>
      </c>
      <c r="D47" s="10" t="s">
        <v>30</v>
      </c>
      <c r="E47" s="10" t="s">
        <v>464</v>
      </c>
      <c r="F47" s="10" t="s">
        <v>36</v>
      </c>
      <c r="G47" s="10" t="s">
        <v>37</v>
      </c>
      <c r="H47" s="3"/>
      <c r="I47" s="3"/>
      <c r="J47" s="10" t="s">
        <v>18</v>
      </c>
      <c r="K47" s="10" t="s">
        <v>483</v>
      </c>
      <c r="L47" s="10" t="s">
        <v>484</v>
      </c>
      <c r="M47" s="10">
        <v>9.6</v>
      </c>
      <c r="N47" s="3">
        <v>14</v>
      </c>
      <c r="O47" s="130"/>
      <c r="P47" s="130"/>
      <c r="Q47" s="130"/>
      <c r="R47" s="130"/>
    </row>
    <row r="48" spans="1:18" ht="18.75">
      <c r="A48" s="128"/>
      <c r="B48" s="4">
        <v>1505</v>
      </c>
      <c r="C48" s="10" t="s">
        <v>467</v>
      </c>
      <c r="D48" s="10" t="s">
        <v>30</v>
      </c>
      <c r="E48" s="10" t="s">
        <v>464</v>
      </c>
      <c r="F48" s="10" t="s">
        <v>36</v>
      </c>
      <c r="G48" s="10" t="s">
        <v>37</v>
      </c>
      <c r="H48" s="3"/>
      <c r="I48" s="3"/>
      <c r="J48" s="10" t="s">
        <v>18</v>
      </c>
      <c r="K48" s="10" t="s">
        <v>483</v>
      </c>
      <c r="L48" s="10" t="s">
        <v>484</v>
      </c>
      <c r="M48" s="10">
        <v>9.6</v>
      </c>
      <c r="N48" s="10">
        <v>14</v>
      </c>
      <c r="O48" s="130"/>
      <c r="P48" s="130"/>
      <c r="Q48" s="130"/>
      <c r="R48" s="130"/>
    </row>
    <row r="49" spans="1:18" ht="18.75">
      <c r="A49" s="128"/>
      <c r="B49" s="4">
        <v>1700</v>
      </c>
      <c r="C49" s="10" t="s">
        <v>467</v>
      </c>
      <c r="D49" s="10" t="s">
        <v>30</v>
      </c>
      <c r="E49" s="10" t="s">
        <v>464</v>
      </c>
      <c r="F49" s="10" t="s">
        <v>36</v>
      </c>
      <c r="G49" s="10" t="s">
        <v>37</v>
      </c>
      <c r="H49" s="3"/>
      <c r="I49" s="3"/>
      <c r="J49" s="10" t="s">
        <v>18</v>
      </c>
      <c r="K49" s="10" t="s">
        <v>483</v>
      </c>
      <c r="L49" s="10" t="s">
        <v>484</v>
      </c>
      <c r="M49" s="10">
        <v>9.6</v>
      </c>
      <c r="N49" s="10">
        <v>14</v>
      </c>
      <c r="O49" s="130"/>
      <c r="P49" s="130"/>
      <c r="Q49" s="130"/>
      <c r="R49" s="130"/>
    </row>
    <row r="50" spans="1:18" ht="18.75">
      <c r="A50" s="128"/>
      <c r="B50" s="4">
        <v>2100</v>
      </c>
      <c r="C50" s="10" t="s">
        <v>467</v>
      </c>
      <c r="D50" s="10" t="s">
        <v>30</v>
      </c>
      <c r="E50" s="10" t="s">
        <v>464</v>
      </c>
      <c r="F50" s="10" t="s">
        <v>36</v>
      </c>
      <c r="G50" s="10" t="s">
        <v>37</v>
      </c>
      <c r="H50" s="3"/>
      <c r="I50" s="3"/>
      <c r="J50" s="10" t="s">
        <v>18</v>
      </c>
      <c r="K50" s="10" t="s">
        <v>483</v>
      </c>
      <c r="L50" s="10" t="s">
        <v>484</v>
      </c>
      <c r="M50" s="10">
        <v>9.6</v>
      </c>
      <c r="N50" s="10">
        <v>14</v>
      </c>
      <c r="O50" s="130"/>
      <c r="P50" s="130"/>
      <c r="Q50" s="130"/>
      <c r="R50" s="130"/>
    </row>
    <row r="51" spans="1:18" ht="18.75">
      <c r="A51" s="129"/>
      <c r="B51" s="4">
        <v>8</v>
      </c>
      <c r="C51" s="10" t="s">
        <v>460</v>
      </c>
      <c r="D51" s="10" t="s">
        <v>454</v>
      </c>
      <c r="E51" s="10" t="s">
        <v>455</v>
      </c>
      <c r="F51" s="10" t="s">
        <v>36</v>
      </c>
      <c r="G51" s="10" t="s">
        <v>37</v>
      </c>
      <c r="H51" s="3"/>
      <c r="I51" s="3"/>
      <c r="J51" s="10" t="s">
        <v>18</v>
      </c>
      <c r="K51" s="10" t="s">
        <v>483</v>
      </c>
      <c r="L51" s="10" t="s">
        <v>484</v>
      </c>
      <c r="M51" s="10">
        <v>9.6</v>
      </c>
      <c r="N51" s="3">
        <v>11</v>
      </c>
      <c r="O51" s="126"/>
      <c r="P51" s="126"/>
      <c r="Q51" s="126"/>
      <c r="R51" s="126"/>
    </row>
    <row r="52" spans="1:18" ht="18.75">
      <c r="A52" s="3"/>
      <c r="B52" s="4"/>
      <c r="C52" s="3"/>
      <c r="D52" s="3"/>
      <c r="E52" s="3"/>
      <c r="F52" s="3"/>
      <c r="G52" s="3"/>
      <c r="H52" s="3"/>
      <c r="I52" s="3"/>
      <c r="J52" s="3"/>
      <c r="K52" s="10"/>
      <c r="L52" s="3"/>
      <c r="M52" s="3"/>
      <c r="N52" s="3"/>
      <c r="O52" s="3"/>
      <c r="P52" s="3"/>
      <c r="Q52" s="3"/>
      <c r="R52" s="3"/>
    </row>
    <row r="53" spans="1:18" ht="18.75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8.75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8.7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8.75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8.75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8.75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8.75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8.75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8.75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8.75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8.75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8.75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8.7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8.75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8.75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8.75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8.75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8.75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8.75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8.75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8.75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8.75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8.7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8.75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8.75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8.75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8.75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8.75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8.75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8.75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8.75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8.75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8.7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8.75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8.75">
      <c r="B87" s="4"/>
    </row>
    <row r="88" spans="1:18" ht="18.75">
      <c r="B88" s="4"/>
    </row>
  </sheetData>
  <mergeCells count="46">
    <mergeCell ref="N13:N14"/>
    <mergeCell ref="O2:O15"/>
    <mergeCell ref="P2:P15"/>
    <mergeCell ref="Q2:Q15"/>
    <mergeCell ref="R2:R15"/>
    <mergeCell ref="R16:R25"/>
    <mergeCell ref="A16:A25"/>
    <mergeCell ref="O26:O32"/>
    <mergeCell ref="P26:P32"/>
    <mergeCell ref="Q26:Q32"/>
    <mergeCell ref="R26:R32"/>
    <mergeCell ref="A26:A32"/>
    <mergeCell ref="A43:A51"/>
    <mergeCell ref="A2:A15"/>
    <mergeCell ref="O16:O25"/>
    <mergeCell ref="P16:P25"/>
    <mergeCell ref="Q16:Q25"/>
    <mergeCell ref="N2:N4"/>
    <mergeCell ref="B2:B4"/>
    <mergeCell ref="C2:C4"/>
    <mergeCell ref="D2:D4"/>
    <mergeCell ref="E2:E4"/>
    <mergeCell ref="F2:F4"/>
    <mergeCell ref="H2:H4"/>
    <mergeCell ref="I2:I4"/>
    <mergeCell ref="D13:D14"/>
    <mergeCell ref="F13:F14"/>
    <mergeCell ref="G13:G14"/>
    <mergeCell ref="N43:N46"/>
    <mergeCell ref="B43:B46"/>
    <mergeCell ref="C43:C46"/>
    <mergeCell ref="D43:D46"/>
    <mergeCell ref="E43:E46"/>
    <mergeCell ref="F43:F45"/>
    <mergeCell ref="P33:P42"/>
    <mergeCell ref="Q33:Q42"/>
    <mergeCell ref="R33:R42"/>
    <mergeCell ref="O43:O51"/>
    <mergeCell ref="P43:P51"/>
    <mergeCell ref="Q43:Q51"/>
    <mergeCell ref="R43:R51"/>
    <mergeCell ref="D41:D42"/>
    <mergeCell ref="F41:F42"/>
    <mergeCell ref="G41:G42"/>
    <mergeCell ref="A33:A42"/>
    <mergeCell ref="O33:O42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82"/>
  <sheetViews>
    <sheetView topLeftCell="A51" workbookViewId="0">
      <selection activeCell="D76" sqref="D76"/>
    </sheetView>
  </sheetViews>
  <sheetFormatPr defaultRowHeight="13.5"/>
  <cols>
    <col min="1" max="1" width="14.6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27">
        <v>43200</v>
      </c>
      <c r="B2" s="43">
        <v>840</v>
      </c>
      <c r="C2" s="10"/>
      <c r="D2" s="10" t="s">
        <v>487</v>
      </c>
      <c r="E2" s="10" t="s">
        <v>582</v>
      </c>
      <c r="F2" s="10" t="s">
        <v>489</v>
      </c>
      <c r="G2" s="10" t="s">
        <v>598</v>
      </c>
      <c r="H2" s="10"/>
      <c r="I2" s="10"/>
      <c r="J2" s="10" t="s">
        <v>600</v>
      </c>
      <c r="K2" s="10" t="s">
        <v>39</v>
      </c>
      <c r="L2" s="10" t="s">
        <v>570</v>
      </c>
      <c r="M2" s="10">
        <v>9.6</v>
      </c>
      <c r="N2" s="10">
        <v>12</v>
      </c>
      <c r="O2" s="125">
        <v>8226</v>
      </c>
      <c r="P2" s="125">
        <v>8335</v>
      </c>
      <c r="Q2" s="125">
        <f>P2-O2</f>
        <v>109</v>
      </c>
      <c r="R2" s="125"/>
    </row>
    <row r="3" spans="1:20" ht="18.75">
      <c r="A3" s="128"/>
      <c r="B3" s="43">
        <v>1452</v>
      </c>
      <c r="C3" s="10" t="s">
        <v>460</v>
      </c>
      <c r="D3" s="10" t="s">
        <v>454</v>
      </c>
      <c r="E3" s="10" t="s">
        <v>566</v>
      </c>
      <c r="F3" s="10" t="s">
        <v>496</v>
      </c>
      <c r="G3" s="10" t="s">
        <v>565</v>
      </c>
      <c r="H3" s="10"/>
      <c r="I3" s="10"/>
      <c r="J3" s="10" t="s">
        <v>600</v>
      </c>
      <c r="K3" s="10" t="s">
        <v>39</v>
      </c>
      <c r="L3" s="10" t="s">
        <v>570</v>
      </c>
      <c r="M3" s="10">
        <v>9.6</v>
      </c>
      <c r="N3" s="10">
        <v>14</v>
      </c>
      <c r="O3" s="130"/>
      <c r="P3" s="130"/>
      <c r="Q3" s="130"/>
      <c r="R3" s="130"/>
    </row>
    <row r="4" spans="1:20" ht="18.75">
      <c r="A4" s="128"/>
      <c r="B4" s="43">
        <v>1643</v>
      </c>
      <c r="C4" s="10" t="s">
        <v>460</v>
      </c>
      <c r="D4" s="10" t="s">
        <v>454</v>
      </c>
      <c r="E4" s="10" t="s">
        <v>566</v>
      </c>
      <c r="F4" s="10" t="s">
        <v>496</v>
      </c>
      <c r="G4" s="10" t="s">
        <v>565</v>
      </c>
      <c r="H4" s="10"/>
      <c r="I4" s="10"/>
      <c r="J4" s="10" t="s">
        <v>600</v>
      </c>
      <c r="K4" s="10" t="s">
        <v>39</v>
      </c>
      <c r="L4" s="10" t="s">
        <v>570</v>
      </c>
      <c r="M4" s="10">
        <v>9.6</v>
      </c>
      <c r="N4" s="10">
        <v>14</v>
      </c>
      <c r="O4" s="130"/>
      <c r="P4" s="130"/>
      <c r="Q4" s="130"/>
      <c r="R4" s="130"/>
    </row>
    <row r="5" spans="1:20" ht="18.75">
      <c r="A5" s="128"/>
      <c r="B5" s="43">
        <v>1742</v>
      </c>
      <c r="C5" s="10" t="s">
        <v>467</v>
      </c>
      <c r="D5" s="10" t="s">
        <v>487</v>
      </c>
      <c r="E5" s="10" t="s">
        <v>578</v>
      </c>
      <c r="F5" s="10" t="s">
        <v>496</v>
      </c>
      <c r="G5" s="10" t="s">
        <v>565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>
        <v>13</v>
      </c>
      <c r="O5" s="130"/>
      <c r="P5" s="130"/>
      <c r="Q5" s="130"/>
      <c r="R5" s="130"/>
    </row>
    <row r="6" spans="1:20" ht="18.75">
      <c r="A6" s="128"/>
      <c r="B6" s="43">
        <v>2010</v>
      </c>
      <c r="C6" s="10" t="s">
        <v>461</v>
      </c>
      <c r="D6" s="125" t="s">
        <v>454</v>
      </c>
      <c r="E6" s="10" t="s">
        <v>568</v>
      </c>
      <c r="F6" s="125" t="s">
        <v>496</v>
      </c>
      <c r="G6" s="125" t="s">
        <v>565</v>
      </c>
      <c r="H6" s="137"/>
      <c r="I6" s="138"/>
      <c r="J6" s="125" t="s">
        <v>600</v>
      </c>
      <c r="K6" s="125" t="s">
        <v>39</v>
      </c>
      <c r="L6" s="125" t="s">
        <v>570</v>
      </c>
      <c r="M6" s="125">
        <v>9.6</v>
      </c>
      <c r="N6" s="10">
        <v>1</v>
      </c>
      <c r="O6" s="130"/>
      <c r="P6" s="130"/>
      <c r="Q6" s="130"/>
      <c r="R6" s="130"/>
    </row>
    <row r="7" spans="1:20" ht="18.75">
      <c r="A7" s="128"/>
      <c r="B7" s="43">
        <v>2035</v>
      </c>
      <c r="C7" s="10" t="s">
        <v>460</v>
      </c>
      <c r="D7" s="126"/>
      <c r="E7" s="10" t="s">
        <v>566</v>
      </c>
      <c r="F7" s="126"/>
      <c r="G7" s="126"/>
      <c r="H7" s="141"/>
      <c r="I7" s="142"/>
      <c r="J7" s="126"/>
      <c r="K7" s="126"/>
      <c r="L7" s="126"/>
      <c r="M7" s="126"/>
      <c r="N7" s="10">
        <v>13</v>
      </c>
      <c r="O7" s="130"/>
      <c r="P7" s="130"/>
      <c r="Q7" s="130"/>
      <c r="R7" s="130"/>
    </row>
    <row r="8" spans="1:20" ht="18.75">
      <c r="A8" s="128"/>
      <c r="B8" s="43">
        <v>2150</v>
      </c>
      <c r="C8" s="10" t="s">
        <v>460</v>
      </c>
      <c r="D8" s="10" t="s">
        <v>454</v>
      </c>
      <c r="E8" s="10" t="s">
        <v>566</v>
      </c>
      <c r="F8" s="10" t="s">
        <v>496</v>
      </c>
      <c r="G8" s="10" t="s">
        <v>565</v>
      </c>
      <c r="H8" s="10"/>
      <c r="I8" s="10"/>
      <c r="J8" s="10" t="s">
        <v>600</v>
      </c>
      <c r="K8" s="10" t="s">
        <v>39</v>
      </c>
      <c r="L8" s="10" t="s">
        <v>570</v>
      </c>
      <c r="M8" s="10">
        <v>9.6</v>
      </c>
      <c r="N8" s="10">
        <v>14</v>
      </c>
      <c r="O8" s="130"/>
      <c r="P8" s="130"/>
      <c r="Q8" s="130"/>
      <c r="R8" s="130"/>
    </row>
    <row r="9" spans="1:20" ht="18.75">
      <c r="A9" s="129"/>
      <c r="B9" s="43">
        <v>2330</v>
      </c>
      <c r="C9" s="10" t="s">
        <v>460</v>
      </c>
      <c r="D9" s="10" t="s">
        <v>454</v>
      </c>
      <c r="E9" s="10" t="s">
        <v>566</v>
      </c>
      <c r="F9" s="10" t="s">
        <v>496</v>
      </c>
      <c r="G9" s="10" t="s">
        <v>565</v>
      </c>
      <c r="H9" s="10"/>
      <c r="I9" s="10"/>
      <c r="J9" s="10" t="s">
        <v>600</v>
      </c>
      <c r="K9" s="10" t="s">
        <v>39</v>
      </c>
      <c r="L9" s="10" t="s">
        <v>570</v>
      </c>
      <c r="M9" s="10">
        <v>9.6</v>
      </c>
      <c r="N9" s="10">
        <v>14</v>
      </c>
      <c r="O9" s="126"/>
      <c r="P9" s="126"/>
      <c r="Q9" s="126"/>
      <c r="R9" s="126"/>
    </row>
    <row r="10" spans="1:20" ht="18.75">
      <c r="A10" s="127">
        <v>43200</v>
      </c>
      <c r="B10" s="43">
        <v>910</v>
      </c>
      <c r="C10" s="10"/>
      <c r="D10" s="10" t="s">
        <v>496</v>
      </c>
      <c r="E10" s="10" t="s">
        <v>565</v>
      </c>
      <c r="F10" s="10" t="s">
        <v>454</v>
      </c>
      <c r="G10" s="10" t="s">
        <v>566</v>
      </c>
      <c r="H10" s="10"/>
      <c r="I10" s="10"/>
      <c r="J10" s="10" t="s">
        <v>600</v>
      </c>
      <c r="K10" s="10" t="s">
        <v>457</v>
      </c>
      <c r="L10" s="10" t="s">
        <v>458</v>
      </c>
      <c r="M10" s="10">
        <v>9.6</v>
      </c>
      <c r="N10" s="10" t="s">
        <v>468</v>
      </c>
      <c r="O10" s="125">
        <v>8166</v>
      </c>
      <c r="P10" s="125">
        <v>8317</v>
      </c>
      <c r="Q10" s="125">
        <f>P10-O10</f>
        <v>151</v>
      </c>
      <c r="R10" s="125"/>
    </row>
    <row r="11" spans="1:20" ht="18.75">
      <c r="A11" s="128"/>
      <c r="B11" s="43">
        <v>1028</v>
      </c>
      <c r="C11" s="10" t="s">
        <v>460</v>
      </c>
      <c r="D11" s="10" t="s">
        <v>454</v>
      </c>
      <c r="E11" s="10" t="s">
        <v>566</v>
      </c>
      <c r="F11" s="10" t="s">
        <v>496</v>
      </c>
      <c r="G11" s="10" t="s">
        <v>565</v>
      </c>
      <c r="H11" s="10"/>
      <c r="I11" s="10"/>
      <c r="J11" s="10" t="s">
        <v>600</v>
      </c>
      <c r="K11" s="10" t="s">
        <v>457</v>
      </c>
      <c r="L11" s="10" t="s">
        <v>458</v>
      </c>
      <c r="M11" s="10">
        <v>9.6</v>
      </c>
      <c r="N11" s="10">
        <v>13</v>
      </c>
      <c r="O11" s="130"/>
      <c r="P11" s="130"/>
      <c r="Q11" s="130"/>
      <c r="R11" s="130"/>
    </row>
    <row r="12" spans="1:20" ht="18.75">
      <c r="A12" s="128"/>
      <c r="B12" s="43">
        <v>1200</v>
      </c>
      <c r="C12" s="10" t="s">
        <v>460</v>
      </c>
      <c r="D12" s="10" t="s">
        <v>454</v>
      </c>
      <c r="E12" s="10" t="s">
        <v>566</v>
      </c>
      <c r="F12" s="10" t="s">
        <v>496</v>
      </c>
      <c r="G12" s="10" t="s">
        <v>565</v>
      </c>
      <c r="H12" s="10"/>
      <c r="I12" s="10"/>
      <c r="J12" s="10" t="s">
        <v>600</v>
      </c>
      <c r="K12" s="10" t="s">
        <v>457</v>
      </c>
      <c r="L12" s="10" t="s">
        <v>458</v>
      </c>
      <c r="M12" s="10">
        <v>9.6</v>
      </c>
      <c r="N12" s="10">
        <v>14</v>
      </c>
      <c r="O12" s="130"/>
      <c r="P12" s="130"/>
      <c r="Q12" s="130"/>
      <c r="R12" s="130"/>
    </row>
    <row r="13" spans="1:20" ht="18.75">
      <c r="A13" s="128"/>
      <c r="B13" s="43">
        <v>1358</v>
      </c>
      <c r="C13" s="10" t="s">
        <v>460</v>
      </c>
      <c r="D13" s="10" t="s">
        <v>454</v>
      </c>
      <c r="E13" s="10" t="s">
        <v>566</v>
      </c>
      <c r="F13" s="10" t="s">
        <v>496</v>
      </c>
      <c r="G13" s="10" t="s">
        <v>565</v>
      </c>
      <c r="H13" s="10"/>
      <c r="I13" s="10"/>
      <c r="J13" s="10" t="s">
        <v>600</v>
      </c>
      <c r="K13" s="10" t="s">
        <v>457</v>
      </c>
      <c r="L13" s="10" t="s">
        <v>458</v>
      </c>
      <c r="M13" s="10">
        <v>9.6</v>
      </c>
      <c r="N13" s="10">
        <v>14</v>
      </c>
      <c r="O13" s="130"/>
      <c r="P13" s="130"/>
      <c r="Q13" s="130"/>
      <c r="R13" s="130"/>
    </row>
    <row r="14" spans="1:20" ht="18.75">
      <c r="A14" s="128"/>
      <c r="B14" s="43">
        <v>1520</v>
      </c>
      <c r="C14" s="10"/>
      <c r="D14" s="10" t="s">
        <v>487</v>
      </c>
      <c r="E14" s="10" t="s">
        <v>663</v>
      </c>
      <c r="F14" s="10" t="s">
        <v>454</v>
      </c>
      <c r="G14" s="10" t="s">
        <v>566</v>
      </c>
      <c r="H14" s="10"/>
      <c r="I14" s="10"/>
      <c r="J14" s="10" t="s">
        <v>600</v>
      </c>
      <c r="K14" s="10" t="s">
        <v>457</v>
      </c>
      <c r="L14" s="10" t="s">
        <v>458</v>
      </c>
      <c r="M14" s="10">
        <v>9.6</v>
      </c>
      <c r="N14" s="10" t="s">
        <v>468</v>
      </c>
      <c r="O14" s="130"/>
      <c r="P14" s="130"/>
      <c r="Q14" s="130"/>
      <c r="R14" s="130"/>
    </row>
    <row r="15" spans="1:20" ht="18.75">
      <c r="A15" s="128"/>
      <c r="B15" s="43">
        <v>1608</v>
      </c>
      <c r="C15" s="10" t="s">
        <v>460</v>
      </c>
      <c r="D15" s="10" t="s">
        <v>454</v>
      </c>
      <c r="E15" s="10" t="s">
        <v>566</v>
      </c>
      <c r="F15" s="10" t="s">
        <v>496</v>
      </c>
      <c r="G15" s="10" t="s">
        <v>565</v>
      </c>
      <c r="H15" s="10"/>
      <c r="I15" s="10"/>
      <c r="J15" s="10" t="s">
        <v>600</v>
      </c>
      <c r="K15" s="10" t="s">
        <v>457</v>
      </c>
      <c r="L15" s="10" t="s">
        <v>458</v>
      </c>
      <c r="M15" s="10">
        <v>9.6</v>
      </c>
      <c r="N15" s="10">
        <v>14</v>
      </c>
      <c r="O15" s="130"/>
      <c r="P15" s="130"/>
      <c r="Q15" s="130"/>
      <c r="R15" s="130"/>
    </row>
    <row r="16" spans="1:20" ht="18.75">
      <c r="A16" s="128"/>
      <c r="B16" s="43">
        <v>1752</v>
      </c>
      <c r="C16" s="10" t="s">
        <v>460</v>
      </c>
      <c r="D16" s="10" t="s">
        <v>454</v>
      </c>
      <c r="E16" s="10" t="s">
        <v>566</v>
      </c>
      <c r="F16" s="10" t="s">
        <v>496</v>
      </c>
      <c r="G16" s="10" t="s">
        <v>565</v>
      </c>
      <c r="H16" s="10"/>
      <c r="I16" s="10"/>
      <c r="J16" s="10" t="s">
        <v>600</v>
      </c>
      <c r="K16" s="10" t="s">
        <v>457</v>
      </c>
      <c r="L16" s="10" t="s">
        <v>458</v>
      </c>
      <c r="M16" s="10">
        <v>9.6</v>
      </c>
      <c r="N16" s="10">
        <v>10</v>
      </c>
      <c r="O16" s="130"/>
      <c r="P16" s="130"/>
      <c r="Q16" s="130"/>
      <c r="R16" s="130"/>
    </row>
    <row r="17" spans="1:18" ht="18.75">
      <c r="A17" s="128"/>
      <c r="B17" s="43">
        <v>2113</v>
      </c>
      <c r="C17" s="10" t="s">
        <v>460</v>
      </c>
      <c r="D17" s="10" t="s">
        <v>454</v>
      </c>
      <c r="E17" s="10" t="s">
        <v>566</v>
      </c>
      <c r="F17" s="10" t="s">
        <v>496</v>
      </c>
      <c r="G17" s="10" t="s">
        <v>565</v>
      </c>
      <c r="H17" s="10"/>
      <c r="I17" s="10"/>
      <c r="J17" s="10" t="s">
        <v>600</v>
      </c>
      <c r="K17" s="10" t="s">
        <v>457</v>
      </c>
      <c r="L17" s="10" t="s">
        <v>458</v>
      </c>
      <c r="M17" s="10">
        <v>9.6</v>
      </c>
      <c r="N17" s="10">
        <v>14</v>
      </c>
      <c r="O17" s="130"/>
      <c r="P17" s="130"/>
      <c r="Q17" s="130"/>
      <c r="R17" s="130"/>
    </row>
    <row r="18" spans="1:18" ht="18.75">
      <c r="A18" s="129"/>
      <c r="B18" s="43">
        <v>2235</v>
      </c>
      <c r="C18" s="10" t="s">
        <v>460</v>
      </c>
      <c r="D18" s="10" t="s">
        <v>454</v>
      </c>
      <c r="E18" s="10" t="s">
        <v>566</v>
      </c>
      <c r="F18" s="10" t="s">
        <v>496</v>
      </c>
      <c r="G18" s="10" t="s">
        <v>565</v>
      </c>
      <c r="H18" s="10"/>
      <c r="I18" s="10"/>
      <c r="J18" s="10" t="s">
        <v>600</v>
      </c>
      <c r="K18" s="10" t="s">
        <v>457</v>
      </c>
      <c r="L18" s="10" t="s">
        <v>458</v>
      </c>
      <c r="M18" s="10">
        <v>9.6</v>
      </c>
      <c r="N18" s="10">
        <v>14</v>
      </c>
      <c r="O18" s="126"/>
      <c r="P18" s="126"/>
      <c r="Q18" s="126"/>
      <c r="R18" s="126"/>
    </row>
    <row r="19" spans="1:18" ht="18.75">
      <c r="A19" s="127">
        <v>43200</v>
      </c>
      <c r="B19" s="131">
        <v>820</v>
      </c>
      <c r="C19" s="125"/>
      <c r="D19" s="125" t="s">
        <v>487</v>
      </c>
      <c r="E19" s="125" t="s">
        <v>582</v>
      </c>
      <c r="F19" s="125" t="s">
        <v>496</v>
      </c>
      <c r="G19" s="10" t="s">
        <v>605</v>
      </c>
      <c r="H19" s="10"/>
      <c r="I19" s="10"/>
      <c r="J19" s="125" t="s">
        <v>600</v>
      </c>
      <c r="K19" s="125" t="s">
        <v>465</v>
      </c>
      <c r="L19" s="125" t="s">
        <v>38</v>
      </c>
      <c r="M19" s="125">
        <v>9.6</v>
      </c>
      <c r="N19" s="125">
        <v>14</v>
      </c>
      <c r="O19" s="125">
        <v>5979</v>
      </c>
      <c r="P19" s="125">
        <v>6023</v>
      </c>
      <c r="Q19" s="125">
        <f>P19-O19</f>
        <v>44</v>
      </c>
      <c r="R19" s="125"/>
    </row>
    <row r="20" spans="1:18" ht="18.75">
      <c r="A20" s="128"/>
      <c r="B20" s="132"/>
      <c r="C20" s="130"/>
      <c r="D20" s="130"/>
      <c r="E20" s="130"/>
      <c r="F20" s="130"/>
      <c r="G20" s="10" t="s">
        <v>575</v>
      </c>
      <c r="H20" s="10"/>
      <c r="I20" s="10"/>
      <c r="J20" s="130"/>
      <c r="K20" s="130"/>
      <c r="L20" s="130"/>
      <c r="M20" s="130"/>
      <c r="N20" s="130"/>
      <c r="O20" s="130"/>
      <c r="P20" s="130"/>
      <c r="Q20" s="130"/>
      <c r="R20" s="130"/>
    </row>
    <row r="21" spans="1:18" ht="18.75">
      <c r="A21" s="128"/>
      <c r="B21" s="132"/>
      <c r="C21" s="130"/>
      <c r="D21" s="130"/>
      <c r="E21" s="130"/>
      <c r="F21" s="130"/>
      <c r="G21" s="10" t="s">
        <v>576</v>
      </c>
      <c r="H21" s="10"/>
      <c r="I21" s="10"/>
      <c r="J21" s="130"/>
      <c r="K21" s="130"/>
      <c r="L21" s="130"/>
      <c r="M21" s="130"/>
      <c r="N21" s="130"/>
      <c r="O21" s="130"/>
      <c r="P21" s="130"/>
      <c r="Q21" s="130"/>
      <c r="R21" s="130"/>
    </row>
    <row r="22" spans="1:18" ht="18.75">
      <c r="A22" s="128"/>
      <c r="B22" s="133"/>
      <c r="C22" s="126"/>
      <c r="D22" s="126"/>
      <c r="E22" s="126"/>
      <c r="F22" s="126"/>
      <c r="G22" s="10" t="s">
        <v>577</v>
      </c>
      <c r="H22" s="10"/>
      <c r="I22" s="10"/>
      <c r="J22" s="126"/>
      <c r="K22" s="126"/>
      <c r="L22" s="126"/>
      <c r="M22" s="126"/>
      <c r="N22" s="126"/>
      <c r="O22" s="130"/>
      <c r="P22" s="130"/>
      <c r="Q22" s="130"/>
      <c r="R22" s="130"/>
    </row>
    <row r="23" spans="1:18" ht="18.75">
      <c r="A23" s="128"/>
      <c r="B23" s="43">
        <v>1146</v>
      </c>
      <c r="C23" s="10" t="s">
        <v>467</v>
      </c>
      <c r="D23" s="10" t="s">
        <v>487</v>
      </c>
      <c r="E23" s="10" t="s">
        <v>578</v>
      </c>
      <c r="F23" s="10" t="s">
        <v>496</v>
      </c>
      <c r="G23" s="10" t="s">
        <v>565</v>
      </c>
      <c r="H23" s="10"/>
      <c r="I23" s="10"/>
      <c r="J23" s="10" t="s">
        <v>600</v>
      </c>
      <c r="K23" s="10" t="s">
        <v>465</v>
      </c>
      <c r="L23" s="10" t="s">
        <v>38</v>
      </c>
      <c r="M23" s="10">
        <v>9.6</v>
      </c>
      <c r="N23" s="10">
        <v>14</v>
      </c>
      <c r="O23" s="130"/>
      <c r="P23" s="130"/>
      <c r="Q23" s="130"/>
      <c r="R23" s="130"/>
    </row>
    <row r="24" spans="1:18" ht="18.75">
      <c r="A24" s="128"/>
      <c r="B24" s="43">
        <v>1422</v>
      </c>
      <c r="C24" s="10" t="s">
        <v>467</v>
      </c>
      <c r="D24" s="10" t="s">
        <v>487</v>
      </c>
      <c r="E24" s="10" t="s">
        <v>578</v>
      </c>
      <c r="F24" s="10" t="s">
        <v>496</v>
      </c>
      <c r="G24" s="10" t="s">
        <v>565</v>
      </c>
      <c r="H24" s="10"/>
      <c r="I24" s="10"/>
      <c r="J24" s="10" t="s">
        <v>600</v>
      </c>
      <c r="K24" s="10" t="s">
        <v>465</v>
      </c>
      <c r="L24" s="10" t="s">
        <v>38</v>
      </c>
      <c r="M24" s="10">
        <v>9.6</v>
      </c>
      <c r="N24" s="10">
        <v>12</v>
      </c>
      <c r="O24" s="130"/>
      <c r="P24" s="130"/>
      <c r="Q24" s="130"/>
      <c r="R24" s="130"/>
    </row>
    <row r="25" spans="1:18" ht="18.75">
      <c r="A25" s="128"/>
      <c r="B25" s="43">
        <v>1518</v>
      </c>
      <c r="C25" s="10" t="s">
        <v>467</v>
      </c>
      <c r="D25" s="10" t="s">
        <v>487</v>
      </c>
      <c r="E25" s="10" t="s">
        <v>578</v>
      </c>
      <c r="F25" s="10" t="s">
        <v>496</v>
      </c>
      <c r="G25" s="10" t="s">
        <v>565</v>
      </c>
      <c r="H25" s="10"/>
      <c r="I25" s="10"/>
      <c r="J25" s="10" t="s">
        <v>600</v>
      </c>
      <c r="K25" s="10" t="s">
        <v>465</v>
      </c>
      <c r="L25" s="10" t="s">
        <v>38</v>
      </c>
      <c r="M25" s="10">
        <v>9.6</v>
      </c>
      <c r="N25" s="10">
        <v>14</v>
      </c>
      <c r="O25" s="130"/>
      <c r="P25" s="130"/>
      <c r="Q25" s="130"/>
      <c r="R25" s="130"/>
    </row>
    <row r="26" spans="1:18" ht="18.75">
      <c r="A26" s="128"/>
      <c r="B26" s="43">
        <v>1610</v>
      </c>
      <c r="C26" s="10" t="s">
        <v>467</v>
      </c>
      <c r="D26" s="10" t="s">
        <v>487</v>
      </c>
      <c r="E26" s="10" t="s">
        <v>578</v>
      </c>
      <c r="F26" s="10" t="s">
        <v>496</v>
      </c>
      <c r="G26" s="10" t="s">
        <v>565</v>
      </c>
      <c r="H26" s="10"/>
      <c r="I26" s="10"/>
      <c r="J26" s="10" t="s">
        <v>600</v>
      </c>
      <c r="K26" s="10" t="s">
        <v>465</v>
      </c>
      <c r="L26" s="10" t="s">
        <v>38</v>
      </c>
      <c r="M26" s="10">
        <v>9.6</v>
      </c>
      <c r="N26" s="10">
        <v>14</v>
      </c>
      <c r="O26" s="130"/>
      <c r="P26" s="130"/>
      <c r="Q26" s="130"/>
      <c r="R26" s="130"/>
    </row>
    <row r="27" spans="1:18" ht="18.75">
      <c r="A27" s="128"/>
      <c r="B27" s="43">
        <v>1712</v>
      </c>
      <c r="C27" s="10" t="s">
        <v>460</v>
      </c>
      <c r="D27" s="10" t="s">
        <v>454</v>
      </c>
      <c r="E27" s="10" t="s">
        <v>566</v>
      </c>
      <c r="F27" s="10" t="s">
        <v>496</v>
      </c>
      <c r="G27" s="10" t="s">
        <v>565</v>
      </c>
      <c r="H27" s="10"/>
      <c r="I27" s="10"/>
      <c r="J27" s="10" t="s">
        <v>600</v>
      </c>
      <c r="K27" s="10" t="s">
        <v>465</v>
      </c>
      <c r="L27" s="10" t="s">
        <v>38</v>
      </c>
      <c r="M27" s="10">
        <v>9.6</v>
      </c>
      <c r="N27" s="10">
        <v>14</v>
      </c>
      <c r="O27" s="130"/>
      <c r="P27" s="130"/>
      <c r="Q27" s="130"/>
      <c r="R27" s="130"/>
    </row>
    <row r="28" spans="1:18" ht="18.75">
      <c r="A28" s="128"/>
      <c r="B28" s="43">
        <v>2105</v>
      </c>
      <c r="C28" s="10" t="s">
        <v>467</v>
      </c>
      <c r="D28" s="10" t="s">
        <v>487</v>
      </c>
      <c r="E28" s="10" t="s">
        <v>578</v>
      </c>
      <c r="F28" s="10" t="s">
        <v>496</v>
      </c>
      <c r="G28" s="10" t="s">
        <v>565</v>
      </c>
      <c r="H28" s="10"/>
      <c r="I28" s="10"/>
      <c r="J28" s="10" t="s">
        <v>600</v>
      </c>
      <c r="K28" s="10" t="s">
        <v>465</v>
      </c>
      <c r="L28" s="10" t="s">
        <v>38</v>
      </c>
      <c r="M28" s="10">
        <v>9.6</v>
      </c>
      <c r="N28" s="10">
        <v>13</v>
      </c>
      <c r="O28" s="130"/>
      <c r="P28" s="130"/>
      <c r="Q28" s="130"/>
      <c r="R28" s="130"/>
    </row>
    <row r="29" spans="1:18" ht="18.75">
      <c r="A29" s="128"/>
      <c r="B29" s="43">
        <v>2245</v>
      </c>
      <c r="C29" s="10"/>
      <c r="D29" s="125" t="s">
        <v>487</v>
      </c>
      <c r="E29" s="10" t="s">
        <v>578</v>
      </c>
      <c r="F29" s="125" t="s">
        <v>496</v>
      </c>
      <c r="G29" s="125" t="s">
        <v>565</v>
      </c>
      <c r="H29" s="137"/>
      <c r="I29" s="138"/>
      <c r="J29" s="125" t="s">
        <v>600</v>
      </c>
      <c r="K29" s="125" t="s">
        <v>465</v>
      </c>
      <c r="L29" s="125" t="s">
        <v>38</v>
      </c>
      <c r="M29" s="125">
        <v>9.6</v>
      </c>
      <c r="N29" s="10">
        <v>8</v>
      </c>
      <c r="O29" s="130"/>
      <c r="P29" s="130"/>
      <c r="Q29" s="130"/>
      <c r="R29" s="130"/>
    </row>
    <row r="30" spans="1:18" ht="18.75">
      <c r="A30" s="128"/>
      <c r="B30" s="43">
        <v>2300</v>
      </c>
      <c r="C30" s="10"/>
      <c r="D30" s="126"/>
      <c r="E30" s="10" t="s">
        <v>589</v>
      </c>
      <c r="F30" s="126"/>
      <c r="G30" s="126"/>
      <c r="H30" s="141"/>
      <c r="I30" s="142"/>
      <c r="J30" s="126"/>
      <c r="K30" s="126"/>
      <c r="L30" s="126"/>
      <c r="M30" s="126"/>
      <c r="N30" s="10">
        <v>3</v>
      </c>
      <c r="O30" s="130"/>
      <c r="P30" s="130"/>
      <c r="Q30" s="130"/>
      <c r="R30" s="130"/>
    </row>
    <row r="31" spans="1:18" ht="18.75">
      <c r="A31" s="129"/>
      <c r="B31" s="43">
        <v>2356</v>
      </c>
      <c r="C31" s="10" t="s">
        <v>467</v>
      </c>
      <c r="D31" s="10" t="s">
        <v>487</v>
      </c>
      <c r="E31" s="10" t="s">
        <v>578</v>
      </c>
      <c r="F31" s="10" t="s">
        <v>496</v>
      </c>
      <c r="G31" s="10" t="s">
        <v>565</v>
      </c>
      <c r="H31" s="10"/>
      <c r="I31" s="10"/>
      <c r="J31" s="10" t="s">
        <v>600</v>
      </c>
      <c r="K31" s="10" t="s">
        <v>465</v>
      </c>
      <c r="L31" s="10" t="s">
        <v>38</v>
      </c>
      <c r="M31" s="10">
        <v>9.6</v>
      </c>
      <c r="N31" s="10">
        <v>7</v>
      </c>
      <c r="O31" s="126"/>
      <c r="P31" s="126"/>
      <c r="Q31" s="126"/>
      <c r="R31" s="126"/>
    </row>
    <row r="32" spans="1:18" ht="18.75">
      <c r="A32" s="127">
        <v>43200</v>
      </c>
      <c r="B32" s="43">
        <v>805</v>
      </c>
      <c r="C32" s="10"/>
      <c r="D32" s="10" t="s">
        <v>496</v>
      </c>
      <c r="E32" s="10" t="s">
        <v>565</v>
      </c>
      <c r="F32" s="10" t="s">
        <v>487</v>
      </c>
      <c r="G32" s="10" t="s">
        <v>578</v>
      </c>
      <c r="H32" s="10"/>
      <c r="I32" s="10"/>
      <c r="J32" s="10" t="s">
        <v>600</v>
      </c>
      <c r="K32" s="10" t="s">
        <v>473</v>
      </c>
      <c r="L32" s="10" t="s">
        <v>38</v>
      </c>
      <c r="M32" s="10">
        <v>9.6</v>
      </c>
      <c r="N32" s="10">
        <v>14</v>
      </c>
      <c r="O32" s="125">
        <v>7303</v>
      </c>
      <c r="P32" s="125">
        <v>7327</v>
      </c>
      <c r="Q32" s="125">
        <f>P32-O32</f>
        <v>24</v>
      </c>
      <c r="R32" s="125"/>
    </row>
    <row r="33" spans="1:18" ht="18.75">
      <c r="A33" s="128"/>
      <c r="B33" s="43">
        <v>1056</v>
      </c>
      <c r="C33" s="10" t="s">
        <v>467</v>
      </c>
      <c r="D33" s="10" t="s">
        <v>487</v>
      </c>
      <c r="E33" s="10" t="s">
        <v>578</v>
      </c>
      <c r="F33" s="10" t="s">
        <v>496</v>
      </c>
      <c r="G33" s="10" t="s">
        <v>565</v>
      </c>
      <c r="H33" s="10"/>
      <c r="I33" s="10"/>
      <c r="J33" s="10" t="s">
        <v>600</v>
      </c>
      <c r="K33" s="10" t="s">
        <v>473</v>
      </c>
      <c r="L33" s="10" t="s">
        <v>38</v>
      </c>
      <c r="M33" s="10">
        <v>9.6</v>
      </c>
      <c r="N33" s="10">
        <v>13</v>
      </c>
      <c r="O33" s="130"/>
      <c r="P33" s="130"/>
      <c r="Q33" s="130"/>
      <c r="R33" s="130"/>
    </row>
    <row r="34" spans="1:18" ht="18.75">
      <c r="A34" s="128"/>
      <c r="B34" s="43">
        <v>1208</v>
      </c>
      <c r="C34" s="10" t="s">
        <v>467</v>
      </c>
      <c r="D34" s="10" t="s">
        <v>487</v>
      </c>
      <c r="E34" s="10" t="s">
        <v>578</v>
      </c>
      <c r="F34" s="10" t="s">
        <v>496</v>
      </c>
      <c r="G34" s="10" t="s">
        <v>565</v>
      </c>
      <c r="H34" s="10"/>
      <c r="I34" s="10"/>
      <c r="J34" s="10" t="s">
        <v>600</v>
      </c>
      <c r="K34" s="10" t="s">
        <v>473</v>
      </c>
      <c r="L34" s="10" t="s">
        <v>38</v>
      </c>
      <c r="M34" s="10">
        <v>9.6</v>
      </c>
      <c r="N34" s="10">
        <v>12</v>
      </c>
      <c r="O34" s="130"/>
      <c r="P34" s="130"/>
      <c r="Q34" s="130"/>
      <c r="R34" s="130"/>
    </row>
    <row r="35" spans="1:18" ht="18.75">
      <c r="A35" s="128"/>
      <c r="B35" s="43">
        <v>1410</v>
      </c>
      <c r="C35" s="10"/>
      <c r="D35" s="10" t="s">
        <v>487</v>
      </c>
      <c r="E35" s="10" t="s">
        <v>582</v>
      </c>
      <c r="F35" s="10" t="s">
        <v>496</v>
      </c>
      <c r="G35" s="10" t="s">
        <v>599</v>
      </c>
      <c r="H35" s="10"/>
      <c r="I35" s="10"/>
      <c r="J35" s="10" t="s">
        <v>600</v>
      </c>
      <c r="K35" s="10" t="s">
        <v>473</v>
      </c>
      <c r="L35" s="10" t="s">
        <v>38</v>
      </c>
      <c r="M35" s="10">
        <v>9.6</v>
      </c>
      <c r="N35" s="10">
        <v>1</v>
      </c>
      <c r="O35" s="130"/>
      <c r="P35" s="130"/>
      <c r="Q35" s="130"/>
      <c r="R35" s="130"/>
    </row>
    <row r="36" spans="1:18" ht="18.75">
      <c r="A36" s="128"/>
      <c r="B36" s="43">
        <v>1448</v>
      </c>
      <c r="C36" s="10"/>
      <c r="D36" s="10" t="s">
        <v>496</v>
      </c>
      <c r="E36" s="10" t="s">
        <v>599</v>
      </c>
      <c r="F36" s="10" t="s">
        <v>489</v>
      </c>
      <c r="G36" s="10" t="s">
        <v>598</v>
      </c>
      <c r="H36" s="10"/>
      <c r="I36" s="10"/>
      <c r="J36" s="10" t="s">
        <v>600</v>
      </c>
      <c r="K36" s="10" t="s">
        <v>473</v>
      </c>
      <c r="L36" s="10" t="s">
        <v>38</v>
      </c>
      <c r="M36" s="10">
        <v>9.6</v>
      </c>
      <c r="N36" s="10">
        <v>13</v>
      </c>
      <c r="O36" s="130"/>
      <c r="P36" s="130"/>
      <c r="Q36" s="130"/>
      <c r="R36" s="130"/>
    </row>
    <row r="37" spans="1:18" ht="18.75">
      <c r="A37" s="128"/>
      <c r="B37" s="43">
        <v>1555</v>
      </c>
      <c r="C37" s="10"/>
      <c r="D37" s="10" t="s">
        <v>489</v>
      </c>
      <c r="E37" s="10" t="s">
        <v>598</v>
      </c>
      <c r="F37" s="10" t="s">
        <v>487</v>
      </c>
      <c r="G37" s="10" t="s">
        <v>582</v>
      </c>
      <c r="H37" s="10"/>
      <c r="I37" s="10"/>
      <c r="J37" s="10" t="s">
        <v>600</v>
      </c>
      <c r="K37" s="10" t="s">
        <v>473</v>
      </c>
      <c r="L37" s="10" t="s">
        <v>38</v>
      </c>
      <c r="M37" s="10">
        <v>9.6</v>
      </c>
      <c r="N37" s="10">
        <v>11</v>
      </c>
      <c r="O37" s="130"/>
      <c r="P37" s="130"/>
      <c r="Q37" s="130"/>
      <c r="R37" s="130"/>
    </row>
    <row r="38" spans="1:18" ht="18.75">
      <c r="A38" s="128"/>
      <c r="B38" s="43">
        <v>1710</v>
      </c>
      <c r="C38" s="10" t="s">
        <v>467</v>
      </c>
      <c r="D38" s="10" t="s">
        <v>487</v>
      </c>
      <c r="E38" s="10" t="s">
        <v>582</v>
      </c>
      <c r="F38" s="10" t="s">
        <v>496</v>
      </c>
      <c r="G38" s="10" t="s">
        <v>565</v>
      </c>
      <c r="H38" s="10"/>
      <c r="I38" s="10"/>
      <c r="J38" s="10" t="s">
        <v>600</v>
      </c>
      <c r="K38" s="10" t="s">
        <v>473</v>
      </c>
      <c r="L38" s="10" t="s">
        <v>38</v>
      </c>
      <c r="M38" s="10">
        <v>9.6</v>
      </c>
      <c r="N38" s="10">
        <v>12</v>
      </c>
      <c r="O38" s="130"/>
      <c r="P38" s="130"/>
      <c r="Q38" s="130"/>
      <c r="R38" s="130"/>
    </row>
    <row r="39" spans="1:18" ht="18.75">
      <c r="A39" s="128"/>
      <c r="B39" s="43">
        <v>2020</v>
      </c>
      <c r="C39" s="10" t="s">
        <v>467</v>
      </c>
      <c r="D39" s="10" t="s">
        <v>487</v>
      </c>
      <c r="E39" s="10" t="s">
        <v>582</v>
      </c>
      <c r="F39" s="10" t="s">
        <v>496</v>
      </c>
      <c r="G39" s="10" t="s">
        <v>565</v>
      </c>
      <c r="H39" s="10"/>
      <c r="I39" s="10"/>
      <c r="J39" s="10" t="s">
        <v>600</v>
      </c>
      <c r="K39" s="10" t="s">
        <v>473</v>
      </c>
      <c r="L39" s="10" t="s">
        <v>38</v>
      </c>
      <c r="M39" s="10">
        <v>9.6</v>
      </c>
      <c r="N39" s="10">
        <v>14</v>
      </c>
      <c r="O39" s="130"/>
      <c r="P39" s="130"/>
      <c r="Q39" s="130"/>
      <c r="R39" s="130"/>
    </row>
    <row r="40" spans="1:18" ht="18.75">
      <c r="A40" s="128"/>
      <c r="B40" s="43">
        <v>2205</v>
      </c>
      <c r="C40" s="10" t="s">
        <v>467</v>
      </c>
      <c r="D40" s="10" t="s">
        <v>487</v>
      </c>
      <c r="E40" s="10" t="s">
        <v>582</v>
      </c>
      <c r="F40" s="10" t="s">
        <v>496</v>
      </c>
      <c r="G40" s="10" t="s">
        <v>565</v>
      </c>
      <c r="H40" s="10"/>
      <c r="I40" s="10"/>
      <c r="J40" s="10" t="s">
        <v>600</v>
      </c>
      <c r="K40" s="10" t="s">
        <v>473</v>
      </c>
      <c r="L40" s="10" t="s">
        <v>38</v>
      </c>
      <c r="M40" s="10">
        <v>9.6</v>
      </c>
      <c r="N40" s="10">
        <v>14</v>
      </c>
      <c r="O40" s="130"/>
      <c r="P40" s="130"/>
      <c r="Q40" s="130"/>
      <c r="R40" s="130"/>
    </row>
    <row r="41" spans="1:18" ht="18.75">
      <c r="A41" s="129"/>
      <c r="B41" s="43">
        <v>2340</v>
      </c>
      <c r="C41" s="10" t="s">
        <v>467</v>
      </c>
      <c r="D41" s="10" t="s">
        <v>487</v>
      </c>
      <c r="E41" s="10" t="s">
        <v>582</v>
      </c>
      <c r="F41" s="10" t="s">
        <v>496</v>
      </c>
      <c r="G41" s="10" t="s">
        <v>565</v>
      </c>
      <c r="H41" s="10"/>
      <c r="I41" s="10"/>
      <c r="J41" s="10" t="s">
        <v>600</v>
      </c>
      <c r="K41" s="10" t="s">
        <v>473</v>
      </c>
      <c r="L41" s="10" t="s">
        <v>38</v>
      </c>
      <c r="M41" s="10">
        <v>9.6</v>
      </c>
      <c r="N41" s="10">
        <v>9</v>
      </c>
      <c r="O41" s="126"/>
      <c r="P41" s="126"/>
      <c r="Q41" s="126"/>
      <c r="R41" s="126"/>
    </row>
    <row r="42" spans="1:18" ht="18.75">
      <c r="A42" s="127">
        <v>43200</v>
      </c>
      <c r="B42" s="131">
        <v>820</v>
      </c>
      <c r="C42" s="125"/>
      <c r="D42" s="125" t="s">
        <v>487</v>
      </c>
      <c r="E42" s="125" t="s">
        <v>582</v>
      </c>
      <c r="F42" s="125" t="s">
        <v>489</v>
      </c>
      <c r="G42" s="10" t="s">
        <v>583</v>
      </c>
      <c r="H42" s="10"/>
      <c r="I42" s="10"/>
      <c r="J42" s="125" t="s">
        <v>600</v>
      </c>
      <c r="K42" s="125" t="s">
        <v>483</v>
      </c>
      <c r="L42" s="125" t="s">
        <v>484</v>
      </c>
      <c r="M42" s="125">
        <v>9.6</v>
      </c>
      <c r="N42" s="10">
        <v>2</v>
      </c>
      <c r="O42" s="125">
        <v>5951</v>
      </c>
      <c r="P42" s="125">
        <v>6004</v>
      </c>
      <c r="Q42" s="125">
        <f>P42-O42</f>
        <v>53</v>
      </c>
      <c r="R42" s="125"/>
    </row>
    <row r="43" spans="1:18" ht="18.75">
      <c r="A43" s="128"/>
      <c r="B43" s="132"/>
      <c r="C43" s="130"/>
      <c r="D43" s="130"/>
      <c r="E43" s="130"/>
      <c r="F43" s="130"/>
      <c r="G43" s="10" t="s">
        <v>584</v>
      </c>
      <c r="H43" s="10"/>
      <c r="I43" s="10"/>
      <c r="J43" s="130"/>
      <c r="K43" s="130"/>
      <c r="L43" s="130"/>
      <c r="M43" s="130">
        <v>9.6</v>
      </c>
      <c r="N43" s="10">
        <v>2</v>
      </c>
      <c r="O43" s="130"/>
      <c r="P43" s="130"/>
      <c r="Q43" s="130"/>
      <c r="R43" s="130"/>
    </row>
    <row r="44" spans="1:18" ht="18.75">
      <c r="A44" s="128"/>
      <c r="B44" s="133"/>
      <c r="C44" s="126"/>
      <c r="D44" s="126"/>
      <c r="E44" s="126"/>
      <c r="F44" s="126"/>
      <c r="G44" s="10" t="s">
        <v>585</v>
      </c>
      <c r="H44" s="10"/>
      <c r="I44" s="10"/>
      <c r="J44" s="126"/>
      <c r="K44" s="126"/>
      <c r="L44" s="126"/>
      <c r="M44" s="126">
        <v>9.6</v>
      </c>
      <c r="N44" s="10">
        <v>2</v>
      </c>
      <c r="O44" s="130"/>
      <c r="P44" s="130"/>
      <c r="Q44" s="130"/>
      <c r="R44" s="130"/>
    </row>
    <row r="45" spans="1:18" ht="18.75">
      <c r="A45" s="128"/>
      <c r="B45" s="43">
        <v>925</v>
      </c>
      <c r="C45" s="10" t="s">
        <v>611</v>
      </c>
      <c r="D45" s="10" t="s">
        <v>489</v>
      </c>
      <c r="E45" s="10" t="s">
        <v>585</v>
      </c>
      <c r="F45" s="10" t="s">
        <v>496</v>
      </c>
      <c r="G45" s="10" t="s">
        <v>565</v>
      </c>
      <c r="H45" s="10"/>
      <c r="I45" s="10"/>
      <c r="J45" s="10" t="s">
        <v>600</v>
      </c>
      <c r="K45" s="10" t="s">
        <v>483</v>
      </c>
      <c r="L45" s="10" t="s">
        <v>484</v>
      </c>
      <c r="M45" s="10">
        <v>9.6</v>
      </c>
      <c r="N45" s="10">
        <v>8</v>
      </c>
      <c r="O45" s="130"/>
      <c r="P45" s="130"/>
      <c r="Q45" s="130"/>
      <c r="R45" s="130"/>
    </row>
    <row r="46" spans="1:18" ht="18.75">
      <c r="A46" s="128"/>
      <c r="B46" s="43">
        <v>1105</v>
      </c>
      <c r="C46" s="10" t="s">
        <v>611</v>
      </c>
      <c r="D46" s="10" t="s">
        <v>489</v>
      </c>
      <c r="E46" s="10" t="s">
        <v>585</v>
      </c>
      <c r="F46" s="10" t="s">
        <v>496</v>
      </c>
      <c r="G46" s="10" t="s">
        <v>565</v>
      </c>
      <c r="H46" s="10"/>
      <c r="I46" s="10"/>
      <c r="J46" s="10" t="s">
        <v>600</v>
      </c>
      <c r="K46" s="10" t="s">
        <v>483</v>
      </c>
      <c r="L46" s="10" t="s">
        <v>484</v>
      </c>
      <c r="M46" s="10">
        <v>9.6</v>
      </c>
      <c r="N46" s="10">
        <v>8</v>
      </c>
      <c r="O46" s="130"/>
      <c r="P46" s="130"/>
      <c r="Q46" s="130"/>
      <c r="R46" s="130"/>
    </row>
    <row r="47" spans="1:18" ht="18.75">
      <c r="A47" s="128"/>
      <c r="B47" s="43">
        <v>1200</v>
      </c>
      <c r="C47" s="10" t="s">
        <v>611</v>
      </c>
      <c r="D47" s="10" t="s">
        <v>489</v>
      </c>
      <c r="E47" s="10" t="s">
        <v>585</v>
      </c>
      <c r="F47" s="10" t="s">
        <v>496</v>
      </c>
      <c r="G47" s="10" t="s">
        <v>565</v>
      </c>
      <c r="H47" s="10"/>
      <c r="I47" s="10"/>
      <c r="J47" s="10" t="s">
        <v>600</v>
      </c>
      <c r="K47" s="10" t="s">
        <v>483</v>
      </c>
      <c r="L47" s="10" t="s">
        <v>484</v>
      </c>
      <c r="M47" s="10">
        <v>9.6</v>
      </c>
      <c r="N47" s="10">
        <v>4</v>
      </c>
      <c r="O47" s="130"/>
      <c r="P47" s="130"/>
      <c r="Q47" s="130"/>
      <c r="R47" s="130"/>
    </row>
    <row r="48" spans="1:18" ht="18.75">
      <c r="A48" s="128"/>
      <c r="B48" s="43">
        <v>1505</v>
      </c>
      <c r="C48" s="10" t="s">
        <v>611</v>
      </c>
      <c r="D48" s="10" t="s">
        <v>489</v>
      </c>
      <c r="E48" s="10" t="s">
        <v>585</v>
      </c>
      <c r="F48" s="10" t="s">
        <v>496</v>
      </c>
      <c r="G48" s="10" t="s">
        <v>565</v>
      </c>
      <c r="H48" s="10"/>
      <c r="I48" s="10"/>
      <c r="J48" s="10" t="s">
        <v>600</v>
      </c>
      <c r="K48" s="10" t="s">
        <v>483</v>
      </c>
      <c r="L48" s="10" t="s">
        <v>484</v>
      </c>
      <c r="M48" s="10">
        <v>9.6</v>
      </c>
      <c r="N48" s="10">
        <v>6</v>
      </c>
      <c r="O48" s="130"/>
      <c r="P48" s="130"/>
      <c r="Q48" s="130"/>
      <c r="R48" s="130"/>
    </row>
    <row r="49" spans="1:18" ht="18.75">
      <c r="A49" s="128"/>
      <c r="B49" s="43">
        <v>1605</v>
      </c>
      <c r="C49" s="10" t="s">
        <v>611</v>
      </c>
      <c r="D49" s="10" t="s">
        <v>489</v>
      </c>
      <c r="E49" s="10" t="s">
        <v>585</v>
      </c>
      <c r="F49" s="10" t="s">
        <v>496</v>
      </c>
      <c r="G49" s="10" t="s">
        <v>565</v>
      </c>
      <c r="H49" s="10"/>
      <c r="I49" s="10"/>
      <c r="J49" s="10" t="s">
        <v>600</v>
      </c>
      <c r="K49" s="10" t="s">
        <v>483</v>
      </c>
      <c r="L49" s="10" t="s">
        <v>484</v>
      </c>
      <c r="M49" s="10">
        <v>9.6</v>
      </c>
      <c r="N49" s="10">
        <v>4</v>
      </c>
      <c r="O49" s="130"/>
      <c r="P49" s="130"/>
      <c r="Q49" s="130"/>
      <c r="R49" s="130"/>
    </row>
    <row r="50" spans="1:18" ht="18.75">
      <c r="A50" s="128"/>
      <c r="B50" s="43">
        <v>1640</v>
      </c>
      <c r="C50" s="125"/>
      <c r="D50" s="10" t="s">
        <v>489</v>
      </c>
      <c r="E50" s="10" t="s">
        <v>583</v>
      </c>
      <c r="F50" s="125" t="s">
        <v>487</v>
      </c>
      <c r="G50" s="125" t="s">
        <v>582</v>
      </c>
      <c r="H50" s="137"/>
      <c r="I50" s="138"/>
      <c r="J50" s="125" t="s">
        <v>600</v>
      </c>
      <c r="K50" s="125" t="s">
        <v>483</v>
      </c>
      <c r="L50" s="125" t="s">
        <v>484</v>
      </c>
      <c r="M50" s="125">
        <v>9.6</v>
      </c>
      <c r="N50" s="10">
        <v>1</v>
      </c>
      <c r="O50" s="130"/>
      <c r="P50" s="130"/>
      <c r="Q50" s="130"/>
      <c r="R50" s="130"/>
    </row>
    <row r="51" spans="1:18" ht="18.75">
      <c r="A51" s="128"/>
      <c r="B51" s="43">
        <v>1650</v>
      </c>
      <c r="C51" s="126"/>
      <c r="D51" s="10" t="s">
        <v>489</v>
      </c>
      <c r="E51" s="10" t="s">
        <v>585</v>
      </c>
      <c r="F51" s="126"/>
      <c r="G51" s="126"/>
      <c r="H51" s="141"/>
      <c r="I51" s="142"/>
      <c r="J51" s="126" t="s">
        <v>600</v>
      </c>
      <c r="K51" s="126" t="s">
        <v>483</v>
      </c>
      <c r="L51" s="126" t="s">
        <v>484</v>
      </c>
      <c r="M51" s="126">
        <v>9.6</v>
      </c>
      <c r="N51" s="10">
        <v>1</v>
      </c>
      <c r="O51" s="130"/>
      <c r="P51" s="130"/>
      <c r="Q51" s="130"/>
      <c r="R51" s="130"/>
    </row>
    <row r="52" spans="1:18" ht="18.75">
      <c r="A52" s="128"/>
      <c r="B52" s="43">
        <v>1715</v>
      </c>
      <c r="C52" s="10" t="s">
        <v>611</v>
      </c>
      <c r="D52" s="10" t="s">
        <v>489</v>
      </c>
      <c r="E52" s="10" t="s">
        <v>585</v>
      </c>
      <c r="F52" s="10" t="s">
        <v>496</v>
      </c>
      <c r="G52" s="10" t="s">
        <v>565</v>
      </c>
      <c r="H52" s="10"/>
      <c r="I52" s="10"/>
      <c r="J52" s="10" t="s">
        <v>600</v>
      </c>
      <c r="K52" s="10" t="s">
        <v>483</v>
      </c>
      <c r="L52" s="10" t="s">
        <v>484</v>
      </c>
      <c r="M52" s="10">
        <v>9.6</v>
      </c>
      <c r="N52" s="10">
        <v>5</v>
      </c>
      <c r="O52" s="130"/>
      <c r="P52" s="130"/>
      <c r="Q52" s="130"/>
      <c r="R52" s="130"/>
    </row>
    <row r="53" spans="1:18" ht="18.75">
      <c r="A53" s="128"/>
      <c r="B53" s="43">
        <v>2105</v>
      </c>
      <c r="C53" s="10" t="s">
        <v>611</v>
      </c>
      <c r="D53" s="10" t="s">
        <v>489</v>
      </c>
      <c r="E53" s="10" t="s">
        <v>585</v>
      </c>
      <c r="F53" s="10" t="s">
        <v>496</v>
      </c>
      <c r="G53" s="10" t="s">
        <v>565</v>
      </c>
      <c r="H53" s="10"/>
      <c r="I53" s="10"/>
      <c r="J53" s="10" t="s">
        <v>600</v>
      </c>
      <c r="K53" s="10" t="s">
        <v>483</v>
      </c>
      <c r="L53" s="10" t="s">
        <v>484</v>
      </c>
      <c r="M53" s="10">
        <v>9.6</v>
      </c>
      <c r="N53" s="10">
        <v>8</v>
      </c>
      <c r="O53" s="130"/>
      <c r="P53" s="130"/>
      <c r="Q53" s="130"/>
      <c r="R53" s="130"/>
    </row>
    <row r="54" spans="1:18" ht="18.75">
      <c r="A54" s="128"/>
      <c r="B54" s="43">
        <v>2200</v>
      </c>
      <c r="C54" s="10" t="s">
        <v>611</v>
      </c>
      <c r="D54" s="10" t="s">
        <v>489</v>
      </c>
      <c r="E54" s="10" t="s">
        <v>585</v>
      </c>
      <c r="F54" s="10" t="s">
        <v>496</v>
      </c>
      <c r="G54" s="10" t="s">
        <v>565</v>
      </c>
      <c r="H54" s="10"/>
      <c r="I54" s="10"/>
      <c r="J54" s="10" t="s">
        <v>600</v>
      </c>
      <c r="K54" s="10" t="s">
        <v>483</v>
      </c>
      <c r="L54" s="10" t="s">
        <v>484</v>
      </c>
      <c r="M54" s="10">
        <v>9.6</v>
      </c>
      <c r="N54" s="10">
        <v>3</v>
      </c>
      <c r="O54" s="130"/>
      <c r="P54" s="130"/>
      <c r="Q54" s="130"/>
      <c r="R54" s="130"/>
    </row>
    <row r="55" spans="1:18" ht="18.75">
      <c r="A55" s="128"/>
      <c r="B55" s="131">
        <v>2300</v>
      </c>
      <c r="C55" s="125"/>
      <c r="D55" s="125" t="s">
        <v>489</v>
      </c>
      <c r="E55" s="10" t="s">
        <v>585</v>
      </c>
      <c r="F55" s="125" t="s">
        <v>496</v>
      </c>
      <c r="G55" s="125" t="s">
        <v>565</v>
      </c>
      <c r="H55" s="137"/>
      <c r="I55" s="138"/>
      <c r="J55" s="125" t="s">
        <v>600</v>
      </c>
      <c r="K55" s="125" t="s">
        <v>483</v>
      </c>
      <c r="L55" s="125" t="s">
        <v>484</v>
      </c>
      <c r="M55" s="125">
        <v>9.6</v>
      </c>
      <c r="N55" s="125">
        <v>6</v>
      </c>
      <c r="O55" s="130"/>
      <c r="P55" s="130"/>
      <c r="Q55" s="130"/>
      <c r="R55" s="130"/>
    </row>
    <row r="56" spans="1:18" ht="18.75">
      <c r="A56" s="128"/>
      <c r="B56" s="132"/>
      <c r="C56" s="130"/>
      <c r="D56" s="130"/>
      <c r="E56" s="10" t="s">
        <v>583</v>
      </c>
      <c r="F56" s="130"/>
      <c r="G56" s="130"/>
      <c r="H56" s="139"/>
      <c r="I56" s="140"/>
      <c r="J56" s="130"/>
      <c r="K56" s="130"/>
      <c r="L56" s="130"/>
      <c r="M56" s="130"/>
      <c r="N56" s="130"/>
      <c r="O56" s="130"/>
      <c r="P56" s="130"/>
      <c r="Q56" s="130"/>
      <c r="R56" s="130"/>
    </row>
    <row r="57" spans="1:18" ht="18.75">
      <c r="A57" s="128"/>
      <c r="B57" s="133"/>
      <c r="C57" s="126"/>
      <c r="D57" s="126"/>
      <c r="E57" s="10" t="s">
        <v>584</v>
      </c>
      <c r="F57" s="126"/>
      <c r="G57" s="126"/>
      <c r="H57" s="141"/>
      <c r="I57" s="142"/>
      <c r="J57" s="126"/>
      <c r="K57" s="126"/>
      <c r="L57" s="126"/>
      <c r="M57" s="126"/>
      <c r="N57" s="126"/>
      <c r="O57" s="130"/>
      <c r="P57" s="130"/>
      <c r="Q57" s="130"/>
      <c r="R57" s="130"/>
    </row>
    <row r="58" spans="1:18" ht="18.75">
      <c r="A58" s="129"/>
      <c r="B58" s="43">
        <v>2359</v>
      </c>
      <c r="C58" s="10" t="s">
        <v>611</v>
      </c>
      <c r="D58" s="10" t="s">
        <v>489</v>
      </c>
      <c r="E58" s="10" t="s">
        <v>585</v>
      </c>
      <c r="F58" s="10" t="s">
        <v>496</v>
      </c>
      <c r="G58" s="10" t="s">
        <v>565</v>
      </c>
      <c r="H58" s="10"/>
      <c r="I58" s="10"/>
      <c r="J58" s="10" t="s">
        <v>600</v>
      </c>
      <c r="K58" s="10" t="s">
        <v>483</v>
      </c>
      <c r="L58" s="10" t="s">
        <v>484</v>
      </c>
      <c r="M58" s="10">
        <v>9.6</v>
      </c>
      <c r="N58" s="10">
        <v>7</v>
      </c>
      <c r="O58" s="126"/>
      <c r="P58" s="126"/>
      <c r="Q58" s="126"/>
      <c r="R58" s="126"/>
    </row>
    <row r="59" spans="1:18" ht="18.75">
      <c r="A59" s="13"/>
      <c r="B59" s="43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>
      <c r="A60" s="13"/>
      <c r="B60" s="43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>
      <c r="A61" s="13"/>
      <c r="B61" s="43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>
      <c r="A62" s="13"/>
      <c r="B62" s="43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>
      <c r="A63" s="13"/>
      <c r="B63" s="43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>
      <c r="A64" s="13"/>
      <c r="B64" s="43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>
      <c r="A65" s="13"/>
      <c r="B65" s="43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>
      <c r="A66" s="13"/>
      <c r="B66" s="43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>
      <c r="A67" s="13"/>
      <c r="B67" s="43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8.75">
      <c r="A68" s="13"/>
      <c r="B68" s="43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8.75">
      <c r="A69" s="13"/>
      <c r="B69" s="43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8.75">
      <c r="A70" s="13"/>
      <c r="B70" s="43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8.75">
      <c r="A71" s="13"/>
      <c r="B71" s="43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8.75">
      <c r="A72" s="13"/>
      <c r="B72" s="43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8.75">
      <c r="A73" s="13"/>
      <c r="B73" s="43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8.75">
      <c r="A74" s="13"/>
      <c r="B74" s="43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8.75">
      <c r="A75" s="13"/>
      <c r="B75" s="43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8.75">
      <c r="A76" s="13"/>
      <c r="B76" s="43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8.75">
      <c r="A77" s="13"/>
      <c r="B77" s="43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8.75">
      <c r="A78" s="13"/>
      <c r="B78" s="43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8.75">
      <c r="A79" s="13"/>
      <c r="B79" s="43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8.75">
      <c r="A80" s="13"/>
      <c r="B80" s="43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8.75">
      <c r="A81" s="13"/>
      <c r="B81" s="43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8.75">
      <c r="A82" s="13"/>
      <c r="B82" s="43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</sheetData>
  <mergeCells count="79">
    <mergeCell ref="P42:P58"/>
    <mergeCell ref="Q42:Q58"/>
    <mergeCell ref="R42:R58"/>
    <mergeCell ref="F50:F51"/>
    <mergeCell ref="G50:G51"/>
    <mergeCell ref="J50:J51"/>
    <mergeCell ref="K50:K51"/>
    <mergeCell ref="L50:L51"/>
    <mergeCell ref="M50:M51"/>
    <mergeCell ref="H50:I51"/>
    <mergeCell ref="N55:N57"/>
    <mergeCell ref="J42:J44"/>
    <mergeCell ref="K42:K44"/>
    <mergeCell ref="L42:L44"/>
    <mergeCell ref="M42:M44"/>
    <mergeCell ref="O42:O58"/>
    <mergeCell ref="J55:J57"/>
    <mergeCell ref="K55:K57"/>
    <mergeCell ref="L55:L57"/>
    <mergeCell ref="M55:M57"/>
    <mergeCell ref="H55:I57"/>
    <mergeCell ref="A32:A41"/>
    <mergeCell ref="F55:F57"/>
    <mergeCell ref="G55:G57"/>
    <mergeCell ref="D55:D57"/>
    <mergeCell ref="B55:B57"/>
    <mergeCell ref="D42:D44"/>
    <mergeCell ref="B42:B44"/>
    <mergeCell ref="E42:E44"/>
    <mergeCell ref="C42:C44"/>
    <mergeCell ref="F42:F44"/>
    <mergeCell ref="A42:A58"/>
    <mergeCell ref="C50:C51"/>
    <mergeCell ref="C55:C57"/>
    <mergeCell ref="N19:N22"/>
    <mergeCell ref="O19:O31"/>
    <mergeCell ref="P19:P31"/>
    <mergeCell ref="Q19:Q31"/>
    <mergeCell ref="R19:R31"/>
    <mergeCell ref="O32:O41"/>
    <mergeCell ref="P32:P41"/>
    <mergeCell ref="Q32:Q41"/>
    <mergeCell ref="R32:R41"/>
    <mergeCell ref="M29:M30"/>
    <mergeCell ref="J19:J22"/>
    <mergeCell ref="K19:K22"/>
    <mergeCell ref="L19:L22"/>
    <mergeCell ref="M19:M22"/>
    <mergeCell ref="L29:L30"/>
    <mergeCell ref="J29:J30"/>
    <mergeCell ref="K29:K30"/>
    <mergeCell ref="F29:F30"/>
    <mergeCell ref="G29:G30"/>
    <mergeCell ref="H29:I30"/>
    <mergeCell ref="F6:F7"/>
    <mergeCell ref="G6:G7"/>
    <mergeCell ref="F19:F22"/>
    <mergeCell ref="B19:B22"/>
    <mergeCell ref="C19:C22"/>
    <mergeCell ref="A19:A31"/>
    <mergeCell ref="D19:D22"/>
    <mergeCell ref="E19:E22"/>
    <mergeCell ref="D29:D30"/>
    <mergeCell ref="A2:A9"/>
    <mergeCell ref="H6:I7"/>
    <mergeCell ref="Q2:Q9"/>
    <mergeCell ref="R2:R9"/>
    <mergeCell ref="A10:A18"/>
    <mergeCell ref="O10:O18"/>
    <mergeCell ref="P10:P18"/>
    <mergeCell ref="Q10:Q18"/>
    <mergeCell ref="R10:R18"/>
    <mergeCell ref="J6:J7"/>
    <mergeCell ref="K6:K7"/>
    <mergeCell ref="L6:L7"/>
    <mergeCell ref="M6:M7"/>
    <mergeCell ref="O2:O9"/>
    <mergeCell ref="P2:P9"/>
    <mergeCell ref="D6:D7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112"/>
  <sheetViews>
    <sheetView workbookViewId="0">
      <selection sqref="A1:XFD1048576"/>
    </sheetView>
  </sheetViews>
  <sheetFormatPr defaultRowHeight="13.5"/>
  <cols>
    <col min="1" max="1" width="14.6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27">
        <v>43201</v>
      </c>
      <c r="B2" s="131">
        <v>828</v>
      </c>
      <c r="C2" s="125"/>
      <c r="D2" s="125" t="s">
        <v>487</v>
      </c>
      <c r="E2" s="125" t="s">
        <v>582</v>
      </c>
      <c r="F2" s="125" t="s">
        <v>489</v>
      </c>
      <c r="G2" s="10" t="s">
        <v>583</v>
      </c>
      <c r="H2" s="10"/>
      <c r="I2" s="10"/>
      <c r="J2" s="125" t="s">
        <v>600</v>
      </c>
      <c r="K2" s="125" t="s">
        <v>39</v>
      </c>
      <c r="L2" s="125" t="s">
        <v>570</v>
      </c>
      <c r="M2" s="125">
        <v>9.6</v>
      </c>
      <c r="N2" s="10">
        <v>2</v>
      </c>
      <c r="O2" s="125">
        <v>8335</v>
      </c>
      <c r="P2" s="125">
        <v>8372</v>
      </c>
      <c r="Q2" s="125">
        <f>P2-O2</f>
        <v>37</v>
      </c>
      <c r="R2" s="125"/>
    </row>
    <row r="3" spans="1:20" ht="18.75">
      <c r="A3" s="128"/>
      <c r="B3" s="132"/>
      <c r="C3" s="130"/>
      <c r="D3" s="130"/>
      <c r="E3" s="130"/>
      <c r="F3" s="130"/>
      <c r="G3" s="10" t="s">
        <v>584</v>
      </c>
      <c r="H3" s="10"/>
      <c r="I3" s="10"/>
      <c r="J3" s="130"/>
      <c r="K3" s="130" t="s">
        <v>39</v>
      </c>
      <c r="L3" s="130" t="s">
        <v>570</v>
      </c>
      <c r="M3" s="130"/>
      <c r="N3" s="10">
        <v>2</v>
      </c>
      <c r="O3" s="130"/>
      <c r="P3" s="130"/>
      <c r="Q3" s="130"/>
      <c r="R3" s="130"/>
    </row>
    <row r="4" spans="1:20" ht="18.75">
      <c r="A4" s="128"/>
      <c r="B4" s="133"/>
      <c r="C4" s="126"/>
      <c r="D4" s="126"/>
      <c r="E4" s="126"/>
      <c r="F4" s="126"/>
      <c r="G4" s="10" t="s">
        <v>585</v>
      </c>
      <c r="H4" s="10"/>
      <c r="I4" s="10"/>
      <c r="J4" s="126"/>
      <c r="K4" s="126" t="s">
        <v>39</v>
      </c>
      <c r="L4" s="126" t="s">
        <v>570</v>
      </c>
      <c r="M4" s="126"/>
      <c r="N4" s="10">
        <v>2</v>
      </c>
      <c r="O4" s="130"/>
      <c r="P4" s="130"/>
      <c r="Q4" s="130"/>
      <c r="R4" s="130"/>
    </row>
    <row r="5" spans="1:20" ht="18.75">
      <c r="A5" s="128"/>
      <c r="B5" s="45">
        <v>945</v>
      </c>
      <c r="C5" s="10" t="s">
        <v>611</v>
      </c>
      <c r="D5" s="10" t="s">
        <v>489</v>
      </c>
      <c r="E5" s="10" t="s">
        <v>585</v>
      </c>
      <c r="F5" s="10" t="s">
        <v>496</v>
      </c>
      <c r="G5" s="10" t="s">
        <v>565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>
        <v>4</v>
      </c>
      <c r="O5" s="130"/>
      <c r="P5" s="130"/>
      <c r="Q5" s="130"/>
      <c r="R5" s="130"/>
    </row>
    <row r="6" spans="1:20" ht="18.75">
      <c r="A6" s="128"/>
      <c r="B6" s="45">
        <v>1110</v>
      </c>
      <c r="C6" s="10" t="s">
        <v>611</v>
      </c>
      <c r="D6" s="10" t="s">
        <v>489</v>
      </c>
      <c r="E6" s="10" t="s">
        <v>585</v>
      </c>
      <c r="F6" s="10" t="s">
        <v>496</v>
      </c>
      <c r="G6" s="10" t="s">
        <v>565</v>
      </c>
      <c r="H6" s="10"/>
      <c r="I6" s="10"/>
      <c r="J6" s="10" t="s">
        <v>600</v>
      </c>
      <c r="K6" s="10" t="s">
        <v>39</v>
      </c>
      <c r="L6" s="10" t="s">
        <v>570</v>
      </c>
      <c r="M6" s="10">
        <v>9.6</v>
      </c>
      <c r="N6" s="10">
        <v>10</v>
      </c>
      <c r="O6" s="130"/>
      <c r="P6" s="130"/>
      <c r="Q6" s="130"/>
      <c r="R6" s="130"/>
    </row>
    <row r="7" spans="1:20" ht="18.75">
      <c r="A7" s="128"/>
      <c r="B7" s="45">
        <v>1205</v>
      </c>
      <c r="C7" s="10" t="s">
        <v>611</v>
      </c>
      <c r="D7" s="10" t="s">
        <v>489</v>
      </c>
      <c r="E7" s="10" t="s">
        <v>585</v>
      </c>
      <c r="F7" s="10" t="s">
        <v>496</v>
      </c>
      <c r="G7" s="10" t="s">
        <v>565</v>
      </c>
      <c r="H7" s="10"/>
      <c r="I7" s="10"/>
      <c r="J7" s="10" t="s">
        <v>600</v>
      </c>
      <c r="K7" s="10" t="s">
        <v>39</v>
      </c>
      <c r="L7" s="10" t="s">
        <v>570</v>
      </c>
      <c r="M7" s="10">
        <v>9.6</v>
      </c>
      <c r="N7" s="10">
        <v>6</v>
      </c>
      <c r="O7" s="130"/>
      <c r="P7" s="130"/>
      <c r="Q7" s="130"/>
      <c r="R7" s="130"/>
    </row>
    <row r="8" spans="1:20" ht="18.75">
      <c r="A8" s="128"/>
      <c r="B8" s="45">
        <v>1510</v>
      </c>
      <c r="C8" s="10" t="s">
        <v>611</v>
      </c>
      <c r="D8" s="10" t="s">
        <v>489</v>
      </c>
      <c r="E8" s="10" t="s">
        <v>585</v>
      </c>
      <c r="F8" s="10" t="s">
        <v>496</v>
      </c>
      <c r="G8" s="10" t="s">
        <v>565</v>
      </c>
      <c r="H8" s="10"/>
      <c r="I8" s="10"/>
      <c r="J8" s="10" t="s">
        <v>600</v>
      </c>
      <c r="K8" s="10" t="s">
        <v>39</v>
      </c>
      <c r="L8" s="10" t="s">
        <v>570</v>
      </c>
      <c r="M8" s="10">
        <v>9.6</v>
      </c>
      <c r="N8" s="10">
        <v>9</v>
      </c>
      <c r="O8" s="130"/>
      <c r="P8" s="130"/>
      <c r="Q8" s="130"/>
      <c r="R8" s="130"/>
    </row>
    <row r="9" spans="1:20" ht="18.75">
      <c r="A9" s="128"/>
      <c r="B9" s="45">
        <v>1605</v>
      </c>
      <c r="C9" s="10" t="s">
        <v>611</v>
      </c>
      <c r="D9" s="10" t="s">
        <v>489</v>
      </c>
      <c r="E9" s="10" t="s">
        <v>585</v>
      </c>
      <c r="F9" s="10" t="s">
        <v>496</v>
      </c>
      <c r="G9" s="10" t="s">
        <v>565</v>
      </c>
      <c r="H9" s="10"/>
      <c r="I9" s="10"/>
      <c r="J9" s="10" t="s">
        <v>600</v>
      </c>
      <c r="K9" s="10" t="s">
        <v>39</v>
      </c>
      <c r="L9" s="10" t="s">
        <v>570</v>
      </c>
      <c r="M9" s="10">
        <v>9.6</v>
      </c>
      <c r="N9" s="10">
        <v>8</v>
      </c>
      <c r="O9" s="130"/>
      <c r="P9" s="130"/>
      <c r="Q9" s="130"/>
      <c r="R9" s="130"/>
    </row>
    <row r="10" spans="1:20" ht="18.75">
      <c r="A10" s="128"/>
      <c r="B10" s="45">
        <v>1715</v>
      </c>
      <c r="C10" s="10" t="s">
        <v>611</v>
      </c>
      <c r="D10" s="10" t="s">
        <v>489</v>
      </c>
      <c r="E10" s="10" t="s">
        <v>585</v>
      </c>
      <c r="F10" s="10" t="s">
        <v>496</v>
      </c>
      <c r="G10" s="10" t="s">
        <v>565</v>
      </c>
      <c r="H10" s="10"/>
      <c r="I10" s="10"/>
      <c r="J10" s="10" t="s">
        <v>600</v>
      </c>
      <c r="K10" s="10" t="s">
        <v>39</v>
      </c>
      <c r="L10" s="10" t="s">
        <v>570</v>
      </c>
      <c r="M10" s="10">
        <v>9.6</v>
      </c>
      <c r="N10" s="10">
        <v>8</v>
      </c>
      <c r="O10" s="130"/>
      <c r="P10" s="130"/>
      <c r="Q10" s="130"/>
      <c r="R10" s="130"/>
    </row>
    <row r="11" spans="1:20" ht="18.75">
      <c r="A11" s="128"/>
      <c r="B11" s="45">
        <v>2120</v>
      </c>
      <c r="C11" s="10" t="s">
        <v>611</v>
      </c>
      <c r="D11" s="10" t="s">
        <v>489</v>
      </c>
      <c r="E11" s="10" t="s">
        <v>585</v>
      </c>
      <c r="F11" s="10" t="s">
        <v>496</v>
      </c>
      <c r="G11" s="10" t="s">
        <v>565</v>
      </c>
      <c r="H11" s="10"/>
      <c r="I11" s="10"/>
      <c r="J11" s="10" t="s">
        <v>600</v>
      </c>
      <c r="K11" s="10" t="s">
        <v>39</v>
      </c>
      <c r="L11" s="10" t="s">
        <v>570</v>
      </c>
      <c r="M11" s="10">
        <v>9.6</v>
      </c>
      <c r="N11" s="10">
        <v>4</v>
      </c>
      <c r="O11" s="130"/>
      <c r="P11" s="130"/>
      <c r="Q11" s="130"/>
      <c r="R11" s="130"/>
    </row>
    <row r="12" spans="1:20" ht="18.75">
      <c r="A12" s="128"/>
      <c r="B12" s="45">
        <v>2205</v>
      </c>
      <c r="C12" s="10" t="s">
        <v>611</v>
      </c>
      <c r="D12" s="10" t="s">
        <v>489</v>
      </c>
      <c r="E12" s="10" t="s">
        <v>585</v>
      </c>
      <c r="F12" s="10" t="s">
        <v>496</v>
      </c>
      <c r="G12" s="10" t="s">
        <v>565</v>
      </c>
      <c r="H12" s="10"/>
      <c r="I12" s="10"/>
      <c r="J12" s="10" t="s">
        <v>600</v>
      </c>
      <c r="K12" s="10" t="s">
        <v>39</v>
      </c>
      <c r="L12" s="10" t="s">
        <v>570</v>
      </c>
      <c r="M12" s="10">
        <v>9.6</v>
      </c>
      <c r="N12" s="10">
        <v>5</v>
      </c>
      <c r="O12" s="130"/>
      <c r="P12" s="130"/>
      <c r="Q12" s="130"/>
      <c r="R12" s="130"/>
    </row>
    <row r="13" spans="1:20" ht="18.75">
      <c r="A13" s="128"/>
      <c r="B13" s="45">
        <v>2250</v>
      </c>
      <c r="C13" s="10"/>
      <c r="D13" s="125" t="s">
        <v>489</v>
      </c>
      <c r="E13" s="10" t="s">
        <v>585</v>
      </c>
      <c r="F13" s="125" t="s">
        <v>496</v>
      </c>
      <c r="G13" s="125" t="s">
        <v>565</v>
      </c>
      <c r="H13" s="10"/>
      <c r="I13" s="10"/>
      <c r="J13" s="125" t="s">
        <v>600</v>
      </c>
      <c r="K13" s="125" t="s">
        <v>39</v>
      </c>
      <c r="L13" s="125" t="s">
        <v>570</v>
      </c>
      <c r="M13" s="125">
        <v>9.6</v>
      </c>
      <c r="N13" s="10">
        <v>5</v>
      </c>
      <c r="O13" s="130"/>
      <c r="P13" s="130"/>
      <c r="Q13" s="130"/>
      <c r="R13" s="130"/>
    </row>
    <row r="14" spans="1:20" ht="18.75">
      <c r="A14" s="128"/>
      <c r="B14" s="45">
        <v>2300</v>
      </c>
      <c r="C14" s="10"/>
      <c r="D14" s="130"/>
      <c r="E14" s="10" t="s">
        <v>584</v>
      </c>
      <c r="F14" s="130"/>
      <c r="G14" s="130" t="s">
        <v>565</v>
      </c>
      <c r="H14" s="10"/>
      <c r="I14" s="10"/>
      <c r="J14" s="130"/>
      <c r="K14" s="130" t="s">
        <v>39</v>
      </c>
      <c r="L14" s="130" t="s">
        <v>570</v>
      </c>
      <c r="M14" s="130">
        <v>9.6</v>
      </c>
      <c r="N14" s="10">
        <v>1</v>
      </c>
      <c r="O14" s="130"/>
      <c r="P14" s="130"/>
      <c r="Q14" s="130"/>
      <c r="R14" s="130"/>
    </row>
    <row r="15" spans="1:20" ht="18.75">
      <c r="A15" s="128"/>
      <c r="B15" s="45">
        <v>2305</v>
      </c>
      <c r="C15" s="10"/>
      <c r="D15" s="126"/>
      <c r="E15" s="10" t="s">
        <v>583</v>
      </c>
      <c r="F15" s="126"/>
      <c r="G15" s="126" t="s">
        <v>565</v>
      </c>
      <c r="H15" s="10"/>
      <c r="I15" s="10"/>
      <c r="J15" s="126"/>
      <c r="K15" s="126" t="s">
        <v>39</v>
      </c>
      <c r="L15" s="126" t="s">
        <v>570</v>
      </c>
      <c r="M15" s="126">
        <v>9.6</v>
      </c>
      <c r="N15" s="10">
        <v>4</v>
      </c>
      <c r="O15" s="130"/>
      <c r="P15" s="130"/>
      <c r="Q15" s="130"/>
      <c r="R15" s="130"/>
    </row>
    <row r="16" spans="1:20" ht="18.75">
      <c r="A16" s="129"/>
      <c r="B16" s="45">
        <v>22</v>
      </c>
      <c r="C16" s="10" t="s">
        <v>611</v>
      </c>
      <c r="D16" s="10" t="s">
        <v>489</v>
      </c>
      <c r="E16" s="10" t="s">
        <v>585</v>
      </c>
      <c r="F16" s="10" t="s">
        <v>496</v>
      </c>
      <c r="G16" s="10" t="s">
        <v>565</v>
      </c>
      <c r="H16" s="10"/>
      <c r="I16" s="10"/>
      <c r="J16" s="10" t="s">
        <v>600</v>
      </c>
      <c r="K16" s="10" t="s">
        <v>39</v>
      </c>
      <c r="L16" s="10" t="s">
        <v>570</v>
      </c>
      <c r="M16" s="10">
        <v>9.6</v>
      </c>
      <c r="O16" s="126"/>
      <c r="P16" s="126"/>
      <c r="Q16" s="126"/>
      <c r="R16" s="126"/>
    </row>
    <row r="17" spans="1:18" ht="18.75">
      <c r="A17" s="127">
        <v>43201</v>
      </c>
      <c r="B17" s="45">
        <v>830</v>
      </c>
      <c r="C17" s="10"/>
      <c r="D17" s="10" t="s">
        <v>487</v>
      </c>
      <c r="E17" s="10" t="s">
        <v>582</v>
      </c>
      <c r="F17" s="10" t="s">
        <v>489</v>
      </c>
      <c r="G17" s="10" t="s">
        <v>598</v>
      </c>
      <c r="H17" s="10"/>
      <c r="I17" s="10"/>
      <c r="J17" s="10" t="s">
        <v>600</v>
      </c>
      <c r="K17" s="10" t="s">
        <v>457</v>
      </c>
      <c r="L17" s="10" t="s">
        <v>458</v>
      </c>
      <c r="M17" s="10">
        <v>9.6</v>
      </c>
      <c r="N17" s="10">
        <v>6</v>
      </c>
      <c r="O17" s="125">
        <v>8317</v>
      </c>
      <c r="P17" s="125">
        <v>8408</v>
      </c>
      <c r="Q17" s="125">
        <f>P17-O17</f>
        <v>91</v>
      </c>
      <c r="R17" s="125"/>
    </row>
    <row r="18" spans="1:18" ht="18.75">
      <c r="A18" s="128"/>
      <c r="B18" s="45">
        <v>1010</v>
      </c>
      <c r="C18" s="10"/>
      <c r="D18" s="10" t="s">
        <v>487</v>
      </c>
      <c r="E18" s="10" t="s">
        <v>582</v>
      </c>
      <c r="F18" s="10" t="s">
        <v>489</v>
      </c>
      <c r="G18" s="10" t="s">
        <v>598</v>
      </c>
      <c r="H18" s="10"/>
      <c r="I18" s="10"/>
      <c r="J18" s="10" t="s">
        <v>600</v>
      </c>
      <c r="K18" s="10" t="s">
        <v>457</v>
      </c>
      <c r="L18" s="10" t="s">
        <v>458</v>
      </c>
      <c r="M18" s="10">
        <v>9.6</v>
      </c>
      <c r="N18" s="10" t="s">
        <v>686</v>
      </c>
      <c r="O18" s="130"/>
      <c r="P18" s="130"/>
      <c r="Q18" s="130"/>
      <c r="R18" s="130"/>
    </row>
    <row r="19" spans="1:18" ht="18.75">
      <c r="A19" s="128"/>
      <c r="B19" s="45">
        <v>1400</v>
      </c>
      <c r="C19" s="10"/>
      <c r="D19" s="10" t="s">
        <v>487</v>
      </c>
      <c r="E19" s="10" t="s">
        <v>582</v>
      </c>
      <c r="F19" s="10" t="s">
        <v>489</v>
      </c>
      <c r="G19" s="10" t="s">
        <v>598</v>
      </c>
      <c r="H19" s="10"/>
      <c r="I19" s="10"/>
      <c r="J19" s="10" t="s">
        <v>600</v>
      </c>
      <c r="K19" s="10" t="s">
        <v>457</v>
      </c>
      <c r="L19" s="10" t="s">
        <v>458</v>
      </c>
      <c r="M19" s="10">
        <v>9.6</v>
      </c>
      <c r="N19" s="10">
        <v>1</v>
      </c>
      <c r="O19" s="130"/>
      <c r="P19" s="130"/>
      <c r="Q19" s="130"/>
      <c r="R19" s="130"/>
    </row>
    <row r="20" spans="1:18" ht="18.75">
      <c r="A20" s="128"/>
      <c r="B20" s="45">
        <v>1450</v>
      </c>
      <c r="C20" s="10"/>
      <c r="D20" s="10" t="s">
        <v>496</v>
      </c>
      <c r="E20" s="10" t="s">
        <v>565</v>
      </c>
      <c r="F20" s="10" t="s">
        <v>487</v>
      </c>
      <c r="G20" s="10" t="s">
        <v>582</v>
      </c>
      <c r="H20" s="10"/>
      <c r="I20" s="10"/>
      <c r="J20" s="10" t="s">
        <v>600</v>
      </c>
      <c r="K20" s="10" t="s">
        <v>457</v>
      </c>
      <c r="L20" s="10" t="s">
        <v>458</v>
      </c>
      <c r="M20" s="10">
        <v>9.6</v>
      </c>
      <c r="N20" s="10">
        <v>7</v>
      </c>
      <c r="O20" s="130"/>
      <c r="P20" s="130"/>
      <c r="Q20" s="130"/>
      <c r="R20" s="130"/>
    </row>
    <row r="21" spans="1:18" ht="18.75">
      <c r="A21" s="128"/>
      <c r="B21" s="45">
        <v>1400</v>
      </c>
      <c r="C21" s="10"/>
      <c r="D21" s="10" t="s">
        <v>487</v>
      </c>
      <c r="E21" s="10" t="s">
        <v>582</v>
      </c>
      <c r="F21" s="10" t="s">
        <v>489</v>
      </c>
      <c r="G21" s="10" t="s">
        <v>598</v>
      </c>
      <c r="H21" s="10"/>
      <c r="I21" s="10"/>
      <c r="J21" s="10" t="s">
        <v>600</v>
      </c>
      <c r="K21" s="10" t="s">
        <v>457</v>
      </c>
      <c r="L21" s="10" t="s">
        <v>458</v>
      </c>
      <c r="M21" s="10">
        <v>9.6</v>
      </c>
      <c r="N21" s="10">
        <v>4</v>
      </c>
      <c r="O21" s="130"/>
      <c r="P21" s="130"/>
      <c r="Q21" s="130"/>
      <c r="R21" s="130"/>
    </row>
    <row r="22" spans="1:18" ht="18.75">
      <c r="A22" s="128"/>
      <c r="B22" s="45">
        <v>1540</v>
      </c>
      <c r="C22" s="10"/>
      <c r="D22" s="10" t="s">
        <v>489</v>
      </c>
      <c r="E22" s="10" t="s">
        <v>598</v>
      </c>
      <c r="F22" s="10" t="s">
        <v>487</v>
      </c>
      <c r="G22" s="10" t="s">
        <v>582</v>
      </c>
      <c r="H22" s="10"/>
      <c r="I22" s="10"/>
      <c r="J22" s="10" t="s">
        <v>600</v>
      </c>
      <c r="K22" s="10" t="s">
        <v>457</v>
      </c>
      <c r="L22" s="10" t="s">
        <v>458</v>
      </c>
      <c r="M22" s="10">
        <v>9.6</v>
      </c>
      <c r="N22" s="10">
        <v>6</v>
      </c>
      <c r="O22" s="130"/>
      <c r="P22" s="130"/>
      <c r="Q22" s="130"/>
      <c r="R22" s="130"/>
    </row>
    <row r="23" spans="1:18" ht="18.75">
      <c r="A23" s="128"/>
      <c r="B23" s="45">
        <v>2001</v>
      </c>
      <c r="C23" s="10" t="s">
        <v>460</v>
      </c>
      <c r="D23" s="10" t="s">
        <v>454</v>
      </c>
      <c r="E23" s="10" t="s">
        <v>566</v>
      </c>
      <c r="F23" s="10" t="s">
        <v>496</v>
      </c>
      <c r="G23" s="10" t="s">
        <v>565</v>
      </c>
      <c r="H23" s="10"/>
      <c r="I23" s="10"/>
      <c r="J23" s="10" t="s">
        <v>600</v>
      </c>
      <c r="K23" s="10" t="s">
        <v>457</v>
      </c>
      <c r="L23" s="10" t="s">
        <v>458</v>
      </c>
      <c r="M23" s="10">
        <v>9.6</v>
      </c>
      <c r="N23" s="10">
        <v>14</v>
      </c>
      <c r="O23" s="130"/>
      <c r="P23" s="130"/>
      <c r="Q23" s="130"/>
      <c r="R23" s="130"/>
    </row>
    <row r="24" spans="1:18" ht="18.75">
      <c r="A24" s="128"/>
      <c r="B24" s="45">
        <v>2125</v>
      </c>
      <c r="C24" s="10" t="s">
        <v>460</v>
      </c>
      <c r="D24" s="10" t="s">
        <v>454</v>
      </c>
      <c r="E24" s="10" t="s">
        <v>566</v>
      </c>
      <c r="F24" s="10" t="s">
        <v>496</v>
      </c>
      <c r="G24" s="10" t="s">
        <v>565</v>
      </c>
      <c r="H24" s="10"/>
      <c r="I24" s="10"/>
      <c r="J24" s="10" t="s">
        <v>600</v>
      </c>
      <c r="K24" s="10" t="s">
        <v>457</v>
      </c>
      <c r="L24" s="10" t="s">
        <v>458</v>
      </c>
      <c r="M24" s="10">
        <v>9.6</v>
      </c>
      <c r="N24" s="10">
        <v>14</v>
      </c>
      <c r="O24" s="130"/>
      <c r="P24" s="130"/>
      <c r="Q24" s="130"/>
      <c r="R24" s="130"/>
    </row>
    <row r="25" spans="1:18" ht="18.75">
      <c r="A25" s="128"/>
      <c r="B25" s="45">
        <v>2248</v>
      </c>
      <c r="C25" s="10" t="s">
        <v>460</v>
      </c>
      <c r="D25" s="10" t="s">
        <v>454</v>
      </c>
      <c r="E25" s="10" t="s">
        <v>566</v>
      </c>
      <c r="F25" s="10" t="s">
        <v>496</v>
      </c>
      <c r="G25" s="10" t="s">
        <v>565</v>
      </c>
      <c r="H25" s="10"/>
      <c r="I25" s="10"/>
      <c r="J25" s="10" t="s">
        <v>600</v>
      </c>
      <c r="K25" s="10" t="s">
        <v>457</v>
      </c>
      <c r="L25" s="10" t="s">
        <v>458</v>
      </c>
      <c r="M25" s="10">
        <v>9.6</v>
      </c>
      <c r="N25" s="10">
        <v>14</v>
      </c>
      <c r="O25" s="130"/>
      <c r="P25" s="130"/>
      <c r="Q25" s="130"/>
      <c r="R25" s="130"/>
    </row>
    <row r="26" spans="1:18" ht="18.75">
      <c r="A26" s="129"/>
      <c r="B26" s="45">
        <v>2358</v>
      </c>
      <c r="C26" s="10" t="s">
        <v>460</v>
      </c>
      <c r="D26" s="10" t="s">
        <v>454</v>
      </c>
      <c r="E26" s="10" t="s">
        <v>566</v>
      </c>
      <c r="F26" s="10" t="s">
        <v>496</v>
      </c>
      <c r="G26" s="10" t="s">
        <v>565</v>
      </c>
      <c r="H26" s="10"/>
      <c r="I26" s="10"/>
      <c r="J26" s="10" t="s">
        <v>600</v>
      </c>
      <c r="K26" s="10" t="s">
        <v>457</v>
      </c>
      <c r="L26" s="10" t="s">
        <v>458</v>
      </c>
      <c r="M26" s="10">
        <v>9.6</v>
      </c>
      <c r="N26" s="10">
        <v>13</v>
      </c>
      <c r="O26" s="126"/>
      <c r="P26" s="126"/>
      <c r="Q26" s="126"/>
      <c r="R26" s="126"/>
    </row>
    <row r="27" spans="1:18" ht="18.75">
      <c r="A27" s="127">
        <v>43201</v>
      </c>
      <c r="B27" s="45">
        <v>820</v>
      </c>
      <c r="C27" s="10"/>
      <c r="D27" s="10" t="s">
        <v>496</v>
      </c>
      <c r="E27" s="10" t="s">
        <v>565</v>
      </c>
      <c r="F27" s="10" t="s">
        <v>454</v>
      </c>
      <c r="G27" s="10" t="s">
        <v>566</v>
      </c>
      <c r="H27" s="10"/>
      <c r="I27" s="10"/>
      <c r="J27" s="10" t="s">
        <v>600</v>
      </c>
      <c r="K27" s="10" t="s">
        <v>465</v>
      </c>
      <c r="L27" s="10" t="s">
        <v>466</v>
      </c>
      <c r="M27" s="10">
        <v>9.6</v>
      </c>
      <c r="N27" s="10" t="s">
        <v>468</v>
      </c>
      <c r="O27" s="125">
        <v>6023</v>
      </c>
      <c r="P27" s="125">
        <v>6185</v>
      </c>
      <c r="Q27" s="125">
        <f>P27-O27</f>
        <v>162</v>
      </c>
      <c r="R27" s="125"/>
    </row>
    <row r="28" spans="1:18" ht="18.75">
      <c r="A28" s="128"/>
      <c r="B28" s="45">
        <v>1042</v>
      </c>
      <c r="C28" s="10" t="s">
        <v>460</v>
      </c>
      <c r="D28" s="10" t="s">
        <v>454</v>
      </c>
      <c r="E28" s="10" t="s">
        <v>566</v>
      </c>
      <c r="F28" s="10" t="s">
        <v>496</v>
      </c>
      <c r="G28" s="10" t="s">
        <v>565</v>
      </c>
      <c r="H28" s="10"/>
      <c r="I28" s="10"/>
      <c r="J28" s="10" t="s">
        <v>600</v>
      </c>
      <c r="K28" s="10" t="s">
        <v>465</v>
      </c>
      <c r="L28" s="10" t="s">
        <v>466</v>
      </c>
      <c r="M28" s="10">
        <v>9.6</v>
      </c>
      <c r="N28" s="10">
        <v>13</v>
      </c>
      <c r="O28" s="130"/>
      <c r="P28" s="130"/>
      <c r="Q28" s="130"/>
      <c r="R28" s="130"/>
    </row>
    <row r="29" spans="1:18" ht="18.75">
      <c r="A29" s="128"/>
      <c r="B29" s="45">
        <v>1203</v>
      </c>
      <c r="C29" s="10" t="s">
        <v>460</v>
      </c>
      <c r="D29" s="10" t="s">
        <v>454</v>
      </c>
      <c r="E29" s="10" t="s">
        <v>566</v>
      </c>
      <c r="F29" s="10" t="s">
        <v>496</v>
      </c>
      <c r="G29" s="10" t="s">
        <v>565</v>
      </c>
      <c r="H29" s="10"/>
      <c r="I29" s="10"/>
      <c r="J29" s="10" t="s">
        <v>600</v>
      </c>
      <c r="K29" s="10" t="s">
        <v>465</v>
      </c>
      <c r="L29" s="10" t="s">
        <v>466</v>
      </c>
      <c r="M29" s="10">
        <v>9.6</v>
      </c>
      <c r="N29" s="10">
        <v>14</v>
      </c>
      <c r="O29" s="130"/>
      <c r="P29" s="130"/>
      <c r="Q29" s="130"/>
      <c r="R29" s="130"/>
    </row>
    <row r="30" spans="1:18" ht="18.75">
      <c r="A30" s="128"/>
      <c r="B30" s="45">
        <v>1340</v>
      </c>
      <c r="C30" s="10"/>
      <c r="D30" s="10" t="s">
        <v>487</v>
      </c>
      <c r="E30" s="10" t="s">
        <v>663</v>
      </c>
      <c r="F30" s="10" t="s">
        <v>454</v>
      </c>
      <c r="G30" s="10" t="s">
        <v>566</v>
      </c>
      <c r="H30" s="10"/>
      <c r="I30" s="10"/>
      <c r="J30" s="10" t="s">
        <v>600</v>
      </c>
      <c r="K30" s="10" t="s">
        <v>465</v>
      </c>
      <c r="L30" s="10" t="s">
        <v>466</v>
      </c>
      <c r="M30" s="10">
        <v>9.6</v>
      </c>
      <c r="N30" s="10" t="s">
        <v>468</v>
      </c>
      <c r="O30" s="130"/>
      <c r="P30" s="130"/>
      <c r="Q30" s="130"/>
      <c r="R30" s="130"/>
    </row>
    <row r="31" spans="1:18" ht="18.75">
      <c r="A31" s="128"/>
      <c r="B31" s="45">
        <v>1435</v>
      </c>
      <c r="C31" s="10" t="s">
        <v>460</v>
      </c>
      <c r="D31" s="10" t="s">
        <v>454</v>
      </c>
      <c r="E31" s="10" t="s">
        <v>566</v>
      </c>
      <c r="F31" s="10" t="s">
        <v>496</v>
      </c>
      <c r="G31" s="10" t="s">
        <v>565</v>
      </c>
      <c r="H31" s="10"/>
      <c r="I31" s="10"/>
      <c r="J31" s="10" t="s">
        <v>600</v>
      </c>
      <c r="K31" s="10" t="s">
        <v>465</v>
      </c>
      <c r="L31" s="10" t="s">
        <v>466</v>
      </c>
      <c r="M31" s="10">
        <v>9.6</v>
      </c>
      <c r="N31" s="10">
        <v>14</v>
      </c>
      <c r="O31" s="130"/>
      <c r="P31" s="130"/>
      <c r="Q31" s="130"/>
      <c r="R31" s="130"/>
    </row>
    <row r="32" spans="1:18" ht="18.75">
      <c r="A32" s="128"/>
      <c r="B32" s="45">
        <v>1539</v>
      </c>
      <c r="C32" s="10" t="s">
        <v>460</v>
      </c>
      <c r="D32" s="10" t="s">
        <v>454</v>
      </c>
      <c r="E32" s="10" t="s">
        <v>566</v>
      </c>
      <c r="F32" s="10" t="s">
        <v>496</v>
      </c>
      <c r="G32" s="10" t="s">
        <v>565</v>
      </c>
      <c r="H32" s="10"/>
      <c r="I32" s="10"/>
      <c r="J32" s="10" t="s">
        <v>600</v>
      </c>
      <c r="K32" s="10" t="s">
        <v>465</v>
      </c>
      <c r="L32" s="10" t="s">
        <v>466</v>
      </c>
      <c r="M32" s="10">
        <v>9.6</v>
      </c>
      <c r="N32" s="10">
        <v>14</v>
      </c>
      <c r="O32" s="130"/>
      <c r="P32" s="130"/>
      <c r="Q32" s="130"/>
      <c r="R32" s="130"/>
    </row>
    <row r="33" spans="1:18" ht="18.75">
      <c r="A33" s="128"/>
      <c r="B33" s="131">
        <v>1658</v>
      </c>
      <c r="C33" s="10" t="s">
        <v>460</v>
      </c>
      <c r="D33" s="125" t="s">
        <v>454</v>
      </c>
      <c r="E33" s="125" t="s">
        <v>566</v>
      </c>
      <c r="F33" s="10" t="s">
        <v>496</v>
      </c>
      <c r="G33" s="10" t="s">
        <v>565</v>
      </c>
      <c r="H33" s="10"/>
      <c r="I33" s="10"/>
      <c r="J33" s="125" t="s">
        <v>600</v>
      </c>
      <c r="K33" s="125" t="s">
        <v>465</v>
      </c>
      <c r="L33" s="125" t="s">
        <v>466</v>
      </c>
      <c r="M33" s="125">
        <v>9.6</v>
      </c>
      <c r="N33" s="125">
        <v>14</v>
      </c>
      <c r="O33" s="130"/>
      <c r="P33" s="130"/>
      <c r="Q33" s="130"/>
      <c r="R33" s="130"/>
    </row>
    <row r="34" spans="1:18" ht="18.75">
      <c r="A34" s="128"/>
      <c r="B34" s="133"/>
      <c r="C34" s="10"/>
      <c r="D34" s="126"/>
      <c r="E34" s="126"/>
      <c r="F34" s="10" t="s">
        <v>487</v>
      </c>
      <c r="G34" s="10" t="s">
        <v>582</v>
      </c>
      <c r="H34" s="10"/>
      <c r="I34" s="10"/>
      <c r="J34" s="126"/>
      <c r="K34" s="126" t="s">
        <v>465</v>
      </c>
      <c r="L34" s="126" t="s">
        <v>466</v>
      </c>
      <c r="M34" s="126">
        <v>9.6</v>
      </c>
      <c r="N34" s="126"/>
      <c r="O34" s="130"/>
      <c r="P34" s="130"/>
      <c r="Q34" s="130"/>
      <c r="R34" s="130"/>
    </row>
    <row r="35" spans="1:18" ht="18.75">
      <c r="A35" s="128"/>
      <c r="B35" s="45">
        <v>2010</v>
      </c>
      <c r="C35" s="10" t="s">
        <v>461</v>
      </c>
      <c r="D35" s="125" t="s">
        <v>454</v>
      </c>
      <c r="E35" s="10" t="s">
        <v>568</v>
      </c>
      <c r="F35" s="125" t="s">
        <v>496</v>
      </c>
      <c r="G35" s="125" t="s">
        <v>565</v>
      </c>
      <c r="H35" s="10"/>
      <c r="I35" s="10"/>
      <c r="J35" s="125" t="s">
        <v>600</v>
      </c>
      <c r="K35" s="125" t="s">
        <v>465</v>
      </c>
      <c r="L35" s="125" t="s">
        <v>466</v>
      </c>
      <c r="M35" s="125">
        <v>9.6</v>
      </c>
      <c r="N35" s="10">
        <v>1</v>
      </c>
      <c r="O35" s="130"/>
      <c r="P35" s="130"/>
      <c r="Q35" s="130"/>
      <c r="R35" s="130"/>
    </row>
    <row r="36" spans="1:18" ht="18.75">
      <c r="A36" s="128"/>
      <c r="B36" s="45">
        <v>2039</v>
      </c>
      <c r="C36" s="10" t="s">
        <v>460</v>
      </c>
      <c r="D36" s="126"/>
      <c r="E36" s="10" t="s">
        <v>566</v>
      </c>
      <c r="F36" s="126"/>
      <c r="G36" s="126"/>
      <c r="H36" s="10"/>
      <c r="I36" s="10"/>
      <c r="J36" s="126"/>
      <c r="K36" s="126" t="s">
        <v>465</v>
      </c>
      <c r="L36" s="126" t="s">
        <v>466</v>
      </c>
      <c r="M36" s="126">
        <v>9.6</v>
      </c>
      <c r="N36" s="10">
        <v>13</v>
      </c>
      <c r="O36" s="130"/>
      <c r="P36" s="130"/>
      <c r="Q36" s="130"/>
      <c r="R36" s="130"/>
    </row>
    <row r="37" spans="1:18" ht="18.75">
      <c r="A37" s="128"/>
      <c r="B37" s="45">
        <v>2205</v>
      </c>
      <c r="C37" s="10" t="s">
        <v>460</v>
      </c>
      <c r="D37" s="10" t="s">
        <v>454</v>
      </c>
      <c r="E37" s="10" t="s">
        <v>566</v>
      </c>
      <c r="F37" s="10" t="s">
        <v>496</v>
      </c>
      <c r="G37" s="10" t="s">
        <v>565</v>
      </c>
      <c r="H37" s="10"/>
      <c r="I37" s="10"/>
      <c r="J37" s="10" t="s">
        <v>600</v>
      </c>
      <c r="K37" s="10" t="s">
        <v>465</v>
      </c>
      <c r="L37" s="10" t="s">
        <v>466</v>
      </c>
      <c r="M37" s="10">
        <v>9.6</v>
      </c>
      <c r="N37" s="10">
        <v>14</v>
      </c>
      <c r="O37" s="130"/>
      <c r="P37" s="130"/>
      <c r="Q37" s="130"/>
      <c r="R37" s="130"/>
    </row>
    <row r="38" spans="1:18" ht="18.75">
      <c r="A38" s="129"/>
      <c r="B38" s="45">
        <v>2325</v>
      </c>
      <c r="C38" s="10" t="s">
        <v>460</v>
      </c>
      <c r="D38" s="10" t="s">
        <v>454</v>
      </c>
      <c r="E38" s="10" t="s">
        <v>566</v>
      </c>
      <c r="F38" s="10" t="s">
        <v>496</v>
      </c>
      <c r="G38" s="10" t="s">
        <v>565</v>
      </c>
      <c r="H38" s="10"/>
      <c r="I38" s="10"/>
      <c r="J38" s="10" t="s">
        <v>600</v>
      </c>
      <c r="K38" s="10" t="s">
        <v>465</v>
      </c>
      <c r="L38" s="10" t="s">
        <v>466</v>
      </c>
      <c r="M38" s="10">
        <v>9.6</v>
      </c>
      <c r="N38" s="10">
        <v>14</v>
      </c>
      <c r="O38" s="126"/>
      <c r="P38" s="126"/>
      <c r="Q38" s="126"/>
      <c r="R38" s="126"/>
    </row>
    <row r="39" spans="1:18" ht="18.75">
      <c r="A39" s="127">
        <v>43201</v>
      </c>
      <c r="B39" s="45">
        <v>845</v>
      </c>
      <c r="C39" s="10"/>
      <c r="D39" s="10" t="s">
        <v>496</v>
      </c>
      <c r="E39" s="10" t="s">
        <v>565</v>
      </c>
      <c r="F39" s="10" t="s">
        <v>487</v>
      </c>
      <c r="G39" s="10" t="s">
        <v>578</v>
      </c>
      <c r="H39" s="10"/>
      <c r="I39" s="10"/>
      <c r="J39" s="10" t="s">
        <v>600</v>
      </c>
      <c r="K39" s="10" t="s">
        <v>473</v>
      </c>
      <c r="L39" s="10" t="s">
        <v>38</v>
      </c>
      <c r="M39" s="10">
        <v>9.6</v>
      </c>
      <c r="N39" s="10">
        <v>14</v>
      </c>
      <c r="O39" s="125">
        <v>7327</v>
      </c>
      <c r="P39" s="125">
        <v>7349</v>
      </c>
      <c r="Q39" s="125">
        <f>P39-O39</f>
        <v>22</v>
      </c>
      <c r="R39" s="125"/>
    </row>
    <row r="40" spans="1:18" ht="18.75">
      <c r="A40" s="128"/>
      <c r="B40" s="45">
        <v>1110</v>
      </c>
      <c r="C40" s="10" t="s">
        <v>467</v>
      </c>
      <c r="D40" s="10" t="s">
        <v>487</v>
      </c>
      <c r="E40" s="10" t="s">
        <v>578</v>
      </c>
      <c r="F40" s="10" t="s">
        <v>496</v>
      </c>
      <c r="G40" s="10" t="s">
        <v>565</v>
      </c>
      <c r="H40" s="10"/>
      <c r="I40" s="10"/>
      <c r="J40" s="10" t="s">
        <v>600</v>
      </c>
      <c r="K40" s="10" t="s">
        <v>473</v>
      </c>
      <c r="L40" s="10" t="s">
        <v>38</v>
      </c>
      <c r="M40" s="10">
        <v>9.6</v>
      </c>
      <c r="N40" s="10">
        <v>14</v>
      </c>
      <c r="O40" s="130"/>
      <c r="P40" s="130"/>
      <c r="Q40" s="130"/>
      <c r="R40" s="130"/>
    </row>
    <row r="41" spans="1:18" ht="18.75">
      <c r="A41" s="128"/>
      <c r="B41" s="45">
        <v>1502</v>
      </c>
      <c r="C41" s="10" t="s">
        <v>467</v>
      </c>
      <c r="D41" s="10" t="s">
        <v>487</v>
      </c>
      <c r="E41" s="10" t="s">
        <v>578</v>
      </c>
      <c r="F41" s="10" t="s">
        <v>496</v>
      </c>
      <c r="G41" s="10" t="s">
        <v>565</v>
      </c>
      <c r="H41" s="10"/>
      <c r="I41" s="10"/>
      <c r="J41" s="10" t="s">
        <v>600</v>
      </c>
      <c r="K41" s="10" t="s">
        <v>473</v>
      </c>
      <c r="L41" s="10" t="s">
        <v>38</v>
      </c>
      <c r="M41" s="10">
        <v>9.6</v>
      </c>
      <c r="N41" s="10">
        <v>13</v>
      </c>
      <c r="O41" s="130"/>
      <c r="P41" s="130"/>
      <c r="Q41" s="130"/>
      <c r="R41" s="130"/>
    </row>
    <row r="42" spans="1:18" ht="18.75">
      <c r="A42" s="128"/>
      <c r="B42" s="45">
        <v>1606</v>
      </c>
      <c r="C42" s="10" t="s">
        <v>467</v>
      </c>
      <c r="D42" s="10" t="s">
        <v>487</v>
      </c>
      <c r="E42" s="10" t="s">
        <v>578</v>
      </c>
      <c r="F42" s="10" t="s">
        <v>496</v>
      </c>
      <c r="G42" s="10" t="s">
        <v>565</v>
      </c>
      <c r="H42" s="10"/>
      <c r="I42" s="10"/>
      <c r="J42" s="10" t="s">
        <v>600</v>
      </c>
      <c r="K42" s="10" t="s">
        <v>473</v>
      </c>
      <c r="L42" s="10" t="s">
        <v>38</v>
      </c>
      <c r="M42" s="10">
        <v>9.6</v>
      </c>
      <c r="N42" s="10">
        <v>14</v>
      </c>
      <c r="O42" s="130"/>
      <c r="P42" s="130"/>
      <c r="Q42" s="130"/>
      <c r="R42" s="130"/>
    </row>
    <row r="43" spans="1:18" ht="18.75">
      <c r="A43" s="128"/>
      <c r="B43" s="45">
        <v>1722</v>
      </c>
      <c r="C43" s="10" t="s">
        <v>467</v>
      </c>
      <c r="D43" s="10" t="s">
        <v>487</v>
      </c>
      <c r="E43" s="10" t="s">
        <v>578</v>
      </c>
      <c r="F43" s="10" t="s">
        <v>496</v>
      </c>
      <c r="G43" s="10" t="s">
        <v>565</v>
      </c>
      <c r="H43" s="10"/>
      <c r="I43" s="10"/>
      <c r="J43" s="10" t="s">
        <v>600</v>
      </c>
      <c r="K43" s="10" t="s">
        <v>473</v>
      </c>
      <c r="L43" s="10" t="s">
        <v>38</v>
      </c>
      <c r="M43" s="10">
        <v>9.6</v>
      </c>
      <c r="N43" s="10">
        <v>12</v>
      </c>
      <c r="O43" s="130"/>
      <c r="P43" s="130"/>
      <c r="Q43" s="130"/>
      <c r="R43" s="130"/>
    </row>
    <row r="44" spans="1:18" ht="18.75">
      <c r="A44" s="128"/>
      <c r="B44" s="45">
        <v>1922</v>
      </c>
      <c r="C44" s="10" t="s">
        <v>467</v>
      </c>
      <c r="D44" s="10" t="s">
        <v>487</v>
      </c>
      <c r="E44" s="10" t="s">
        <v>578</v>
      </c>
      <c r="F44" s="10" t="s">
        <v>496</v>
      </c>
      <c r="G44" s="10" t="s">
        <v>565</v>
      </c>
      <c r="H44" s="10"/>
      <c r="I44" s="10"/>
      <c r="J44" s="10" t="s">
        <v>600</v>
      </c>
      <c r="K44" s="10" t="s">
        <v>473</v>
      </c>
      <c r="L44" s="10" t="s">
        <v>38</v>
      </c>
      <c r="M44" s="10">
        <v>9.6</v>
      </c>
      <c r="N44" s="10">
        <v>14</v>
      </c>
      <c r="O44" s="130"/>
      <c r="P44" s="130"/>
      <c r="Q44" s="130"/>
      <c r="R44" s="130"/>
    </row>
    <row r="45" spans="1:18" ht="18.75">
      <c r="A45" s="128"/>
      <c r="B45" s="45">
        <v>2110</v>
      </c>
      <c r="C45" s="10" t="s">
        <v>467</v>
      </c>
      <c r="D45" s="10" t="s">
        <v>487</v>
      </c>
      <c r="E45" s="10" t="s">
        <v>578</v>
      </c>
      <c r="F45" s="10" t="s">
        <v>496</v>
      </c>
      <c r="G45" s="10" t="s">
        <v>565</v>
      </c>
      <c r="H45" s="10"/>
      <c r="I45" s="10"/>
      <c r="J45" s="10" t="s">
        <v>600</v>
      </c>
      <c r="K45" s="10" t="s">
        <v>473</v>
      </c>
      <c r="L45" s="10" t="s">
        <v>38</v>
      </c>
      <c r="M45" s="10">
        <v>9.6</v>
      </c>
      <c r="N45" s="10">
        <v>13</v>
      </c>
      <c r="O45" s="130"/>
      <c r="P45" s="130"/>
      <c r="Q45" s="130"/>
      <c r="R45" s="130"/>
    </row>
    <row r="46" spans="1:18" ht="18.75">
      <c r="A46" s="128"/>
      <c r="B46" s="45">
        <v>2245</v>
      </c>
      <c r="C46" s="10"/>
      <c r="D46" s="125" t="s">
        <v>487</v>
      </c>
      <c r="E46" s="10" t="s">
        <v>578</v>
      </c>
      <c r="F46" s="125" t="s">
        <v>496</v>
      </c>
      <c r="G46" s="125" t="s">
        <v>565</v>
      </c>
      <c r="H46" s="10"/>
      <c r="I46" s="10"/>
      <c r="J46" s="125" t="s">
        <v>600</v>
      </c>
      <c r="K46" s="125" t="s">
        <v>473</v>
      </c>
      <c r="L46" s="125" t="s">
        <v>492</v>
      </c>
      <c r="M46" s="125">
        <v>9.6</v>
      </c>
      <c r="N46" s="10">
        <v>6</v>
      </c>
      <c r="O46" s="130"/>
      <c r="P46" s="130"/>
      <c r="Q46" s="130"/>
      <c r="R46" s="130"/>
    </row>
    <row r="47" spans="1:18" ht="18.75">
      <c r="A47" s="129"/>
      <c r="B47" s="45">
        <v>2300</v>
      </c>
      <c r="C47" s="10"/>
      <c r="D47" s="126"/>
      <c r="E47" s="10" t="s">
        <v>589</v>
      </c>
      <c r="F47" s="126"/>
      <c r="G47" s="126"/>
      <c r="H47" s="10"/>
      <c r="I47" s="10"/>
      <c r="J47" s="126"/>
      <c r="K47" s="126" t="s">
        <v>473</v>
      </c>
      <c r="L47" s="126" t="s">
        <v>38</v>
      </c>
      <c r="M47" s="126">
        <v>9.6</v>
      </c>
      <c r="N47" s="10">
        <v>3</v>
      </c>
      <c r="O47" s="126"/>
      <c r="P47" s="126"/>
      <c r="Q47" s="126"/>
      <c r="R47" s="126"/>
    </row>
    <row r="48" spans="1:18" ht="18.75">
      <c r="A48" s="127">
        <v>43201</v>
      </c>
      <c r="B48" s="131">
        <v>825</v>
      </c>
      <c r="C48" s="125"/>
      <c r="D48" s="125" t="s">
        <v>487</v>
      </c>
      <c r="E48" s="125" t="s">
        <v>582</v>
      </c>
      <c r="F48" s="125" t="s">
        <v>496</v>
      </c>
      <c r="G48" s="10" t="s">
        <v>605</v>
      </c>
      <c r="H48" s="10"/>
      <c r="I48" s="10"/>
      <c r="J48" s="125" t="s">
        <v>600</v>
      </c>
      <c r="K48" s="125" t="s">
        <v>483</v>
      </c>
      <c r="L48" s="125" t="s">
        <v>484</v>
      </c>
      <c r="M48" s="125">
        <v>9.6</v>
      </c>
      <c r="N48" s="125">
        <v>14</v>
      </c>
      <c r="O48" s="125">
        <v>6004</v>
      </c>
      <c r="P48" s="125">
        <v>6063</v>
      </c>
      <c r="Q48" s="125">
        <f>P48-O48</f>
        <v>59</v>
      </c>
      <c r="R48" s="125"/>
    </row>
    <row r="49" spans="1:18" ht="18.75">
      <c r="A49" s="128"/>
      <c r="B49" s="132"/>
      <c r="C49" s="130"/>
      <c r="D49" s="130"/>
      <c r="E49" s="130"/>
      <c r="F49" s="130"/>
      <c r="G49" s="10" t="s">
        <v>575</v>
      </c>
      <c r="H49" s="10"/>
      <c r="I49" s="10"/>
      <c r="J49" s="130"/>
      <c r="K49" s="130" t="s">
        <v>483</v>
      </c>
      <c r="L49" s="130" t="s">
        <v>484</v>
      </c>
      <c r="M49" s="130">
        <v>9.6</v>
      </c>
      <c r="N49" s="130"/>
      <c r="O49" s="130"/>
      <c r="P49" s="130"/>
      <c r="Q49" s="130"/>
      <c r="R49" s="130"/>
    </row>
    <row r="50" spans="1:18" ht="18.75">
      <c r="A50" s="128"/>
      <c r="B50" s="132"/>
      <c r="C50" s="130"/>
      <c r="D50" s="130"/>
      <c r="E50" s="130"/>
      <c r="F50" s="130"/>
      <c r="G50" s="10" t="s">
        <v>577</v>
      </c>
      <c r="H50" s="10"/>
      <c r="I50" s="10"/>
      <c r="J50" s="130"/>
      <c r="K50" s="130" t="s">
        <v>483</v>
      </c>
      <c r="L50" s="130" t="s">
        <v>484</v>
      </c>
      <c r="M50" s="130">
        <v>9.6</v>
      </c>
      <c r="N50" s="130"/>
      <c r="O50" s="130"/>
      <c r="P50" s="130"/>
      <c r="Q50" s="130"/>
      <c r="R50" s="130"/>
    </row>
    <row r="51" spans="1:18" ht="18.75">
      <c r="A51" s="128"/>
      <c r="B51" s="133"/>
      <c r="C51" s="126"/>
      <c r="D51" s="126"/>
      <c r="E51" s="126"/>
      <c r="F51" s="126"/>
      <c r="G51" s="10" t="s">
        <v>693</v>
      </c>
      <c r="H51" s="10"/>
      <c r="I51" s="10"/>
      <c r="J51" s="126"/>
      <c r="K51" s="126" t="s">
        <v>483</v>
      </c>
      <c r="L51" s="126" t="s">
        <v>484</v>
      </c>
      <c r="M51" s="126">
        <v>9.6</v>
      </c>
      <c r="N51" s="126"/>
      <c r="O51" s="130"/>
      <c r="P51" s="130"/>
      <c r="Q51" s="130"/>
      <c r="R51" s="130"/>
    </row>
    <row r="52" spans="1:18" ht="18.75">
      <c r="A52" s="128"/>
      <c r="B52" s="45">
        <v>1150</v>
      </c>
      <c r="C52" s="10" t="s">
        <v>467</v>
      </c>
      <c r="D52" s="10" t="s">
        <v>487</v>
      </c>
      <c r="E52" s="10" t="s">
        <v>578</v>
      </c>
      <c r="F52" s="10" t="s">
        <v>496</v>
      </c>
      <c r="G52" s="10" t="s">
        <v>565</v>
      </c>
      <c r="H52" s="10"/>
      <c r="I52" s="10"/>
      <c r="J52" s="10" t="s">
        <v>600</v>
      </c>
      <c r="K52" s="10" t="s">
        <v>483</v>
      </c>
      <c r="L52" s="10" t="s">
        <v>484</v>
      </c>
      <c r="M52" s="10">
        <v>9.6</v>
      </c>
      <c r="N52" s="10">
        <v>12</v>
      </c>
      <c r="O52" s="130"/>
      <c r="P52" s="130"/>
      <c r="Q52" s="130"/>
      <c r="R52" s="130"/>
    </row>
    <row r="53" spans="1:18" ht="18.75">
      <c r="A53" s="128"/>
      <c r="B53" s="45">
        <v>1510</v>
      </c>
      <c r="C53" s="10" t="s">
        <v>460</v>
      </c>
      <c r="D53" s="10" t="s">
        <v>454</v>
      </c>
      <c r="E53" s="10" t="s">
        <v>566</v>
      </c>
      <c r="F53" s="10" t="s">
        <v>496</v>
      </c>
      <c r="G53" s="10" t="s">
        <v>565</v>
      </c>
      <c r="H53" s="10"/>
      <c r="I53" s="10"/>
      <c r="J53" s="10" t="s">
        <v>600</v>
      </c>
      <c r="K53" s="10" t="s">
        <v>483</v>
      </c>
      <c r="L53" s="10" t="s">
        <v>484</v>
      </c>
      <c r="M53" s="10">
        <v>9.6</v>
      </c>
      <c r="N53" s="10">
        <v>14</v>
      </c>
      <c r="O53" s="130"/>
      <c r="P53" s="130"/>
      <c r="Q53" s="130"/>
      <c r="R53" s="130"/>
    </row>
    <row r="54" spans="1:18" ht="18.75">
      <c r="A54" s="128"/>
      <c r="B54" s="45">
        <v>1632</v>
      </c>
      <c r="C54" s="10" t="s">
        <v>467</v>
      </c>
      <c r="D54" s="10" t="s">
        <v>487</v>
      </c>
      <c r="E54" s="10" t="s">
        <v>578</v>
      </c>
      <c r="F54" s="10" t="s">
        <v>496</v>
      </c>
      <c r="G54" s="10" t="s">
        <v>565</v>
      </c>
      <c r="H54" s="10"/>
      <c r="I54" s="10"/>
      <c r="J54" s="10" t="s">
        <v>600</v>
      </c>
      <c r="K54" s="10" t="s">
        <v>483</v>
      </c>
      <c r="L54" s="10" t="s">
        <v>484</v>
      </c>
      <c r="M54" s="10">
        <v>9.6</v>
      </c>
      <c r="N54" s="10">
        <v>14</v>
      </c>
      <c r="O54" s="130"/>
      <c r="P54" s="130"/>
      <c r="Q54" s="130"/>
      <c r="R54" s="130"/>
    </row>
    <row r="55" spans="1:18" ht="18.75">
      <c r="A55" s="128"/>
      <c r="B55" s="45">
        <v>1728</v>
      </c>
      <c r="C55" s="10" t="s">
        <v>460</v>
      </c>
      <c r="D55" s="10" t="s">
        <v>454</v>
      </c>
      <c r="E55" s="10" t="s">
        <v>566</v>
      </c>
      <c r="F55" s="10" t="s">
        <v>496</v>
      </c>
      <c r="G55" s="10" t="s">
        <v>565</v>
      </c>
      <c r="H55" s="10"/>
      <c r="I55" s="10"/>
      <c r="J55" s="10" t="s">
        <v>600</v>
      </c>
      <c r="K55" s="10" t="s">
        <v>483</v>
      </c>
      <c r="L55" s="10" t="s">
        <v>484</v>
      </c>
      <c r="M55" s="10">
        <v>9.6</v>
      </c>
      <c r="N55" s="10">
        <v>14</v>
      </c>
      <c r="O55" s="130"/>
      <c r="P55" s="130"/>
      <c r="Q55" s="130"/>
      <c r="R55" s="130"/>
    </row>
    <row r="56" spans="1:18" ht="18.75">
      <c r="A56" s="128"/>
      <c r="B56" s="45">
        <v>2028</v>
      </c>
      <c r="C56" s="10" t="s">
        <v>467</v>
      </c>
      <c r="D56" s="10" t="s">
        <v>487</v>
      </c>
      <c r="E56" s="10" t="s">
        <v>578</v>
      </c>
      <c r="F56" s="10" t="s">
        <v>496</v>
      </c>
      <c r="G56" s="10" t="s">
        <v>565</v>
      </c>
      <c r="H56" s="10"/>
      <c r="I56" s="10"/>
      <c r="J56" s="10" t="s">
        <v>600</v>
      </c>
      <c r="K56" s="10" t="s">
        <v>483</v>
      </c>
      <c r="L56" s="10" t="s">
        <v>484</v>
      </c>
      <c r="M56" s="10">
        <v>9.6</v>
      </c>
      <c r="N56" s="10">
        <v>13</v>
      </c>
      <c r="O56" s="130"/>
      <c r="P56" s="130"/>
      <c r="Q56" s="130"/>
      <c r="R56" s="130"/>
    </row>
    <row r="57" spans="1:18" ht="18.75">
      <c r="A57" s="128"/>
      <c r="B57" s="45">
        <v>2206</v>
      </c>
      <c r="C57" s="10" t="s">
        <v>467</v>
      </c>
      <c r="D57" s="10" t="s">
        <v>487</v>
      </c>
      <c r="E57" s="10" t="s">
        <v>578</v>
      </c>
      <c r="F57" s="10" t="s">
        <v>496</v>
      </c>
      <c r="G57" s="10" t="s">
        <v>565</v>
      </c>
      <c r="H57" s="10"/>
      <c r="I57" s="10"/>
      <c r="J57" s="10" t="s">
        <v>600</v>
      </c>
      <c r="K57" s="10" t="s">
        <v>483</v>
      </c>
      <c r="L57" s="10" t="s">
        <v>484</v>
      </c>
      <c r="M57" s="10">
        <v>9.6</v>
      </c>
      <c r="N57" s="10">
        <v>14</v>
      </c>
      <c r="O57" s="130"/>
      <c r="P57" s="130"/>
      <c r="Q57" s="130"/>
      <c r="R57" s="130"/>
    </row>
    <row r="58" spans="1:18" ht="18.75">
      <c r="A58" s="129"/>
      <c r="B58" s="45">
        <v>2357</v>
      </c>
      <c r="C58" s="10" t="s">
        <v>467</v>
      </c>
      <c r="D58" s="10" t="s">
        <v>487</v>
      </c>
      <c r="E58" s="10" t="s">
        <v>578</v>
      </c>
      <c r="F58" s="10" t="s">
        <v>496</v>
      </c>
      <c r="G58" s="10" t="s">
        <v>565</v>
      </c>
      <c r="H58" s="10"/>
      <c r="I58" s="10"/>
      <c r="J58" s="10" t="s">
        <v>600</v>
      </c>
      <c r="K58" s="10" t="s">
        <v>483</v>
      </c>
      <c r="L58" s="10" t="s">
        <v>484</v>
      </c>
      <c r="M58" s="10">
        <v>9.6</v>
      </c>
      <c r="N58" s="10">
        <v>13</v>
      </c>
      <c r="O58" s="126"/>
      <c r="P58" s="126"/>
      <c r="Q58" s="126"/>
      <c r="R58" s="126"/>
    </row>
    <row r="59" spans="1:18" ht="18.75">
      <c r="A59" s="13"/>
      <c r="B59" s="45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>
      <c r="A60" s="13"/>
      <c r="B60" s="45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>
      <c r="A61" s="13"/>
      <c r="B61" s="45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>
      <c r="A62" s="13"/>
      <c r="B62" s="45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>
      <c r="A63" s="13"/>
      <c r="B63" s="45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>
      <c r="A64" s="13"/>
      <c r="B64" s="45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>
      <c r="A65" s="13"/>
      <c r="B65" s="45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>
      <c r="A66" s="13"/>
      <c r="B66" s="45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>
      <c r="A67" s="13"/>
      <c r="B67" s="45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8.75">
      <c r="A68" s="13"/>
      <c r="B68" s="45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8.75">
      <c r="A69" s="13"/>
      <c r="B69" s="45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8.75">
      <c r="A70" s="13"/>
      <c r="B70" s="45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8.75">
      <c r="A71" s="13"/>
      <c r="B71" s="45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8.75">
      <c r="A72" s="13"/>
      <c r="B72" s="45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8.75">
      <c r="A73" s="13"/>
      <c r="B73" s="45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8.75">
      <c r="A74" s="13"/>
      <c r="B74" s="45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8.75">
      <c r="A75" s="13"/>
      <c r="B75" s="45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8.75">
      <c r="A76" s="13"/>
      <c r="B76" s="45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8.75">
      <c r="A77" s="13"/>
      <c r="B77" s="45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8.75">
      <c r="A78" s="13"/>
      <c r="B78" s="45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8.75">
      <c r="A79" s="13"/>
      <c r="B79" s="45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8.75">
      <c r="A80" s="13"/>
      <c r="B80" s="45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8.75">
      <c r="A81" s="13"/>
      <c r="B81" s="45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8.75">
      <c r="A82" s="13"/>
      <c r="B82" s="45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ht="18.75">
      <c r="A83" s="13"/>
      <c r="B83" s="45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ht="18.75">
      <c r="A84" s="13"/>
      <c r="B84" s="45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ht="18.75">
      <c r="A85" s="13"/>
      <c r="B85" s="45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ht="18.75">
      <c r="A86" s="13"/>
      <c r="B86" s="45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ht="18.75">
      <c r="A87" s="13"/>
      <c r="B87" s="45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ht="18.75">
      <c r="A88" s="13"/>
      <c r="B88" s="45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ht="18.75">
      <c r="A89" s="13"/>
      <c r="B89" s="45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ht="18.75">
      <c r="A90" s="13"/>
      <c r="B90" s="45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1:18" ht="18.75">
      <c r="A91" s="13"/>
      <c r="B91" s="45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8" ht="18.75">
      <c r="A92" s="13"/>
      <c r="B92" s="45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1:18" ht="18.75">
      <c r="A93" s="13"/>
      <c r="B93" s="45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1:18" ht="18.75">
      <c r="A94" s="13"/>
      <c r="B94" s="45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1:18" ht="18.75">
      <c r="A95" s="13"/>
      <c r="B95" s="45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1:18" ht="18.75">
      <c r="A96" s="13"/>
      <c r="B96" s="45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8" ht="18.75">
      <c r="A97" s="13"/>
      <c r="B97" s="45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spans="1:18" ht="18.75">
      <c r="A98" s="13"/>
      <c r="B98" s="45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1:18" ht="18.75">
      <c r="A99" s="13"/>
      <c r="B99" s="45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1:18" ht="18.75">
      <c r="A100" s="13"/>
      <c r="B100" s="45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1:18" ht="18.75">
      <c r="A101" s="13"/>
      <c r="B101" s="45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pans="1:18" ht="18.75">
      <c r="A102" s="13"/>
      <c r="B102" s="45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spans="1:18" ht="18.75">
      <c r="A103" s="13"/>
      <c r="B103" s="45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18" ht="18.75">
      <c r="A104" s="13"/>
      <c r="B104" s="45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1:18" ht="18.75">
      <c r="A105" s="13"/>
      <c r="B105" s="45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1:18" ht="18.75">
      <c r="A106" s="13"/>
      <c r="B106" s="45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1:18" ht="18.75">
      <c r="A107" s="13"/>
      <c r="B107" s="45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1:18" ht="18.75">
      <c r="A108" s="13"/>
      <c r="B108" s="45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1:18" ht="18.75">
      <c r="A109" s="13"/>
      <c r="B109" s="45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1:18" ht="18.75">
      <c r="A110" s="13"/>
      <c r="B110" s="45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1:18" ht="18.75">
      <c r="A111" s="13"/>
      <c r="B111" s="45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1:18" ht="18.75">
      <c r="A112" s="13"/>
      <c r="B112" s="45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</sheetData>
  <mergeCells count="73">
    <mergeCell ref="A2:A16"/>
    <mergeCell ref="B2:B4"/>
    <mergeCell ref="C2:C4"/>
    <mergeCell ref="D2:D4"/>
    <mergeCell ref="E2:E4"/>
    <mergeCell ref="J13:J15"/>
    <mergeCell ref="K13:K15"/>
    <mergeCell ref="L13:L15"/>
    <mergeCell ref="M13:M15"/>
    <mergeCell ref="D13:D15"/>
    <mergeCell ref="F13:F15"/>
    <mergeCell ref="G13:G15"/>
    <mergeCell ref="F2:F4"/>
    <mergeCell ref="J2:J4"/>
    <mergeCell ref="K2:K4"/>
    <mergeCell ref="L2:L4"/>
    <mergeCell ref="M2:M4"/>
    <mergeCell ref="P2:P16"/>
    <mergeCell ref="Q2:Q16"/>
    <mergeCell ref="R2:R16"/>
    <mergeCell ref="O17:O26"/>
    <mergeCell ref="P17:P26"/>
    <mergeCell ref="Q17:Q26"/>
    <mergeCell ref="R17:R26"/>
    <mergeCell ref="O2:O16"/>
    <mergeCell ref="A17:A26"/>
    <mergeCell ref="D35:D36"/>
    <mergeCell ref="F35:F36"/>
    <mergeCell ref="G35:G36"/>
    <mergeCell ref="B33:B34"/>
    <mergeCell ref="D33:D34"/>
    <mergeCell ref="E33:E34"/>
    <mergeCell ref="A27:A38"/>
    <mergeCell ref="Q27:Q38"/>
    <mergeCell ref="R27:R38"/>
    <mergeCell ref="N33:N34"/>
    <mergeCell ref="J33:J34"/>
    <mergeCell ref="K33:K34"/>
    <mergeCell ref="L33:L34"/>
    <mergeCell ref="M33:M34"/>
    <mergeCell ref="J35:J36"/>
    <mergeCell ref="K35:K36"/>
    <mergeCell ref="L35:L36"/>
    <mergeCell ref="M35:M36"/>
    <mergeCell ref="O27:O38"/>
    <mergeCell ref="P27:P38"/>
    <mergeCell ref="D46:D47"/>
    <mergeCell ref="F46:F47"/>
    <mergeCell ref="G46:G47"/>
    <mergeCell ref="A39:A47"/>
    <mergeCell ref="J46:J47"/>
    <mergeCell ref="R39:R47"/>
    <mergeCell ref="F48:F51"/>
    <mergeCell ref="J48:J51"/>
    <mergeCell ref="K48:K51"/>
    <mergeCell ref="L48:L51"/>
    <mergeCell ref="M48:M51"/>
    <mergeCell ref="N48:N51"/>
    <mergeCell ref="O48:O58"/>
    <mergeCell ref="P48:P58"/>
    <mergeCell ref="Q48:Q58"/>
    <mergeCell ref="L46:L47"/>
    <mergeCell ref="M46:M47"/>
    <mergeCell ref="O39:O47"/>
    <mergeCell ref="P39:P47"/>
    <mergeCell ref="Q39:Q47"/>
    <mergeCell ref="K46:K47"/>
    <mergeCell ref="R48:R58"/>
    <mergeCell ref="A48:A58"/>
    <mergeCell ref="B48:B51"/>
    <mergeCell ref="C48:C51"/>
    <mergeCell ref="D48:D51"/>
    <mergeCell ref="E48:E51"/>
  </mergeCells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56"/>
  <sheetViews>
    <sheetView topLeftCell="A48" workbookViewId="0">
      <selection activeCell="G2" sqref="A2:XFD53"/>
    </sheetView>
  </sheetViews>
  <sheetFormatPr defaultRowHeight="13.5"/>
  <cols>
    <col min="1" max="1" width="14.6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27">
        <v>43202</v>
      </c>
      <c r="B2" s="131">
        <v>830</v>
      </c>
      <c r="C2" s="125"/>
      <c r="D2" s="125" t="s">
        <v>30</v>
      </c>
      <c r="E2" s="125" t="s">
        <v>582</v>
      </c>
      <c r="F2" s="125" t="s">
        <v>36</v>
      </c>
      <c r="G2" s="10" t="s">
        <v>575</v>
      </c>
      <c r="H2" s="10"/>
      <c r="I2" s="10"/>
      <c r="J2" s="10" t="s">
        <v>600</v>
      </c>
      <c r="K2" s="10" t="s">
        <v>39</v>
      </c>
      <c r="L2" s="10" t="s">
        <v>570</v>
      </c>
      <c r="M2" s="10">
        <v>9.6</v>
      </c>
      <c r="N2" s="10">
        <v>2</v>
      </c>
      <c r="O2" s="125">
        <v>8372</v>
      </c>
      <c r="P2" s="125">
        <v>8415</v>
      </c>
      <c r="Q2" s="125">
        <f>P2-O2</f>
        <v>43</v>
      </c>
      <c r="R2" s="125"/>
    </row>
    <row r="3" spans="1:20" ht="18.75">
      <c r="A3" s="128"/>
      <c r="B3" s="132"/>
      <c r="C3" s="130"/>
      <c r="D3" s="130"/>
      <c r="E3" s="130"/>
      <c r="F3" s="130"/>
      <c r="G3" s="10" t="s">
        <v>645</v>
      </c>
      <c r="H3" s="10"/>
      <c r="I3" s="10"/>
      <c r="J3" s="10" t="s">
        <v>600</v>
      </c>
      <c r="K3" s="10" t="s">
        <v>39</v>
      </c>
      <c r="L3" s="10" t="s">
        <v>570</v>
      </c>
      <c r="M3" s="10">
        <v>9.6</v>
      </c>
      <c r="N3" s="10">
        <v>1</v>
      </c>
      <c r="O3" s="130"/>
      <c r="P3" s="130"/>
      <c r="Q3" s="130"/>
      <c r="R3" s="130"/>
    </row>
    <row r="4" spans="1:20" ht="18.75">
      <c r="A4" s="128"/>
      <c r="B4" s="133"/>
      <c r="C4" s="126"/>
      <c r="D4" s="126"/>
      <c r="E4" s="126"/>
      <c r="F4" s="126"/>
      <c r="G4" s="10" t="s">
        <v>577</v>
      </c>
      <c r="H4" s="10"/>
      <c r="I4" s="10"/>
      <c r="J4" s="10" t="s">
        <v>600</v>
      </c>
      <c r="K4" s="10" t="s">
        <v>39</v>
      </c>
      <c r="L4" s="10" t="s">
        <v>570</v>
      </c>
      <c r="M4" s="10">
        <v>9.6</v>
      </c>
      <c r="N4" s="10">
        <v>6</v>
      </c>
      <c r="O4" s="130"/>
      <c r="P4" s="130"/>
      <c r="Q4" s="130"/>
      <c r="R4" s="130"/>
    </row>
    <row r="5" spans="1:20" ht="18.75">
      <c r="A5" s="128"/>
      <c r="B5" s="47">
        <v>1156</v>
      </c>
      <c r="C5" s="10" t="s">
        <v>467</v>
      </c>
      <c r="D5" s="10" t="s">
        <v>30</v>
      </c>
      <c r="E5" s="10" t="s">
        <v>578</v>
      </c>
      <c r="F5" s="10" t="s">
        <v>36</v>
      </c>
      <c r="G5" s="10" t="s">
        <v>565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>
        <v>13</v>
      </c>
      <c r="O5" s="130"/>
      <c r="P5" s="130"/>
      <c r="Q5" s="130"/>
      <c r="R5" s="130"/>
    </row>
    <row r="6" spans="1:20" ht="18.75">
      <c r="A6" s="128"/>
      <c r="B6" s="47">
        <v>1502</v>
      </c>
      <c r="C6" s="10" t="s">
        <v>467</v>
      </c>
      <c r="D6" s="10" t="s">
        <v>30</v>
      </c>
      <c r="E6" s="10" t="s">
        <v>578</v>
      </c>
      <c r="F6" s="10" t="s">
        <v>36</v>
      </c>
      <c r="G6" s="10" t="s">
        <v>565</v>
      </c>
      <c r="H6" s="10"/>
      <c r="I6" s="10"/>
      <c r="J6" s="10" t="s">
        <v>600</v>
      </c>
      <c r="K6" s="10" t="s">
        <v>39</v>
      </c>
      <c r="L6" s="10" t="s">
        <v>570</v>
      </c>
      <c r="M6" s="10">
        <v>9.6</v>
      </c>
      <c r="N6" s="10">
        <v>14</v>
      </c>
      <c r="O6" s="130"/>
      <c r="P6" s="130"/>
      <c r="Q6" s="130"/>
      <c r="R6" s="130"/>
    </row>
    <row r="7" spans="1:20" ht="18.75">
      <c r="A7" s="128"/>
      <c r="B7" s="47">
        <v>1615</v>
      </c>
      <c r="C7" s="10" t="s">
        <v>467</v>
      </c>
      <c r="D7" s="10" t="s">
        <v>30</v>
      </c>
      <c r="E7" s="10" t="s">
        <v>578</v>
      </c>
      <c r="F7" s="10" t="s">
        <v>36</v>
      </c>
      <c r="G7" s="10" t="s">
        <v>565</v>
      </c>
      <c r="H7" s="10"/>
      <c r="I7" s="10"/>
      <c r="J7" s="10" t="s">
        <v>600</v>
      </c>
      <c r="K7" s="10" t="s">
        <v>39</v>
      </c>
      <c r="L7" s="10" t="s">
        <v>570</v>
      </c>
      <c r="M7" s="10">
        <v>9.6</v>
      </c>
      <c r="N7" s="10">
        <v>13</v>
      </c>
      <c r="O7" s="130"/>
      <c r="P7" s="130"/>
      <c r="Q7" s="130"/>
      <c r="R7" s="130"/>
    </row>
    <row r="8" spans="1:20" ht="18.75">
      <c r="A8" s="128"/>
      <c r="B8" s="47">
        <v>1713</v>
      </c>
      <c r="C8" s="10" t="s">
        <v>467</v>
      </c>
      <c r="D8" s="10" t="s">
        <v>30</v>
      </c>
      <c r="E8" s="10" t="s">
        <v>578</v>
      </c>
      <c r="F8" s="10" t="s">
        <v>36</v>
      </c>
      <c r="G8" s="10" t="s">
        <v>565</v>
      </c>
      <c r="H8" s="10"/>
      <c r="I8" s="10"/>
      <c r="J8" s="10" t="s">
        <v>600</v>
      </c>
      <c r="K8" s="10" t="s">
        <v>39</v>
      </c>
      <c r="L8" s="10" t="s">
        <v>570</v>
      </c>
      <c r="M8" s="10">
        <v>9.6</v>
      </c>
      <c r="N8" s="10">
        <v>14</v>
      </c>
      <c r="O8" s="130"/>
      <c r="P8" s="130"/>
      <c r="Q8" s="130"/>
      <c r="R8" s="130"/>
    </row>
    <row r="9" spans="1:20" ht="18.75">
      <c r="A9" s="128"/>
      <c r="B9" s="47">
        <v>1927</v>
      </c>
      <c r="C9" s="10" t="s">
        <v>467</v>
      </c>
      <c r="D9" s="10" t="s">
        <v>30</v>
      </c>
      <c r="E9" s="10" t="s">
        <v>578</v>
      </c>
      <c r="F9" s="10" t="s">
        <v>36</v>
      </c>
      <c r="G9" s="10" t="s">
        <v>565</v>
      </c>
      <c r="H9" s="10"/>
      <c r="I9" s="10"/>
      <c r="J9" s="10" t="s">
        <v>600</v>
      </c>
      <c r="K9" s="10" t="s">
        <v>39</v>
      </c>
      <c r="L9" s="10" t="s">
        <v>570</v>
      </c>
      <c r="M9" s="10">
        <v>9.6</v>
      </c>
      <c r="N9" s="10">
        <v>7</v>
      </c>
      <c r="O9" s="130"/>
      <c r="P9" s="130"/>
      <c r="Q9" s="130"/>
      <c r="R9" s="130"/>
    </row>
    <row r="10" spans="1:20" ht="18.75">
      <c r="A10" s="128"/>
      <c r="B10" s="47">
        <v>2208</v>
      </c>
      <c r="C10" s="10" t="s">
        <v>467</v>
      </c>
      <c r="D10" s="10" t="s">
        <v>30</v>
      </c>
      <c r="E10" s="10" t="s">
        <v>578</v>
      </c>
      <c r="F10" s="10" t="s">
        <v>36</v>
      </c>
      <c r="G10" s="10" t="s">
        <v>565</v>
      </c>
      <c r="H10" s="10"/>
      <c r="I10" s="10"/>
      <c r="J10" s="10" t="s">
        <v>600</v>
      </c>
      <c r="K10" s="10" t="s">
        <v>39</v>
      </c>
      <c r="L10" s="10" t="s">
        <v>570</v>
      </c>
      <c r="M10" s="10">
        <v>9.6</v>
      </c>
      <c r="N10" s="10">
        <v>13</v>
      </c>
      <c r="O10" s="130"/>
      <c r="P10" s="130"/>
      <c r="Q10" s="130"/>
      <c r="R10" s="130"/>
    </row>
    <row r="11" spans="1:20" ht="18.75">
      <c r="A11" s="129"/>
      <c r="B11" s="47">
        <v>2358</v>
      </c>
      <c r="C11" s="10" t="s">
        <v>460</v>
      </c>
      <c r="D11" s="10" t="s">
        <v>454</v>
      </c>
      <c r="E11" s="10" t="s">
        <v>566</v>
      </c>
      <c r="F11" s="10" t="s">
        <v>36</v>
      </c>
      <c r="G11" s="10" t="s">
        <v>565</v>
      </c>
      <c r="H11" s="10"/>
      <c r="I11" s="10"/>
      <c r="J11" s="10" t="s">
        <v>600</v>
      </c>
      <c r="K11" s="10" t="s">
        <v>39</v>
      </c>
      <c r="L11" s="10" t="s">
        <v>570</v>
      </c>
      <c r="M11" s="10">
        <v>9.6</v>
      </c>
      <c r="N11" s="10">
        <v>4</v>
      </c>
      <c r="O11" s="126"/>
      <c r="P11" s="126"/>
      <c r="Q11" s="126"/>
      <c r="R11" s="126"/>
    </row>
    <row r="12" spans="1:20" ht="18.75">
      <c r="A12" s="127">
        <v>43202</v>
      </c>
      <c r="B12" s="47">
        <v>900</v>
      </c>
      <c r="C12" s="125"/>
      <c r="D12" s="125" t="s">
        <v>30</v>
      </c>
      <c r="E12" s="125" t="s">
        <v>582</v>
      </c>
      <c r="F12" s="125" t="s">
        <v>32</v>
      </c>
      <c r="G12" s="10" t="s">
        <v>583</v>
      </c>
      <c r="H12" s="10"/>
      <c r="I12" s="10"/>
      <c r="J12" s="125" t="s">
        <v>600</v>
      </c>
      <c r="K12" s="125" t="s">
        <v>457</v>
      </c>
      <c r="L12" s="125" t="s">
        <v>458</v>
      </c>
      <c r="M12" s="125">
        <v>9.6</v>
      </c>
      <c r="N12" s="10">
        <v>3</v>
      </c>
      <c r="O12" s="125">
        <v>8408</v>
      </c>
      <c r="P12" s="125">
        <v>8446</v>
      </c>
      <c r="Q12" s="125">
        <f>P12-O12</f>
        <v>38</v>
      </c>
      <c r="R12" s="125"/>
    </row>
    <row r="13" spans="1:20" ht="18.75">
      <c r="A13" s="130"/>
      <c r="B13" s="47">
        <v>906</v>
      </c>
      <c r="C13" s="130"/>
      <c r="D13" s="130"/>
      <c r="E13" s="130"/>
      <c r="F13" s="130"/>
      <c r="G13" s="10" t="s">
        <v>584</v>
      </c>
      <c r="H13" s="10"/>
      <c r="I13" s="10"/>
      <c r="J13" s="130"/>
      <c r="K13" s="130" t="s">
        <v>457</v>
      </c>
      <c r="L13" s="130" t="s">
        <v>458</v>
      </c>
      <c r="M13" s="130">
        <v>9.6</v>
      </c>
      <c r="N13" s="10">
        <v>3</v>
      </c>
      <c r="O13" s="130"/>
      <c r="P13" s="130"/>
      <c r="Q13" s="130"/>
      <c r="R13" s="130"/>
    </row>
    <row r="14" spans="1:20" ht="18.75">
      <c r="A14" s="130"/>
      <c r="B14" s="47">
        <v>916</v>
      </c>
      <c r="C14" s="126"/>
      <c r="D14" s="126"/>
      <c r="E14" s="126"/>
      <c r="F14" s="126"/>
      <c r="G14" s="10" t="s">
        <v>585</v>
      </c>
      <c r="H14" s="10"/>
      <c r="I14" s="10"/>
      <c r="J14" s="126"/>
      <c r="K14" s="126" t="s">
        <v>457</v>
      </c>
      <c r="L14" s="126" t="s">
        <v>458</v>
      </c>
      <c r="M14" s="126">
        <v>9.6</v>
      </c>
      <c r="N14" s="10">
        <v>2</v>
      </c>
      <c r="O14" s="130"/>
      <c r="P14" s="130"/>
      <c r="Q14" s="130"/>
      <c r="R14" s="130"/>
    </row>
    <row r="15" spans="1:20" ht="18.75">
      <c r="A15" s="130"/>
      <c r="B15" s="47">
        <v>940</v>
      </c>
      <c r="C15" s="10" t="s">
        <v>611</v>
      </c>
      <c r="D15" s="10" t="s">
        <v>32</v>
      </c>
      <c r="E15" s="10" t="s">
        <v>585</v>
      </c>
      <c r="F15" s="10" t="s">
        <v>36</v>
      </c>
      <c r="G15" s="10" t="s">
        <v>565</v>
      </c>
      <c r="H15" s="10"/>
      <c r="I15" s="10"/>
      <c r="J15" s="10" t="s">
        <v>600</v>
      </c>
      <c r="K15" s="10" t="s">
        <v>457</v>
      </c>
      <c r="L15" s="10" t="s">
        <v>458</v>
      </c>
      <c r="M15" s="10">
        <v>9.6</v>
      </c>
      <c r="N15" s="10">
        <v>14</v>
      </c>
      <c r="O15" s="130"/>
      <c r="P15" s="130"/>
      <c r="Q15" s="130"/>
      <c r="R15" s="130"/>
    </row>
    <row r="16" spans="1:20" ht="18.75">
      <c r="A16" s="130"/>
      <c r="B16" s="47">
        <v>1105</v>
      </c>
      <c r="C16" s="10" t="s">
        <v>611</v>
      </c>
      <c r="D16" s="10" t="s">
        <v>32</v>
      </c>
      <c r="E16" s="10" t="s">
        <v>585</v>
      </c>
      <c r="F16" s="10" t="s">
        <v>36</v>
      </c>
      <c r="G16" s="10" t="s">
        <v>565</v>
      </c>
      <c r="H16" s="10"/>
      <c r="I16" s="10"/>
      <c r="J16" s="10" t="s">
        <v>600</v>
      </c>
      <c r="K16" s="10" t="s">
        <v>457</v>
      </c>
      <c r="L16" s="10" t="s">
        <v>458</v>
      </c>
      <c r="M16" s="10">
        <v>9.6</v>
      </c>
      <c r="N16" s="10">
        <v>7</v>
      </c>
      <c r="O16" s="130"/>
      <c r="P16" s="130"/>
      <c r="Q16" s="130"/>
      <c r="R16" s="130"/>
    </row>
    <row r="17" spans="1:18" ht="18.75">
      <c r="A17" s="130"/>
      <c r="B17" s="47">
        <v>1205</v>
      </c>
      <c r="C17" s="10" t="s">
        <v>611</v>
      </c>
      <c r="D17" s="10" t="s">
        <v>32</v>
      </c>
      <c r="E17" s="10" t="s">
        <v>585</v>
      </c>
      <c r="F17" s="10" t="s">
        <v>36</v>
      </c>
      <c r="G17" s="10" t="s">
        <v>565</v>
      </c>
      <c r="H17" s="10"/>
      <c r="I17" s="10"/>
      <c r="J17" s="10" t="s">
        <v>600</v>
      </c>
      <c r="K17" s="10" t="s">
        <v>457</v>
      </c>
      <c r="L17" s="10" t="s">
        <v>458</v>
      </c>
      <c r="M17" s="10">
        <v>9.6</v>
      </c>
      <c r="N17" s="10">
        <v>6</v>
      </c>
      <c r="O17" s="130"/>
      <c r="P17" s="130"/>
      <c r="Q17" s="130"/>
      <c r="R17" s="130"/>
    </row>
    <row r="18" spans="1:18" ht="18.75">
      <c r="A18" s="130"/>
      <c r="B18" s="47">
        <v>1505</v>
      </c>
      <c r="C18" s="10" t="s">
        <v>611</v>
      </c>
      <c r="D18" s="10" t="s">
        <v>32</v>
      </c>
      <c r="E18" s="10" t="s">
        <v>585</v>
      </c>
      <c r="F18" s="10" t="s">
        <v>36</v>
      </c>
      <c r="G18" s="10" t="s">
        <v>565</v>
      </c>
      <c r="H18" s="10"/>
      <c r="I18" s="10"/>
      <c r="J18" s="10" t="s">
        <v>600</v>
      </c>
      <c r="K18" s="10" t="s">
        <v>457</v>
      </c>
      <c r="L18" s="10" t="s">
        <v>458</v>
      </c>
      <c r="M18" s="10">
        <v>9.6</v>
      </c>
      <c r="N18" s="10">
        <v>7</v>
      </c>
      <c r="O18" s="130"/>
      <c r="P18" s="130"/>
      <c r="Q18" s="130"/>
      <c r="R18" s="130"/>
    </row>
    <row r="19" spans="1:18" ht="18.75">
      <c r="A19" s="130"/>
      <c r="B19" s="47">
        <v>1620</v>
      </c>
      <c r="C19" s="10" t="s">
        <v>611</v>
      </c>
      <c r="D19" s="10" t="s">
        <v>32</v>
      </c>
      <c r="E19" s="10" t="s">
        <v>585</v>
      </c>
      <c r="F19" s="10" t="s">
        <v>36</v>
      </c>
      <c r="G19" s="10" t="s">
        <v>565</v>
      </c>
      <c r="H19" s="10"/>
      <c r="I19" s="10"/>
      <c r="J19" s="10" t="s">
        <v>600</v>
      </c>
      <c r="K19" s="10" t="s">
        <v>457</v>
      </c>
      <c r="L19" s="10" t="s">
        <v>458</v>
      </c>
      <c r="M19" s="10">
        <v>9.6</v>
      </c>
      <c r="N19" s="10">
        <v>5</v>
      </c>
      <c r="O19" s="130"/>
      <c r="P19" s="130"/>
      <c r="Q19" s="130"/>
      <c r="R19" s="130"/>
    </row>
    <row r="20" spans="1:18" ht="18.75">
      <c r="A20" s="130"/>
      <c r="B20" s="47">
        <v>1715</v>
      </c>
      <c r="C20" s="10" t="s">
        <v>611</v>
      </c>
      <c r="D20" s="10" t="s">
        <v>32</v>
      </c>
      <c r="E20" s="10" t="s">
        <v>585</v>
      </c>
      <c r="F20" s="10" t="s">
        <v>36</v>
      </c>
      <c r="G20" s="10" t="s">
        <v>565</v>
      </c>
      <c r="H20" s="10"/>
      <c r="I20" s="10"/>
      <c r="J20" s="10" t="s">
        <v>600</v>
      </c>
      <c r="K20" s="10" t="s">
        <v>457</v>
      </c>
      <c r="L20" s="10" t="s">
        <v>458</v>
      </c>
      <c r="M20" s="10">
        <v>9.6</v>
      </c>
      <c r="N20" s="10">
        <v>8</v>
      </c>
      <c r="O20" s="130"/>
      <c r="P20" s="130"/>
      <c r="Q20" s="130"/>
      <c r="R20" s="130"/>
    </row>
    <row r="21" spans="1:18" ht="18.75">
      <c r="A21" s="130"/>
      <c r="B21" s="47">
        <v>2100</v>
      </c>
      <c r="C21" s="10" t="s">
        <v>611</v>
      </c>
      <c r="D21" s="10" t="s">
        <v>32</v>
      </c>
      <c r="E21" s="10" t="s">
        <v>585</v>
      </c>
      <c r="F21" s="10" t="s">
        <v>36</v>
      </c>
      <c r="G21" s="10" t="s">
        <v>565</v>
      </c>
      <c r="H21" s="10"/>
      <c r="I21" s="10"/>
      <c r="J21" s="10" t="s">
        <v>600</v>
      </c>
      <c r="K21" s="10" t="s">
        <v>457</v>
      </c>
      <c r="L21" s="10" t="s">
        <v>458</v>
      </c>
      <c r="M21" s="10">
        <v>9.6</v>
      </c>
      <c r="N21" s="10">
        <v>6</v>
      </c>
      <c r="O21" s="130"/>
      <c r="P21" s="130"/>
      <c r="Q21" s="130"/>
      <c r="R21" s="130"/>
    </row>
    <row r="22" spans="1:18" ht="18.75">
      <c r="A22" s="130"/>
      <c r="B22" s="47">
        <v>2210</v>
      </c>
      <c r="C22" s="10" t="s">
        <v>611</v>
      </c>
      <c r="D22" s="10" t="s">
        <v>32</v>
      </c>
      <c r="E22" s="10" t="s">
        <v>585</v>
      </c>
      <c r="F22" s="10" t="s">
        <v>36</v>
      </c>
      <c r="G22" s="10" t="s">
        <v>565</v>
      </c>
      <c r="H22" s="10"/>
      <c r="I22" s="10"/>
      <c r="J22" s="10" t="s">
        <v>600</v>
      </c>
      <c r="K22" s="10" t="s">
        <v>457</v>
      </c>
      <c r="L22" s="10" t="s">
        <v>458</v>
      </c>
      <c r="M22" s="10">
        <v>9.6</v>
      </c>
      <c r="N22" s="10">
        <v>4</v>
      </c>
      <c r="O22" s="130"/>
      <c r="P22" s="130"/>
      <c r="Q22" s="130"/>
      <c r="R22" s="130"/>
    </row>
    <row r="23" spans="1:18" ht="18.75">
      <c r="A23" s="130"/>
      <c r="B23" s="47">
        <v>2300</v>
      </c>
      <c r="C23" s="125" t="s">
        <v>611</v>
      </c>
      <c r="D23" s="125" t="s">
        <v>32</v>
      </c>
      <c r="E23" s="10" t="s">
        <v>585</v>
      </c>
      <c r="F23" s="10" t="s">
        <v>36</v>
      </c>
      <c r="G23" s="10" t="s">
        <v>565</v>
      </c>
      <c r="H23" s="10"/>
      <c r="I23" s="10"/>
      <c r="J23" s="10" t="s">
        <v>600</v>
      </c>
      <c r="K23" s="10" t="s">
        <v>457</v>
      </c>
      <c r="L23" s="10" t="s">
        <v>458</v>
      </c>
      <c r="M23" s="10">
        <v>9.6</v>
      </c>
      <c r="N23" s="10">
        <v>5</v>
      </c>
      <c r="O23" s="130"/>
      <c r="P23" s="130"/>
      <c r="Q23" s="130"/>
      <c r="R23" s="130"/>
    </row>
    <row r="24" spans="1:18" ht="18.75">
      <c r="A24" s="130"/>
      <c r="B24" s="47">
        <v>2302</v>
      </c>
      <c r="C24" s="130"/>
      <c r="D24" s="130"/>
      <c r="E24" s="10" t="s">
        <v>583</v>
      </c>
      <c r="F24" s="10" t="s">
        <v>36</v>
      </c>
      <c r="G24" s="10" t="s">
        <v>565</v>
      </c>
      <c r="H24" s="10"/>
      <c r="I24" s="10"/>
      <c r="J24" s="10" t="s">
        <v>600</v>
      </c>
      <c r="K24" s="10" t="s">
        <v>457</v>
      </c>
      <c r="L24" s="10" t="s">
        <v>458</v>
      </c>
      <c r="M24" s="10">
        <v>9.6</v>
      </c>
      <c r="N24" s="10">
        <v>1</v>
      </c>
      <c r="O24" s="130"/>
      <c r="P24" s="130"/>
      <c r="Q24" s="130"/>
      <c r="R24" s="130"/>
    </row>
    <row r="25" spans="1:18" ht="18.75">
      <c r="A25" s="130"/>
      <c r="B25" s="47">
        <v>2310</v>
      </c>
      <c r="C25" s="126"/>
      <c r="D25" s="126"/>
      <c r="E25" s="10" t="s">
        <v>584</v>
      </c>
      <c r="F25" s="10" t="s">
        <v>36</v>
      </c>
      <c r="G25" s="10" t="s">
        <v>565</v>
      </c>
      <c r="H25" s="10"/>
      <c r="I25" s="10"/>
      <c r="J25" s="10" t="s">
        <v>600</v>
      </c>
      <c r="K25" s="10" t="s">
        <v>457</v>
      </c>
      <c r="L25" s="10" t="s">
        <v>458</v>
      </c>
      <c r="M25" s="10">
        <v>9.6</v>
      </c>
      <c r="N25" s="10">
        <v>6</v>
      </c>
      <c r="O25" s="130"/>
      <c r="P25" s="130"/>
      <c r="Q25" s="130"/>
      <c r="R25" s="130"/>
    </row>
    <row r="26" spans="1:18" ht="18.75">
      <c r="A26" s="126"/>
      <c r="B26" s="47">
        <v>2359</v>
      </c>
      <c r="C26" s="10" t="s">
        <v>611</v>
      </c>
      <c r="D26" s="10" t="s">
        <v>32</v>
      </c>
      <c r="E26" s="10" t="s">
        <v>585</v>
      </c>
      <c r="F26" s="10" t="s">
        <v>36</v>
      </c>
      <c r="G26" s="10" t="s">
        <v>565</v>
      </c>
      <c r="H26" s="10"/>
      <c r="I26" s="10"/>
      <c r="J26" s="10" t="s">
        <v>600</v>
      </c>
      <c r="K26" s="10" t="s">
        <v>457</v>
      </c>
      <c r="L26" s="10" t="s">
        <v>458</v>
      </c>
      <c r="M26" s="10">
        <v>9.6</v>
      </c>
      <c r="N26" s="10">
        <v>6</v>
      </c>
      <c r="O26" s="126"/>
      <c r="P26" s="126"/>
      <c r="Q26" s="126"/>
      <c r="R26" s="126"/>
    </row>
    <row r="27" spans="1:18" ht="18.75">
      <c r="A27" s="127">
        <v>43202</v>
      </c>
      <c r="B27" s="47">
        <v>835</v>
      </c>
      <c r="C27" s="10"/>
      <c r="D27" s="10" t="s">
        <v>30</v>
      </c>
      <c r="E27" s="10" t="s">
        <v>582</v>
      </c>
      <c r="F27" s="10" t="s">
        <v>36</v>
      </c>
      <c r="G27" s="10" t="s">
        <v>605</v>
      </c>
      <c r="H27" s="10"/>
      <c r="I27" s="10"/>
      <c r="J27" s="10" t="s">
        <v>600</v>
      </c>
      <c r="K27" s="10" t="s">
        <v>465</v>
      </c>
      <c r="L27" s="10" t="s">
        <v>466</v>
      </c>
      <c r="M27" s="10">
        <v>9.6</v>
      </c>
      <c r="N27" s="10">
        <v>6</v>
      </c>
      <c r="O27" s="125">
        <v>6185</v>
      </c>
      <c r="P27" s="125">
        <v>6206</v>
      </c>
      <c r="Q27" s="125">
        <f>P27-O27</f>
        <v>21</v>
      </c>
      <c r="R27" s="125"/>
    </row>
    <row r="28" spans="1:18" ht="18.75">
      <c r="A28" s="128"/>
      <c r="B28" s="131">
        <v>920</v>
      </c>
      <c r="C28" s="125"/>
      <c r="D28" s="125" t="s">
        <v>30</v>
      </c>
      <c r="E28" s="125" t="s">
        <v>582</v>
      </c>
      <c r="F28" s="125" t="s">
        <v>30</v>
      </c>
      <c r="G28" s="10" t="s">
        <v>589</v>
      </c>
      <c r="H28" s="10"/>
      <c r="I28" s="10"/>
      <c r="J28" s="125" t="s">
        <v>600</v>
      </c>
      <c r="K28" s="125" t="s">
        <v>465</v>
      </c>
      <c r="L28" s="125" t="s">
        <v>466</v>
      </c>
      <c r="M28" s="125">
        <v>9.6</v>
      </c>
      <c r="N28" s="10">
        <v>10</v>
      </c>
      <c r="O28" s="130"/>
      <c r="P28" s="130"/>
      <c r="Q28" s="130"/>
      <c r="R28" s="130"/>
    </row>
    <row r="29" spans="1:18" ht="18.75">
      <c r="A29" s="128"/>
      <c r="B29" s="132"/>
      <c r="C29" s="130"/>
      <c r="D29" s="130"/>
      <c r="E29" s="130"/>
      <c r="F29" s="130"/>
      <c r="G29" s="10" t="s">
        <v>663</v>
      </c>
      <c r="H29" s="10"/>
      <c r="I29" s="10"/>
      <c r="J29" s="130"/>
      <c r="K29" s="130"/>
      <c r="L29" s="130"/>
      <c r="M29" s="130"/>
      <c r="N29" s="10"/>
      <c r="O29" s="130"/>
      <c r="P29" s="130"/>
      <c r="Q29" s="130"/>
      <c r="R29" s="130"/>
    </row>
    <row r="30" spans="1:18" ht="18.75">
      <c r="A30" s="128"/>
      <c r="B30" s="133"/>
      <c r="C30" s="126"/>
      <c r="D30" s="126"/>
      <c r="E30" s="126"/>
      <c r="F30" s="126"/>
      <c r="G30" s="10" t="s">
        <v>578</v>
      </c>
      <c r="H30" s="10"/>
      <c r="I30" s="10"/>
      <c r="J30" s="126"/>
      <c r="K30" s="126"/>
      <c r="L30" s="126"/>
      <c r="M30" s="126"/>
      <c r="N30" s="10"/>
      <c r="O30" s="130"/>
      <c r="P30" s="130"/>
      <c r="Q30" s="130"/>
      <c r="R30" s="130"/>
    </row>
    <row r="31" spans="1:18" ht="18.75">
      <c r="A31" s="128"/>
      <c r="B31" s="47">
        <v>1332</v>
      </c>
      <c r="C31" s="10"/>
      <c r="D31" s="10" t="s">
        <v>30</v>
      </c>
      <c r="E31" s="10" t="s">
        <v>582</v>
      </c>
      <c r="F31" s="10" t="s">
        <v>36</v>
      </c>
      <c r="G31" s="10" t="s">
        <v>565</v>
      </c>
      <c r="H31" s="10"/>
      <c r="I31" s="10"/>
      <c r="J31" s="10" t="s">
        <v>600</v>
      </c>
      <c r="K31" s="10" t="s">
        <v>465</v>
      </c>
      <c r="L31" s="10" t="s">
        <v>466</v>
      </c>
      <c r="M31" s="10">
        <v>9.6</v>
      </c>
      <c r="N31" s="10">
        <v>5</v>
      </c>
      <c r="O31" s="130"/>
      <c r="P31" s="130"/>
      <c r="Q31" s="130"/>
      <c r="R31" s="130"/>
    </row>
    <row r="32" spans="1:18" ht="18.75">
      <c r="A32" s="128"/>
      <c r="B32" s="47">
        <v>1410</v>
      </c>
      <c r="C32" s="10"/>
      <c r="D32" s="10" t="s">
        <v>36</v>
      </c>
      <c r="E32" s="10" t="s">
        <v>565</v>
      </c>
      <c r="F32" s="10" t="s">
        <v>32</v>
      </c>
      <c r="G32" s="10" t="s">
        <v>598</v>
      </c>
      <c r="H32" s="10"/>
      <c r="I32" s="10"/>
      <c r="J32" s="10" t="s">
        <v>600</v>
      </c>
      <c r="K32" s="10" t="s">
        <v>465</v>
      </c>
      <c r="L32" s="10" t="s">
        <v>466</v>
      </c>
      <c r="M32" s="10">
        <v>9.6</v>
      </c>
      <c r="N32" s="10">
        <v>6</v>
      </c>
      <c r="O32" s="130"/>
      <c r="P32" s="130"/>
      <c r="Q32" s="130"/>
      <c r="R32" s="130"/>
    </row>
    <row r="33" spans="1:18" ht="18.75">
      <c r="A33" s="128"/>
      <c r="B33" s="47">
        <v>1520</v>
      </c>
      <c r="C33" s="10"/>
      <c r="D33" s="10" t="s">
        <v>32</v>
      </c>
      <c r="E33" s="10" t="s">
        <v>598</v>
      </c>
      <c r="F33" s="10" t="s">
        <v>30</v>
      </c>
      <c r="G33" s="10" t="s">
        <v>582</v>
      </c>
      <c r="H33" s="10"/>
      <c r="I33" s="10"/>
      <c r="J33" s="10" t="s">
        <v>600</v>
      </c>
      <c r="K33" s="10" t="s">
        <v>465</v>
      </c>
      <c r="L33" s="10" t="s">
        <v>466</v>
      </c>
      <c r="M33" s="10">
        <v>9.6</v>
      </c>
      <c r="N33" s="10">
        <v>8</v>
      </c>
      <c r="O33" s="130"/>
      <c r="P33" s="130"/>
      <c r="Q33" s="130"/>
      <c r="R33" s="130"/>
    </row>
    <row r="34" spans="1:18" ht="18.75">
      <c r="A34" s="128"/>
      <c r="B34" s="47">
        <v>1620</v>
      </c>
      <c r="C34" s="10"/>
      <c r="D34" s="10" t="s">
        <v>30</v>
      </c>
      <c r="E34" s="10" t="s">
        <v>582</v>
      </c>
      <c r="F34" s="10" t="s">
        <v>32</v>
      </c>
      <c r="G34" s="10" t="s">
        <v>598</v>
      </c>
      <c r="H34" s="10"/>
      <c r="I34" s="10"/>
      <c r="J34" s="10" t="s">
        <v>600</v>
      </c>
      <c r="K34" s="10" t="s">
        <v>465</v>
      </c>
      <c r="L34" s="10" t="s">
        <v>466</v>
      </c>
      <c r="M34" s="10">
        <v>9.6</v>
      </c>
      <c r="N34" s="10">
        <v>3</v>
      </c>
      <c r="O34" s="130"/>
      <c r="P34" s="130"/>
      <c r="Q34" s="130"/>
      <c r="R34" s="130"/>
    </row>
    <row r="35" spans="1:18" ht="18.75">
      <c r="A35" s="128"/>
      <c r="B35" s="47">
        <v>1759</v>
      </c>
      <c r="C35" s="10" t="s">
        <v>467</v>
      </c>
      <c r="D35" s="10" t="s">
        <v>30</v>
      </c>
      <c r="E35" s="10" t="s">
        <v>578</v>
      </c>
      <c r="F35" s="10" t="s">
        <v>36</v>
      </c>
      <c r="G35" s="10" t="s">
        <v>565</v>
      </c>
      <c r="H35" s="10"/>
      <c r="I35" s="10"/>
      <c r="J35" s="10" t="s">
        <v>600</v>
      </c>
      <c r="K35" s="10" t="s">
        <v>465</v>
      </c>
      <c r="L35" s="10" t="s">
        <v>466</v>
      </c>
      <c r="M35" s="10">
        <v>9.6</v>
      </c>
      <c r="N35" s="10">
        <v>13</v>
      </c>
      <c r="O35" s="130"/>
      <c r="P35" s="130"/>
      <c r="Q35" s="130"/>
      <c r="R35" s="130"/>
    </row>
    <row r="36" spans="1:18" ht="18.75">
      <c r="A36" s="128"/>
      <c r="B36" s="47">
        <v>2108</v>
      </c>
      <c r="C36" s="10" t="s">
        <v>467</v>
      </c>
      <c r="D36" s="10" t="s">
        <v>30</v>
      </c>
      <c r="E36" s="10" t="s">
        <v>578</v>
      </c>
      <c r="F36" s="10" t="s">
        <v>36</v>
      </c>
      <c r="G36" s="10" t="s">
        <v>565</v>
      </c>
      <c r="H36" s="10"/>
      <c r="I36" s="10"/>
      <c r="J36" s="10" t="s">
        <v>600</v>
      </c>
      <c r="K36" s="10" t="s">
        <v>465</v>
      </c>
      <c r="L36" s="10" t="s">
        <v>466</v>
      </c>
      <c r="M36" s="10">
        <v>9.6</v>
      </c>
      <c r="N36" s="10">
        <v>14</v>
      </c>
      <c r="O36" s="130"/>
      <c r="P36" s="130"/>
      <c r="Q36" s="130"/>
      <c r="R36" s="130"/>
    </row>
    <row r="37" spans="1:18" ht="18.75">
      <c r="A37" s="128"/>
      <c r="B37" s="47">
        <v>2245</v>
      </c>
      <c r="C37" s="10"/>
      <c r="D37" s="125" t="s">
        <v>30</v>
      </c>
      <c r="E37" s="10" t="s">
        <v>578</v>
      </c>
      <c r="F37" s="125" t="s">
        <v>36</v>
      </c>
      <c r="G37" s="125" t="s">
        <v>565</v>
      </c>
      <c r="H37" s="10"/>
      <c r="I37" s="10"/>
      <c r="J37" s="125" t="s">
        <v>600</v>
      </c>
      <c r="K37" s="125" t="s">
        <v>465</v>
      </c>
      <c r="L37" s="125" t="s">
        <v>466</v>
      </c>
      <c r="M37" s="125">
        <v>9.6</v>
      </c>
      <c r="N37" s="10">
        <v>6</v>
      </c>
      <c r="O37" s="130"/>
      <c r="P37" s="130"/>
      <c r="Q37" s="130"/>
      <c r="R37" s="130"/>
    </row>
    <row r="38" spans="1:18" ht="18.75">
      <c r="A38" s="129"/>
      <c r="B38" s="47">
        <v>2300</v>
      </c>
      <c r="C38" s="10"/>
      <c r="D38" s="126"/>
      <c r="E38" s="10" t="s">
        <v>698</v>
      </c>
      <c r="F38" s="126"/>
      <c r="G38" s="126"/>
      <c r="H38" s="10"/>
      <c r="I38" s="10"/>
      <c r="J38" s="126"/>
      <c r="K38" s="126"/>
      <c r="L38" s="126"/>
      <c r="M38" s="126"/>
      <c r="N38" s="10">
        <v>3</v>
      </c>
      <c r="O38" s="126"/>
      <c r="P38" s="126"/>
      <c r="Q38" s="126"/>
      <c r="R38" s="126"/>
    </row>
    <row r="39" spans="1:18" ht="18.75">
      <c r="A39" s="127">
        <v>43202</v>
      </c>
      <c r="B39" s="47">
        <v>825</v>
      </c>
      <c r="C39" s="10" t="s">
        <v>701</v>
      </c>
      <c r="D39" s="10" t="s">
        <v>36</v>
      </c>
      <c r="E39" s="10" t="s">
        <v>565</v>
      </c>
      <c r="F39" s="10" t="s">
        <v>30</v>
      </c>
      <c r="G39" s="10" t="s">
        <v>578</v>
      </c>
      <c r="H39" s="10"/>
      <c r="I39" s="10"/>
      <c r="J39" s="10" t="s">
        <v>600</v>
      </c>
      <c r="K39" s="10" t="s">
        <v>473</v>
      </c>
      <c r="L39" s="10" t="s">
        <v>38</v>
      </c>
      <c r="M39" s="10">
        <v>9.6</v>
      </c>
      <c r="N39" s="10">
        <v>13</v>
      </c>
      <c r="O39" s="125">
        <v>7349</v>
      </c>
      <c r="P39" s="125">
        <v>7422</v>
      </c>
      <c r="Q39" s="125">
        <f>P39-O39</f>
        <v>73</v>
      </c>
      <c r="R39" s="125"/>
    </row>
    <row r="40" spans="1:18" ht="18.75">
      <c r="A40" s="128"/>
      <c r="B40" s="47">
        <v>1059</v>
      </c>
      <c r="C40" s="10" t="s">
        <v>467</v>
      </c>
      <c r="D40" s="10" t="s">
        <v>30</v>
      </c>
      <c r="E40" s="10" t="s">
        <v>578</v>
      </c>
      <c r="F40" s="10" t="s">
        <v>36</v>
      </c>
      <c r="G40" s="10" t="s">
        <v>565</v>
      </c>
      <c r="H40" s="10"/>
      <c r="I40" s="10"/>
      <c r="J40" s="10" t="s">
        <v>600</v>
      </c>
      <c r="K40" s="10" t="s">
        <v>473</v>
      </c>
      <c r="L40" s="10" t="s">
        <v>38</v>
      </c>
      <c r="M40" s="10">
        <v>9.6</v>
      </c>
      <c r="N40" s="10">
        <v>14</v>
      </c>
      <c r="O40" s="130"/>
      <c r="P40" s="130"/>
      <c r="Q40" s="130"/>
      <c r="R40" s="130"/>
    </row>
    <row r="41" spans="1:18" ht="18.75">
      <c r="A41" s="128"/>
      <c r="B41" s="47">
        <v>1408</v>
      </c>
      <c r="C41" s="10" t="s">
        <v>467</v>
      </c>
      <c r="D41" s="10" t="s">
        <v>30</v>
      </c>
      <c r="E41" s="10" t="s">
        <v>578</v>
      </c>
      <c r="F41" s="10" t="s">
        <v>36</v>
      </c>
      <c r="G41" s="10" t="s">
        <v>565</v>
      </c>
      <c r="H41" s="10"/>
      <c r="I41" s="10"/>
      <c r="J41" s="10" t="s">
        <v>600</v>
      </c>
      <c r="K41" s="10" t="s">
        <v>473</v>
      </c>
      <c r="L41" s="10" t="s">
        <v>38</v>
      </c>
      <c r="M41" s="10">
        <v>9.6</v>
      </c>
      <c r="N41" s="10">
        <v>13</v>
      </c>
      <c r="O41" s="130"/>
      <c r="P41" s="130"/>
      <c r="Q41" s="130"/>
      <c r="R41" s="130"/>
    </row>
    <row r="42" spans="1:18" ht="18.75">
      <c r="A42" s="128"/>
      <c r="B42" s="47">
        <v>1510</v>
      </c>
      <c r="C42" s="10" t="s">
        <v>460</v>
      </c>
      <c r="D42" s="10" t="s">
        <v>454</v>
      </c>
      <c r="E42" s="10" t="s">
        <v>566</v>
      </c>
      <c r="F42" s="10" t="s">
        <v>36</v>
      </c>
      <c r="G42" s="10" t="s">
        <v>565</v>
      </c>
      <c r="H42" s="10"/>
      <c r="I42" s="10"/>
      <c r="J42" s="10" t="s">
        <v>600</v>
      </c>
      <c r="K42" s="10" t="s">
        <v>473</v>
      </c>
      <c r="L42" s="10" t="s">
        <v>38</v>
      </c>
      <c r="M42" s="10">
        <v>9.6</v>
      </c>
      <c r="N42" s="10">
        <v>14</v>
      </c>
      <c r="O42" s="130"/>
      <c r="P42" s="130"/>
      <c r="Q42" s="130"/>
      <c r="R42" s="130"/>
    </row>
    <row r="43" spans="1:18" ht="18.75">
      <c r="A43" s="128"/>
      <c r="B43" s="47">
        <v>1705</v>
      </c>
      <c r="C43" s="10" t="s">
        <v>460</v>
      </c>
      <c r="D43" s="10" t="s">
        <v>454</v>
      </c>
      <c r="E43" s="10" t="s">
        <v>566</v>
      </c>
      <c r="F43" s="10" t="s">
        <v>36</v>
      </c>
      <c r="G43" s="10" t="s">
        <v>565</v>
      </c>
      <c r="H43" s="10"/>
      <c r="I43" s="10"/>
      <c r="J43" s="10" t="s">
        <v>600</v>
      </c>
      <c r="K43" s="10" t="s">
        <v>473</v>
      </c>
      <c r="L43" s="10" t="s">
        <v>38</v>
      </c>
      <c r="M43" s="10">
        <v>9.6</v>
      </c>
      <c r="N43" s="10">
        <v>14</v>
      </c>
      <c r="O43" s="130"/>
      <c r="P43" s="130"/>
      <c r="Q43" s="130"/>
      <c r="R43" s="130"/>
    </row>
    <row r="44" spans="1:18" ht="18.75">
      <c r="A44" s="128"/>
      <c r="B44" s="47">
        <v>2047</v>
      </c>
      <c r="C44" s="125" t="s">
        <v>460</v>
      </c>
      <c r="D44" s="125" t="s">
        <v>454</v>
      </c>
      <c r="E44" s="10" t="s">
        <v>566</v>
      </c>
      <c r="F44" s="125" t="s">
        <v>36</v>
      </c>
      <c r="G44" s="125" t="s">
        <v>565</v>
      </c>
      <c r="H44" s="10"/>
      <c r="I44" s="10"/>
      <c r="J44" s="10" t="s">
        <v>600</v>
      </c>
      <c r="K44" s="10" t="s">
        <v>473</v>
      </c>
      <c r="L44" s="10" t="s">
        <v>38</v>
      </c>
      <c r="M44" s="10">
        <v>9.6</v>
      </c>
      <c r="N44" s="125">
        <v>7</v>
      </c>
      <c r="O44" s="130"/>
      <c r="P44" s="130"/>
      <c r="Q44" s="130"/>
      <c r="R44" s="130"/>
    </row>
    <row r="45" spans="1:18" ht="18.75">
      <c r="A45" s="128"/>
      <c r="B45" s="47">
        <v>2010</v>
      </c>
      <c r="C45" s="126"/>
      <c r="D45" s="126"/>
      <c r="E45" s="10" t="s">
        <v>568</v>
      </c>
      <c r="F45" s="126"/>
      <c r="G45" s="126"/>
      <c r="H45" s="10"/>
      <c r="I45" s="10"/>
      <c r="J45" s="10" t="s">
        <v>600</v>
      </c>
      <c r="K45" s="10" t="s">
        <v>473</v>
      </c>
      <c r="L45" s="10" t="s">
        <v>38</v>
      </c>
      <c r="M45" s="10">
        <v>9.6</v>
      </c>
      <c r="N45" s="126"/>
      <c r="O45" s="130"/>
      <c r="P45" s="130"/>
      <c r="Q45" s="130"/>
      <c r="R45" s="130"/>
    </row>
    <row r="46" spans="1:18" ht="18.75">
      <c r="A46" s="129"/>
      <c r="B46" s="47">
        <v>2345</v>
      </c>
      <c r="C46" s="10" t="s">
        <v>467</v>
      </c>
      <c r="D46" s="10" t="s">
        <v>30</v>
      </c>
      <c r="E46" s="10" t="s">
        <v>578</v>
      </c>
      <c r="F46" s="10" t="s">
        <v>36</v>
      </c>
      <c r="G46" s="10" t="s">
        <v>565</v>
      </c>
      <c r="H46" s="10"/>
      <c r="I46" s="10"/>
      <c r="J46" s="10" t="s">
        <v>600</v>
      </c>
      <c r="K46" s="10" t="s">
        <v>473</v>
      </c>
      <c r="L46" s="10" t="s">
        <v>38</v>
      </c>
      <c r="M46" s="10">
        <v>9.6</v>
      </c>
      <c r="N46" s="10">
        <v>12</v>
      </c>
      <c r="O46" s="126"/>
      <c r="P46" s="126"/>
      <c r="Q46" s="126"/>
      <c r="R46" s="126"/>
    </row>
    <row r="47" spans="1:18" ht="18.75">
      <c r="A47" s="127">
        <v>43202</v>
      </c>
      <c r="B47" s="47">
        <v>1038</v>
      </c>
      <c r="C47" s="10" t="s">
        <v>460</v>
      </c>
      <c r="D47" s="10" t="s">
        <v>36</v>
      </c>
      <c r="E47" s="10" t="s">
        <v>565</v>
      </c>
      <c r="F47" s="10" t="s">
        <v>454</v>
      </c>
      <c r="G47" s="10" t="s">
        <v>566</v>
      </c>
      <c r="H47" s="10"/>
      <c r="I47" s="10"/>
      <c r="J47" s="10" t="s">
        <v>600</v>
      </c>
      <c r="K47" s="10" t="s">
        <v>483</v>
      </c>
      <c r="L47" s="10" t="s">
        <v>484</v>
      </c>
      <c r="M47" s="10">
        <v>9.6</v>
      </c>
      <c r="N47" s="10">
        <v>13</v>
      </c>
      <c r="O47" s="125">
        <v>6063</v>
      </c>
      <c r="P47" s="125">
        <v>6207</v>
      </c>
      <c r="Q47" s="125">
        <f>P47-O47</f>
        <v>144</v>
      </c>
      <c r="R47" s="125"/>
    </row>
    <row r="48" spans="1:18" ht="18.75">
      <c r="A48" s="128"/>
      <c r="B48" s="47">
        <v>1149</v>
      </c>
      <c r="C48" s="10" t="s">
        <v>460</v>
      </c>
      <c r="D48" s="10" t="s">
        <v>454</v>
      </c>
      <c r="E48" s="10" t="s">
        <v>566</v>
      </c>
      <c r="F48" s="10" t="s">
        <v>36</v>
      </c>
      <c r="G48" s="10" t="s">
        <v>565</v>
      </c>
      <c r="H48" s="10"/>
      <c r="I48" s="10"/>
      <c r="J48" s="10" t="s">
        <v>600</v>
      </c>
      <c r="K48" s="10" t="s">
        <v>483</v>
      </c>
      <c r="L48" s="10" t="s">
        <v>484</v>
      </c>
      <c r="M48" s="10">
        <v>9.6</v>
      </c>
      <c r="N48" s="10">
        <v>14</v>
      </c>
      <c r="O48" s="130"/>
      <c r="P48" s="130"/>
      <c r="Q48" s="130"/>
      <c r="R48" s="130"/>
    </row>
    <row r="49" spans="1:18" ht="18.75">
      <c r="A49" s="128"/>
      <c r="B49" s="47">
        <v>1415</v>
      </c>
      <c r="C49" s="10" t="s">
        <v>460</v>
      </c>
      <c r="D49" s="10" t="s">
        <v>454</v>
      </c>
      <c r="E49" s="10" t="s">
        <v>566</v>
      </c>
      <c r="F49" s="10" t="s">
        <v>36</v>
      </c>
      <c r="G49" s="10" t="s">
        <v>565</v>
      </c>
      <c r="H49" s="10"/>
      <c r="I49" s="10"/>
      <c r="J49" s="10" t="s">
        <v>600</v>
      </c>
      <c r="K49" s="10" t="s">
        <v>483</v>
      </c>
      <c r="L49" s="10" t="s">
        <v>484</v>
      </c>
      <c r="M49" s="10">
        <v>9.6</v>
      </c>
      <c r="N49" s="10">
        <v>14</v>
      </c>
      <c r="O49" s="130"/>
      <c r="P49" s="130"/>
      <c r="Q49" s="130"/>
      <c r="R49" s="130"/>
    </row>
    <row r="50" spans="1:18" ht="18.75">
      <c r="A50" s="128"/>
      <c r="B50" s="47">
        <v>1555</v>
      </c>
      <c r="C50" s="10" t="s">
        <v>460</v>
      </c>
      <c r="D50" s="10" t="s">
        <v>454</v>
      </c>
      <c r="E50" s="10" t="s">
        <v>566</v>
      </c>
      <c r="F50" s="10" t="s">
        <v>36</v>
      </c>
      <c r="G50" s="10" t="s">
        <v>565</v>
      </c>
      <c r="H50" s="10"/>
      <c r="I50" s="10"/>
      <c r="J50" s="10" t="s">
        <v>600</v>
      </c>
      <c r="K50" s="10" t="s">
        <v>483</v>
      </c>
      <c r="L50" s="10" t="s">
        <v>484</v>
      </c>
      <c r="M50" s="10">
        <v>9.6</v>
      </c>
      <c r="N50" s="10">
        <v>14</v>
      </c>
      <c r="O50" s="130"/>
      <c r="P50" s="130"/>
      <c r="Q50" s="130"/>
      <c r="R50" s="130"/>
    </row>
    <row r="51" spans="1:18" ht="18.75">
      <c r="A51" s="128"/>
      <c r="B51" s="47">
        <v>1948</v>
      </c>
      <c r="C51" s="10" t="s">
        <v>460</v>
      </c>
      <c r="D51" s="10" t="s">
        <v>454</v>
      </c>
      <c r="E51" s="10" t="s">
        <v>566</v>
      </c>
      <c r="F51" s="10" t="s">
        <v>36</v>
      </c>
      <c r="G51" s="10" t="s">
        <v>565</v>
      </c>
      <c r="H51" s="10"/>
      <c r="I51" s="10"/>
      <c r="J51" s="10" t="s">
        <v>600</v>
      </c>
      <c r="K51" s="10" t="s">
        <v>483</v>
      </c>
      <c r="L51" s="10" t="s">
        <v>484</v>
      </c>
      <c r="M51" s="10">
        <v>9.6</v>
      </c>
      <c r="N51" s="10">
        <v>14</v>
      </c>
      <c r="O51" s="130"/>
      <c r="P51" s="130"/>
      <c r="Q51" s="130"/>
      <c r="R51" s="130"/>
    </row>
    <row r="52" spans="1:18" ht="18.75">
      <c r="A52" s="128"/>
      <c r="B52" s="47">
        <v>2235</v>
      </c>
      <c r="C52" s="10" t="s">
        <v>460</v>
      </c>
      <c r="D52" s="10" t="s">
        <v>454</v>
      </c>
      <c r="E52" s="10" t="s">
        <v>566</v>
      </c>
      <c r="F52" s="10" t="s">
        <v>36</v>
      </c>
      <c r="G52" s="10" t="s">
        <v>565</v>
      </c>
      <c r="H52" s="10"/>
      <c r="I52" s="10"/>
      <c r="J52" s="10" t="s">
        <v>600</v>
      </c>
      <c r="K52" s="10" t="s">
        <v>483</v>
      </c>
      <c r="L52" s="10" t="s">
        <v>484</v>
      </c>
      <c r="M52" s="10">
        <v>9.6</v>
      </c>
      <c r="N52" s="10">
        <v>12</v>
      </c>
      <c r="O52" s="130"/>
      <c r="P52" s="130"/>
      <c r="Q52" s="130"/>
      <c r="R52" s="130"/>
    </row>
    <row r="53" spans="1:18" s="50" customFormat="1" ht="18.75">
      <c r="A53" s="129"/>
      <c r="B53" s="22">
        <v>2352</v>
      </c>
      <c r="C53" s="10" t="s">
        <v>460</v>
      </c>
      <c r="D53" s="10" t="s">
        <v>454</v>
      </c>
      <c r="E53" s="10" t="s">
        <v>566</v>
      </c>
      <c r="F53" s="10" t="s">
        <v>36</v>
      </c>
      <c r="G53" s="10" t="s">
        <v>565</v>
      </c>
      <c r="H53" s="10"/>
      <c r="I53" s="10"/>
      <c r="J53" s="10" t="s">
        <v>600</v>
      </c>
      <c r="K53" s="10" t="s">
        <v>483</v>
      </c>
      <c r="L53" s="10" t="s">
        <v>484</v>
      </c>
      <c r="M53" s="10">
        <v>9.6</v>
      </c>
      <c r="N53" s="10">
        <v>14</v>
      </c>
      <c r="O53" s="126"/>
      <c r="P53" s="126"/>
      <c r="Q53" s="126"/>
      <c r="R53" s="126"/>
    </row>
    <row r="81" spans="1:18" s="49" customFormat="1" ht="18.75">
      <c r="A81" s="13"/>
      <c r="B81" s="22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s="49" customFormat="1" ht="18.75">
      <c r="A82" s="13"/>
      <c r="B82" s="22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s="49" customFormat="1" ht="18.75">
      <c r="A83" s="13"/>
      <c r="B83" s="22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s="49" customFormat="1" ht="18.75">
      <c r="A84" s="13"/>
      <c r="B84" s="22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s="49" customFormat="1" ht="18.75">
      <c r="A85" s="13"/>
      <c r="B85" s="22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s="49" customFormat="1" ht="18.75">
      <c r="A86" s="13"/>
      <c r="B86" s="22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s="49" customFormat="1" ht="18.75">
      <c r="A87" s="13"/>
      <c r="B87" s="22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s="49" customFormat="1" ht="18.75">
      <c r="A88" s="13"/>
      <c r="B88" s="22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s="49" customFormat="1" ht="18.75">
      <c r="A89" s="13"/>
      <c r="B89" s="22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</row>
    <row r="91" spans="1:18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</row>
    <row r="92" spans="1:18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</row>
    <row r="93" spans="1:18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</row>
    <row r="94" spans="1:18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</row>
    <row r="95" spans="1:18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</row>
    <row r="96" spans="1:18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</row>
    <row r="97" spans="1:18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</row>
    <row r="98" spans="1:1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1:18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</row>
    <row r="100" spans="1:18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</row>
    <row r="101" spans="1:18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</row>
    <row r="102" spans="1:18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1:18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</row>
    <row r="104" spans="1:18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</row>
    <row r="105" spans="1:18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</row>
    <row r="106" spans="1:18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1:18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</row>
    <row r="108" spans="1:1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</row>
    <row r="109" spans="1:18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</row>
    <row r="110" spans="1:18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1:18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</row>
    <row r="112" spans="1:18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</row>
    <row r="113" spans="1:18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</row>
    <row r="114" spans="1:18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1:18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</row>
    <row r="116" spans="1:18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</row>
    <row r="117" spans="1:18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</row>
    <row r="118" spans="1:18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1:18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</row>
    <row r="120" spans="1:18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</row>
    <row r="121" spans="1:18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</row>
    <row r="122" spans="1:18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1:18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</row>
    <row r="124" spans="1:18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</row>
    <row r="125" spans="1:18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</row>
    <row r="126" spans="1:18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1:18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</row>
    <row r="128" spans="1:1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</row>
    <row r="129" spans="1:18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</row>
    <row r="130" spans="1:18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1:18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</row>
    <row r="132" spans="1:18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</row>
    <row r="133" spans="1:18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</row>
    <row r="134" spans="1:18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1:18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</row>
    <row r="136" spans="1:18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</row>
    <row r="137" spans="1:18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</row>
    <row r="138" spans="1:1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1:18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</row>
    <row r="140" spans="1:18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</row>
    <row r="141" spans="1:18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</row>
    <row r="142" spans="1:18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1:18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</row>
    <row r="144" spans="1:18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</row>
    <row r="145" spans="1:18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</row>
    <row r="146" spans="1:18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1:18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</row>
    <row r="148" spans="1:1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</row>
    <row r="149" spans="1:18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</row>
    <row r="150" spans="1:18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1:18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</row>
    <row r="152" spans="1:18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</row>
    <row r="153" spans="1:18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</row>
    <row r="154" spans="1:18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1:18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</row>
    <row r="156" spans="1:18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</row>
  </sheetData>
  <mergeCells count="61">
    <mergeCell ref="R39:R46"/>
    <mergeCell ref="N44:N45"/>
    <mergeCell ref="C44:C45"/>
    <mergeCell ref="A47:A53"/>
    <mergeCell ref="O47:O53"/>
    <mergeCell ref="P47:P53"/>
    <mergeCell ref="Q47:Q53"/>
    <mergeCell ref="R47:R53"/>
    <mergeCell ref="P27:P38"/>
    <mergeCell ref="Q27:Q38"/>
    <mergeCell ref="R27:R38"/>
    <mergeCell ref="A39:A46"/>
    <mergeCell ref="D44:D45"/>
    <mergeCell ref="F44:F45"/>
    <mergeCell ref="G44:G45"/>
    <mergeCell ref="O39:O46"/>
    <mergeCell ref="P39:P46"/>
    <mergeCell ref="Q39:Q46"/>
    <mergeCell ref="M28:M30"/>
    <mergeCell ref="J37:J38"/>
    <mergeCell ref="K37:K38"/>
    <mergeCell ref="L37:L38"/>
    <mergeCell ref="M37:M38"/>
    <mergeCell ref="O27:O38"/>
    <mergeCell ref="A27:A38"/>
    <mergeCell ref="B28:B30"/>
    <mergeCell ref="C28:C30"/>
    <mergeCell ref="D28:D30"/>
    <mergeCell ref="E28:E30"/>
    <mergeCell ref="F28:F30"/>
    <mergeCell ref="R12:R26"/>
    <mergeCell ref="C23:C25"/>
    <mergeCell ref="D23:D25"/>
    <mergeCell ref="F37:F38"/>
    <mergeCell ref="G37:G38"/>
    <mergeCell ref="D37:D38"/>
    <mergeCell ref="J28:J30"/>
    <mergeCell ref="K28:K30"/>
    <mergeCell ref="L28:L30"/>
    <mergeCell ref="K12:K14"/>
    <mergeCell ref="L12:L14"/>
    <mergeCell ref="M12:M14"/>
    <mergeCell ref="O12:O26"/>
    <mergeCell ref="P12:P26"/>
    <mergeCell ref="Q12:Q26"/>
    <mergeCell ref="A12:A26"/>
    <mergeCell ref="O2:O11"/>
    <mergeCell ref="P2:P11"/>
    <mergeCell ref="Q2:Q11"/>
    <mergeCell ref="D12:D14"/>
    <mergeCell ref="C12:C14"/>
    <mergeCell ref="E12:E14"/>
    <mergeCell ref="F12:F14"/>
    <mergeCell ref="J12:J14"/>
    <mergeCell ref="R2:R11"/>
    <mergeCell ref="A2:A11"/>
    <mergeCell ref="B2:B4"/>
    <mergeCell ref="C2:C4"/>
    <mergeCell ref="D2:D4"/>
    <mergeCell ref="E2:E4"/>
    <mergeCell ref="F2:F4"/>
  </mergeCells>
  <phoneticPr fontId="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596"/>
  <sheetViews>
    <sheetView topLeftCell="A38" workbookViewId="0">
      <selection activeCell="E53" sqref="E53"/>
    </sheetView>
  </sheetViews>
  <sheetFormatPr defaultRowHeight="13.5"/>
  <cols>
    <col min="1" max="1" width="14.6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s="49" customFormat="1" ht="18.75">
      <c r="A2" s="127">
        <v>43203</v>
      </c>
      <c r="B2" s="22">
        <v>900</v>
      </c>
      <c r="C2" s="10"/>
      <c r="D2" s="10" t="s">
        <v>496</v>
      </c>
      <c r="E2" s="10" t="s">
        <v>565</v>
      </c>
      <c r="F2" s="10" t="s">
        <v>454</v>
      </c>
      <c r="G2" s="10" t="s">
        <v>566</v>
      </c>
      <c r="H2" s="10"/>
      <c r="I2" s="10"/>
      <c r="J2" s="10" t="s">
        <v>600</v>
      </c>
      <c r="K2" s="10" t="s">
        <v>39</v>
      </c>
      <c r="L2" s="10" t="s">
        <v>570</v>
      </c>
      <c r="M2" s="10">
        <v>9.6</v>
      </c>
      <c r="N2" s="10" t="s">
        <v>571</v>
      </c>
      <c r="O2" s="125">
        <v>8415</v>
      </c>
      <c r="P2" s="125">
        <v>8526</v>
      </c>
      <c r="Q2" s="125">
        <f>P2-O2</f>
        <v>111</v>
      </c>
      <c r="R2" s="125"/>
    </row>
    <row r="3" spans="1:20" s="49" customFormat="1" ht="18.75">
      <c r="A3" s="128"/>
      <c r="B3" s="22">
        <v>1153</v>
      </c>
      <c r="C3" s="10" t="s">
        <v>460</v>
      </c>
      <c r="D3" s="10" t="s">
        <v>454</v>
      </c>
      <c r="E3" s="10" t="s">
        <v>566</v>
      </c>
      <c r="F3" s="10" t="s">
        <v>496</v>
      </c>
      <c r="G3" s="10" t="s">
        <v>565</v>
      </c>
      <c r="H3" s="10"/>
      <c r="I3" s="10"/>
      <c r="J3" s="10" t="s">
        <v>600</v>
      </c>
      <c r="K3" s="10" t="s">
        <v>39</v>
      </c>
      <c r="L3" s="10" t="s">
        <v>570</v>
      </c>
      <c r="M3" s="10">
        <v>9.6</v>
      </c>
      <c r="N3" s="10">
        <v>12</v>
      </c>
      <c r="O3" s="130"/>
      <c r="P3" s="130"/>
      <c r="Q3" s="130"/>
      <c r="R3" s="130"/>
    </row>
    <row r="4" spans="1:20" s="49" customFormat="1" ht="18.75">
      <c r="A4" s="128"/>
      <c r="B4" s="22">
        <v>1430</v>
      </c>
      <c r="C4" s="10" t="s">
        <v>460</v>
      </c>
      <c r="D4" s="10" t="s">
        <v>454</v>
      </c>
      <c r="E4" s="10" t="s">
        <v>566</v>
      </c>
      <c r="F4" s="10" t="s">
        <v>496</v>
      </c>
      <c r="G4" s="10" t="s">
        <v>565</v>
      </c>
      <c r="H4" s="10"/>
      <c r="I4" s="10"/>
      <c r="J4" s="10" t="s">
        <v>600</v>
      </c>
      <c r="K4" s="10" t="s">
        <v>39</v>
      </c>
      <c r="L4" s="10" t="s">
        <v>570</v>
      </c>
      <c r="M4" s="10">
        <v>9.6</v>
      </c>
      <c r="N4" s="10">
        <v>14</v>
      </c>
      <c r="O4" s="130"/>
      <c r="P4" s="130"/>
      <c r="Q4" s="130"/>
      <c r="R4" s="130"/>
    </row>
    <row r="5" spans="1:20" s="49" customFormat="1" ht="18.75">
      <c r="A5" s="128"/>
      <c r="B5" s="22">
        <v>1620</v>
      </c>
      <c r="C5" s="10" t="s">
        <v>460</v>
      </c>
      <c r="D5" s="10" t="s">
        <v>454</v>
      </c>
      <c r="E5" s="10" t="s">
        <v>566</v>
      </c>
      <c r="F5" s="10" t="s">
        <v>496</v>
      </c>
      <c r="G5" s="10" t="s">
        <v>565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>
        <v>14</v>
      </c>
      <c r="O5" s="130"/>
      <c r="P5" s="130"/>
      <c r="Q5" s="130"/>
      <c r="R5" s="130"/>
    </row>
    <row r="6" spans="1:20" s="49" customFormat="1" ht="18.75">
      <c r="A6" s="128"/>
      <c r="B6" s="22">
        <v>1810</v>
      </c>
      <c r="C6" s="10" t="s">
        <v>460</v>
      </c>
      <c r="D6" s="10" t="s">
        <v>454</v>
      </c>
      <c r="E6" s="10" t="s">
        <v>566</v>
      </c>
      <c r="F6" s="10" t="s">
        <v>496</v>
      </c>
      <c r="G6" s="10" t="s">
        <v>565</v>
      </c>
      <c r="H6" s="10"/>
      <c r="I6" s="10"/>
      <c r="J6" s="10" t="s">
        <v>600</v>
      </c>
      <c r="K6" s="10" t="s">
        <v>39</v>
      </c>
      <c r="L6" s="10" t="s">
        <v>570</v>
      </c>
      <c r="M6" s="10">
        <v>9.6</v>
      </c>
      <c r="N6" s="10">
        <v>11</v>
      </c>
      <c r="O6" s="130"/>
      <c r="P6" s="130"/>
      <c r="Q6" s="130"/>
      <c r="R6" s="130"/>
    </row>
    <row r="7" spans="1:20" s="49" customFormat="1" ht="18.75">
      <c r="A7" s="128"/>
      <c r="B7" s="22">
        <v>2355</v>
      </c>
      <c r="C7" s="10" t="s">
        <v>460</v>
      </c>
      <c r="D7" s="10" t="s">
        <v>487</v>
      </c>
      <c r="E7" s="10" t="s">
        <v>706</v>
      </c>
      <c r="F7" s="10" t="s">
        <v>496</v>
      </c>
      <c r="G7" s="10" t="s">
        <v>565</v>
      </c>
      <c r="H7" s="10"/>
      <c r="I7" s="10"/>
      <c r="J7" s="10" t="s">
        <v>600</v>
      </c>
      <c r="K7" s="10" t="s">
        <v>39</v>
      </c>
      <c r="L7" s="10" t="s">
        <v>570</v>
      </c>
      <c r="M7" s="10">
        <v>9.6</v>
      </c>
      <c r="N7" s="10">
        <v>13</v>
      </c>
      <c r="O7" s="130"/>
      <c r="P7" s="130"/>
      <c r="Q7" s="130"/>
      <c r="R7" s="130"/>
    </row>
    <row r="8" spans="1:20" s="49" customFormat="1" ht="18.75">
      <c r="A8" s="129"/>
      <c r="B8" s="22">
        <v>152</v>
      </c>
      <c r="C8" s="10" t="s">
        <v>460</v>
      </c>
      <c r="D8" s="10" t="s">
        <v>454</v>
      </c>
      <c r="E8" s="10" t="s">
        <v>566</v>
      </c>
      <c r="F8" s="10" t="s">
        <v>496</v>
      </c>
      <c r="G8" s="10" t="s">
        <v>565</v>
      </c>
      <c r="H8" s="10"/>
      <c r="I8" s="10"/>
      <c r="J8" s="10" t="s">
        <v>600</v>
      </c>
      <c r="K8" s="10" t="s">
        <v>39</v>
      </c>
      <c r="L8" s="10" t="s">
        <v>570</v>
      </c>
      <c r="M8" s="10">
        <v>9.6</v>
      </c>
      <c r="N8" s="10">
        <v>12</v>
      </c>
      <c r="O8" s="126"/>
      <c r="P8" s="126"/>
      <c r="Q8" s="126"/>
      <c r="R8" s="126"/>
    </row>
    <row r="9" spans="1:20" s="49" customFormat="1" ht="18.75">
      <c r="A9" s="127">
        <v>43203</v>
      </c>
      <c r="B9" s="131">
        <v>845</v>
      </c>
      <c r="C9" s="125"/>
      <c r="D9" s="125" t="s">
        <v>30</v>
      </c>
      <c r="E9" s="125" t="s">
        <v>582</v>
      </c>
      <c r="F9" s="125" t="s">
        <v>36</v>
      </c>
      <c r="G9" s="10" t="s">
        <v>605</v>
      </c>
      <c r="H9" s="10"/>
      <c r="I9" s="10"/>
      <c r="J9" s="10" t="s">
        <v>600</v>
      </c>
      <c r="K9" s="10" t="s">
        <v>457</v>
      </c>
      <c r="L9" s="10" t="s">
        <v>458</v>
      </c>
      <c r="M9" s="10">
        <v>9.6</v>
      </c>
      <c r="N9" s="10">
        <v>3</v>
      </c>
      <c r="O9" s="125">
        <v>8448</v>
      </c>
      <c r="P9" s="125">
        <v>8508</v>
      </c>
      <c r="Q9" s="125">
        <f>P9-O9</f>
        <v>60</v>
      </c>
      <c r="R9" s="125"/>
    </row>
    <row r="10" spans="1:20" s="49" customFormat="1" ht="18.75">
      <c r="A10" s="128"/>
      <c r="B10" s="132"/>
      <c r="C10" s="130"/>
      <c r="D10" s="130"/>
      <c r="E10" s="130"/>
      <c r="F10" s="130"/>
      <c r="G10" s="10" t="s">
        <v>709</v>
      </c>
      <c r="H10" s="10"/>
      <c r="I10" s="10"/>
      <c r="J10" s="10" t="s">
        <v>600</v>
      </c>
      <c r="K10" s="10" t="s">
        <v>457</v>
      </c>
      <c r="L10" s="10" t="s">
        <v>458</v>
      </c>
      <c r="M10" s="10">
        <v>9.6</v>
      </c>
      <c r="N10" s="10">
        <v>2</v>
      </c>
      <c r="O10" s="130"/>
      <c r="P10" s="130"/>
      <c r="Q10" s="130"/>
      <c r="R10" s="130"/>
    </row>
    <row r="11" spans="1:20" s="49" customFormat="1" ht="18.75">
      <c r="A11" s="128"/>
      <c r="B11" s="132"/>
      <c r="C11" s="130"/>
      <c r="D11" s="130"/>
      <c r="E11" s="130"/>
      <c r="F11" s="130"/>
      <c r="G11" s="10" t="s">
        <v>576</v>
      </c>
      <c r="H11" s="10"/>
      <c r="I11" s="10"/>
      <c r="J11" s="10" t="s">
        <v>600</v>
      </c>
      <c r="K11" s="10" t="s">
        <v>457</v>
      </c>
      <c r="L11" s="10" t="s">
        <v>458</v>
      </c>
      <c r="M11" s="10">
        <v>9.6</v>
      </c>
      <c r="N11" s="10">
        <v>2</v>
      </c>
      <c r="O11" s="130"/>
      <c r="P11" s="130"/>
      <c r="Q11" s="130"/>
      <c r="R11" s="130"/>
    </row>
    <row r="12" spans="1:20" s="49" customFormat="1" ht="18.75">
      <c r="A12" s="128"/>
      <c r="B12" s="133"/>
      <c r="C12" s="126"/>
      <c r="D12" s="126"/>
      <c r="E12" s="126"/>
      <c r="F12" s="126"/>
      <c r="G12" s="10" t="s">
        <v>577</v>
      </c>
      <c r="H12" s="10"/>
      <c r="I12" s="10"/>
      <c r="J12" s="10" t="s">
        <v>600</v>
      </c>
      <c r="K12" s="10" t="s">
        <v>457</v>
      </c>
      <c r="L12" s="10" t="s">
        <v>458</v>
      </c>
      <c r="M12" s="10">
        <v>9.6</v>
      </c>
      <c r="N12" s="10">
        <v>5</v>
      </c>
      <c r="O12" s="130"/>
      <c r="P12" s="130"/>
      <c r="Q12" s="130"/>
      <c r="R12" s="130"/>
    </row>
    <row r="13" spans="1:20" s="49" customFormat="1" ht="18.75">
      <c r="A13" s="128"/>
      <c r="B13" s="22">
        <v>1154</v>
      </c>
      <c r="C13" s="10" t="s">
        <v>467</v>
      </c>
      <c r="D13" s="10" t="s">
        <v>487</v>
      </c>
      <c r="E13" s="10" t="s">
        <v>578</v>
      </c>
      <c r="F13" s="10" t="s">
        <v>496</v>
      </c>
      <c r="G13" s="10" t="s">
        <v>565</v>
      </c>
      <c r="H13" s="10"/>
      <c r="I13" s="10"/>
      <c r="J13" s="10" t="s">
        <v>600</v>
      </c>
      <c r="K13" s="10" t="s">
        <v>457</v>
      </c>
      <c r="L13" s="10" t="s">
        <v>458</v>
      </c>
      <c r="M13" s="10">
        <v>9.6</v>
      </c>
      <c r="N13" s="10">
        <v>14</v>
      </c>
      <c r="O13" s="130"/>
      <c r="P13" s="130"/>
      <c r="Q13" s="130"/>
      <c r="R13" s="130"/>
    </row>
    <row r="14" spans="1:20" s="49" customFormat="1" ht="18.75">
      <c r="A14" s="128"/>
      <c r="B14" s="22">
        <v>1645</v>
      </c>
      <c r="C14" s="10" t="s">
        <v>467</v>
      </c>
      <c r="D14" s="10" t="s">
        <v>487</v>
      </c>
      <c r="E14" s="10" t="s">
        <v>578</v>
      </c>
      <c r="F14" s="10" t="s">
        <v>496</v>
      </c>
      <c r="G14" s="10" t="s">
        <v>565</v>
      </c>
      <c r="H14" s="10"/>
      <c r="I14" s="10"/>
      <c r="J14" s="10" t="s">
        <v>600</v>
      </c>
      <c r="K14" s="10" t="s">
        <v>457</v>
      </c>
      <c r="L14" s="10" t="s">
        <v>458</v>
      </c>
      <c r="M14" s="10">
        <v>9.6</v>
      </c>
      <c r="N14" s="10">
        <v>14</v>
      </c>
      <c r="O14" s="130"/>
      <c r="P14" s="130"/>
      <c r="Q14" s="130"/>
      <c r="R14" s="130"/>
    </row>
    <row r="15" spans="1:20" s="49" customFormat="1" ht="18.75">
      <c r="A15" s="128"/>
      <c r="B15" s="22">
        <v>1520</v>
      </c>
      <c r="C15" s="10" t="s">
        <v>460</v>
      </c>
      <c r="D15" s="10" t="s">
        <v>454</v>
      </c>
      <c r="E15" s="10" t="s">
        <v>566</v>
      </c>
      <c r="F15" s="10" t="s">
        <v>496</v>
      </c>
      <c r="G15" s="10" t="s">
        <v>565</v>
      </c>
      <c r="H15" s="10"/>
      <c r="I15" s="10"/>
      <c r="J15" s="10" t="s">
        <v>600</v>
      </c>
      <c r="K15" s="10" t="s">
        <v>457</v>
      </c>
      <c r="L15" s="10" t="s">
        <v>458</v>
      </c>
      <c r="M15" s="10">
        <v>9.6</v>
      </c>
      <c r="N15" s="10">
        <v>14</v>
      </c>
      <c r="O15" s="130"/>
      <c r="P15" s="130"/>
      <c r="Q15" s="130"/>
      <c r="R15" s="130"/>
    </row>
    <row r="16" spans="1:20" s="49" customFormat="1" ht="18.75">
      <c r="A16" s="128"/>
      <c r="B16" s="22">
        <v>1746</v>
      </c>
      <c r="C16" s="10" t="s">
        <v>460</v>
      </c>
      <c r="D16" s="10" t="s">
        <v>454</v>
      </c>
      <c r="E16" s="10" t="s">
        <v>566</v>
      </c>
      <c r="F16" s="10" t="s">
        <v>496</v>
      </c>
      <c r="G16" s="10" t="s">
        <v>565</v>
      </c>
      <c r="H16" s="10"/>
      <c r="I16" s="10"/>
      <c r="J16" s="10" t="s">
        <v>600</v>
      </c>
      <c r="K16" s="10" t="s">
        <v>457</v>
      </c>
      <c r="L16" s="10" t="s">
        <v>458</v>
      </c>
      <c r="M16" s="10">
        <v>9.6</v>
      </c>
      <c r="N16" s="10">
        <v>13</v>
      </c>
      <c r="O16" s="130"/>
      <c r="P16" s="130"/>
      <c r="Q16" s="130"/>
      <c r="R16" s="130"/>
    </row>
    <row r="17" spans="1:18" s="49" customFormat="1" ht="18.75">
      <c r="A17" s="128"/>
      <c r="B17" s="22">
        <v>2103</v>
      </c>
      <c r="C17" s="10" t="s">
        <v>467</v>
      </c>
      <c r="D17" s="10" t="s">
        <v>487</v>
      </c>
      <c r="E17" s="10" t="s">
        <v>578</v>
      </c>
      <c r="F17" s="10" t="s">
        <v>496</v>
      </c>
      <c r="G17" s="10" t="s">
        <v>565</v>
      </c>
      <c r="H17" s="10"/>
      <c r="I17" s="10"/>
      <c r="J17" s="10" t="s">
        <v>600</v>
      </c>
      <c r="K17" s="10" t="s">
        <v>457</v>
      </c>
      <c r="L17" s="10" t="s">
        <v>458</v>
      </c>
      <c r="M17" s="10">
        <v>9.6</v>
      </c>
      <c r="N17" s="10">
        <v>14</v>
      </c>
      <c r="O17" s="130"/>
      <c r="P17" s="130"/>
      <c r="Q17" s="130"/>
      <c r="R17" s="130"/>
    </row>
    <row r="18" spans="1:18" s="49" customFormat="1" ht="18.75">
      <c r="A18" s="128"/>
      <c r="B18" s="22">
        <v>2210</v>
      </c>
      <c r="C18" s="10" t="s">
        <v>467</v>
      </c>
      <c r="D18" s="10" t="s">
        <v>487</v>
      </c>
      <c r="E18" s="10" t="s">
        <v>578</v>
      </c>
      <c r="F18" s="10" t="s">
        <v>496</v>
      </c>
      <c r="G18" s="10" t="s">
        <v>565</v>
      </c>
      <c r="H18" s="10"/>
      <c r="I18" s="10"/>
      <c r="J18" s="10" t="s">
        <v>600</v>
      </c>
      <c r="K18" s="10" t="s">
        <v>457</v>
      </c>
      <c r="L18" s="10" t="s">
        <v>458</v>
      </c>
      <c r="M18" s="10">
        <v>9.6</v>
      </c>
      <c r="N18" s="10">
        <v>12</v>
      </c>
      <c r="O18" s="130"/>
      <c r="P18" s="130"/>
      <c r="Q18" s="130"/>
      <c r="R18" s="130"/>
    </row>
    <row r="19" spans="1:18" s="49" customFormat="1" ht="18.75">
      <c r="A19" s="128"/>
      <c r="B19" s="22">
        <v>2250</v>
      </c>
      <c r="C19" s="10"/>
      <c r="D19" s="125" t="s">
        <v>487</v>
      </c>
      <c r="E19" s="10" t="s">
        <v>578</v>
      </c>
      <c r="F19" s="125" t="s">
        <v>496</v>
      </c>
      <c r="G19" s="125" t="s">
        <v>565</v>
      </c>
      <c r="H19" s="10"/>
      <c r="I19" s="10"/>
      <c r="J19" s="125" t="s">
        <v>600</v>
      </c>
      <c r="K19" s="125" t="s">
        <v>457</v>
      </c>
      <c r="L19" s="125" t="s">
        <v>458</v>
      </c>
      <c r="M19" s="125">
        <v>9.6</v>
      </c>
      <c r="N19" s="10">
        <v>5</v>
      </c>
      <c r="O19" s="130"/>
      <c r="P19" s="130"/>
      <c r="Q19" s="130"/>
      <c r="R19" s="130"/>
    </row>
    <row r="20" spans="1:18" s="49" customFormat="1" ht="18.75">
      <c r="A20" s="129"/>
      <c r="B20" s="22">
        <v>2255</v>
      </c>
      <c r="C20" s="10"/>
      <c r="D20" s="126"/>
      <c r="E20" s="10" t="s">
        <v>710</v>
      </c>
      <c r="F20" s="126"/>
      <c r="G20" s="126"/>
      <c r="H20" s="10"/>
      <c r="I20" s="10"/>
      <c r="J20" s="126"/>
      <c r="K20" s="126" t="s">
        <v>457</v>
      </c>
      <c r="L20" s="126" t="s">
        <v>458</v>
      </c>
      <c r="M20" s="126">
        <v>9.6</v>
      </c>
      <c r="N20" s="10">
        <v>4</v>
      </c>
      <c r="O20" s="126"/>
      <c r="P20" s="126"/>
      <c r="Q20" s="126"/>
      <c r="R20" s="126"/>
    </row>
    <row r="21" spans="1:18" s="49" customFormat="1" ht="18.75">
      <c r="A21" s="143">
        <v>43203</v>
      </c>
      <c r="B21" s="131">
        <v>820</v>
      </c>
      <c r="C21" s="131"/>
      <c r="D21" s="131" t="s">
        <v>487</v>
      </c>
      <c r="E21" s="131" t="s">
        <v>582</v>
      </c>
      <c r="F21" s="131" t="s">
        <v>489</v>
      </c>
      <c r="G21" s="10" t="s">
        <v>583</v>
      </c>
      <c r="H21" s="10"/>
      <c r="I21" s="10"/>
      <c r="J21" s="125" t="s">
        <v>600</v>
      </c>
      <c r="K21" s="125" t="s">
        <v>465</v>
      </c>
      <c r="L21" s="125" t="s">
        <v>466</v>
      </c>
      <c r="M21" s="125">
        <v>9.6</v>
      </c>
      <c r="N21" s="125">
        <v>8</v>
      </c>
      <c r="O21" s="125">
        <v>6206</v>
      </c>
      <c r="P21" s="125">
        <v>6244</v>
      </c>
      <c r="Q21" s="125">
        <f>P21-O21</f>
        <v>38</v>
      </c>
      <c r="R21" s="125"/>
    </row>
    <row r="22" spans="1:18" s="49" customFormat="1" ht="18.75">
      <c r="A22" s="144"/>
      <c r="B22" s="132"/>
      <c r="C22" s="132"/>
      <c r="D22" s="132"/>
      <c r="E22" s="132"/>
      <c r="F22" s="132"/>
      <c r="G22" s="10" t="s">
        <v>584</v>
      </c>
      <c r="H22" s="10"/>
      <c r="I22" s="10"/>
      <c r="J22" s="130"/>
      <c r="K22" s="130" t="s">
        <v>465</v>
      </c>
      <c r="L22" s="130" t="s">
        <v>466</v>
      </c>
      <c r="M22" s="130">
        <v>9.6</v>
      </c>
      <c r="N22" s="130"/>
      <c r="O22" s="130"/>
      <c r="P22" s="130"/>
      <c r="Q22" s="130"/>
      <c r="R22" s="130"/>
    </row>
    <row r="23" spans="1:18" s="49" customFormat="1" ht="18.75">
      <c r="A23" s="144"/>
      <c r="B23" s="133"/>
      <c r="C23" s="133"/>
      <c r="D23" s="133"/>
      <c r="E23" s="133"/>
      <c r="F23" s="133"/>
      <c r="G23" s="10" t="s">
        <v>585</v>
      </c>
      <c r="H23" s="10"/>
      <c r="I23" s="10"/>
      <c r="J23" s="126"/>
      <c r="K23" s="126" t="s">
        <v>465</v>
      </c>
      <c r="L23" s="126" t="s">
        <v>466</v>
      </c>
      <c r="M23" s="126">
        <v>9.6</v>
      </c>
      <c r="N23" s="126"/>
      <c r="O23" s="130"/>
      <c r="P23" s="130"/>
      <c r="Q23" s="130"/>
      <c r="R23" s="130"/>
    </row>
    <row r="24" spans="1:18" s="49" customFormat="1" ht="18.75">
      <c r="A24" s="144"/>
      <c r="B24" s="22">
        <v>920</v>
      </c>
      <c r="C24" s="10" t="s">
        <v>611</v>
      </c>
      <c r="D24" s="10" t="s">
        <v>489</v>
      </c>
      <c r="E24" s="10" t="s">
        <v>585</v>
      </c>
      <c r="F24" s="10" t="s">
        <v>496</v>
      </c>
      <c r="G24" s="10" t="s">
        <v>565</v>
      </c>
      <c r="H24" s="10"/>
      <c r="I24" s="10"/>
      <c r="J24" s="10" t="s">
        <v>600</v>
      </c>
      <c r="K24" s="10" t="s">
        <v>465</v>
      </c>
      <c r="L24" s="10" t="s">
        <v>466</v>
      </c>
      <c r="M24" s="10">
        <v>9.6</v>
      </c>
      <c r="N24" s="10">
        <v>6</v>
      </c>
      <c r="O24" s="130"/>
      <c r="P24" s="130"/>
      <c r="Q24" s="130"/>
      <c r="R24" s="130"/>
    </row>
    <row r="25" spans="1:18" s="49" customFormat="1" ht="18.75">
      <c r="A25" s="144"/>
      <c r="B25" s="22">
        <v>935</v>
      </c>
      <c r="C25" s="10"/>
      <c r="D25" s="10" t="s">
        <v>496</v>
      </c>
      <c r="E25" s="10" t="s">
        <v>565</v>
      </c>
      <c r="F25" s="10" t="s">
        <v>489</v>
      </c>
      <c r="G25" s="10" t="s">
        <v>585</v>
      </c>
      <c r="H25" s="10"/>
      <c r="I25" s="10"/>
      <c r="J25" s="10" t="s">
        <v>600</v>
      </c>
      <c r="K25" s="10" t="s">
        <v>465</v>
      </c>
      <c r="L25" s="10" t="s">
        <v>466</v>
      </c>
      <c r="M25" s="10">
        <v>9.6</v>
      </c>
      <c r="N25" s="10">
        <v>14</v>
      </c>
      <c r="O25" s="130"/>
      <c r="P25" s="130"/>
      <c r="Q25" s="130"/>
      <c r="R25" s="130"/>
    </row>
    <row r="26" spans="1:18" s="49" customFormat="1" ht="18.75">
      <c r="A26" s="144"/>
      <c r="B26" s="22">
        <v>1105</v>
      </c>
      <c r="C26" s="10" t="s">
        <v>611</v>
      </c>
      <c r="D26" s="10" t="s">
        <v>489</v>
      </c>
      <c r="E26" s="10" t="s">
        <v>585</v>
      </c>
      <c r="F26" s="10" t="s">
        <v>496</v>
      </c>
      <c r="G26" s="10" t="s">
        <v>565</v>
      </c>
      <c r="H26" s="10"/>
      <c r="I26" s="10"/>
      <c r="J26" s="10" t="s">
        <v>600</v>
      </c>
      <c r="K26" s="10" t="s">
        <v>465</v>
      </c>
      <c r="L26" s="10" t="s">
        <v>466</v>
      </c>
      <c r="M26" s="10">
        <v>9.6</v>
      </c>
      <c r="N26" s="10">
        <v>7</v>
      </c>
      <c r="O26" s="130"/>
      <c r="P26" s="130"/>
      <c r="Q26" s="130"/>
      <c r="R26" s="130"/>
    </row>
    <row r="27" spans="1:18" s="49" customFormat="1" ht="18.75">
      <c r="A27" s="144"/>
      <c r="B27" s="22">
        <v>1205</v>
      </c>
      <c r="C27" s="10" t="s">
        <v>611</v>
      </c>
      <c r="D27" s="10" t="s">
        <v>489</v>
      </c>
      <c r="E27" s="10" t="s">
        <v>585</v>
      </c>
      <c r="F27" s="10" t="s">
        <v>496</v>
      </c>
      <c r="G27" s="10" t="s">
        <v>565</v>
      </c>
      <c r="H27" s="10"/>
      <c r="I27" s="10"/>
      <c r="J27" s="10" t="s">
        <v>600</v>
      </c>
      <c r="K27" s="10" t="s">
        <v>465</v>
      </c>
      <c r="L27" s="10" t="s">
        <v>466</v>
      </c>
      <c r="M27" s="10">
        <v>9.6</v>
      </c>
      <c r="N27" s="10">
        <v>7</v>
      </c>
      <c r="O27" s="130"/>
      <c r="P27" s="130"/>
      <c r="Q27" s="130"/>
      <c r="R27" s="130"/>
    </row>
    <row r="28" spans="1:18" s="49" customFormat="1" ht="18.75">
      <c r="A28" s="144"/>
      <c r="B28" s="22">
        <v>1500</v>
      </c>
      <c r="C28" s="10" t="s">
        <v>611</v>
      </c>
      <c r="D28" s="10" t="s">
        <v>489</v>
      </c>
      <c r="E28" s="10" t="s">
        <v>585</v>
      </c>
      <c r="F28" s="10" t="s">
        <v>496</v>
      </c>
      <c r="G28" s="10" t="s">
        <v>565</v>
      </c>
      <c r="H28" s="10"/>
      <c r="I28" s="10"/>
      <c r="J28" s="10" t="s">
        <v>600</v>
      </c>
      <c r="K28" s="10" t="s">
        <v>465</v>
      </c>
      <c r="L28" s="10" t="s">
        <v>466</v>
      </c>
      <c r="M28" s="10">
        <v>9.6</v>
      </c>
      <c r="N28" s="10">
        <v>6</v>
      </c>
      <c r="O28" s="130"/>
      <c r="P28" s="130"/>
      <c r="Q28" s="130"/>
      <c r="R28" s="130"/>
    </row>
    <row r="29" spans="1:18" s="49" customFormat="1" ht="18.75">
      <c r="A29" s="144"/>
      <c r="B29" s="22">
        <v>1610</v>
      </c>
      <c r="C29" s="10" t="s">
        <v>611</v>
      </c>
      <c r="D29" s="10" t="s">
        <v>489</v>
      </c>
      <c r="E29" s="10" t="s">
        <v>585</v>
      </c>
      <c r="F29" s="10" t="s">
        <v>496</v>
      </c>
      <c r="G29" s="10" t="s">
        <v>565</v>
      </c>
      <c r="H29" s="10"/>
      <c r="I29" s="10"/>
      <c r="J29" s="10" t="s">
        <v>600</v>
      </c>
      <c r="K29" s="10" t="s">
        <v>465</v>
      </c>
      <c r="L29" s="10" t="s">
        <v>466</v>
      </c>
      <c r="M29" s="10">
        <v>9.6</v>
      </c>
      <c r="N29" s="10">
        <v>5</v>
      </c>
      <c r="O29" s="130"/>
      <c r="P29" s="130"/>
      <c r="Q29" s="130"/>
      <c r="R29" s="130"/>
    </row>
    <row r="30" spans="1:18" s="49" customFormat="1" ht="18.75">
      <c r="A30" s="144"/>
      <c r="B30" s="22">
        <v>1718</v>
      </c>
      <c r="C30" s="10" t="s">
        <v>611</v>
      </c>
      <c r="D30" s="10" t="s">
        <v>489</v>
      </c>
      <c r="E30" s="10" t="s">
        <v>585</v>
      </c>
      <c r="F30" s="10" t="s">
        <v>496</v>
      </c>
      <c r="G30" s="10" t="s">
        <v>565</v>
      </c>
      <c r="H30" s="10"/>
      <c r="I30" s="10"/>
      <c r="J30" s="10" t="s">
        <v>600</v>
      </c>
      <c r="K30" s="10" t="s">
        <v>465</v>
      </c>
      <c r="L30" s="10" t="s">
        <v>466</v>
      </c>
      <c r="M30" s="10">
        <v>9.6</v>
      </c>
      <c r="N30" s="10">
        <v>7</v>
      </c>
      <c r="O30" s="130"/>
      <c r="P30" s="130"/>
      <c r="Q30" s="130"/>
      <c r="R30" s="130"/>
    </row>
    <row r="31" spans="1:18" s="49" customFormat="1" ht="18.75">
      <c r="A31" s="144"/>
      <c r="B31" s="22">
        <v>2105</v>
      </c>
      <c r="C31" s="10" t="s">
        <v>611</v>
      </c>
      <c r="D31" s="10" t="s">
        <v>489</v>
      </c>
      <c r="E31" s="10" t="s">
        <v>585</v>
      </c>
      <c r="F31" s="10" t="s">
        <v>496</v>
      </c>
      <c r="G31" s="10" t="s">
        <v>565</v>
      </c>
      <c r="H31" s="10"/>
      <c r="I31" s="10"/>
      <c r="J31" s="10" t="s">
        <v>600</v>
      </c>
      <c r="K31" s="10" t="s">
        <v>465</v>
      </c>
      <c r="L31" s="10" t="s">
        <v>466</v>
      </c>
      <c r="M31" s="10">
        <v>9.6</v>
      </c>
      <c r="N31" s="10">
        <v>9</v>
      </c>
      <c r="O31" s="130"/>
      <c r="P31" s="130"/>
      <c r="Q31" s="130"/>
      <c r="R31" s="130"/>
    </row>
    <row r="32" spans="1:18" s="49" customFormat="1" ht="18.75">
      <c r="A32" s="144"/>
      <c r="B32" s="22">
        <v>2205</v>
      </c>
      <c r="C32" s="10" t="s">
        <v>611</v>
      </c>
      <c r="D32" s="10" t="s">
        <v>489</v>
      </c>
      <c r="E32" s="10" t="s">
        <v>585</v>
      </c>
      <c r="F32" s="10" t="s">
        <v>496</v>
      </c>
      <c r="G32" s="10" t="s">
        <v>565</v>
      </c>
      <c r="H32" s="10"/>
      <c r="I32" s="10"/>
      <c r="J32" s="10" t="s">
        <v>600</v>
      </c>
      <c r="K32" s="10" t="s">
        <v>465</v>
      </c>
      <c r="L32" s="10" t="s">
        <v>466</v>
      </c>
      <c r="M32" s="10">
        <v>9.6</v>
      </c>
      <c r="N32" s="10">
        <v>4</v>
      </c>
      <c r="O32" s="130"/>
      <c r="P32" s="130"/>
      <c r="Q32" s="130"/>
      <c r="R32" s="130"/>
    </row>
    <row r="33" spans="1:18" s="49" customFormat="1" ht="18.75">
      <c r="A33" s="144"/>
      <c r="B33" s="22">
        <v>2245</v>
      </c>
      <c r="C33" s="10"/>
      <c r="D33" s="125" t="s">
        <v>489</v>
      </c>
      <c r="E33" s="10" t="s">
        <v>585</v>
      </c>
      <c r="F33" s="125" t="s">
        <v>496</v>
      </c>
      <c r="G33" s="125" t="s">
        <v>565</v>
      </c>
      <c r="H33" s="10"/>
      <c r="I33" s="10"/>
      <c r="J33" s="125" t="s">
        <v>600</v>
      </c>
      <c r="K33" s="125" t="s">
        <v>465</v>
      </c>
      <c r="L33" s="125" t="s">
        <v>466</v>
      </c>
      <c r="M33" s="125">
        <v>9.6</v>
      </c>
      <c r="N33" s="10">
        <v>3</v>
      </c>
      <c r="O33" s="130"/>
      <c r="P33" s="130"/>
      <c r="Q33" s="130"/>
      <c r="R33" s="130"/>
    </row>
    <row r="34" spans="1:18" s="49" customFormat="1" ht="18.75">
      <c r="A34" s="144"/>
      <c r="B34" s="22">
        <v>2255</v>
      </c>
      <c r="C34" s="10"/>
      <c r="D34" s="126"/>
      <c r="E34" s="10" t="s">
        <v>583</v>
      </c>
      <c r="F34" s="126"/>
      <c r="G34" s="126"/>
      <c r="H34" s="10"/>
      <c r="I34" s="10"/>
      <c r="J34" s="126"/>
      <c r="K34" s="126"/>
      <c r="L34" s="126"/>
      <c r="M34" s="126"/>
      <c r="N34" s="10">
        <v>1</v>
      </c>
      <c r="O34" s="130"/>
      <c r="P34" s="130"/>
      <c r="Q34" s="130"/>
      <c r="R34" s="130"/>
    </row>
    <row r="35" spans="1:18" s="49" customFormat="1" ht="18.75">
      <c r="A35" s="145"/>
      <c r="B35" s="22">
        <v>2353</v>
      </c>
      <c r="C35" s="10" t="s">
        <v>611</v>
      </c>
      <c r="D35" s="10" t="s">
        <v>489</v>
      </c>
      <c r="E35" s="10" t="s">
        <v>585</v>
      </c>
      <c r="F35" s="10" t="s">
        <v>496</v>
      </c>
      <c r="G35" s="10" t="s">
        <v>565</v>
      </c>
      <c r="H35" s="10"/>
      <c r="I35" s="10"/>
      <c r="J35" s="10" t="s">
        <v>600</v>
      </c>
      <c r="K35" s="10" t="s">
        <v>465</v>
      </c>
      <c r="L35" s="10" t="s">
        <v>466</v>
      </c>
      <c r="M35" s="10">
        <v>9.6</v>
      </c>
      <c r="N35" s="10">
        <v>7</v>
      </c>
      <c r="O35" s="126"/>
      <c r="P35" s="126"/>
      <c r="Q35" s="126"/>
      <c r="R35" s="126"/>
    </row>
    <row r="36" spans="1:18" s="49" customFormat="1" ht="18.75">
      <c r="A36" s="127">
        <v>43203</v>
      </c>
      <c r="B36" s="22">
        <v>943</v>
      </c>
      <c r="C36" s="10"/>
      <c r="D36" s="10" t="s">
        <v>487</v>
      </c>
      <c r="E36" s="10" t="s">
        <v>582</v>
      </c>
      <c r="F36" s="10" t="s">
        <v>489</v>
      </c>
      <c r="G36" s="10" t="s">
        <v>598</v>
      </c>
      <c r="H36" s="10"/>
      <c r="I36" s="10"/>
      <c r="J36" s="10" t="s">
        <v>600</v>
      </c>
      <c r="K36" s="10" t="s">
        <v>473</v>
      </c>
      <c r="L36" s="10" t="s">
        <v>474</v>
      </c>
      <c r="M36" s="10">
        <v>9.6</v>
      </c>
      <c r="N36" s="10">
        <v>13</v>
      </c>
      <c r="O36" s="125">
        <v>7422</v>
      </c>
      <c r="P36" s="125">
        <v>7489</v>
      </c>
      <c r="Q36" s="125">
        <f>P36-O36</f>
        <v>67</v>
      </c>
      <c r="R36" s="125"/>
    </row>
    <row r="37" spans="1:18" s="49" customFormat="1" ht="18.75">
      <c r="A37" s="128"/>
      <c r="B37" s="22">
        <v>1345</v>
      </c>
      <c r="C37" s="10"/>
      <c r="D37" s="10" t="s">
        <v>487</v>
      </c>
      <c r="E37" s="10" t="s">
        <v>582</v>
      </c>
      <c r="F37" s="10" t="s">
        <v>489</v>
      </c>
      <c r="G37" s="10" t="s">
        <v>598</v>
      </c>
      <c r="H37" s="10"/>
      <c r="I37" s="10"/>
      <c r="J37" s="10" t="s">
        <v>600</v>
      </c>
      <c r="K37" s="10" t="s">
        <v>473</v>
      </c>
      <c r="L37" s="10" t="s">
        <v>474</v>
      </c>
      <c r="M37" s="10">
        <v>9.6</v>
      </c>
      <c r="N37" s="10">
        <v>2</v>
      </c>
      <c r="O37" s="130"/>
      <c r="P37" s="130"/>
      <c r="Q37" s="130"/>
      <c r="R37" s="130"/>
    </row>
    <row r="38" spans="1:18" s="49" customFormat="1" ht="18.75">
      <c r="A38" s="128"/>
      <c r="B38" s="22">
        <v>1510</v>
      </c>
      <c r="C38" s="10"/>
      <c r="D38" s="10" t="s">
        <v>496</v>
      </c>
      <c r="E38" s="10" t="s">
        <v>599</v>
      </c>
      <c r="F38" s="10" t="s">
        <v>489</v>
      </c>
      <c r="G38" s="10" t="s">
        <v>598</v>
      </c>
      <c r="H38" s="10"/>
      <c r="I38" s="10"/>
      <c r="J38" s="10" t="s">
        <v>600</v>
      </c>
      <c r="K38" s="10" t="s">
        <v>473</v>
      </c>
      <c r="L38" s="10" t="s">
        <v>474</v>
      </c>
      <c r="M38" s="10">
        <v>9.6</v>
      </c>
      <c r="N38" s="10">
        <v>2</v>
      </c>
      <c r="O38" s="130"/>
      <c r="P38" s="130"/>
      <c r="Q38" s="130"/>
      <c r="R38" s="130"/>
    </row>
    <row r="39" spans="1:18" s="49" customFormat="1" ht="18.75">
      <c r="A39" s="128"/>
      <c r="B39" s="22">
        <v>1650</v>
      </c>
      <c r="C39" s="10"/>
      <c r="D39" s="10" t="s">
        <v>489</v>
      </c>
      <c r="E39" s="10" t="s">
        <v>598</v>
      </c>
      <c r="F39" s="10" t="s">
        <v>487</v>
      </c>
      <c r="G39" s="10" t="s">
        <v>582</v>
      </c>
      <c r="H39" s="10"/>
      <c r="I39" s="10"/>
      <c r="J39" s="10" t="s">
        <v>600</v>
      </c>
      <c r="K39" s="10" t="s">
        <v>473</v>
      </c>
      <c r="L39" s="10" t="s">
        <v>474</v>
      </c>
      <c r="M39" s="10">
        <v>9.6</v>
      </c>
      <c r="N39" s="10">
        <v>14</v>
      </c>
      <c r="O39" s="130"/>
      <c r="P39" s="130"/>
      <c r="Q39" s="130"/>
      <c r="R39" s="130"/>
    </row>
    <row r="40" spans="1:18" s="49" customFormat="1" ht="18.75">
      <c r="A40" s="128"/>
      <c r="B40" s="22">
        <v>1952</v>
      </c>
      <c r="C40" s="10" t="s">
        <v>467</v>
      </c>
      <c r="D40" s="10" t="s">
        <v>487</v>
      </c>
      <c r="E40" s="10" t="s">
        <v>578</v>
      </c>
      <c r="F40" s="10" t="s">
        <v>496</v>
      </c>
      <c r="G40" s="10" t="s">
        <v>565</v>
      </c>
      <c r="H40" s="10"/>
      <c r="I40" s="10"/>
      <c r="J40" s="10" t="s">
        <v>600</v>
      </c>
      <c r="K40" s="10" t="s">
        <v>473</v>
      </c>
      <c r="L40" s="10" t="s">
        <v>474</v>
      </c>
      <c r="M40" s="10">
        <v>9.6</v>
      </c>
      <c r="N40" s="10">
        <v>14</v>
      </c>
      <c r="O40" s="130"/>
      <c r="P40" s="130"/>
      <c r="Q40" s="130"/>
      <c r="R40" s="130"/>
    </row>
    <row r="41" spans="1:18" s="49" customFormat="1" ht="18.75">
      <c r="A41" s="128"/>
      <c r="B41" s="22">
        <v>2055</v>
      </c>
      <c r="C41" s="10" t="s">
        <v>460</v>
      </c>
      <c r="D41" s="10" t="s">
        <v>454</v>
      </c>
      <c r="E41" s="10" t="s">
        <v>566</v>
      </c>
      <c r="F41" s="10" t="s">
        <v>496</v>
      </c>
      <c r="G41" s="10" t="s">
        <v>565</v>
      </c>
      <c r="H41" s="10"/>
      <c r="I41" s="10"/>
      <c r="J41" s="10" t="s">
        <v>600</v>
      </c>
      <c r="K41" s="10" t="s">
        <v>473</v>
      </c>
      <c r="L41" s="10" t="s">
        <v>474</v>
      </c>
      <c r="M41" s="10">
        <v>9.6</v>
      </c>
      <c r="N41" s="10">
        <v>14</v>
      </c>
      <c r="O41" s="130"/>
      <c r="P41" s="130"/>
      <c r="Q41" s="130"/>
      <c r="R41" s="130"/>
    </row>
    <row r="42" spans="1:18" s="49" customFormat="1" ht="18.75">
      <c r="A42" s="128"/>
      <c r="B42" s="22">
        <v>2250</v>
      </c>
      <c r="C42" s="10" t="s">
        <v>460</v>
      </c>
      <c r="D42" s="10" t="s">
        <v>454</v>
      </c>
      <c r="E42" s="10" t="s">
        <v>566</v>
      </c>
      <c r="F42" s="10" t="s">
        <v>496</v>
      </c>
      <c r="G42" s="10" t="s">
        <v>565</v>
      </c>
      <c r="H42" s="10"/>
      <c r="I42" s="10"/>
      <c r="J42" s="10" t="s">
        <v>600</v>
      </c>
      <c r="K42" s="10" t="s">
        <v>473</v>
      </c>
      <c r="L42" s="10" t="s">
        <v>474</v>
      </c>
      <c r="M42" s="10">
        <v>9.6</v>
      </c>
      <c r="N42" s="10">
        <v>10</v>
      </c>
      <c r="O42" s="130"/>
      <c r="P42" s="130"/>
      <c r="Q42" s="130"/>
      <c r="R42" s="130"/>
    </row>
    <row r="43" spans="1:18" s="49" customFormat="1" ht="18.75">
      <c r="A43" s="129"/>
      <c r="B43" s="22">
        <v>105</v>
      </c>
      <c r="C43" s="10" t="s">
        <v>460</v>
      </c>
      <c r="D43" s="10" t="s">
        <v>454</v>
      </c>
      <c r="E43" s="10" t="s">
        <v>566</v>
      </c>
      <c r="F43" s="10" t="s">
        <v>496</v>
      </c>
      <c r="G43" s="10" t="s">
        <v>565</v>
      </c>
      <c r="H43" s="10"/>
      <c r="I43" s="10"/>
      <c r="J43" s="10" t="s">
        <v>600</v>
      </c>
      <c r="K43" s="10" t="s">
        <v>473</v>
      </c>
      <c r="L43" s="10" t="s">
        <v>474</v>
      </c>
      <c r="M43" s="10">
        <v>9.6</v>
      </c>
      <c r="N43" s="10">
        <v>14</v>
      </c>
      <c r="O43" s="126"/>
      <c r="P43" s="126"/>
      <c r="Q43" s="126"/>
      <c r="R43" s="126"/>
    </row>
    <row r="44" spans="1:18" s="49" customFormat="1" ht="18.75">
      <c r="A44" s="127">
        <v>43203</v>
      </c>
      <c r="B44" s="22">
        <v>835</v>
      </c>
      <c r="C44" s="10"/>
      <c r="D44" s="10" t="s">
        <v>496</v>
      </c>
      <c r="E44" s="10" t="s">
        <v>565</v>
      </c>
      <c r="F44" s="10" t="s">
        <v>487</v>
      </c>
      <c r="G44" s="10" t="s">
        <v>578</v>
      </c>
      <c r="H44" s="10"/>
      <c r="I44" s="10"/>
      <c r="J44" s="10" t="s">
        <v>600</v>
      </c>
      <c r="K44" s="10" t="s">
        <v>483</v>
      </c>
      <c r="L44" s="10" t="s">
        <v>38</v>
      </c>
      <c r="M44" s="10">
        <v>9.6</v>
      </c>
      <c r="N44" s="23" t="s">
        <v>719</v>
      </c>
      <c r="O44" s="125">
        <v>6207</v>
      </c>
      <c r="P44" s="125">
        <v>6282</v>
      </c>
      <c r="Q44" s="125">
        <f>P44-O44</f>
        <v>75</v>
      </c>
      <c r="R44" s="125"/>
    </row>
    <row r="45" spans="1:18" s="49" customFormat="1" ht="18.75">
      <c r="A45" s="128"/>
      <c r="B45" s="22">
        <v>1108</v>
      </c>
      <c r="C45" s="10" t="s">
        <v>467</v>
      </c>
      <c r="D45" s="10" t="s">
        <v>487</v>
      </c>
      <c r="E45" s="10" t="s">
        <v>578</v>
      </c>
      <c r="F45" s="10" t="s">
        <v>496</v>
      </c>
      <c r="G45" s="10" t="s">
        <v>565</v>
      </c>
      <c r="H45" s="10"/>
      <c r="I45" s="10"/>
      <c r="J45" s="10" t="s">
        <v>600</v>
      </c>
      <c r="K45" s="10" t="s">
        <v>483</v>
      </c>
      <c r="L45" s="10" t="s">
        <v>38</v>
      </c>
      <c r="M45" s="10">
        <v>9.6</v>
      </c>
      <c r="N45" s="10">
        <v>14</v>
      </c>
      <c r="O45" s="130"/>
      <c r="P45" s="130"/>
      <c r="Q45" s="130"/>
      <c r="R45" s="130"/>
    </row>
    <row r="46" spans="1:18" s="49" customFormat="1" ht="18.75">
      <c r="A46" s="128"/>
      <c r="B46" s="22">
        <v>1505</v>
      </c>
      <c r="C46" s="10" t="s">
        <v>467</v>
      </c>
      <c r="D46" s="10" t="s">
        <v>487</v>
      </c>
      <c r="E46" s="10" t="s">
        <v>578</v>
      </c>
      <c r="F46" s="10" t="s">
        <v>496</v>
      </c>
      <c r="G46" s="10" t="s">
        <v>565</v>
      </c>
      <c r="H46" s="10"/>
      <c r="I46" s="10"/>
      <c r="J46" s="10" t="s">
        <v>600</v>
      </c>
      <c r="K46" s="10" t="s">
        <v>483</v>
      </c>
      <c r="L46" s="10" t="s">
        <v>38</v>
      </c>
      <c r="M46" s="10">
        <v>9.6</v>
      </c>
      <c r="N46" s="10">
        <v>14</v>
      </c>
      <c r="O46" s="130"/>
      <c r="P46" s="130"/>
      <c r="Q46" s="130"/>
      <c r="R46" s="130"/>
    </row>
    <row r="47" spans="1:18" s="49" customFormat="1" ht="18.75">
      <c r="A47" s="128"/>
      <c r="B47" s="22">
        <v>1615</v>
      </c>
      <c r="C47" s="10" t="s">
        <v>467</v>
      </c>
      <c r="D47" s="10" t="s">
        <v>487</v>
      </c>
      <c r="E47" s="10" t="s">
        <v>578</v>
      </c>
      <c r="F47" s="10" t="s">
        <v>496</v>
      </c>
      <c r="G47" s="10" t="s">
        <v>565</v>
      </c>
      <c r="H47" s="10"/>
      <c r="I47" s="10"/>
      <c r="J47" s="10" t="s">
        <v>600</v>
      </c>
      <c r="K47" s="10" t="s">
        <v>483</v>
      </c>
      <c r="L47" s="10" t="s">
        <v>38</v>
      </c>
      <c r="M47" s="10">
        <v>9.6</v>
      </c>
      <c r="N47" s="10">
        <v>14</v>
      </c>
      <c r="O47" s="130"/>
      <c r="P47" s="130"/>
      <c r="Q47" s="130"/>
      <c r="R47" s="130"/>
    </row>
    <row r="48" spans="1:18" s="49" customFormat="1" ht="18.75">
      <c r="A48" s="128"/>
      <c r="B48" s="22">
        <v>1710</v>
      </c>
      <c r="C48" s="10" t="s">
        <v>467</v>
      </c>
      <c r="D48" s="10" t="s">
        <v>487</v>
      </c>
      <c r="E48" s="10" t="s">
        <v>578</v>
      </c>
      <c r="F48" s="10" t="s">
        <v>496</v>
      </c>
      <c r="G48" s="10" t="s">
        <v>565</v>
      </c>
      <c r="H48" s="10"/>
      <c r="I48" s="10"/>
      <c r="J48" s="10" t="s">
        <v>600</v>
      </c>
      <c r="K48" s="10" t="s">
        <v>483</v>
      </c>
      <c r="L48" s="10" t="s">
        <v>38</v>
      </c>
      <c r="M48" s="10">
        <v>9.6</v>
      </c>
      <c r="N48" s="10">
        <v>12</v>
      </c>
      <c r="O48" s="130"/>
      <c r="P48" s="130"/>
      <c r="Q48" s="130"/>
      <c r="R48" s="130"/>
    </row>
    <row r="49" spans="1:18" s="49" customFormat="1" ht="18.75">
      <c r="A49" s="128"/>
      <c r="B49" s="22">
        <v>2010</v>
      </c>
      <c r="C49" s="10" t="s">
        <v>461</v>
      </c>
      <c r="D49" s="125" t="s">
        <v>454</v>
      </c>
      <c r="E49" s="23" t="s">
        <v>568</v>
      </c>
      <c r="F49" s="125" t="s">
        <v>496</v>
      </c>
      <c r="G49" s="125" t="s">
        <v>565</v>
      </c>
      <c r="H49" s="10"/>
      <c r="I49" s="10"/>
      <c r="J49" s="125" t="s">
        <v>600</v>
      </c>
      <c r="K49" s="125" t="s">
        <v>483</v>
      </c>
      <c r="L49" s="125" t="s">
        <v>492</v>
      </c>
      <c r="M49" s="125">
        <v>9.6</v>
      </c>
      <c r="N49" s="10">
        <v>1</v>
      </c>
      <c r="O49" s="130"/>
      <c r="P49" s="130"/>
      <c r="Q49" s="130"/>
      <c r="R49" s="130"/>
    </row>
    <row r="50" spans="1:18" s="49" customFormat="1" ht="18.75">
      <c r="A50" s="128"/>
      <c r="B50" s="22">
        <v>2035</v>
      </c>
      <c r="C50" s="10" t="s">
        <v>460</v>
      </c>
      <c r="D50" s="126"/>
      <c r="E50" s="10" t="s">
        <v>566</v>
      </c>
      <c r="F50" s="126"/>
      <c r="G50" s="126"/>
      <c r="H50" s="10"/>
      <c r="I50" s="10"/>
      <c r="J50" s="126"/>
      <c r="K50" s="126" t="s">
        <v>483</v>
      </c>
      <c r="L50" s="126" t="s">
        <v>38</v>
      </c>
      <c r="M50" s="126">
        <v>9.6</v>
      </c>
      <c r="N50" s="10">
        <v>13</v>
      </c>
      <c r="O50" s="130"/>
      <c r="P50" s="130"/>
      <c r="Q50" s="130"/>
      <c r="R50" s="130"/>
    </row>
    <row r="51" spans="1:18" s="49" customFormat="1" ht="18.75">
      <c r="A51" s="128"/>
      <c r="B51" s="22">
        <v>2145</v>
      </c>
      <c r="C51" s="10" t="s">
        <v>460</v>
      </c>
      <c r="D51" s="10" t="s">
        <v>454</v>
      </c>
      <c r="E51" s="10" t="s">
        <v>566</v>
      </c>
      <c r="F51" s="10" t="s">
        <v>496</v>
      </c>
      <c r="G51" s="10" t="s">
        <v>565</v>
      </c>
      <c r="H51" s="10"/>
      <c r="I51" s="10"/>
      <c r="J51" s="10" t="s">
        <v>600</v>
      </c>
      <c r="K51" s="10" t="s">
        <v>483</v>
      </c>
      <c r="L51" s="10" t="s">
        <v>38</v>
      </c>
      <c r="M51" s="10">
        <v>9.6</v>
      </c>
      <c r="N51" s="10">
        <v>14</v>
      </c>
      <c r="O51" s="130"/>
      <c r="P51" s="130"/>
      <c r="Q51" s="130"/>
      <c r="R51" s="130"/>
    </row>
    <row r="52" spans="1:18" s="49" customFormat="1" ht="18.75">
      <c r="A52" s="129"/>
      <c r="B52" s="22">
        <v>10</v>
      </c>
      <c r="C52" s="10" t="s">
        <v>460</v>
      </c>
      <c r="D52" s="10" t="s">
        <v>454</v>
      </c>
      <c r="E52" s="10" t="s">
        <v>566</v>
      </c>
      <c r="F52" s="10" t="s">
        <v>496</v>
      </c>
      <c r="G52" s="10" t="s">
        <v>565</v>
      </c>
      <c r="H52" s="10"/>
      <c r="I52" s="10"/>
      <c r="J52" s="10" t="s">
        <v>600</v>
      </c>
      <c r="K52" s="10" t="s">
        <v>483</v>
      </c>
      <c r="L52" s="10" t="s">
        <v>38</v>
      </c>
      <c r="M52" s="10">
        <v>9.6</v>
      </c>
      <c r="N52" s="10">
        <v>14</v>
      </c>
      <c r="O52" s="126"/>
      <c r="P52" s="126"/>
      <c r="Q52" s="126"/>
      <c r="R52" s="126"/>
    </row>
    <row r="53" spans="1:18" s="49" customFormat="1" ht="18.75">
      <c r="A53" s="13"/>
      <c r="B53" s="22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 s="49" customFormat="1" ht="18.75">
      <c r="A54" s="13"/>
      <c r="B54" s="22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s="49" customFormat="1" ht="18.75">
      <c r="A55" s="13"/>
      <c r="B55" s="22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s="49" customFormat="1" ht="18.75">
      <c r="A56" s="13"/>
      <c r="B56" s="22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s="49" customFormat="1" ht="18.75">
      <c r="A57" s="13"/>
      <c r="B57" s="22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s="49" customFormat="1" ht="18.75">
      <c r="A58" s="13"/>
      <c r="B58" s="22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s="49" customFormat="1" ht="18.75">
      <c r="A59" s="13"/>
      <c r="B59" s="2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s="49" customFormat="1" ht="18.75">
      <c r="A60" s="13"/>
      <c r="B60" s="22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s="49" customFormat="1" ht="18.75">
      <c r="A61" s="13"/>
      <c r="B61" s="22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s="49" customFormat="1" ht="18.75">
      <c r="A62" s="13"/>
      <c r="B62" s="22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s="49" customFormat="1" ht="18.75">
      <c r="A63" s="13"/>
      <c r="B63" s="22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s="49" customFormat="1" ht="18.75">
      <c r="A64" s="13"/>
      <c r="B64" s="22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s="49" customFormat="1" ht="18.75">
      <c r="A65" s="13"/>
      <c r="B65" s="22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s="49" customFormat="1" ht="18.75">
      <c r="A66" s="13"/>
      <c r="B66" s="22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s="49" customFormat="1" ht="18.75">
      <c r="A67" s="13"/>
      <c r="B67" s="22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s="49" customFormat="1" ht="18.75">
      <c r="A68" s="13"/>
      <c r="B68" s="22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s="49" customFormat="1" ht="18.75">
      <c r="A69" s="13"/>
      <c r="B69" s="22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s="49" customFormat="1" ht="18.75">
      <c r="A70" s="13"/>
      <c r="B70" s="22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s="49" customFormat="1" ht="18.75">
      <c r="A71" s="13"/>
      <c r="B71" s="22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  <row r="73" spans="1:18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</row>
    <row r="74" spans="1:18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</row>
    <row r="75" spans="1:18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</row>
    <row r="76" spans="1:18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</row>
    <row r="77" spans="1:18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</row>
    <row r="78" spans="1:1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</row>
    <row r="79" spans="1:18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</row>
    <row r="80" spans="1:18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</row>
    <row r="81" spans="1:18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</row>
    <row r="82" spans="1:18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1:18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</row>
    <row r="84" spans="1:18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</row>
    <row r="85" spans="1:18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</row>
    <row r="86" spans="1:18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1:18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</row>
    <row r="88" spans="1:1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</row>
    <row r="89" spans="1:18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</row>
    <row r="90" spans="1:18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</row>
    <row r="91" spans="1:18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</row>
    <row r="92" spans="1:18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</row>
    <row r="93" spans="1:18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</row>
    <row r="94" spans="1:18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</row>
    <row r="95" spans="1:18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</row>
    <row r="96" spans="1:18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</row>
    <row r="97" spans="1:18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</row>
    <row r="98" spans="1:1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1:18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</row>
    <row r="100" spans="1:18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</row>
    <row r="101" spans="1:18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</row>
    <row r="102" spans="1:18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1:18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</row>
    <row r="104" spans="1:18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</row>
    <row r="105" spans="1:18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</row>
    <row r="106" spans="1:18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1:18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</row>
    <row r="108" spans="1:1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</row>
    <row r="109" spans="1:18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</row>
    <row r="110" spans="1:18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1:18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</row>
    <row r="112" spans="1:18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</row>
    <row r="113" spans="1:18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</row>
    <row r="114" spans="1:18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1:18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</row>
    <row r="116" spans="1:18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</row>
    <row r="117" spans="1:18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</row>
    <row r="118" spans="1:18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1:18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</row>
    <row r="120" spans="1:18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</row>
    <row r="121" spans="1:18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</row>
    <row r="122" spans="1:18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1:18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</row>
    <row r="124" spans="1:18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</row>
    <row r="125" spans="1:18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</row>
    <row r="126" spans="1:18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1:18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</row>
    <row r="128" spans="1:1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</row>
    <row r="129" spans="1:18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</row>
    <row r="130" spans="1:18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1:18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</row>
    <row r="132" spans="1:18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</row>
    <row r="133" spans="1:18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</row>
    <row r="134" spans="1:18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1:18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</row>
    <row r="136" spans="1:18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</row>
    <row r="137" spans="1:18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</row>
    <row r="138" spans="1:1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1:18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</row>
    <row r="140" spans="1:18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</row>
    <row r="141" spans="1:18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</row>
    <row r="142" spans="1:18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1:18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</row>
    <row r="144" spans="1:18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</row>
    <row r="145" spans="1:18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</row>
    <row r="146" spans="1:18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1:18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</row>
    <row r="148" spans="1:1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</row>
    <row r="149" spans="1:18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</row>
    <row r="150" spans="1:18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1:18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</row>
    <row r="152" spans="1:18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</row>
    <row r="153" spans="1:18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</row>
    <row r="154" spans="1:18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1:18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</row>
    <row r="156" spans="1:18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</row>
    <row r="157" spans="1:18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</row>
    <row r="158" spans="1:18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1:18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</row>
    <row r="160" spans="1:18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</row>
    <row r="161" spans="1:18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</row>
    <row r="162" spans="1:18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1:18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</row>
    <row r="164" spans="1:18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</row>
    <row r="165" spans="1:18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</row>
    <row r="166" spans="1:18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1:18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</row>
    <row r="168" spans="1:18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</row>
    <row r="169" spans="1:18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</row>
    <row r="170" spans="1:18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1:18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</row>
    <row r="172" spans="1:18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</row>
    <row r="173" spans="1:18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</row>
    <row r="174" spans="1:18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1:18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</row>
    <row r="176" spans="1:18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</row>
    <row r="177" spans="1:18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</row>
    <row r="178" spans="1:18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1:18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</row>
    <row r="180" spans="1:18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</row>
    <row r="181" spans="1:18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</row>
    <row r="182" spans="1:18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1:18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</row>
    <row r="184" spans="1:18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</row>
    <row r="185" spans="1:18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</row>
    <row r="186" spans="1:18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1:18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</row>
    <row r="188" spans="1:18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</row>
    <row r="189" spans="1:18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</row>
    <row r="190" spans="1:18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1:18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</row>
    <row r="192" spans="1:18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</row>
    <row r="193" spans="1:18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</row>
    <row r="194" spans="1:18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1:18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</row>
    <row r="196" spans="1:18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</row>
    <row r="197" spans="1:18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</row>
    <row r="198" spans="1:18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1:18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</row>
    <row r="200" spans="1:18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</row>
    <row r="201" spans="1:18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</row>
    <row r="202" spans="1:18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1:18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</row>
    <row r="204" spans="1:18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</row>
    <row r="205" spans="1:18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</row>
    <row r="206" spans="1:18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1:18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</row>
    <row r="208" spans="1:18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</row>
    <row r="209" spans="1:18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</row>
    <row r="210" spans="1:18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1:18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</row>
    <row r="212" spans="1:18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</row>
    <row r="213" spans="1:18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</row>
    <row r="214" spans="1:18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1:18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</row>
    <row r="216" spans="1:18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</row>
    <row r="217" spans="1:18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</row>
    <row r="218" spans="1:18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1:18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</row>
    <row r="220" spans="1:18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</row>
    <row r="221" spans="1:18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</row>
    <row r="222" spans="1:18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1:18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</row>
    <row r="224" spans="1:18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</row>
    <row r="225" spans="1:18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</row>
    <row r="226" spans="1:18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1:18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</row>
    <row r="228" spans="1:18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</row>
    <row r="229" spans="1:18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</row>
    <row r="230" spans="1:18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1:18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</row>
    <row r="232" spans="1:18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</row>
    <row r="233" spans="1:18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</row>
    <row r="234" spans="1:18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1:18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</row>
    <row r="236" spans="1:18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</row>
    <row r="237" spans="1:18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</row>
    <row r="238" spans="1:18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1:18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</row>
    <row r="240" spans="1:18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</row>
    <row r="241" spans="1:18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</row>
    <row r="242" spans="1:18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1:18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</row>
    <row r="244" spans="1:18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</row>
    <row r="245" spans="1:18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</row>
    <row r="246" spans="1:18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1:18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</row>
    <row r="248" spans="1:18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</row>
    <row r="249" spans="1:18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</row>
    <row r="250" spans="1:18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1:18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</row>
    <row r="252" spans="1:18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</row>
    <row r="253" spans="1:18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</row>
    <row r="254" spans="1:18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1:18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</row>
    <row r="256" spans="1:18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</row>
    <row r="257" spans="1:18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</row>
    <row r="258" spans="1:18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1:18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</row>
    <row r="260" spans="1:18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</row>
    <row r="261" spans="1:18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</row>
    <row r="262" spans="1:18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1:18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</row>
    <row r="264" spans="1:18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</row>
    <row r="265" spans="1:18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</row>
    <row r="266" spans="1:18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1:18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</row>
    <row r="268" spans="1:18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</row>
    <row r="269" spans="1:18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</row>
    <row r="270" spans="1:18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1:18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</row>
    <row r="272" spans="1:18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</row>
    <row r="273" spans="1:18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</row>
    <row r="274" spans="1:18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1:18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</row>
    <row r="276" spans="1:18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</row>
    <row r="277" spans="1:18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</row>
    <row r="278" spans="1:18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1:18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</row>
    <row r="280" spans="1:18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</row>
    <row r="281" spans="1:18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</row>
    <row r="282" spans="1:18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1:18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</row>
    <row r="284" spans="1:18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</row>
    <row r="285" spans="1:18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</row>
    <row r="286" spans="1:18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1:18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</row>
    <row r="288" spans="1:18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</row>
    <row r="289" spans="1:18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</row>
    <row r="290" spans="1:18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1:18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</row>
    <row r="292" spans="1:18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</row>
    <row r="293" spans="1:18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</row>
    <row r="294" spans="1:18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1:18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</row>
    <row r="296" spans="1:18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</row>
    <row r="297" spans="1:18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</row>
    <row r="298" spans="1:18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1:18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</row>
    <row r="300" spans="1:18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</row>
    <row r="301" spans="1:18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</row>
    <row r="302" spans="1:18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1:18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</row>
    <row r="304" spans="1:18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</row>
    <row r="305" spans="1:18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</row>
    <row r="306" spans="1:18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1:18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</row>
    <row r="308" spans="1:18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</row>
    <row r="309" spans="1:18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</row>
    <row r="310" spans="1:18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1:18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</row>
    <row r="312" spans="1:18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</row>
    <row r="313" spans="1:18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</row>
    <row r="314" spans="1:18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1:18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</row>
    <row r="316" spans="1:18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</row>
    <row r="317" spans="1:18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</row>
    <row r="318" spans="1:18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1:18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</row>
    <row r="320" spans="1:18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</row>
    <row r="321" spans="1:18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</row>
    <row r="322" spans="1:18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1:18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</row>
    <row r="324" spans="1:18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</row>
    <row r="325" spans="1:18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</row>
    <row r="326" spans="1:18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1:18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</row>
    <row r="328" spans="1:18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</row>
    <row r="329" spans="1:18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</row>
    <row r="330" spans="1:18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1:18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</row>
    <row r="332" spans="1:18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</row>
    <row r="333" spans="1:18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</row>
    <row r="334" spans="1:18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1:18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</row>
    <row r="336" spans="1:18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</row>
    <row r="337" spans="1:18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</row>
    <row r="338" spans="1:18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1:18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</row>
    <row r="340" spans="1:18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</row>
    <row r="341" spans="1:18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</row>
    <row r="342" spans="1:18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1:18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</row>
    <row r="344" spans="1:18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</row>
    <row r="345" spans="1:18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</row>
    <row r="346" spans="1:18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1:18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</row>
    <row r="348" spans="1:18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</row>
    <row r="349" spans="1:18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</row>
    <row r="350" spans="1:18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1:18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</row>
    <row r="352" spans="1:18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</row>
    <row r="353" spans="1:18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</row>
    <row r="354" spans="1:18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1:18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</row>
    <row r="356" spans="1:18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</row>
    <row r="357" spans="1:18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</row>
    <row r="358" spans="1:18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1:18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</row>
    <row r="360" spans="1:18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</row>
    <row r="361" spans="1:18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</row>
    <row r="362" spans="1:18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1:18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</row>
    <row r="364" spans="1:18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</row>
    <row r="365" spans="1:18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</row>
    <row r="366" spans="1:18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1:18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</row>
    <row r="368" spans="1:18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</row>
    <row r="369" spans="1:18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</row>
    <row r="370" spans="1:18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1:18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</row>
    <row r="372" spans="1:18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</row>
    <row r="373" spans="1:18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</row>
    <row r="374" spans="1:18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1:18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</row>
    <row r="376" spans="1:18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</row>
    <row r="377" spans="1:18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</row>
    <row r="378" spans="1:18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1:18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</row>
    <row r="380" spans="1:18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</row>
    <row r="381" spans="1:18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</row>
    <row r="382" spans="1:18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1:18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</row>
    <row r="384" spans="1:18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</row>
    <row r="385" spans="1:18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</row>
    <row r="386" spans="1:18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1:18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</row>
    <row r="388" spans="1:18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</row>
    <row r="389" spans="1:18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</row>
    <row r="390" spans="1:18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1:18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</row>
    <row r="392" spans="1:18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</row>
    <row r="393" spans="1:18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</row>
    <row r="394" spans="1:18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1:18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</row>
    <row r="396" spans="1:18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</row>
    <row r="397" spans="1:18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</row>
    <row r="398" spans="1:18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1:18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</row>
    <row r="400" spans="1:18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</row>
    <row r="401" spans="1:18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</row>
    <row r="402" spans="1:18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1:18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</row>
    <row r="404" spans="1:18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</row>
    <row r="405" spans="1:18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</row>
    <row r="406" spans="1:18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1:18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</row>
    <row r="408" spans="1:18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</row>
    <row r="409" spans="1:18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</row>
    <row r="410" spans="1:18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1:18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</row>
    <row r="412" spans="1:18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</row>
    <row r="413" spans="1:18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</row>
    <row r="414" spans="1:18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1:18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</row>
    <row r="416" spans="1:18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</row>
    <row r="417" spans="1:18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</row>
    <row r="418" spans="1:18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1:18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</row>
    <row r="420" spans="1:18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</row>
    <row r="421" spans="1:18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</row>
    <row r="422" spans="1:18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1:18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</row>
    <row r="424" spans="1:18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</row>
    <row r="425" spans="1:18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</row>
    <row r="426" spans="1:18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1:18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</row>
    <row r="428" spans="1:18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</row>
    <row r="429" spans="1:18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</row>
    <row r="430" spans="1:18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1:18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</row>
    <row r="432" spans="1:18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</row>
    <row r="433" spans="1:18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</row>
    <row r="434" spans="1:18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1:18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</row>
    <row r="436" spans="1:18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</row>
    <row r="437" spans="1:18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</row>
    <row r="438" spans="1:18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1:18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</row>
    <row r="440" spans="1:18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</row>
    <row r="441" spans="1:18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</row>
    <row r="442" spans="1:18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1:18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</row>
    <row r="444" spans="1:18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</row>
    <row r="445" spans="1:18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</row>
    <row r="446" spans="1:18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1:18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</row>
    <row r="448" spans="1:18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</row>
    <row r="449" spans="1:18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</row>
    <row r="450" spans="1:18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1:18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</row>
    <row r="452" spans="1:18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</row>
    <row r="453" spans="1:18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</row>
    <row r="454" spans="1:18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1:18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</row>
    <row r="456" spans="1:18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</row>
    <row r="457" spans="1:18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</row>
    <row r="458" spans="1:18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1:18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</row>
    <row r="460" spans="1:18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</row>
    <row r="461" spans="1:18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</row>
    <row r="462" spans="1:18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1:18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</row>
    <row r="464" spans="1:18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</row>
    <row r="465" spans="1:18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</row>
    <row r="466" spans="1:18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1:18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</row>
    <row r="468" spans="1:18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</row>
    <row r="469" spans="1:18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</row>
    <row r="470" spans="1:18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1:18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</row>
    <row r="472" spans="1:18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</row>
    <row r="473" spans="1:18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</row>
    <row r="474" spans="1:18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1:18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</row>
    <row r="476" spans="1:18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</row>
    <row r="477" spans="1:18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</row>
    <row r="478" spans="1:18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1:18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</row>
    <row r="480" spans="1:18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</row>
    <row r="481" spans="1:18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</row>
    <row r="482" spans="1:18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1:18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</row>
    <row r="484" spans="1:18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</row>
    <row r="485" spans="1:18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</row>
    <row r="486" spans="1:18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1:18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</row>
    <row r="488" spans="1:18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</row>
    <row r="489" spans="1:18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</row>
    <row r="490" spans="1:18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1:18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</row>
    <row r="492" spans="1:18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</row>
    <row r="493" spans="1:18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</row>
    <row r="494" spans="1:18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1:18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</row>
    <row r="496" spans="1:18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</row>
    <row r="497" spans="1:18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</row>
    <row r="498" spans="1:18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1:18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</row>
    <row r="500" spans="1:18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</row>
    <row r="501" spans="1:18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</row>
    <row r="502" spans="1:18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1:18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</row>
    <row r="504" spans="1:18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</row>
    <row r="505" spans="1:18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</row>
    <row r="506" spans="1:18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1:18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</row>
    <row r="508" spans="1:18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</row>
    <row r="509" spans="1:18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</row>
    <row r="510" spans="1:18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1:18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</row>
    <row r="512" spans="1:18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</row>
    <row r="513" spans="1:18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</row>
    <row r="514" spans="1:18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1:18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</row>
    <row r="516" spans="1:18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</row>
    <row r="517" spans="1:18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</row>
    <row r="518" spans="1:18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1:18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</row>
    <row r="520" spans="1:18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</row>
    <row r="521" spans="1:18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</row>
    <row r="522" spans="1:18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1:18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</row>
    <row r="524" spans="1:18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</row>
    <row r="525" spans="1:18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</row>
    <row r="526" spans="1:18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1:18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</row>
    <row r="528" spans="1:18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</row>
    <row r="529" spans="1:18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</row>
    <row r="530" spans="1:18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1:18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</row>
    <row r="532" spans="1:18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</row>
    <row r="533" spans="1:18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</row>
    <row r="534" spans="1:18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1:18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</row>
    <row r="536" spans="1:18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</row>
    <row r="537" spans="1:18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</row>
    <row r="538" spans="1:18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1:18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</row>
    <row r="540" spans="1:18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</row>
    <row r="541" spans="1:18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</row>
    <row r="542" spans="1:18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1:18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</row>
    <row r="544" spans="1:18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</row>
    <row r="545" spans="1:18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</row>
    <row r="546" spans="1:18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1:18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</row>
    <row r="548" spans="1:18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</row>
    <row r="549" spans="1:18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</row>
    <row r="550" spans="1:18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1:18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</row>
    <row r="552" spans="1:18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</row>
    <row r="553" spans="1:18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</row>
    <row r="554" spans="1:18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1:18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</row>
    <row r="556" spans="1:18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</row>
    <row r="557" spans="1:18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</row>
    <row r="558" spans="1:18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1:18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</row>
    <row r="560" spans="1:18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</row>
    <row r="561" spans="1:18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</row>
    <row r="562" spans="1:18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1:18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</row>
    <row r="564" spans="1:18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</row>
    <row r="565" spans="1:18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</row>
    <row r="566" spans="1:18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1:18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</row>
    <row r="568" spans="1:18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</row>
    <row r="569" spans="1:18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</row>
    <row r="570" spans="1:18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1:18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</row>
    <row r="572" spans="1:18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</row>
    <row r="573" spans="1:18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</row>
    <row r="574" spans="1:18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1:18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</row>
    <row r="576" spans="1:18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</row>
    <row r="577" spans="1:18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</row>
    <row r="578" spans="1:18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1:18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</row>
    <row r="580" spans="1:18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</row>
    <row r="581" spans="1:18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</row>
    <row r="582" spans="1:18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1:18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</row>
    <row r="584" spans="1:18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</row>
    <row r="585" spans="1:18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</row>
    <row r="586" spans="1:18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1:18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</row>
    <row r="588" spans="1:18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</row>
    <row r="589" spans="1:18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</row>
    <row r="590" spans="1:18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1:18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</row>
    <row r="592" spans="1:18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</row>
    <row r="593" spans="1:18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</row>
    <row r="594" spans="1:18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1:18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</row>
    <row r="596" spans="1:18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</row>
  </sheetData>
  <mergeCells count="61">
    <mergeCell ref="A2:A8"/>
    <mergeCell ref="L21:L23"/>
    <mergeCell ref="O2:O8"/>
    <mergeCell ref="P2:P8"/>
    <mergeCell ref="Q2:Q8"/>
    <mergeCell ref="R2:R8"/>
    <mergeCell ref="A21:A35"/>
    <mergeCell ref="B21:B23"/>
    <mergeCell ref="C21:C23"/>
    <mergeCell ref="D21:D23"/>
    <mergeCell ref="E21:E23"/>
    <mergeCell ref="D33:D34"/>
    <mergeCell ref="F33:F34"/>
    <mergeCell ref="G33:G34"/>
    <mergeCell ref="F21:F23"/>
    <mergeCell ref="J33:J34"/>
    <mergeCell ref="J21:J23"/>
    <mergeCell ref="F9:F12"/>
    <mergeCell ref="K33:K34"/>
    <mergeCell ref="L33:L34"/>
    <mergeCell ref="K21:K23"/>
    <mergeCell ref="A36:A43"/>
    <mergeCell ref="P9:P20"/>
    <mergeCell ref="A9:A20"/>
    <mergeCell ref="D19:D20"/>
    <mergeCell ref="F19:F20"/>
    <mergeCell ref="G19:G20"/>
    <mergeCell ref="J19:J20"/>
    <mergeCell ref="B9:B12"/>
    <mergeCell ref="C9:C12"/>
    <mergeCell ref="D9:D12"/>
    <mergeCell ref="E9:E12"/>
    <mergeCell ref="M21:M23"/>
    <mergeCell ref="N21:N23"/>
    <mergeCell ref="O21:O35"/>
    <mergeCell ref="K19:K20"/>
    <mergeCell ref="L19:L20"/>
    <mergeCell ref="O36:O43"/>
    <mergeCell ref="P36:P43"/>
    <mergeCell ref="Q36:Q43"/>
    <mergeCell ref="R36:R43"/>
    <mergeCell ref="M19:M20"/>
    <mergeCell ref="O9:O20"/>
    <mergeCell ref="R9:R20"/>
    <mergeCell ref="M33:M34"/>
    <mergeCell ref="P21:P35"/>
    <mergeCell ref="Q21:Q35"/>
    <mergeCell ref="R21:R35"/>
    <mergeCell ref="Q9:Q20"/>
    <mergeCell ref="A44:A52"/>
    <mergeCell ref="D49:D50"/>
    <mergeCell ref="F49:F50"/>
    <mergeCell ref="G49:G50"/>
    <mergeCell ref="O44:O52"/>
    <mergeCell ref="Q44:Q52"/>
    <mergeCell ref="R44:R52"/>
    <mergeCell ref="J49:J50"/>
    <mergeCell ref="K49:K50"/>
    <mergeCell ref="L49:L50"/>
    <mergeCell ref="M49:M50"/>
    <mergeCell ref="P44:P52"/>
  </mergeCells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545"/>
  <sheetViews>
    <sheetView topLeftCell="I1" workbookViewId="0">
      <selection activeCell="I1" sqref="A1:XFD1"/>
    </sheetView>
  </sheetViews>
  <sheetFormatPr defaultRowHeight="13.5"/>
  <cols>
    <col min="1" max="1" width="14.6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s="49" customFormat="1" ht="18.75">
      <c r="A2" s="127">
        <v>43204</v>
      </c>
      <c r="B2" s="131">
        <v>855</v>
      </c>
      <c r="C2" s="125"/>
      <c r="D2" s="125" t="s">
        <v>487</v>
      </c>
      <c r="E2" s="125" t="s">
        <v>582</v>
      </c>
      <c r="F2" s="125" t="s">
        <v>487</v>
      </c>
      <c r="G2" s="10" t="s">
        <v>589</v>
      </c>
      <c r="H2" s="10"/>
      <c r="I2" s="10"/>
      <c r="J2" s="125" t="s">
        <v>600</v>
      </c>
      <c r="K2" s="125" t="s">
        <v>39</v>
      </c>
      <c r="L2" s="125" t="s">
        <v>570</v>
      </c>
      <c r="M2" s="125">
        <v>9.6</v>
      </c>
      <c r="N2" s="10">
        <v>10</v>
      </c>
      <c r="O2" s="125">
        <v>8526</v>
      </c>
      <c r="P2" s="125">
        <v>8680</v>
      </c>
      <c r="Q2" s="125">
        <f>P2-O2</f>
        <v>154</v>
      </c>
      <c r="R2" s="125"/>
    </row>
    <row r="3" spans="1:20" s="49" customFormat="1" ht="18.75">
      <c r="A3" s="128"/>
      <c r="B3" s="133"/>
      <c r="C3" s="126"/>
      <c r="D3" s="126"/>
      <c r="E3" s="126"/>
      <c r="F3" s="126"/>
      <c r="G3" s="10" t="s">
        <v>722</v>
      </c>
      <c r="H3" s="10"/>
      <c r="I3" s="10"/>
      <c r="J3" s="126"/>
      <c r="K3" s="126"/>
      <c r="L3" s="126"/>
      <c r="M3" s="126"/>
      <c r="N3" s="10">
        <v>4</v>
      </c>
      <c r="O3" s="130"/>
      <c r="P3" s="130"/>
      <c r="Q3" s="130"/>
      <c r="R3" s="130"/>
    </row>
    <row r="4" spans="1:20" s="49" customFormat="1" ht="18.75">
      <c r="A4" s="128"/>
      <c r="B4" s="22">
        <v>1000</v>
      </c>
      <c r="C4" s="10"/>
      <c r="D4" s="10" t="s">
        <v>487</v>
      </c>
      <c r="E4" s="10" t="s">
        <v>582</v>
      </c>
      <c r="F4" s="10" t="s">
        <v>489</v>
      </c>
      <c r="G4" s="10" t="s">
        <v>598</v>
      </c>
      <c r="H4" s="10"/>
      <c r="I4" s="10"/>
      <c r="J4" s="10" t="s">
        <v>600</v>
      </c>
      <c r="K4" s="10" t="s">
        <v>39</v>
      </c>
      <c r="L4" s="10" t="s">
        <v>570</v>
      </c>
      <c r="M4" s="10">
        <v>9.6</v>
      </c>
      <c r="N4" s="10">
        <v>9</v>
      </c>
      <c r="O4" s="130"/>
      <c r="P4" s="130"/>
      <c r="Q4" s="130"/>
      <c r="R4" s="130"/>
    </row>
    <row r="5" spans="1:20" s="49" customFormat="1" ht="18.75">
      <c r="A5" s="128"/>
      <c r="B5" s="22">
        <v>1520</v>
      </c>
      <c r="C5" s="10" t="s">
        <v>460</v>
      </c>
      <c r="D5" s="10" t="s">
        <v>454</v>
      </c>
      <c r="E5" s="10" t="s">
        <v>723</v>
      </c>
      <c r="F5" s="10" t="s">
        <v>496</v>
      </c>
      <c r="G5" s="10" t="s">
        <v>565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>
        <v>14</v>
      </c>
      <c r="O5" s="130"/>
      <c r="P5" s="130"/>
      <c r="Q5" s="130"/>
      <c r="R5" s="130"/>
    </row>
    <row r="6" spans="1:20" s="49" customFormat="1" ht="18.75">
      <c r="A6" s="128"/>
      <c r="B6" s="22">
        <v>1650</v>
      </c>
      <c r="C6" s="10" t="s">
        <v>460</v>
      </c>
      <c r="D6" s="10" t="s">
        <v>454</v>
      </c>
      <c r="E6" s="10" t="s">
        <v>723</v>
      </c>
      <c r="F6" s="10" t="s">
        <v>496</v>
      </c>
      <c r="G6" s="10" t="s">
        <v>565</v>
      </c>
      <c r="H6" s="10"/>
      <c r="I6" s="10"/>
      <c r="J6" s="10" t="s">
        <v>600</v>
      </c>
      <c r="K6" s="10" t="s">
        <v>39</v>
      </c>
      <c r="L6" s="10" t="s">
        <v>570</v>
      </c>
      <c r="M6" s="10">
        <v>9.6</v>
      </c>
      <c r="N6" s="10">
        <v>14</v>
      </c>
      <c r="O6" s="130"/>
      <c r="P6" s="130"/>
      <c r="Q6" s="130"/>
      <c r="R6" s="130"/>
    </row>
    <row r="7" spans="1:20" s="49" customFormat="1" ht="18.75">
      <c r="A7" s="128"/>
      <c r="B7" s="131">
        <v>1810</v>
      </c>
      <c r="C7" s="125"/>
      <c r="D7" s="125" t="s">
        <v>487</v>
      </c>
      <c r="E7" s="125" t="s">
        <v>582</v>
      </c>
      <c r="F7" s="125" t="s">
        <v>489</v>
      </c>
      <c r="G7" s="10" t="s">
        <v>585</v>
      </c>
      <c r="H7" s="10"/>
      <c r="I7" s="10"/>
      <c r="J7" s="125" t="s">
        <v>600</v>
      </c>
      <c r="K7" s="125" t="s">
        <v>39</v>
      </c>
      <c r="L7" s="125" t="s">
        <v>570</v>
      </c>
      <c r="M7" s="125">
        <v>9.6</v>
      </c>
      <c r="N7" s="125">
        <v>3</v>
      </c>
      <c r="O7" s="130"/>
      <c r="P7" s="130"/>
      <c r="Q7" s="130"/>
      <c r="R7" s="130"/>
    </row>
    <row r="8" spans="1:20" s="49" customFormat="1" ht="18.75">
      <c r="A8" s="128"/>
      <c r="B8" s="133"/>
      <c r="C8" s="126"/>
      <c r="D8" s="126"/>
      <c r="E8" s="126"/>
      <c r="F8" s="126"/>
      <c r="G8" s="10" t="s">
        <v>583</v>
      </c>
      <c r="H8" s="10"/>
      <c r="I8" s="10"/>
      <c r="J8" s="126"/>
      <c r="K8" s="126"/>
      <c r="L8" s="126"/>
      <c r="M8" s="126"/>
      <c r="N8" s="126"/>
      <c r="O8" s="130"/>
      <c r="P8" s="130"/>
      <c r="Q8" s="130"/>
      <c r="R8" s="130"/>
    </row>
    <row r="9" spans="1:20" s="49" customFormat="1" ht="18.75">
      <c r="A9" s="128"/>
      <c r="B9" s="22">
        <v>1927</v>
      </c>
      <c r="C9" s="10" t="s">
        <v>460</v>
      </c>
      <c r="D9" s="10" t="s">
        <v>454</v>
      </c>
      <c r="E9" s="10" t="s">
        <v>723</v>
      </c>
      <c r="F9" s="10" t="s">
        <v>496</v>
      </c>
      <c r="G9" s="10" t="s">
        <v>565</v>
      </c>
      <c r="H9" s="10"/>
      <c r="I9" s="10"/>
      <c r="J9" s="10" t="s">
        <v>600</v>
      </c>
      <c r="K9" s="10" t="s">
        <v>39</v>
      </c>
      <c r="L9" s="10" t="s">
        <v>570</v>
      </c>
      <c r="M9" s="10">
        <v>9.6</v>
      </c>
      <c r="N9" s="10">
        <v>14</v>
      </c>
      <c r="O9" s="130"/>
      <c r="P9" s="130"/>
      <c r="Q9" s="130"/>
      <c r="R9" s="130"/>
    </row>
    <row r="10" spans="1:20" s="49" customFormat="1" ht="18.75">
      <c r="A10" s="128"/>
      <c r="B10" s="22">
        <v>2100</v>
      </c>
      <c r="C10" s="10" t="s">
        <v>460</v>
      </c>
      <c r="D10" s="10" t="s">
        <v>454</v>
      </c>
      <c r="E10" s="10" t="s">
        <v>723</v>
      </c>
      <c r="F10" s="10" t="s">
        <v>496</v>
      </c>
      <c r="G10" s="10" t="s">
        <v>565</v>
      </c>
      <c r="H10" s="10"/>
      <c r="I10" s="10"/>
      <c r="J10" s="10" t="s">
        <v>600</v>
      </c>
      <c r="K10" s="10" t="s">
        <v>39</v>
      </c>
      <c r="L10" s="10" t="s">
        <v>570</v>
      </c>
      <c r="M10" s="10">
        <v>9.6</v>
      </c>
      <c r="N10" s="10">
        <v>14</v>
      </c>
      <c r="O10" s="130"/>
      <c r="P10" s="130"/>
      <c r="Q10" s="130"/>
      <c r="R10" s="130"/>
    </row>
    <row r="11" spans="1:20" s="49" customFormat="1" ht="18.75">
      <c r="A11" s="128"/>
      <c r="B11" s="22">
        <v>2236</v>
      </c>
      <c r="C11" s="10" t="s">
        <v>460</v>
      </c>
      <c r="D11" s="10" t="s">
        <v>454</v>
      </c>
      <c r="E11" s="10" t="s">
        <v>723</v>
      </c>
      <c r="F11" s="10" t="s">
        <v>496</v>
      </c>
      <c r="G11" s="10" t="s">
        <v>565</v>
      </c>
      <c r="H11" s="10"/>
      <c r="I11" s="10"/>
      <c r="J11" s="10" t="s">
        <v>600</v>
      </c>
      <c r="K11" s="10" t="s">
        <v>39</v>
      </c>
      <c r="L11" s="10" t="s">
        <v>570</v>
      </c>
      <c r="M11" s="10">
        <v>9.6</v>
      </c>
      <c r="N11" s="10">
        <v>14</v>
      </c>
      <c r="O11" s="130"/>
      <c r="P11" s="130"/>
      <c r="Q11" s="130"/>
      <c r="R11" s="130"/>
    </row>
    <row r="12" spans="1:20" s="49" customFormat="1" ht="18.75">
      <c r="A12" s="128"/>
      <c r="B12" s="22">
        <v>2310</v>
      </c>
      <c r="C12" s="10"/>
      <c r="D12" s="10" t="s">
        <v>496</v>
      </c>
      <c r="E12" s="10" t="s">
        <v>565</v>
      </c>
      <c r="F12" s="10" t="s">
        <v>454</v>
      </c>
      <c r="G12" s="10" t="s">
        <v>723</v>
      </c>
      <c r="H12" s="10"/>
      <c r="I12" s="10"/>
      <c r="J12" s="10" t="s">
        <v>600</v>
      </c>
      <c r="K12" s="10" t="s">
        <v>39</v>
      </c>
      <c r="L12" s="10" t="s">
        <v>570</v>
      </c>
      <c r="M12" s="10">
        <v>9.6</v>
      </c>
      <c r="N12" s="23" t="s">
        <v>571</v>
      </c>
      <c r="O12" s="130"/>
      <c r="P12" s="130"/>
      <c r="Q12" s="130"/>
      <c r="R12" s="130"/>
    </row>
    <row r="13" spans="1:20" s="49" customFormat="1" ht="18.75">
      <c r="A13" s="128"/>
      <c r="B13" s="22">
        <v>15</v>
      </c>
      <c r="C13" s="10" t="s">
        <v>460</v>
      </c>
      <c r="D13" s="10" t="s">
        <v>454</v>
      </c>
      <c r="E13" s="10" t="s">
        <v>723</v>
      </c>
      <c r="F13" s="10" t="s">
        <v>496</v>
      </c>
      <c r="G13" s="10" t="s">
        <v>565</v>
      </c>
      <c r="H13" s="10"/>
      <c r="I13" s="10"/>
      <c r="J13" s="10" t="s">
        <v>600</v>
      </c>
      <c r="K13" s="10" t="s">
        <v>39</v>
      </c>
      <c r="L13" s="10" t="s">
        <v>570</v>
      </c>
      <c r="M13" s="10">
        <v>9.6</v>
      </c>
      <c r="N13" s="10">
        <v>14</v>
      </c>
      <c r="O13" s="130"/>
      <c r="P13" s="130"/>
      <c r="Q13" s="130"/>
      <c r="R13" s="130"/>
    </row>
    <row r="14" spans="1:20" s="49" customFormat="1" ht="18.75">
      <c r="A14" s="129"/>
      <c r="B14" s="22">
        <v>235</v>
      </c>
      <c r="C14" s="10" t="s">
        <v>460</v>
      </c>
      <c r="D14" s="10" t="s">
        <v>454</v>
      </c>
      <c r="E14" s="10" t="s">
        <v>723</v>
      </c>
      <c r="F14" s="10" t="s">
        <v>496</v>
      </c>
      <c r="G14" s="10" t="s">
        <v>565</v>
      </c>
      <c r="H14" s="10"/>
      <c r="I14" s="10"/>
      <c r="J14" s="10" t="s">
        <v>600</v>
      </c>
      <c r="K14" s="10" t="s">
        <v>39</v>
      </c>
      <c r="L14" s="10" t="s">
        <v>570</v>
      </c>
      <c r="M14" s="10">
        <v>9.6</v>
      </c>
      <c r="N14" s="10">
        <v>14</v>
      </c>
      <c r="O14" s="126"/>
      <c r="P14" s="126"/>
      <c r="Q14" s="126"/>
      <c r="R14" s="126"/>
    </row>
    <row r="15" spans="1:20" s="49" customFormat="1" ht="18.75">
      <c r="A15" s="127">
        <v>43204</v>
      </c>
      <c r="B15" s="22">
        <v>830</v>
      </c>
      <c r="C15" s="10"/>
      <c r="D15" s="10" t="s">
        <v>496</v>
      </c>
      <c r="E15" s="10" t="s">
        <v>565</v>
      </c>
      <c r="F15" s="10" t="s">
        <v>454</v>
      </c>
      <c r="G15" s="10" t="s">
        <v>566</v>
      </c>
      <c r="H15" s="10"/>
      <c r="I15" s="10"/>
      <c r="J15" s="10" t="s">
        <v>600</v>
      </c>
      <c r="K15" s="10" t="s">
        <v>457</v>
      </c>
      <c r="L15" s="10" t="s">
        <v>458</v>
      </c>
      <c r="M15" s="10">
        <v>9.6</v>
      </c>
      <c r="N15" s="10" t="s">
        <v>726</v>
      </c>
      <c r="O15" s="125">
        <v>8508</v>
      </c>
      <c r="P15" s="125">
        <v>8713</v>
      </c>
      <c r="Q15" s="125">
        <f>P15-O15</f>
        <v>205</v>
      </c>
      <c r="R15" s="125"/>
    </row>
    <row r="16" spans="1:20" s="49" customFormat="1" ht="18.75">
      <c r="A16" s="128"/>
      <c r="B16" s="22">
        <v>1159</v>
      </c>
      <c r="C16" s="10" t="s">
        <v>460</v>
      </c>
      <c r="D16" s="10" t="s">
        <v>454</v>
      </c>
      <c r="E16" s="10" t="s">
        <v>566</v>
      </c>
      <c r="F16" s="10" t="s">
        <v>496</v>
      </c>
      <c r="G16" s="10" t="s">
        <v>565</v>
      </c>
      <c r="H16" s="10"/>
      <c r="I16" s="10"/>
      <c r="J16" s="10" t="s">
        <v>600</v>
      </c>
      <c r="K16" s="10" t="s">
        <v>457</v>
      </c>
      <c r="L16" s="10" t="s">
        <v>458</v>
      </c>
      <c r="M16" s="10">
        <v>9.6</v>
      </c>
      <c r="N16" s="10">
        <v>14</v>
      </c>
      <c r="O16" s="130"/>
      <c r="P16" s="130"/>
      <c r="Q16" s="130"/>
      <c r="R16" s="130"/>
    </row>
    <row r="17" spans="1:18" s="49" customFormat="1" ht="18.75">
      <c r="A17" s="128"/>
      <c r="B17" s="22">
        <v>1345</v>
      </c>
      <c r="C17" s="10" t="s">
        <v>460</v>
      </c>
      <c r="D17" s="10" t="s">
        <v>454</v>
      </c>
      <c r="E17" s="10" t="s">
        <v>566</v>
      </c>
      <c r="F17" s="10" t="s">
        <v>496</v>
      </c>
      <c r="G17" s="10" t="s">
        <v>565</v>
      </c>
      <c r="H17" s="10"/>
      <c r="I17" s="10"/>
      <c r="J17" s="10" t="s">
        <v>600</v>
      </c>
      <c r="K17" s="10" t="s">
        <v>457</v>
      </c>
      <c r="L17" s="10" t="s">
        <v>458</v>
      </c>
      <c r="M17" s="10">
        <v>9.6</v>
      </c>
      <c r="N17" s="10">
        <v>14</v>
      </c>
      <c r="O17" s="130"/>
      <c r="P17" s="130"/>
      <c r="Q17" s="130"/>
      <c r="R17" s="130"/>
    </row>
    <row r="18" spans="1:18" s="49" customFormat="1" ht="18.75">
      <c r="A18" s="128"/>
      <c r="B18" s="22">
        <v>1455</v>
      </c>
      <c r="C18" s="10" t="s">
        <v>460</v>
      </c>
      <c r="D18" s="10" t="s">
        <v>454</v>
      </c>
      <c r="E18" s="10" t="s">
        <v>566</v>
      </c>
      <c r="F18" s="10" t="s">
        <v>496</v>
      </c>
      <c r="G18" s="10" t="s">
        <v>565</v>
      </c>
      <c r="H18" s="10"/>
      <c r="I18" s="10"/>
      <c r="J18" s="10" t="s">
        <v>600</v>
      </c>
      <c r="K18" s="10" t="s">
        <v>457</v>
      </c>
      <c r="L18" s="10" t="s">
        <v>458</v>
      </c>
      <c r="M18" s="10">
        <v>9.6</v>
      </c>
      <c r="N18" s="10">
        <v>14</v>
      </c>
      <c r="O18" s="130"/>
      <c r="P18" s="130"/>
      <c r="Q18" s="130"/>
      <c r="R18" s="130"/>
    </row>
    <row r="19" spans="1:18" s="49" customFormat="1" ht="18.75">
      <c r="A19" s="128"/>
      <c r="B19" s="22">
        <v>1612</v>
      </c>
      <c r="C19" s="10" t="s">
        <v>460</v>
      </c>
      <c r="D19" s="10" t="s">
        <v>454</v>
      </c>
      <c r="E19" s="10" t="s">
        <v>566</v>
      </c>
      <c r="F19" s="10" t="s">
        <v>496</v>
      </c>
      <c r="G19" s="10" t="s">
        <v>565</v>
      </c>
      <c r="H19" s="10"/>
      <c r="I19" s="10"/>
      <c r="J19" s="10" t="s">
        <v>600</v>
      </c>
      <c r="K19" s="10" t="s">
        <v>457</v>
      </c>
      <c r="L19" s="10" t="s">
        <v>458</v>
      </c>
      <c r="M19" s="10">
        <v>9.6</v>
      </c>
      <c r="N19" s="10">
        <v>14</v>
      </c>
      <c r="O19" s="130"/>
      <c r="P19" s="130"/>
      <c r="Q19" s="130"/>
      <c r="R19" s="130"/>
    </row>
    <row r="20" spans="1:18" s="49" customFormat="1" ht="18.75">
      <c r="A20" s="128"/>
      <c r="B20" s="22">
        <v>1721</v>
      </c>
      <c r="C20" s="10" t="s">
        <v>460</v>
      </c>
      <c r="D20" s="10" t="s">
        <v>454</v>
      </c>
      <c r="E20" s="10" t="s">
        <v>566</v>
      </c>
      <c r="F20" s="10" t="s">
        <v>496</v>
      </c>
      <c r="G20" s="10" t="s">
        <v>565</v>
      </c>
      <c r="H20" s="10"/>
      <c r="I20" s="10"/>
      <c r="J20" s="10" t="s">
        <v>600</v>
      </c>
      <c r="K20" s="10" t="s">
        <v>457</v>
      </c>
      <c r="L20" s="10" t="s">
        <v>458</v>
      </c>
      <c r="M20" s="10">
        <v>9.6</v>
      </c>
      <c r="N20" s="10">
        <v>14</v>
      </c>
      <c r="O20" s="130"/>
      <c r="P20" s="130"/>
      <c r="Q20" s="130"/>
      <c r="R20" s="130"/>
    </row>
    <row r="21" spans="1:18" ht="18.75">
      <c r="A21" s="128"/>
      <c r="B21" s="22">
        <v>2010</v>
      </c>
      <c r="C21" s="10" t="s">
        <v>461</v>
      </c>
      <c r="D21" s="10" t="s">
        <v>454</v>
      </c>
      <c r="E21" s="10" t="s">
        <v>568</v>
      </c>
      <c r="F21" s="10" t="s">
        <v>496</v>
      </c>
      <c r="G21" s="10" t="s">
        <v>565</v>
      </c>
      <c r="H21" s="51"/>
      <c r="I21" s="51"/>
      <c r="J21" s="10" t="s">
        <v>600</v>
      </c>
      <c r="K21" s="10" t="s">
        <v>457</v>
      </c>
      <c r="L21" s="10" t="s">
        <v>458</v>
      </c>
      <c r="M21" s="10">
        <v>9.6</v>
      </c>
      <c r="N21" s="10">
        <v>1</v>
      </c>
      <c r="O21" s="130"/>
      <c r="P21" s="130"/>
      <c r="Q21" s="130"/>
      <c r="R21" s="130"/>
    </row>
    <row r="22" spans="1:18" s="49" customFormat="1" ht="18.75">
      <c r="A22" s="128"/>
      <c r="B22" s="22">
        <v>2032</v>
      </c>
      <c r="C22" s="10" t="s">
        <v>460</v>
      </c>
      <c r="D22" s="10" t="s">
        <v>454</v>
      </c>
      <c r="E22" s="10" t="s">
        <v>566</v>
      </c>
      <c r="F22" s="10" t="s">
        <v>496</v>
      </c>
      <c r="G22" s="10" t="s">
        <v>565</v>
      </c>
      <c r="H22" s="10"/>
      <c r="I22" s="10"/>
      <c r="J22" s="10" t="s">
        <v>600</v>
      </c>
      <c r="K22" s="10" t="s">
        <v>457</v>
      </c>
      <c r="L22" s="10" t="s">
        <v>458</v>
      </c>
      <c r="M22" s="10">
        <v>9.6</v>
      </c>
      <c r="N22" s="10">
        <v>13</v>
      </c>
      <c r="O22" s="130"/>
      <c r="P22" s="130"/>
      <c r="Q22" s="130"/>
      <c r="R22" s="130"/>
    </row>
    <row r="23" spans="1:18" s="49" customFormat="1" ht="18.75">
      <c r="A23" s="128"/>
      <c r="B23" s="22">
        <v>2200</v>
      </c>
      <c r="C23" s="10" t="s">
        <v>460</v>
      </c>
      <c r="D23" s="10" t="s">
        <v>454</v>
      </c>
      <c r="E23" s="10" t="s">
        <v>566</v>
      </c>
      <c r="F23" s="10" t="s">
        <v>496</v>
      </c>
      <c r="G23" s="10" t="s">
        <v>565</v>
      </c>
      <c r="H23" s="10"/>
      <c r="I23" s="10"/>
      <c r="J23" s="10" t="s">
        <v>600</v>
      </c>
      <c r="K23" s="10" t="s">
        <v>457</v>
      </c>
      <c r="L23" s="10" t="s">
        <v>458</v>
      </c>
      <c r="M23" s="10">
        <v>9.6</v>
      </c>
      <c r="N23" s="10">
        <v>14</v>
      </c>
      <c r="O23" s="130"/>
      <c r="P23" s="130"/>
      <c r="Q23" s="130"/>
      <c r="R23" s="130"/>
    </row>
    <row r="24" spans="1:18" s="49" customFormat="1" ht="18.75">
      <c r="A24" s="128"/>
      <c r="B24" s="22">
        <v>2322</v>
      </c>
      <c r="C24" s="10" t="s">
        <v>460</v>
      </c>
      <c r="D24" s="10" t="s">
        <v>454</v>
      </c>
      <c r="E24" s="10" t="s">
        <v>566</v>
      </c>
      <c r="F24" s="10" t="s">
        <v>496</v>
      </c>
      <c r="G24" s="10" t="s">
        <v>565</v>
      </c>
      <c r="H24" s="10"/>
      <c r="I24" s="10"/>
      <c r="J24" s="10" t="s">
        <v>600</v>
      </c>
      <c r="K24" s="10" t="s">
        <v>457</v>
      </c>
      <c r="L24" s="10" t="s">
        <v>458</v>
      </c>
      <c r="M24" s="10">
        <v>9.6</v>
      </c>
      <c r="N24" s="10">
        <v>14</v>
      </c>
      <c r="O24" s="130"/>
      <c r="P24" s="130"/>
      <c r="Q24" s="130"/>
      <c r="R24" s="130"/>
    </row>
    <row r="25" spans="1:18" s="49" customFormat="1" ht="18.75">
      <c r="A25" s="128"/>
      <c r="B25" s="22">
        <v>138</v>
      </c>
      <c r="C25" s="10" t="s">
        <v>460</v>
      </c>
      <c r="D25" s="10" t="s">
        <v>454</v>
      </c>
      <c r="E25" s="10" t="s">
        <v>566</v>
      </c>
      <c r="F25" s="10" t="s">
        <v>496</v>
      </c>
      <c r="G25" s="10" t="s">
        <v>565</v>
      </c>
      <c r="H25" s="10"/>
      <c r="I25" s="10"/>
      <c r="J25" s="10" t="s">
        <v>600</v>
      </c>
      <c r="K25" s="10" t="s">
        <v>457</v>
      </c>
      <c r="L25" s="10" t="s">
        <v>458</v>
      </c>
      <c r="M25" s="10">
        <v>9.6</v>
      </c>
      <c r="N25" s="10">
        <v>14</v>
      </c>
      <c r="O25" s="130"/>
      <c r="P25" s="130"/>
      <c r="Q25" s="130"/>
      <c r="R25" s="130"/>
    </row>
    <row r="26" spans="1:18" s="49" customFormat="1" ht="18.75">
      <c r="A26" s="129"/>
      <c r="B26" s="22">
        <v>253</v>
      </c>
      <c r="C26" s="10" t="s">
        <v>460</v>
      </c>
      <c r="D26" s="10" t="s">
        <v>454</v>
      </c>
      <c r="E26" s="10" t="s">
        <v>566</v>
      </c>
      <c r="F26" s="10" t="s">
        <v>496</v>
      </c>
      <c r="G26" s="10" t="s">
        <v>565</v>
      </c>
      <c r="H26" s="10"/>
      <c r="I26" s="10"/>
      <c r="J26" s="10" t="s">
        <v>600</v>
      </c>
      <c r="K26" s="10" t="s">
        <v>457</v>
      </c>
      <c r="L26" s="10" t="s">
        <v>458</v>
      </c>
      <c r="M26" s="10">
        <v>9.6</v>
      </c>
      <c r="N26" s="10">
        <v>7</v>
      </c>
      <c r="O26" s="126"/>
      <c r="P26" s="126"/>
      <c r="Q26" s="126"/>
      <c r="R26" s="126"/>
    </row>
    <row r="27" spans="1:18" s="49" customFormat="1" ht="18.75">
      <c r="A27" s="127">
        <v>43204</v>
      </c>
      <c r="B27" s="131">
        <v>830</v>
      </c>
      <c r="C27" s="125"/>
      <c r="D27" s="125" t="s">
        <v>487</v>
      </c>
      <c r="E27" s="125" t="s">
        <v>582</v>
      </c>
      <c r="F27" s="10" t="s">
        <v>489</v>
      </c>
      <c r="G27" s="10" t="s">
        <v>583</v>
      </c>
      <c r="H27" s="10"/>
      <c r="I27" s="10"/>
      <c r="J27" s="125" t="s">
        <v>600</v>
      </c>
      <c r="K27" s="125" t="s">
        <v>473</v>
      </c>
      <c r="L27" s="125" t="s">
        <v>474</v>
      </c>
      <c r="M27" s="125">
        <v>9.6</v>
      </c>
      <c r="N27" s="10">
        <v>5</v>
      </c>
      <c r="O27" s="125">
        <v>7490</v>
      </c>
      <c r="P27" s="125">
        <v>7527</v>
      </c>
      <c r="Q27" s="125">
        <f>P27-O27</f>
        <v>37</v>
      </c>
      <c r="R27" s="125"/>
    </row>
    <row r="28" spans="1:18" s="49" customFormat="1" ht="18.75">
      <c r="A28" s="128"/>
      <c r="B28" s="132"/>
      <c r="C28" s="130"/>
      <c r="D28" s="130"/>
      <c r="E28" s="130"/>
      <c r="F28" s="10"/>
      <c r="G28" s="10" t="s">
        <v>584</v>
      </c>
      <c r="H28" s="10"/>
      <c r="I28" s="10"/>
      <c r="J28" s="130"/>
      <c r="K28" s="130" t="s">
        <v>473</v>
      </c>
      <c r="L28" s="130" t="s">
        <v>474</v>
      </c>
      <c r="M28" s="130">
        <v>9.6</v>
      </c>
      <c r="N28" s="10">
        <v>2</v>
      </c>
      <c r="O28" s="130"/>
      <c r="P28" s="130"/>
      <c r="Q28" s="130"/>
      <c r="R28" s="130"/>
    </row>
    <row r="29" spans="1:18" s="49" customFormat="1" ht="18.75">
      <c r="A29" s="128"/>
      <c r="B29" s="133"/>
      <c r="C29" s="126"/>
      <c r="D29" s="126"/>
      <c r="E29" s="126"/>
      <c r="F29" s="10"/>
      <c r="G29" s="10" t="s">
        <v>585</v>
      </c>
      <c r="H29" s="10"/>
      <c r="I29" s="10"/>
      <c r="J29" s="126"/>
      <c r="K29" s="126" t="s">
        <v>473</v>
      </c>
      <c r="L29" s="126" t="s">
        <v>474</v>
      </c>
      <c r="M29" s="126">
        <v>9.6</v>
      </c>
      <c r="N29" s="10">
        <v>3</v>
      </c>
      <c r="O29" s="130"/>
      <c r="P29" s="130"/>
      <c r="Q29" s="130"/>
      <c r="R29" s="130"/>
    </row>
    <row r="30" spans="1:18" s="49" customFormat="1" ht="18.75">
      <c r="A30" s="128"/>
      <c r="B30" s="22">
        <v>925</v>
      </c>
      <c r="C30" s="10" t="s">
        <v>611</v>
      </c>
      <c r="D30" s="10" t="s">
        <v>489</v>
      </c>
      <c r="E30" s="10" t="s">
        <v>585</v>
      </c>
      <c r="F30" s="10" t="s">
        <v>496</v>
      </c>
      <c r="G30" s="10" t="s">
        <v>565</v>
      </c>
      <c r="H30" s="10"/>
      <c r="I30" s="10"/>
      <c r="J30" s="10" t="s">
        <v>600</v>
      </c>
      <c r="K30" s="10" t="s">
        <v>473</v>
      </c>
      <c r="L30" s="10" t="s">
        <v>474</v>
      </c>
      <c r="M30" s="10">
        <v>9.6</v>
      </c>
      <c r="N30" s="10">
        <v>7</v>
      </c>
      <c r="O30" s="130"/>
      <c r="P30" s="130"/>
      <c r="Q30" s="130"/>
      <c r="R30" s="130"/>
    </row>
    <row r="31" spans="1:18" s="49" customFormat="1" ht="18.75">
      <c r="A31" s="128"/>
      <c r="B31" s="22">
        <v>945</v>
      </c>
      <c r="C31" s="10"/>
      <c r="D31" s="10" t="s">
        <v>496</v>
      </c>
      <c r="E31" s="10" t="s">
        <v>565</v>
      </c>
      <c r="F31" s="10" t="s">
        <v>489</v>
      </c>
      <c r="G31" s="10" t="s">
        <v>585</v>
      </c>
      <c r="H31" s="10"/>
      <c r="I31" s="10"/>
      <c r="J31" s="10" t="s">
        <v>600</v>
      </c>
      <c r="K31" s="10" t="s">
        <v>473</v>
      </c>
      <c r="L31" s="10" t="s">
        <v>474</v>
      </c>
      <c r="M31" s="10">
        <v>9.6</v>
      </c>
      <c r="N31" s="10" t="s">
        <v>729</v>
      </c>
      <c r="O31" s="130"/>
      <c r="P31" s="130"/>
      <c r="Q31" s="130"/>
      <c r="R31" s="130"/>
    </row>
    <row r="32" spans="1:18" s="49" customFormat="1" ht="18.75">
      <c r="A32" s="128"/>
      <c r="B32" s="22">
        <v>1105</v>
      </c>
      <c r="C32" s="10" t="s">
        <v>611</v>
      </c>
      <c r="D32" s="10" t="s">
        <v>489</v>
      </c>
      <c r="E32" s="10" t="s">
        <v>585</v>
      </c>
      <c r="F32" s="10" t="s">
        <v>496</v>
      </c>
      <c r="G32" s="10" t="s">
        <v>565</v>
      </c>
      <c r="H32" s="10"/>
      <c r="I32" s="10"/>
      <c r="J32" s="10" t="s">
        <v>600</v>
      </c>
      <c r="K32" s="10" t="s">
        <v>473</v>
      </c>
      <c r="L32" s="10" t="s">
        <v>474</v>
      </c>
      <c r="M32" s="10">
        <v>9.6</v>
      </c>
      <c r="N32" s="10">
        <v>7</v>
      </c>
      <c r="O32" s="130"/>
      <c r="P32" s="130"/>
      <c r="Q32" s="130"/>
      <c r="R32" s="130"/>
    </row>
    <row r="33" spans="1:18" s="49" customFormat="1" ht="18.75">
      <c r="A33" s="128"/>
      <c r="B33" s="22">
        <v>1210</v>
      </c>
      <c r="C33" s="10" t="s">
        <v>611</v>
      </c>
      <c r="D33" s="10" t="s">
        <v>489</v>
      </c>
      <c r="E33" s="10" t="s">
        <v>585</v>
      </c>
      <c r="F33" s="10" t="s">
        <v>496</v>
      </c>
      <c r="G33" s="10" t="s">
        <v>565</v>
      </c>
      <c r="H33" s="10"/>
      <c r="I33" s="10"/>
      <c r="J33" s="10" t="s">
        <v>600</v>
      </c>
      <c r="K33" s="10" t="s">
        <v>473</v>
      </c>
      <c r="L33" s="10" t="s">
        <v>474</v>
      </c>
      <c r="M33" s="10">
        <v>9.6</v>
      </c>
      <c r="N33" s="10">
        <v>6</v>
      </c>
      <c r="O33" s="130"/>
      <c r="P33" s="130"/>
      <c r="Q33" s="130"/>
      <c r="R33" s="130"/>
    </row>
    <row r="34" spans="1:18" s="49" customFormat="1" ht="18.75">
      <c r="A34" s="128"/>
      <c r="B34" s="22">
        <v>1510</v>
      </c>
      <c r="C34" s="10" t="s">
        <v>611</v>
      </c>
      <c r="D34" s="10" t="s">
        <v>489</v>
      </c>
      <c r="E34" s="10" t="s">
        <v>585</v>
      </c>
      <c r="F34" s="10" t="s">
        <v>496</v>
      </c>
      <c r="G34" s="10" t="s">
        <v>565</v>
      </c>
      <c r="H34" s="10"/>
      <c r="I34" s="10"/>
      <c r="J34" s="10" t="s">
        <v>600</v>
      </c>
      <c r="K34" s="10" t="s">
        <v>473</v>
      </c>
      <c r="L34" s="10" t="s">
        <v>474</v>
      </c>
      <c r="M34" s="10">
        <v>9.6</v>
      </c>
      <c r="N34" s="10">
        <v>12</v>
      </c>
      <c r="O34" s="130"/>
      <c r="P34" s="130"/>
      <c r="Q34" s="130"/>
      <c r="R34" s="130"/>
    </row>
    <row r="35" spans="1:18" s="49" customFormat="1" ht="18.75">
      <c r="A35" s="128"/>
      <c r="B35" s="22">
        <v>1605</v>
      </c>
      <c r="C35" s="10" t="s">
        <v>611</v>
      </c>
      <c r="D35" s="10" t="s">
        <v>489</v>
      </c>
      <c r="E35" s="10" t="s">
        <v>585</v>
      </c>
      <c r="F35" s="10" t="s">
        <v>496</v>
      </c>
      <c r="G35" s="10" t="s">
        <v>565</v>
      </c>
      <c r="H35" s="10"/>
      <c r="I35" s="10"/>
      <c r="J35" s="10" t="s">
        <v>600</v>
      </c>
      <c r="K35" s="10" t="s">
        <v>473</v>
      </c>
      <c r="L35" s="10" t="s">
        <v>474</v>
      </c>
      <c r="M35" s="10">
        <v>9.6</v>
      </c>
      <c r="N35" s="10">
        <v>5</v>
      </c>
      <c r="O35" s="130"/>
      <c r="P35" s="130"/>
      <c r="Q35" s="130"/>
      <c r="R35" s="130"/>
    </row>
    <row r="36" spans="1:18" s="49" customFormat="1" ht="18.75">
      <c r="A36" s="128"/>
      <c r="B36" s="22">
        <v>1710</v>
      </c>
      <c r="C36" s="10" t="s">
        <v>611</v>
      </c>
      <c r="D36" s="10" t="s">
        <v>489</v>
      </c>
      <c r="E36" s="10" t="s">
        <v>585</v>
      </c>
      <c r="F36" s="10" t="s">
        <v>496</v>
      </c>
      <c r="G36" s="10" t="s">
        <v>565</v>
      </c>
      <c r="H36" s="10"/>
      <c r="I36" s="10"/>
      <c r="J36" s="10" t="s">
        <v>600</v>
      </c>
      <c r="K36" s="10" t="s">
        <v>473</v>
      </c>
      <c r="L36" s="10" t="s">
        <v>474</v>
      </c>
      <c r="M36" s="10">
        <v>9.6</v>
      </c>
      <c r="N36" s="10">
        <v>8</v>
      </c>
      <c r="O36" s="130"/>
      <c r="P36" s="130"/>
      <c r="Q36" s="130"/>
      <c r="R36" s="130"/>
    </row>
    <row r="37" spans="1:18" s="49" customFormat="1" ht="18.75">
      <c r="A37" s="128"/>
      <c r="B37" s="22">
        <v>2105</v>
      </c>
      <c r="C37" s="10" t="s">
        <v>611</v>
      </c>
      <c r="D37" s="10" t="s">
        <v>489</v>
      </c>
      <c r="E37" s="10" t="s">
        <v>585</v>
      </c>
      <c r="F37" s="10" t="s">
        <v>496</v>
      </c>
      <c r="G37" s="10" t="s">
        <v>565</v>
      </c>
      <c r="H37" s="10"/>
      <c r="I37" s="10"/>
      <c r="J37" s="10" t="s">
        <v>600</v>
      </c>
      <c r="K37" s="10" t="s">
        <v>473</v>
      </c>
      <c r="L37" s="10" t="s">
        <v>474</v>
      </c>
      <c r="M37" s="10">
        <v>9.6</v>
      </c>
      <c r="N37" s="10">
        <v>8</v>
      </c>
      <c r="O37" s="130"/>
      <c r="P37" s="130"/>
      <c r="Q37" s="130"/>
      <c r="R37" s="130"/>
    </row>
    <row r="38" spans="1:18" s="49" customFormat="1" ht="18.75">
      <c r="A38" s="128"/>
      <c r="B38" s="22">
        <v>2200</v>
      </c>
      <c r="C38" s="10" t="s">
        <v>611</v>
      </c>
      <c r="D38" s="10" t="s">
        <v>489</v>
      </c>
      <c r="E38" s="10" t="s">
        <v>585</v>
      </c>
      <c r="F38" s="10" t="s">
        <v>496</v>
      </c>
      <c r="G38" s="10" t="s">
        <v>565</v>
      </c>
      <c r="H38" s="10"/>
      <c r="I38" s="10"/>
      <c r="J38" s="10" t="s">
        <v>600</v>
      </c>
      <c r="K38" s="10" t="s">
        <v>473</v>
      </c>
      <c r="L38" s="10" t="s">
        <v>474</v>
      </c>
      <c r="M38" s="10">
        <v>9.6</v>
      </c>
      <c r="N38" s="10">
        <v>4</v>
      </c>
      <c r="O38" s="130"/>
      <c r="P38" s="130"/>
      <c r="Q38" s="130"/>
      <c r="R38" s="130"/>
    </row>
    <row r="39" spans="1:18" s="49" customFormat="1" ht="18.75">
      <c r="A39" s="128"/>
      <c r="B39" s="22">
        <v>2250</v>
      </c>
      <c r="C39" s="125"/>
      <c r="D39" s="125" t="s">
        <v>489</v>
      </c>
      <c r="E39" s="10" t="s">
        <v>585</v>
      </c>
      <c r="F39" s="125" t="s">
        <v>496</v>
      </c>
      <c r="G39" s="125" t="s">
        <v>565</v>
      </c>
      <c r="H39" s="10"/>
      <c r="I39" s="10"/>
      <c r="J39" s="125" t="s">
        <v>600</v>
      </c>
      <c r="K39" s="125" t="s">
        <v>473</v>
      </c>
      <c r="L39" s="125" t="s">
        <v>474</v>
      </c>
      <c r="M39" s="125">
        <v>9.6</v>
      </c>
      <c r="N39" s="10">
        <v>4</v>
      </c>
      <c r="O39" s="130"/>
      <c r="P39" s="130"/>
      <c r="Q39" s="130"/>
      <c r="R39" s="130"/>
    </row>
    <row r="40" spans="1:18" s="49" customFormat="1" ht="18.75">
      <c r="A40" s="128"/>
      <c r="B40" s="22">
        <v>2257</v>
      </c>
      <c r="C40" s="130"/>
      <c r="D40" s="130"/>
      <c r="E40" s="10" t="s">
        <v>583</v>
      </c>
      <c r="F40" s="130"/>
      <c r="G40" s="130"/>
      <c r="H40" s="10"/>
      <c r="I40" s="10"/>
      <c r="J40" s="130"/>
      <c r="K40" s="130" t="s">
        <v>473</v>
      </c>
      <c r="L40" s="130" t="s">
        <v>474</v>
      </c>
      <c r="M40" s="130">
        <v>9.6</v>
      </c>
      <c r="N40" s="10">
        <v>1</v>
      </c>
      <c r="O40" s="130"/>
      <c r="P40" s="130"/>
      <c r="Q40" s="130"/>
      <c r="R40" s="130"/>
    </row>
    <row r="41" spans="1:18" s="49" customFormat="1" ht="18.75">
      <c r="A41" s="128"/>
      <c r="B41" s="22">
        <v>2314</v>
      </c>
      <c r="C41" s="126"/>
      <c r="D41" s="126"/>
      <c r="E41" s="10" t="s">
        <v>584</v>
      </c>
      <c r="F41" s="126"/>
      <c r="G41" s="126" t="s">
        <v>565</v>
      </c>
      <c r="H41" s="10"/>
      <c r="I41" s="10"/>
      <c r="J41" s="126" t="s">
        <v>600</v>
      </c>
      <c r="K41" s="126" t="s">
        <v>473</v>
      </c>
      <c r="L41" s="126" t="s">
        <v>474</v>
      </c>
      <c r="M41" s="126">
        <v>9.6</v>
      </c>
      <c r="N41" s="10">
        <v>7</v>
      </c>
      <c r="O41" s="130"/>
      <c r="P41" s="130"/>
      <c r="Q41" s="130"/>
      <c r="R41" s="130"/>
    </row>
    <row r="42" spans="1:18" s="49" customFormat="1" ht="18.75">
      <c r="A42" s="129"/>
      <c r="B42" s="22">
        <v>10</v>
      </c>
      <c r="C42" s="10" t="s">
        <v>611</v>
      </c>
      <c r="D42" s="10" t="s">
        <v>489</v>
      </c>
      <c r="E42" s="10" t="s">
        <v>585</v>
      </c>
      <c r="F42" s="10" t="s">
        <v>496</v>
      </c>
      <c r="G42" s="10" t="s">
        <v>565</v>
      </c>
      <c r="H42" s="10"/>
      <c r="I42" s="10"/>
      <c r="J42" s="10" t="s">
        <v>600</v>
      </c>
      <c r="K42" s="10" t="s">
        <v>473</v>
      </c>
      <c r="L42" s="10" t="s">
        <v>474</v>
      </c>
      <c r="M42" s="10">
        <v>9.6</v>
      </c>
      <c r="N42" s="10">
        <v>8</v>
      </c>
      <c r="O42" s="126"/>
      <c r="P42" s="126"/>
      <c r="Q42" s="126"/>
      <c r="R42" s="126"/>
    </row>
    <row r="43" spans="1:18" s="49" customFormat="1" ht="18.75">
      <c r="A43" s="127">
        <v>43204</v>
      </c>
      <c r="B43" s="131">
        <v>830</v>
      </c>
      <c r="C43" s="125"/>
      <c r="D43" s="125" t="s">
        <v>487</v>
      </c>
      <c r="E43" s="125" t="s">
        <v>582</v>
      </c>
      <c r="F43" s="125" t="s">
        <v>496</v>
      </c>
      <c r="G43" s="10" t="s">
        <v>605</v>
      </c>
      <c r="H43" s="10"/>
      <c r="I43" s="10"/>
      <c r="J43" s="125" t="s">
        <v>600</v>
      </c>
      <c r="K43" s="125" t="s">
        <v>465</v>
      </c>
      <c r="L43" s="125" t="s">
        <v>466</v>
      </c>
      <c r="M43" s="125">
        <v>9.6</v>
      </c>
      <c r="N43" s="125">
        <v>13</v>
      </c>
      <c r="O43" s="125">
        <v>6244</v>
      </c>
      <c r="P43" s="125">
        <v>6264</v>
      </c>
      <c r="Q43" s="125">
        <f>P43-O43</f>
        <v>20</v>
      </c>
      <c r="R43" s="125"/>
    </row>
    <row r="44" spans="1:18" s="49" customFormat="1" ht="18.75">
      <c r="A44" s="128"/>
      <c r="B44" s="132"/>
      <c r="C44" s="130"/>
      <c r="D44" s="130"/>
      <c r="E44" s="130"/>
      <c r="F44" s="130"/>
      <c r="G44" s="10" t="s">
        <v>575</v>
      </c>
      <c r="H44" s="10"/>
      <c r="I44" s="10"/>
      <c r="J44" s="130"/>
      <c r="K44" s="130" t="s">
        <v>465</v>
      </c>
      <c r="L44" s="130" t="s">
        <v>466</v>
      </c>
      <c r="M44" s="130">
        <v>9.6</v>
      </c>
      <c r="N44" s="130"/>
      <c r="O44" s="130"/>
      <c r="P44" s="130"/>
      <c r="Q44" s="130"/>
      <c r="R44" s="130"/>
    </row>
    <row r="45" spans="1:18" s="49" customFormat="1" ht="18.75">
      <c r="A45" s="128"/>
      <c r="B45" s="132"/>
      <c r="C45" s="130"/>
      <c r="D45" s="130"/>
      <c r="E45" s="130"/>
      <c r="F45" s="130"/>
      <c r="G45" s="10" t="s">
        <v>576</v>
      </c>
      <c r="H45" s="10"/>
      <c r="I45" s="10"/>
      <c r="J45" s="130"/>
      <c r="K45" s="130" t="s">
        <v>465</v>
      </c>
      <c r="L45" s="130" t="s">
        <v>466</v>
      </c>
      <c r="M45" s="130">
        <v>9.6</v>
      </c>
      <c r="N45" s="130"/>
      <c r="O45" s="130"/>
      <c r="P45" s="130"/>
      <c r="Q45" s="130"/>
      <c r="R45" s="130"/>
    </row>
    <row r="46" spans="1:18" s="49" customFormat="1" ht="18.75">
      <c r="A46" s="128"/>
      <c r="B46" s="133"/>
      <c r="C46" s="126"/>
      <c r="D46" s="126"/>
      <c r="E46" s="126"/>
      <c r="F46" s="126"/>
      <c r="G46" s="10" t="s">
        <v>577</v>
      </c>
      <c r="H46" s="10"/>
      <c r="I46" s="10"/>
      <c r="J46" s="126"/>
      <c r="K46" s="126" t="s">
        <v>465</v>
      </c>
      <c r="L46" s="126" t="s">
        <v>466</v>
      </c>
      <c r="M46" s="126">
        <v>9.6</v>
      </c>
      <c r="N46" s="126"/>
      <c r="O46" s="130"/>
      <c r="P46" s="130"/>
      <c r="Q46" s="130"/>
      <c r="R46" s="130"/>
    </row>
    <row r="47" spans="1:18" s="49" customFormat="1" ht="18.75">
      <c r="A47" s="128"/>
      <c r="B47" s="22">
        <v>1156</v>
      </c>
      <c r="C47" s="10" t="s">
        <v>467</v>
      </c>
      <c r="D47" s="10" t="s">
        <v>487</v>
      </c>
      <c r="E47" s="10" t="s">
        <v>578</v>
      </c>
      <c r="F47" s="10" t="s">
        <v>496</v>
      </c>
      <c r="G47" s="10" t="s">
        <v>565</v>
      </c>
      <c r="H47" s="10"/>
      <c r="I47" s="10"/>
      <c r="J47" s="10" t="s">
        <v>600</v>
      </c>
      <c r="K47" s="10" t="s">
        <v>465</v>
      </c>
      <c r="L47" s="10" t="s">
        <v>466</v>
      </c>
      <c r="M47" s="10">
        <v>9.6</v>
      </c>
      <c r="N47" s="10">
        <v>14</v>
      </c>
      <c r="O47" s="130"/>
      <c r="P47" s="130"/>
      <c r="Q47" s="130"/>
      <c r="R47" s="130"/>
    </row>
    <row r="48" spans="1:18" s="49" customFormat="1" ht="18.75">
      <c r="A48" s="128"/>
      <c r="B48" s="22">
        <v>1430</v>
      </c>
      <c r="C48" s="10"/>
      <c r="D48" s="10" t="s">
        <v>487</v>
      </c>
      <c r="E48" s="10" t="s">
        <v>582</v>
      </c>
      <c r="F48" s="10" t="s">
        <v>496</v>
      </c>
      <c r="G48" s="10" t="s">
        <v>599</v>
      </c>
      <c r="H48" s="10"/>
      <c r="I48" s="10"/>
      <c r="J48" s="10" t="s">
        <v>600</v>
      </c>
      <c r="K48" s="10" t="s">
        <v>465</v>
      </c>
      <c r="L48" s="10" t="s">
        <v>466</v>
      </c>
      <c r="M48" s="10">
        <v>9.6</v>
      </c>
      <c r="N48" s="10">
        <v>6</v>
      </c>
      <c r="O48" s="130"/>
      <c r="P48" s="130"/>
      <c r="Q48" s="130"/>
      <c r="R48" s="130"/>
    </row>
    <row r="49" spans="1:18" s="49" customFormat="1" ht="18.75">
      <c r="A49" s="128"/>
      <c r="B49" s="22">
        <v>1500</v>
      </c>
      <c r="C49" s="10"/>
      <c r="D49" s="10" t="s">
        <v>496</v>
      </c>
      <c r="E49" s="10" t="s">
        <v>599</v>
      </c>
      <c r="F49" s="10" t="s">
        <v>489</v>
      </c>
      <c r="G49" s="10" t="s">
        <v>598</v>
      </c>
      <c r="H49" s="10"/>
      <c r="I49" s="10"/>
      <c r="J49" s="10" t="s">
        <v>600</v>
      </c>
      <c r="K49" s="10" t="s">
        <v>465</v>
      </c>
      <c r="L49" s="10" t="s">
        <v>466</v>
      </c>
      <c r="M49" s="10">
        <v>9.6</v>
      </c>
      <c r="N49" s="10">
        <v>6</v>
      </c>
      <c r="O49" s="130"/>
      <c r="P49" s="130"/>
      <c r="Q49" s="130"/>
      <c r="R49" s="130"/>
    </row>
    <row r="50" spans="1:18" s="49" customFormat="1" ht="18.75">
      <c r="A50" s="128"/>
      <c r="B50" s="22">
        <v>1625</v>
      </c>
      <c r="C50" s="10"/>
      <c r="D50" s="10" t="s">
        <v>489</v>
      </c>
      <c r="E50" s="10" t="s">
        <v>598</v>
      </c>
      <c r="F50" s="10" t="s">
        <v>487</v>
      </c>
      <c r="G50" s="10" t="s">
        <v>582</v>
      </c>
      <c r="H50" s="10"/>
      <c r="I50" s="10"/>
      <c r="J50" s="10" t="s">
        <v>600</v>
      </c>
      <c r="K50" s="10" t="s">
        <v>465</v>
      </c>
      <c r="L50" s="10" t="s">
        <v>466</v>
      </c>
      <c r="M50" s="10">
        <v>9.6</v>
      </c>
      <c r="N50" s="10">
        <v>12</v>
      </c>
      <c r="O50" s="130"/>
      <c r="P50" s="130"/>
      <c r="Q50" s="130"/>
      <c r="R50" s="130"/>
    </row>
    <row r="51" spans="1:18" s="49" customFormat="1" ht="18.75">
      <c r="A51" s="128"/>
      <c r="B51" s="22">
        <v>2105</v>
      </c>
      <c r="C51" s="10" t="s">
        <v>467</v>
      </c>
      <c r="D51" s="10" t="s">
        <v>487</v>
      </c>
      <c r="E51" s="10" t="s">
        <v>578</v>
      </c>
      <c r="F51" s="10" t="s">
        <v>496</v>
      </c>
      <c r="G51" s="10" t="s">
        <v>565</v>
      </c>
      <c r="H51" s="10"/>
      <c r="I51" s="10"/>
      <c r="J51" s="10" t="s">
        <v>600</v>
      </c>
      <c r="K51" s="10" t="s">
        <v>465</v>
      </c>
      <c r="L51" s="10" t="s">
        <v>466</v>
      </c>
      <c r="M51" s="10">
        <v>9.6</v>
      </c>
      <c r="N51" s="10">
        <v>13</v>
      </c>
      <c r="O51" s="130"/>
      <c r="P51" s="130"/>
      <c r="Q51" s="130"/>
      <c r="R51" s="130"/>
    </row>
    <row r="52" spans="1:18" s="49" customFormat="1" ht="18.75">
      <c r="A52" s="128"/>
      <c r="B52" s="22">
        <v>2245</v>
      </c>
      <c r="C52" s="10"/>
      <c r="D52" s="125" t="s">
        <v>487</v>
      </c>
      <c r="E52" s="10" t="s">
        <v>578</v>
      </c>
      <c r="F52" s="125" t="s">
        <v>496</v>
      </c>
      <c r="G52" s="125" t="s">
        <v>565</v>
      </c>
      <c r="H52" s="10"/>
      <c r="I52" s="10"/>
      <c r="J52" s="125" t="s">
        <v>600</v>
      </c>
      <c r="K52" s="125" t="s">
        <v>465</v>
      </c>
      <c r="L52" s="125" t="s">
        <v>466</v>
      </c>
      <c r="M52" s="125">
        <v>9.6</v>
      </c>
      <c r="N52" s="10">
        <v>8</v>
      </c>
      <c r="O52" s="130"/>
      <c r="P52" s="130"/>
      <c r="Q52" s="130"/>
      <c r="R52" s="130"/>
    </row>
    <row r="53" spans="1:18" s="49" customFormat="1" ht="18.75">
      <c r="A53" s="129"/>
      <c r="B53" s="22">
        <v>2305</v>
      </c>
      <c r="C53" s="10"/>
      <c r="D53" s="126"/>
      <c r="E53" s="10" t="s">
        <v>589</v>
      </c>
      <c r="F53" s="126"/>
      <c r="G53" s="126"/>
      <c r="H53" s="10"/>
      <c r="I53" s="10"/>
      <c r="J53" s="126"/>
      <c r="K53" s="126" t="s">
        <v>465</v>
      </c>
      <c r="L53" s="126" t="s">
        <v>466</v>
      </c>
      <c r="M53" s="126">
        <v>9.6</v>
      </c>
      <c r="N53" s="10">
        <v>3</v>
      </c>
      <c r="O53" s="126"/>
      <c r="P53" s="126"/>
      <c r="Q53" s="126"/>
      <c r="R53" s="126"/>
    </row>
    <row r="54" spans="1:18" s="49" customFormat="1" ht="18.75">
      <c r="A54" s="127">
        <v>43204</v>
      </c>
      <c r="B54" s="22">
        <v>825</v>
      </c>
      <c r="C54" s="10"/>
      <c r="D54" s="10" t="s">
        <v>496</v>
      </c>
      <c r="E54" s="10" t="s">
        <v>565</v>
      </c>
      <c r="F54" s="10" t="s">
        <v>487</v>
      </c>
      <c r="G54" s="10" t="s">
        <v>578</v>
      </c>
      <c r="H54" s="10"/>
      <c r="I54" s="10"/>
      <c r="J54" s="10" t="s">
        <v>600</v>
      </c>
      <c r="K54" s="10" t="s">
        <v>483</v>
      </c>
      <c r="L54" s="10" t="s">
        <v>38</v>
      </c>
      <c r="M54" s="10">
        <v>9.6</v>
      </c>
      <c r="N54" s="10">
        <v>13</v>
      </c>
      <c r="O54" s="146">
        <v>6282</v>
      </c>
      <c r="P54" s="146">
        <v>6301</v>
      </c>
      <c r="Q54" s="146">
        <f>P54-O54</f>
        <v>19</v>
      </c>
      <c r="R54" s="149"/>
    </row>
    <row r="55" spans="1:18" s="49" customFormat="1" ht="18.75">
      <c r="A55" s="128"/>
      <c r="B55" s="22">
        <v>1110</v>
      </c>
      <c r="C55" s="10" t="s">
        <v>467</v>
      </c>
      <c r="D55" s="10" t="s">
        <v>487</v>
      </c>
      <c r="E55" s="10" t="s">
        <v>578</v>
      </c>
      <c r="F55" s="10" t="s">
        <v>496</v>
      </c>
      <c r="G55" s="10" t="s">
        <v>565</v>
      </c>
      <c r="H55" s="10"/>
      <c r="I55" s="10"/>
      <c r="J55" s="10" t="s">
        <v>600</v>
      </c>
      <c r="K55" s="10" t="s">
        <v>483</v>
      </c>
      <c r="L55" s="10" t="s">
        <v>38</v>
      </c>
      <c r="M55" s="10">
        <v>9.6</v>
      </c>
      <c r="N55" s="10">
        <v>14</v>
      </c>
      <c r="O55" s="147"/>
      <c r="P55" s="147"/>
      <c r="Q55" s="147"/>
      <c r="R55" s="150"/>
    </row>
    <row r="56" spans="1:18" s="49" customFormat="1" ht="18.75">
      <c r="A56" s="128"/>
      <c r="B56" s="22">
        <v>1506</v>
      </c>
      <c r="C56" s="10" t="s">
        <v>467</v>
      </c>
      <c r="D56" s="10" t="s">
        <v>487</v>
      </c>
      <c r="E56" s="10" t="s">
        <v>578</v>
      </c>
      <c r="F56" s="10" t="s">
        <v>496</v>
      </c>
      <c r="G56" s="10" t="s">
        <v>565</v>
      </c>
      <c r="H56" s="10"/>
      <c r="I56" s="10"/>
      <c r="J56" s="10" t="s">
        <v>600</v>
      </c>
      <c r="K56" s="10" t="s">
        <v>483</v>
      </c>
      <c r="L56" s="10" t="s">
        <v>38</v>
      </c>
      <c r="M56" s="10">
        <v>9.6</v>
      </c>
      <c r="N56" s="10">
        <v>14</v>
      </c>
      <c r="O56" s="147"/>
      <c r="P56" s="147"/>
      <c r="Q56" s="147"/>
      <c r="R56" s="150"/>
    </row>
    <row r="57" spans="1:18" s="49" customFormat="1" ht="18.75">
      <c r="A57" s="128"/>
      <c r="B57" s="22">
        <v>1616</v>
      </c>
      <c r="C57" s="10" t="s">
        <v>467</v>
      </c>
      <c r="D57" s="10" t="s">
        <v>487</v>
      </c>
      <c r="E57" s="10" t="s">
        <v>578</v>
      </c>
      <c r="F57" s="10" t="s">
        <v>496</v>
      </c>
      <c r="G57" s="10" t="s">
        <v>565</v>
      </c>
      <c r="H57" s="10"/>
      <c r="I57" s="10"/>
      <c r="J57" s="10" t="s">
        <v>600</v>
      </c>
      <c r="K57" s="10" t="s">
        <v>483</v>
      </c>
      <c r="L57" s="10" t="s">
        <v>38</v>
      </c>
      <c r="M57" s="10">
        <v>9.6</v>
      </c>
      <c r="N57" s="10">
        <v>14</v>
      </c>
      <c r="O57" s="147"/>
      <c r="P57" s="147"/>
      <c r="Q57" s="147"/>
      <c r="R57" s="150"/>
    </row>
    <row r="58" spans="1:18" s="49" customFormat="1" ht="18.75">
      <c r="A58" s="128"/>
      <c r="B58" s="22">
        <v>1708</v>
      </c>
      <c r="C58" s="10" t="s">
        <v>467</v>
      </c>
      <c r="D58" s="10" t="s">
        <v>487</v>
      </c>
      <c r="E58" s="10" t="s">
        <v>578</v>
      </c>
      <c r="F58" s="10" t="s">
        <v>496</v>
      </c>
      <c r="G58" s="10" t="s">
        <v>565</v>
      </c>
      <c r="H58" s="10"/>
      <c r="I58" s="10"/>
      <c r="J58" s="10" t="s">
        <v>600</v>
      </c>
      <c r="K58" s="10" t="s">
        <v>483</v>
      </c>
      <c r="L58" s="10" t="s">
        <v>38</v>
      </c>
      <c r="M58" s="10">
        <v>9.6</v>
      </c>
      <c r="N58" s="10">
        <v>14</v>
      </c>
      <c r="O58" s="147"/>
      <c r="P58" s="147"/>
      <c r="Q58" s="147"/>
      <c r="R58" s="150"/>
    </row>
    <row r="59" spans="1:18" s="49" customFormat="1" ht="18.75">
      <c r="A59" s="128"/>
      <c r="B59" s="22">
        <v>2220</v>
      </c>
      <c r="C59" s="10" t="s">
        <v>467</v>
      </c>
      <c r="D59" s="10" t="s">
        <v>487</v>
      </c>
      <c r="E59" s="10" t="s">
        <v>578</v>
      </c>
      <c r="F59" s="10" t="s">
        <v>496</v>
      </c>
      <c r="G59" s="10" t="s">
        <v>565</v>
      </c>
      <c r="H59" s="10"/>
      <c r="I59" s="10"/>
      <c r="J59" s="10" t="s">
        <v>600</v>
      </c>
      <c r="K59" s="10" t="s">
        <v>483</v>
      </c>
      <c r="L59" s="10" t="s">
        <v>38</v>
      </c>
      <c r="M59" s="10">
        <v>9.6</v>
      </c>
      <c r="N59" s="10">
        <v>13</v>
      </c>
      <c r="O59" s="147"/>
      <c r="P59" s="147"/>
      <c r="Q59" s="147"/>
      <c r="R59" s="150"/>
    </row>
    <row r="60" spans="1:18" s="49" customFormat="1" ht="18.75">
      <c r="A60" s="129"/>
      <c r="B60" s="22">
        <v>2350</v>
      </c>
      <c r="C60" s="10" t="s">
        <v>467</v>
      </c>
      <c r="D60" s="10" t="s">
        <v>487</v>
      </c>
      <c r="E60" s="10" t="s">
        <v>578</v>
      </c>
      <c r="F60" s="10" t="s">
        <v>496</v>
      </c>
      <c r="G60" s="10" t="s">
        <v>565</v>
      </c>
      <c r="H60" s="10"/>
      <c r="I60" s="10"/>
      <c r="J60" s="10" t="s">
        <v>600</v>
      </c>
      <c r="K60" s="10" t="s">
        <v>483</v>
      </c>
      <c r="L60" s="10" t="s">
        <v>38</v>
      </c>
      <c r="M60" s="10">
        <v>9.6</v>
      </c>
      <c r="N60" s="10">
        <v>12</v>
      </c>
      <c r="O60" s="148"/>
      <c r="P60" s="148"/>
      <c r="Q60" s="148"/>
      <c r="R60" s="151"/>
    </row>
    <row r="61" spans="1:18" s="49" customFormat="1" ht="18.75">
      <c r="A61" s="55"/>
      <c r="B61" s="22"/>
      <c r="C61" s="10"/>
      <c r="D61" s="51"/>
      <c r="E61" s="10"/>
      <c r="F61" s="51"/>
      <c r="G61" s="51"/>
      <c r="H61" s="10"/>
      <c r="I61" s="10"/>
      <c r="J61" s="51"/>
      <c r="K61" s="51"/>
      <c r="L61" s="51"/>
      <c r="M61" s="51"/>
      <c r="N61" s="10"/>
      <c r="O61" s="51"/>
      <c r="P61" s="51"/>
      <c r="Q61" s="51"/>
      <c r="R61" s="51"/>
    </row>
    <row r="62" spans="1:18" s="49" customFormat="1" ht="18.75">
      <c r="A62" s="55"/>
      <c r="B62" s="22"/>
      <c r="C62" s="10"/>
      <c r="D62" s="51"/>
      <c r="E62" s="10"/>
      <c r="F62" s="51"/>
      <c r="G62" s="51"/>
      <c r="H62" s="10"/>
      <c r="I62" s="10"/>
      <c r="J62" s="51"/>
      <c r="K62" s="51"/>
      <c r="L62" s="51"/>
      <c r="M62" s="51"/>
      <c r="N62" s="10"/>
      <c r="O62" s="51"/>
      <c r="P62" s="51"/>
      <c r="Q62" s="51"/>
      <c r="R62" s="51"/>
    </row>
    <row r="63" spans="1:18" s="49" customFormat="1" ht="18.75">
      <c r="A63" s="55"/>
      <c r="B63" s="22"/>
      <c r="C63" s="10"/>
      <c r="D63" s="51"/>
      <c r="E63" s="10"/>
      <c r="F63" s="51"/>
      <c r="G63" s="51"/>
      <c r="H63" s="10"/>
      <c r="I63" s="10"/>
      <c r="J63" s="51"/>
      <c r="K63" s="51"/>
      <c r="L63" s="51"/>
      <c r="M63" s="51"/>
      <c r="N63" s="10"/>
      <c r="O63" s="51"/>
      <c r="P63" s="51"/>
      <c r="Q63" s="51"/>
      <c r="R63" s="51"/>
    </row>
    <row r="64" spans="1:18" s="49" customFormat="1" ht="18.75">
      <c r="A64" s="54"/>
      <c r="B64" s="22"/>
      <c r="C64" s="10"/>
      <c r="D64" s="51"/>
      <c r="E64" s="10"/>
      <c r="F64" s="51"/>
      <c r="G64" s="51"/>
      <c r="H64" s="10"/>
      <c r="I64" s="10"/>
      <c r="J64" s="51"/>
      <c r="K64" s="51"/>
      <c r="L64" s="51"/>
      <c r="M64" s="51"/>
      <c r="N64" s="10"/>
      <c r="O64" s="51"/>
      <c r="P64" s="51"/>
      <c r="Q64" s="51"/>
      <c r="R64" s="51"/>
    </row>
    <row r="65" spans="1:18" s="49" customFormat="1" ht="18.75">
      <c r="A65" s="51"/>
      <c r="B65" s="22"/>
      <c r="C65" s="10"/>
      <c r="D65" s="51"/>
      <c r="E65" s="10"/>
      <c r="F65" s="51"/>
      <c r="G65" s="51"/>
      <c r="H65" s="10"/>
      <c r="I65" s="10"/>
      <c r="J65" s="51"/>
      <c r="K65" s="51"/>
      <c r="L65" s="51"/>
      <c r="M65" s="51"/>
      <c r="N65" s="10"/>
      <c r="O65" s="51"/>
      <c r="P65" s="51"/>
      <c r="Q65" s="51"/>
      <c r="R65" s="51"/>
    </row>
    <row r="66" spans="1:18" s="49" customFormat="1" ht="18.75">
      <c r="A66" s="51"/>
      <c r="B66" s="22"/>
      <c r="C66" s="10"/>
      <c r="D66" s="51"/>
      <c r="E66" s="10"/>
      <c r="F66" s="51"/>
      <c r="G66" s="51"/>
      <c r="H66" s="10"/>
      <c r="I66" s="10"/>
      <c r="J66" s="51"/>
      <c r="K66" s="51"/>
      <c r="L66" s="51"/>
      <c r="M66" s="51"/>
      <c r="N66" s="10"/>
      <c r="O66" s="51"/>
      <c r="P66" s="51"/>
      <c r="Q66" s="51"/>
      <c r="R66" s="51"/>
    </row>
    <row r="67" spans="1:18" s="49" customFormat="1" ht="18.75">
      <c r="A67" s="51"/>
      <c r="B67" s="22"/>
      <c r="C67" s="10"/>
      <c r="D67" s="51"/>
      <c r="E67" s="10"/>
      <c r="F67" s="51"/>
      <c r="G67" s="51"/>
      <c r="H67" s="10"/>
      <c r="I67" s="10"/>
      <c r="J67" s="51"/>
      <c r="K67" s="51"/>
      <c r="L67" s="51"/>
      <c r="M67" s="51"/>
      <c r="N67" s="10"/>
      <c r="O67" s="51"/>
      <c r="P67" s="51"/>
      <c r="Q67" s="51"/>
      <c r="R67" s="51"/>
    </row>
    <row r="68" spans="1:18" s="49" customFormat="1" ht="18.75">
      <c r="A68" s="51"/>
      <c r="B68" s="22"/>
      <c r="C68" s="10"/>
      <c r="D68" s="51"/>
      <c r="E68" s="10"/>
      <c r="F68" s="51"/>
      <c r="G68" s="51"/>
      <c r="H68" s="10"/>
      <c r="I68" s="10"/>
      <c r="J68" s="51"/>
      <c r="K68" s="51"/>
      <c r="L68" s="51"/>
      <c r="M68" s="51"/>
      <c r="N68" s="10"/>
      <c r="O68" s="51"/>
      <c r="P68" s="51"/>
      <c r="Q68" s="51"/>
      <c r="R68" s="51"/>
    </row>
    <row r="69" spans="1:18" s="49" customFormat="1" ht="18.75">
      <c r="A69" s="51"/>
      <c r="B69" s="22"/>
      <c r="C69" s="10"/>
      <c r="D69" s="51"/>
      <c r="E69" s="10"/>
      <c r="F69" s="51"/>
      <c r="G69" s="51"/>
      <c r="H69" s="10"/>
      <c r="I69" s="10"/>
      <c r="J69" s="51"/>
      <c r="K69" s="51"/>
      <c r="L69" s="51"/>
      <c r="M69" s="51"/>
      <c r="N69" s="10"/>
      <c r="O69" s="51"/>
      <c r="P69" s="51"/>
      <c r="Q69" s="51"/>
      <c r="R69" s="51"/>
    </row>
    <row r="70" spans="1:18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</row>
    <row r="71" spans="1:18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</row>
    <row r="72" spans="1:18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  <row r="73" spans="1:18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</row>
    <row r="74" spans="1:18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</row>
    <row r="75" spans="1:18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</row>
    <row r="76" spans="1:18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</row>
    <row r="77" spans="1:18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</row>
    <row r="78" spans="1:1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</row>
    <row r="79" spans="1:18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</row>
    <row r="80" spans="1:18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</row>
    <row r="81" spans="1:18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</row>
    <row r="82" spans="1:18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1:18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</row>
    <row r="84" spans="1:18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</row>
    <row r="85" spans="1:18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</row>
    <row r="86" spans="1:18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1:18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</row>
    <row r="88" spans="1:1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</row>
    <row r="89" spans="1:18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</row>
    <row r="90" spans="1:18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</row>
    <row r="91" spans="1:18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</row>
    <row r="92" spans="1:18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</row>
    <row r="93" spans="1:18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</row>
    <row r="94" spans="1:18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</row>
    <row r="95" spans="1:18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</row>
    <row r="96" spans="1:18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</row>
    <row r="97" spans="1:18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</row>
    <row r="98" spans="1:1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1:18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</row>
    <row r="100" spans="1:18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</row>
    <row r="101" spans="1:18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</row>
    <row r="102" spans="1:18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1:18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</row>
    <row r="104" spans="1:18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</row>
    <row r="105" spans="1:18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</row>
    <row r="106" spans="1:18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1:18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</row>
    <row r="108" spans="1:1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</row>
    <row r="109" spans="1:18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</row>
    <row r="110" spans="1:18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1:18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</row>
    <row r="112" spans="1:18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</row>
    <row r="113" spans="1:18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</row>
    <row r="114" spans="1:18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1:18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</row>
    <row r="116" spans="1:18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</row>
    <row r="117" spans="1:18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</row>
    <row r="118" spans="1:18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1:18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</row>
    <row r="120" spans="1:18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</row>
    <row r="121" spans="1:18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</row>
    <row r="122" spans="1:18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1:18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</row>
    <row r="124" spans="1:18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</row>
    <row r="125" spans="1:18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</row>
    <row r="126" spans="1:18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1:18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</row>
    <row r="128" spans="1:1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</row>
    <row r="129" spans="1:18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</row>
    <row r="130" spans="1:18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1:18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</row>
    <row r="132" spans="1:18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</row>
    <row r="133" spans="1:18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</row>
    <row r="134" spans="1:18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1:18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</row>
    <row r="136" spans="1:18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</row>
    <row r="137" spans="1:18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</row>
    <row r="138" spans="1:1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1:18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</row>
    <row r="140" spans="1:18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</row>
    <row r="141" spans="1:18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</row>
    <row r="142" spans="1:18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1:18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</row>
    <row r="144" spans="1:18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</row>
    <row r="145" spans="1:18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</row>
    <row r="146" spans="1:18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1:18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</row>
    <row r="148" spans="1:1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</row>
    <row r="149" spans="1:18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</row>
    <row r="150" spans="1:18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1:18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</row>
    <row r="152" spans="1:18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</row>
    <row r="153" spans="1:18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</row>
    <row r="154" spans="1:18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1:18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</row>
    <row r="156" spans="1:18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</row>
    <row r="157" spans="1:18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</row>
    <row r="158" spans="1:18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1:18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</row>
    <row r="160" spans="1:18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</row>
    <row r="161" spans="1:18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</row>
    <row r="162" spans="1:18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1:18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</row>
    <row r="164" spans="1:18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</row>
    <row r="165" spans="1:18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</row>
    <row r="166" spans="1:18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1:18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</row>
    <row r="168" spans="1:18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</row>
    <row r="169" spans="1:18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</row>
    <row r="170" spans="1:18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1:18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</row>
    <row r="172" spans="1:18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</row>
    <row r="173" spans="1:18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</row>
    <row r="174" spans="1:18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1:18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</row>
    <row r="176" spans="1:18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</row>
    <row r="177" spans="1:18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</row>
    <row r="178" spans="1:18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1:18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</row>
    <row r="180" spans="1:18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</row>
    <row r="181" spans="1:18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</row>
    <row r="182" spans="1:18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1:18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</row>
    <row r="184" spans="1:18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</row>
    <row r="185" spans="1:18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</row>
    <row r="186" spans="1:18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1:18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</row>
    <row r="188" spans="1:18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</row>
    <row r="189" spans="1:18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</row>
    <row r="190" spans="1:18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1:18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</row>
    <row r="192" spans="1:18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</row>
    <row r="193" spans="1:18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</row>
    <row r="194" spans="1:18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1:18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</row>
    <row r="196" spans="1:18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</row>
    <row r="197" spans="1:18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</row>
    <row r="198" spans="1:18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1:18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</row>
    <row r="200" spans="1:18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</row>
    <row r="201" spans="1:18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</row>
    <row r="202" spans="1:18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1:18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</row>
    <row r="204" spans="1:18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</row>
    <row r="205" spans="1:18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</row>
    <row r="206" spans="1:18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1:18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</row>
    <row r="208" spans="1:18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</row>
    <row r="209" spans="1:18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</row>
    <row r="210" spans="1:18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1:18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</row>
    <row r="212" spans="1:18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</row>
    <row r="213" spans="1:18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</row>
    <row r="214" spans="1:18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1:18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</row>
    <row r="216" spans="1:18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</row>
    <row r="217" spans="1:18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</row>
    <row r="218" spans="1:18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1:18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</row>
    <row r="220" spans="1:18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</row>
    <row r="221" spans="1:18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</row>
    <row r="222" spans="1:18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1:18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</row>
    <row r="224" spans="1:18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</row>
    <row r="225" spans="1:18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</row>
    <row r="226" spans="1:18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1:18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</row>
    <row r="228" spans="1:18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</row>
    <row r="229" spans="1:18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</row>
    <row r="230" spans="1:18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1:18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</row>
    <row r="232" spans="1:18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</row>
    <row r="233" spans="1:18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</row>
    <row r="234" spans="1:18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1:18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</row>
    <row r="236" spans="1:18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</row>
    <row r="237" spans="1:18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</row>
    <row r="238" spans="1:18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1:18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</row>
    <row r="240" spans="1:18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</row>
    <row r="241" spans="1:18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</row>
    <row r="242" spans="1:18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1:18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</row>
    <row r="244" spans="1:18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</row>
    <row r="245" spans="1:18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</row>
    <row r="246" spans="1:18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1:18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</row>
    <row r="248" spans="1:18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</row>
    <row r="249" spans="1:18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</row>
    <row r="250" spans="1:18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1:18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</row>
    <row r="252" spans="1:18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</row>
    <row r="253" spans="1:18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</row>
    <row r="254" spans="1:18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1:18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</row>
    <row r="256" spans="1:18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</row>
    <row r="257" spans="1:18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</row>
    <row r="258" spans="1:18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1:18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</row>
    <row r="260" spans="1:18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</row>
    <row r="261" spans="1:18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</row>
    <row r="262" spans="1:18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1:18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</row>
    <row r="264" spans="1:18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</row>
    <row r="265" spans="1:18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</row>
    <row r="266" spans="1:18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1:18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</row>
    <row r="268" spans="1:18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</row>
    <row r="269" spans="1:18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</row>
    <row r="270" spans="1:18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1:18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</row>
    <row r="272" spans="1:18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</row>
    <row r="273" spans="1:18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</row>
    <row r="274" spans="1:18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1:18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</row>
    <row r="276" spans="1:18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</row>
    <row r="277" spans="1:18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</row>
    <row r="278" spans="1:18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1:18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</row>
    <row r="280" spans="1:18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</row>
    <row r="281" spans="1:18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</row>
    <row r="282" spans="1:18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1:18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</row>
    <row r="284" spans="1:18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</row>
    <row r="285" spans="1:18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</row>
    <row r="286" spans="1:18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1:18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</row>
    <row r="288" spans="1:18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</row>
    <row r="289" spans="1:18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</row>
    <row r="290" spans="1:18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1:18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</row>
    <row r="292" spans="1:18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</row>
    <row r="293" spans="1:18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</row>
    <row r="294" spans="1:18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1:18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</row>
    <row r="296" spans="1:18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</row>
    <row r="297" spans="1:18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</row>
    <row r="298" spans="1:18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1:18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</row>
    <row r="300" spans="1:18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</row>
    <row r="301" spans="1:18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</row>
    <row r="302" spans="1:18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1:18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</row>
    <row r="304" spans="1:18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</row>
    <row r="305" spans="1:18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</row>
    <row r="306" spans="1:18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1:18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</row>
    <row r="308" spans="1:18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</row>
    <row r="309" spans="1:18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</row>
    <row r="310" spans="1:18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1:18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</row>
    <row r="312" spans="1:18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</row>
    <row r="313" spans="1:18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</row>
    <row r="314" spans="1:18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1:18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</row>
    <row r="316" spans="1:18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</row>
    <row r="317" spans="1:18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</row>
    <row r="318" spans="1:18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1:18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</row>
    <row r="320" spans="1:18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</row>
    <row r="321" spans="1:18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</row>
    <row r="322" spans="1:18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1:18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</row>
    <row r="324" spans="1:18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</row>
    <row r="325" spans="1:18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</row>
    <row r="326" spans="1:18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1:18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</row>
    <row r="328" spans="1:18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</row>
    <row r="329" spans="1:18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</row>
    <row r="330" spans="1:18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1:18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</row>
    <row r="332" spans="1:18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</row>
    <row r="333" spans="1:18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</row>
    <row r="334" spans="1:18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1:18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</row>
    <row r="336" spans="1:18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</row>
    <row r="337" spans="1:18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</row>
    <row r="338" spans="1:18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1:18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</row>
    <row r="340" spans="1:18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</row>
    <row r="341" spans="1:18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</row>
    <row r="342" spans="1:18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1:18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</row>
    <row r="344" spans="1:18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</row>
    <row r="345" spans="1:18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</row>
    <row r="346" spans="1:18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1:18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</row>
    <row r="348" spans="1:18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</row>
    <row r="349" spans="1:18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</row>
    <row r="350" spans="1:18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1:18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</row>
    <row r="352" spans="1:18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</row>
    <row r="353" spans="1:18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</row>
    <row r="354" spans="1:18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1:18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</row>
    <row r="356" spans="1:18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</row>
    <row r="357" spans="1:18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</row>
    <row r="358" spans="1:18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1:18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</row>
    <row r="360" spans="1:18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</row>
    <row r="361" spans="1:18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</row>
    <row r="362" spans="1:18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1:18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</row>
    <row r="364" spans="1:18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</row>
    <row r="365" spans="1:18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</row>
    <row r="366" spans="1:18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1:18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</row>
    <row r="368" spans="1:18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</row>
    <row r="369" spans="1:18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</row>
    <row r="370" spans="1:18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1:18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</row>
    <row r="372" spans="1:18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</row>
    <row r="373" spans="1:18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</row>
    <row r="374" spans="1:18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1:18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</row>
    <row r="376" spans="1:18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</row>
    <row r="377" spans="1:18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</row>
    <row r="378" spans="1:18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1:18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</row>
    <row r="380" spans="1:18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</row>
    <row r="381" spans="1:18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</row>
    <row r="382" spans="1:18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1:18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</row>
    <row r="384" spans="1:18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</row>
    <row r="385" spans="1:18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</row>
    <row r="386" spans="1:18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1:18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</row>
    <row r="388" spans="1:18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</row>
    <row r="389" spans="1:18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</row>
    <row r="390" spans="1:18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1:18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</row>
    <row r="392" spans="1:18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</row>
    <row r="393" spans="1:18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</row>
    <row r="394" spans="1:18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1:18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</row>
    <row r="396" spans="1:18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</row>
    <row r="397" spans="1:18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</row>
    <row r="398" spans="1:18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1:18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</row>
    <row r="400" spans="1:18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</row>
    <row r="401" spans="1:18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</row>
    <row r="402" spans="1:18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1:18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</row>
    <row r="404" spans="1:18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</row>
    <row r="405" spans="1:18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</row>
    <row r="406" spans="1:18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1:18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</row>
    <row r="408" spans="1:18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</row>
    <row r="409" spans="1:18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</row>
    <row r="410" spans="1:18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1:18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</row>
    <row r="412" spans="1:18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</row>
    <row r="413" spans="1:18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</row>
    <row r="414" spans="1:18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1:18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</row>
    <row r="416" spans="1:18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</row>
    <row r="417" spans="1:18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</row>
    <row r="418" spans="1:18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1:18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</row>
    <row r="420" spans="1:18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</row>
    <row r="421" spans="1:18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</row>
    <row r="422" spans="1:18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1:18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</row>
    <row r="424" spans="1:18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</row>
    <row r="425" spans="1:18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</row>
    <row r="426" spans="1:18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1:18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</row>
    <row r="428" spans="1:18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</row>
    <row r="429" spans="1:18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</row>
    <row r="430" spans="1:18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1:18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</row>
    <row r="432" spans="1:18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</row>
    <row r="433" spans="1:18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</row>
    <row r="434" spans="1:18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1:18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</row>
    <row r="436" spans="1:18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</row>
    <row r="437" spans="1:18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</row>
    <row r="438" spans="1:18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1:18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</row>
    <row r="440" spans="1:18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</row>
    <row r="441" spans="1:18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</row>
    <row r="442" spans="1:18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1:18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</row>
    <row r="444" spans="1:18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</row>
    <row r="445" spans="1:18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</row>
    <row r="446" spans="1:18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1:18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</row>
    <row r="448" spans="1:18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</row>
    <row r="449" spans="1:18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</row>
    <row r="450" spans="1:18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1:18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</row>
    <row r="452" spans="1:18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</row>
    <row r="453" spans="1:18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</row>
    <row r="454" spans="1:18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1:18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</row>
    <row r="456" spans="1:18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</row>
    <row r="457" spans="1:18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</row>
    <row r="458" spans="1:18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1:18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</row>
    <row r="460" spans="1:18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</row>
    <row r="461" spans="1:18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</row>
    <row r="462" spans="1:18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1:18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</row>
    <row r="464" spans="1:18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</row>
    <row r="465" spans="1:18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</row>
    <row r="466" spans="1:18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1:18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</row>
    <row r="468" spans="1:18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</row>
    <row r="469" spans="1:18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</row>
    <row r="470" spans="1:18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1:18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</row>
    <row r="472" spans="1:18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</row>
    <row r="473" spans="1:18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</row>
    <row r="474" spans="1:18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1:18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</row>
    <row r="476" spans="1:18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</row>
    <row r="477" spans="1:18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</row>
    <row r="478" spans="1:18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1:18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</row>
    <row r="480" spans="1:18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</row>
    <row r="481" spans="1:18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</row>
    <row r="482" spans="1:18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1:18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</row>
    <row r="484" spans="1:18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</row>
    <row r="485" spans="1:18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</row>
    <row r="486" spans="1:18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1:18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</row>
    <row r="488" spans="1:18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</row>
    <row r="489" spans="1:18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</row>
    <row r="490" spans="1:18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1:18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</row>
    <row r="492" spans="1:18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</row>
    <row r="493" spans="1:18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</row>
    <row r="494" spans="1:18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1:18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</row>
    <row r="496" spans="1:18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</row>
    <row r="497" spans="1:18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</row>
    <row r="498" spans="1:18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1:18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</row>
    <row r="500" spans="1:18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</row>
    <row r="501" spans="1:18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</row>
    <row r="502" spans="1:18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1:18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</row>
    <row r="504" spans="1:18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</row>
    <row r="505" spans="1:18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</row>
    <row r="506" spans="1:18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1:18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</row>
    <row r="508" spans="1:18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</row>
    <row r="509" spans="1:18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</row>
    <row r="510" spans="1:18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1:18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</row>
    <row r="512" spans="1:18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</row>
    <row r="513" spans="1:18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</row>
    <row r="514" spans="1:18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1:18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</row>
    <row r="516" spans="1:18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</row>
    <row r="517" spans="1:18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</row>
    <row r="518" spans="1:18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1:18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</row>
    <row r="520" spans="1:18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</row>
    <row r="521" spans="1:18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</row>
    <row r="522" spans="1:18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1:18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</row>
    <row r="524" spans="1:18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</row>
    <row r="525" spans="1:18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</row>
    <row r="526" spans="1:18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1:18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</row>
    <row r="528" spans="1:18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</row>
    <row r="529" spans="1:18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</row>
    <row r="530" spans="1:18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1:18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</row>
    <row r="532" spans="1:18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</row>
    <row r="533" spans="1:18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</row>
    <row r="534" spans="1:18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1:18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</row>
    <row r="536" spans="1:18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</row>
    <row r="537" spans="1:18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</row>
    <row r="538" spans="1:18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1:18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</row>
    <row r="540" spans="1:18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</row>
    <row r="541" spans="1:18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</row>
    <row r="542" spans="1:18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1:18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</row>
    <row r="544" spans="1:18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</row>
    <row r="545" spans="1:18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</row>
  </sheetData>
  <mergeCells count="77">
    <mergeCell ref="A2:A14"/>
    <mergeCell ref="B2:B3"/>
    <mergeCell ref="C2:C3"/>
    <mergeCell ref="D2:D3"/>
    <mergeCell ref="E2:E3"/>
    <mergeCell ref="D7:D8"/>
    <mergeCell ref="E7:E8"/>
    <mergeCell ref="B7:B8"/>
    <mergeCell ref="C7:C8"/>
    <mergeCell ref="R2:R14"/>
    <mergeCell ref="J7:J8"/>
    <mergeCell ref="K7:K8"/>
    <mergeCell ref="L7:L8"/>
    <mergeCell ref="M7:M8"/>
    <mergeCell ref="O2:O14"/>
    <mergeCell ref="P2:P14"/>
    <mergeCell ref="Q2:Q14"/>
    <mergeCell ref="F2:F3"/>
    <mergeCell ref="F7:F8"/>
    <mergeCell ref="N7:N8"/>
    <mergeCell ref="J2:J3"/>
    <mergeCell ref="K2:K3"/>
    <mergeCell ref="L2:L3"/>
    <mergeCell ref="M2:M3"/>
    <mergeCell ref="O15:O26"/>
    <mergeCell ref="P15:P26"/>
    <mergeCell ref="Q15:Q26"/>
    <mergeCell ref="R15:R26"/>
    <mergeCell ref="A15:A26"/>
    <mergeCell ref="R27:R42"/>
    <mergeCell ref="A27:A42"/>
    <mergeCell ref="D39:D41"/>
    <mergeCell ref="C39:C41"/>
    <mergeCell ref="F39:F41"/>
    <mergeCell ref="G39:G41"/>
    <mergeCell ref="J39:J41"/>
    <mergeCell ref="J27:J29"/>
    <mergeCell ref="K27:K29"/>
    <mergeCell ref="L27:L29"/>
    <mergeCell ref="M27:M29"/>
    <mergeCell ref="K39:K41"/>
    <mergeCell ref="B27:B29"/>
    <mergeCell ref="C27:C29"/>
    <mergeCell ref="D27:D29"/>
    <mergeCell ref="E27:E29"/>
    <mergeCell ref="L39:L41"/>
    <mergeCell ref="M39:M41"/>
    <mergeCell ref="O27:O42"/>
    <mergeCell ref="P27:P42"/>
    <mergeCell ref="Q27:Q42"/>
    <mergeCell ref="D52:D53"/>
    <mergeCell ref="F52:F53"/>
    <mergeCell ref="G52:G53"/>
    <mergeCell ref="A43:A53"/>
    <mergeCell ref="B43:B46"/>
    <mergeCell ref="C43:C46"/>
    <mergeCell ref="D43:D46"/>
    <mergeCell ref="E43:E46"/>
    <mergeCell ref="F43:F46"/>
    <mergeCell ref="J52:J53"/>
    <mergeCell ref="K52:K53"/>
    <mergeCell ref="L52:L53"/>
    <mergeCell ref="M52:M53"/>
    <mergeCell ref="J43:J46"/>
    <mergeCell ref="K43:K46"/>
    <mergeCell ref="L43:L46"/>
    <mergeCell ref="M43:M46"/>
    <mergeCell ref="N43:N46"/>
    <mergeCell ref="O43:O53"/>
    <mergeCell ref="Q43:Q53"/>
    <mergeCell ref="P43:P53"/>
    <mergeCell ref="R43:R53"/>
    <mergeCell ref="A54:A60"/>
    <mergeCell ref="O54:O60"/>
    <mergeCell ref="P54:P60"/>
    <mergeCell ref="Q54:Q60"/>
    <mergeCell ref="R54:R60"/>
  </mergeCells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484"/>
  <sheetViews>
    <sheetView workbookViewId="0">
      <selection sqref="A1:XFD1"/>
    </sheetView>
  </sheetViews>
  <sheetFormatPr defaultRowHeight="13.5"/>
  <cols>
    <col min="1" max="1" width="14.625" style="19" bestFit="1" customWidth="1"/>
    <col min="2" max="2" width="14.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67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s="49" customFormat="1" ht="18.75">
      <c r="A2" s="127">
        <v>43205</v>
      </c>
      <c r="B2" s="22">
        <v>845</v>
      </c>
      <c r="C2" s="10"/>
      <c r="D2" s="10" t="s">
        <v>487</v>
      </c>
      <c r="E2" s="10" t="s">
        <v>582</v>
      </c>
      <c r="F2" s="10" t="s">
        <v>489</v>
      </c>
      <c r="G2" s="10" t="s">
        <v>598</v>
      </c>
      <c r="H2" s="10"/>
      <c r="I2" s="10"/>
      <c r="J2" s="10" t="s">
        <v>600</v>
      </c>
      <c r="K2" s="10" t="s">
        <v>39</v>
      </c>
      <c r="L2" s="10" t="s">
        <v>570</v>
      </c>
      <c r="M2" s="10">
        <v>9.6</v>
      </c>
      <c r="N2" s="10">
        <v>5</v>
      </c>
      <c r="O2" s="146">
        <v>8680</v>
      </c>
      <c r="P2" s="146">
        <v>8758</v>
      </c>
      <c r="Q2" s="146">
        <f>P2-O2</f>
        <v>78</v>
      </c>
      <c r="R2" s="149"/>
    </row>
    <row r="3" spans="1:20" s="49" customFormat="1" ht="18.75">
      <c r="A3" s="128"/>
      <c r="B3" s="22">
        <v>1335</v>
      </c>
      <c r="C3" s="10"/>
      <c r="D3" s="10" t="s">
        <v>487</v>
      </c>
      <c r="E3" s="10" t="s">
        <v>582</v>
      </c>
      <c r="F3" s="10" t="s">
        <v>496</v>
      </c>
      <c r="G3" s="10" t="s">
        <v>599</v>
      </c>
      <c r="H3" s="10"/>
      <c r="I3" s="10"/>
      <c r="J3" s="10" t="s">
        <v>600</v>
      </c>
      <c r="K3" s="10" t="s">
        <v>39</v>
      </c>
      <c r="L3" s="10" t="s">
        <v>570</v>
      </c>
      <c r="M3" s="10">
        <v>9.6</v>
      </c>
      <c r="N3" s="10">
        <v>1</v>
      </c>
      <c r="O3" s="147"/>
      <c r="P3" s="147"/>
      <c r="Q3" s="147"/>
      <c r="R3" s="150"/>
    </row>
    <row r="4" spans="1:20" s="49" customFormat="1" ht="18.75">
      <c r="A4" s="128"/>
      <c r="B4" s="22">
        <v>1505</v>
      </c>
      <c r="C4" s="10"/>
      <c r="D4" s="10" t="s">
        <v>496</v>
      </c>
      <c r="E4" s="10" t="s">
        <v>599</v>
      </c>
      <c r="F4" s="10" t="s">
        <v>489</v>
      </c>
      <c r="G4" s="10" t="s">
        <v>598</v>
      </c>
      <c r="H4" s="10"/>
      <c r="I4" s="10"/>
      <c r="J4" s="10" t="s">
        <v>600</v>
      </c>
      <c r="K4" s="10" t="s">
        <v>39</v>
      </c>
      <c r="L4" s="10" t="s">
        <v>570</v>
      </c>
      <c r="M4" s="10">
        <v>9.6</v>
      </c>
      <c r="N4" s="10">
        <v>10</v>
      </c>
      <c r="O4" s="147"/>
      <c r="P4" s="147"/>
      <c r="Q4" s="147"/>
      <c r="R4" s="150"/>
    </row>
    <row r="5" spans="1:20" s="49" customFormat="1" ht="18.75">
      <c r="A5" s="128"/>
      <c r="B5" s="22">
        <v>1525</v>
      </c>
      <c r="C5" s="10"/>
      <c r="D5" s="10" t="s">
        <v>489</v>
      </c>
      <c r="E5" s="10" t="s">
        <v>598</v>
      </c>
      <c r="F5" s="10" t="s">
        <v>487</v>
      </c>
      <c r="G5" s="10" t="s">
        <v>582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>
        <v>5</v>
      </c>
      <c r="O5" s="147"/>
      <c r="P5" s="147"/>
      <c r="Q5" s="147"/>
      <c r="R5" s="150"/>
    </row>
    <row r="6" spans="1:20" s="49" customFormat="1" ht="18.75">
      <c r="A6" s="128"/>
      <c r="B6" s="22">
        <v>1710</v>
      </c>
      <c r="C6" s="10"/>
      <c r="D6" s="10" t="s">
        <v>489</v>
      </c>
      <c r="E6" s="10" t="s">
        <v>598</v>
      </c>
      <c r="F6" s="10" t="s">
        <v>487</v>
      </c>
      <c r="G6" s="10" t="s">
        <v>582</v>
      </c>
      <c r="H6" s="10"/>
      <c r="I6" s="10"/>
      <c r="J6" s="10" t="s">
        <v>600</v>
      </c>
      <c r="K6" s="10" t="s">
        <v>39</v>
      </c>
      <c r="L6" s="10" t="s">
        <v>570</v>
      </c>
      <c r="M6" s="10">
        <v>9.6</v>
      </c>
      <c r="N6" s="10">
        <v>6</v>
      </c>
      <c r="O6" s="147"/>
      <c r="P6" s="147"/>
      <c r="Q6" s="147"/>
      <c r="R6" s="150"/>
    </row>
    <row r="7" spans="1:20" s="49" customFormat="1" ht="18.75">
      <c r="A7" s="128"/>
      <c r="B7" s="22">
        <v>1740</v>
      </c>
      <c r="C7" s="10"/>
      <c r="D7" s="10" t="s">
        <v>496</v>
      </c>
      <c r="E7" s="10" t="s">
        <v>565</v>
      </c>
      <c r="F7" s="10" t="s">
        <v>487</v>
      </c>
      <c r="G7" s="10" t="s">
        <v>582</v>
      </c>
      <c r="H7" s="10"/>
      <c r="I7" s="10"/>
      <c r="J7" s="10" t="s">
        <v>600</v>
      </c>
      <c r="K7" s="10" t="s">
        <v>39</v>
      </c>
      <c r="L7" s="10" t="s">
        <v>570</v>
      </c>
      <c r="M7" s="10">
        <v>9.6</v>
      </c>
      <c r="N7" s="10">
        <v>2</v>
      </c>
      <c r="O7" s="147"/>
      <c r="P7" s="147"/>
      <c r="Q7" s="147"/>
      <c r="R7" s="150"/>
    </row>
    <row r="8" spans="1:20" s="49" customFormat="1" ht="18.75">
      <c r="A8" s="128"/>
      <c r="B8" s="22">
        <v>2010</v>
      </c>
      <c r="C8" s="59" t="s">
        <v>738</v>
      </c>
      <c r="D8" s="125" t="s">
        <v>454</v>
      </c>
      <c r="E8" s="10" t="s">
        <v>566</v>
      </c>
      <c r="F8" s="125" t="s">
        <v>496</v>
      </c>
      <c r="G8" s="125" t="s">
        <v>565</v>
      </c>
      <c r="H8" s="10"/>
      <c r="I8" s="10"/>
      <c r="J8" s="125" t="s">
        <v>600</v>
      </c>
      <c r="K8" s="125" t="s">
        <v>39</v>
      </c>
      <c r="L8" s="125" t="s">
        <v>570</v>
      </c>
      <c r="M8" s="125">
        <v>9.6</v>
      </c>
      <c r="N8" s="10">
        <v>1</v>
      </c>
      <c r="O8" s="147"/>
      <c r="P8" s="147"/>
      <c r="Q8" s="147"/>
      <c r="R8" s="150"/>
    </row>
    <row r="9" spans="1:20" s="49" customFormat="1" ht="18.75">
      <c r="A9" s="128"/>
      <c r="B9" s="22">
        <v>2023</v>
      </c>
      <c r="C9" s="60" t="s">
        <v>461</v>
      </c>
      <c r="D9" s="126"/>
      <c r="E9" s="10" t="s">
        <v>568</v>
      </c>
      <c r="F9" s="126"/>
      <c r="G9" s="126"/>
      <c r="H9" s="10"/>
      <c r="I9" s="10"/>
      <c r="J9" s="126" t="s">
        <v>600</v>
      </c>
      <c r="K9" s="126" t="s">
        <v>39</v>
      </c>
      <c r="L9" s="126" t="s">
        <v>570</v>
      </c>
      <c r="M9" s="126">
        <v>9.6</v>
      </c>
      <c r="N9" s="10">
        <v>13</v>
      </c>
      <c r="O9" s="147"/>
      <c r="P9" s="147"/>
      <c r="Q9" s="147"/>
      <c r="R9" s="150"/>
    </row>
    <row r="10" spans="1:20" s="49" customFormat="1" ht="18.75">
      <c r="A10" s="128"/>
      <c r="B10" s="22">
        <v>2128</v>
      </c>
      <c r="C10" s="59" t="s">
        <v>738</v>
      </c>
      <c r="D10" s="10" t="s">
        <v>454</v>
      </c>
      <c r="E10" s="10" t="s">
        <v>566</v>
      </c>
      <c r="F10" s="10" t="s">
        <v>496</v>
      </c>
      <c r="G10" s="10" t="s">
        <v>565</v>
      </c>
      <c r="H10" s="10"/>
      <c r="I10" s="10"/>
      <c r="J10" s="10" t="s">
        <v>600</v>
      </c>
      <c r="K10" s="10" t="s">
        <v>39</v>
      </c>
      <c r="L10" s="10" t="s">
        <v>570</v>
      </c>
      <c r="M10" s="10">
        <v>9.6</v>
      </c>
      <c r="N10" s="10">
        <v>14</v>
      </c>
      <c r="O10" s="147"/>
      <c r="P10" s="147"/>
      <c r="Q10" s="147"/>
      <c r="R10" s="150"/>
    </row>
    <row r="11" spans="1:20" s="49" customFormat="1" ht="18.75">
      <c r="A11" s="129"/>
      <c r="B11" s="22">
        <v>2340</v>
      </c>
      <c r="C11" s="59" t="s">
        <v>738</v>
      </c>
      <c r="D11" s="10" t="s">
        <v>454</v>
      </c>
      <c r="E11" s="10" t="s">
        <v>566</v>
      </c>
      <c r="F11" s="10" t="s">
        <v>496</v>
      </c>
      <c r="G11" s="10" t="s">
        <v>565</v>
      </c>
      <c r="H11" s="10"/>
      <c r="I11" s="10"/>
      <c r="J11" s="10" t="s">
        <v>600</v>
      </c>
      <c r="K11" s="10" t="s">
        <v>39</v>
      </c>
      <c r="L11" s="10" t="s">
        <v>570</v>
      </c>
      <c r="M11" s="10">
        <v>9.6</v>
      </c>
      <c r="N11" s="10">
        <v>12</v>
      </c>
      <c r="O11" s="148"/>
      <c r="P11" s="148"/>
      <c r="Q11" s="148"/>
      <c r="R11" s="151"/>
    </row>
    <row r="12" spans="1:20" s="64" customFormat="1" ht="18.75">
      <c r="A12" s="158">
        <v>43205</v>
      </c>
      <c r="B12" s="61">
        <v>840</v>
      </c>
      <c r="C12" s="62"/>
      <c r="D12" s="62" t="s">
        <v>496</v>
      </c>
      <c r="E12" s="10" t="s">
        <v>565</v>
      </c>
      <c r="F12" s="10" t="s">
        <v>487</v>
      </c>
      <c r="G12" s="10" t="s">
        <v>578</v>
      </c>
      <c r="H12" s="10"/>
      <c r="I12" s="10"/>
      <c r="J12" s="10" t="s">
        <v>600</v>
      </c>
      <c r="K12" s="10" t="s">
        <v>457</v>
      </c>
      <c r="L12" s="10" t="s">
        <v>458</v>
      </c>
      <c r="M12" s="10">
        <v>9.6</v>
      </c>
      <c r="N12" s="10" t="s">
        <v>726</v>
      </c>
      <c r="O12" s="152">
        <v>8713</v>
      </c>
      <c r="P12" s="152">
        <v>8735</v>
      </c>
      <c r="Q12" s="152">
        <f>P12-O12</f>
        <v>22</v>
      </c>
      <c r="R12" s="152"/>
    </row>
    <row r="13" spans="1:20" s="64" customFormat="1" ht="18.75">
      <c r="A13" s="159"/>
      <c r="B13" s="22">
        <v>1100</v>
      </c>
      <c r="C13" s="10" t="s">
        <v>467</v>
      </c>
      <c r="D13" s="10" t="s">
        <v>487</v>
      </c>
      <c r="E13" s="10" t="s">
        <v>578</v>
      </c>
      <c r="F13" s="10" t="s">
        <v>496</v>
      </c>
      <c r="G13" s="10" t="s">
        <v>565</v>
      </c>
      <c r="H13" s="10"/>
      <c r="I13" s="10"/>
      <c r="J13" s="10" t="s">
        <v>600</v>
      </c>
      <c r="K13" s="10" t="s">
        <v>457</v>
      </c>
      <c r="L13" s="10" t="s">
        <v>458</v>
      </c>
      <c r="M13" s="10">
        <v>9.6</v>
      </c>
      <c r="N13" s="10">
        <v>14</v>
      </c>
      <c r="O13" s="153"/>
      <c r="P13" s="153"/>
      <c r="Q13" s="153"/>
      <c r="R13" s="153"/>
    </row>
    <row r="14" spans="1:20" s="64" customFormat="1" ht="18.75">
      <c r="A14" s="159"/>
      <c r="B14" s="22">
        <v>1154</v>
      </c>
      <c r="C14" s="10" t="s">
        <v>467</v>
      </c>
      <c r="D14" s="10" t="s">
        <v>487</v>
      </c>
      <c r="E14" s="10" t="s">
        <v>578</v>
      </c>
      <c r="F14" s="10" t="s">
        <v>496</v>
      </c>
      <c r="G14" s="10" t="s">
        <v>565</v>
      </c>
      <c r="H14" s="10"/>
      <c r="I14" s="10"/>
      <c r="J14" s="10" t="s">
        <v>600</v>
      </c>
      <c r="K14" s="10" t="s">
        <v>457</v>
      </c>
      <c r="L14" s="10" t="s">
        <v>458</v>
      </c>
      <c r="M14" s="10">
        <v>9.6</v>
      </c>
      <c r="N14" s="10">
        <v>14</v>
      </c>
      <c r="O14" s="153"/>
      <c r="P14" s="153"/>
      <c r="Q14" s="153"/>
      <c r="R14" s="153"/>
    </row>
    <row r="15" spans="1:20" s="64" customFormat="1" ht="18.75">
      <c r="A15" s="159"/>
      <c r="B15" s="56">
        <v>1504</v>
      </c>
      <c r="C15" s="10" t="s">
        <v>467</v>
      </c>
      <c r="D15" s="10" t="s">
        <v>487</v>
      </c>
      <c r="E15" s="10" t="s">
        <v>578</v>
      </c>
      <c r="F15" s="10" t="s">
        <v>496</v>
      </c>
      <c r="G15" s="10" t="s">
        <v>565</v>
      </c>
      <c r="H15" s="10"/>
      <c r="I15" s="10"/>
      <c r="J15" s="10" t="s">
        <v>600</v>
      </c>
      <c r="K15" s="10" t="s">
        <v>457</v>
      </c>
      <c r="L15" s="10" t="s">
        <v>458</v>
      </c>
      <c r="M15" s="10">
        <v>9.6</v>
      </c>
      <c r="N15" s="10">
        <v>14</v>
      </c>
      <c r="O15" s="153"/>
      <c r="P15" s="153"/>
      <c r="Q15" s="153"/>
      <c r="R15" s="153"/>
    </row>
    <row r="16" spans="1:20" s="64" customFormat="1" ht="18.75">
      <c r="A16" s="159"/>
      <c r="B16" s="22">
        <v>1708</v>
      </c>
      <c r="C16" s="10" t="s">
        <v>467</v>
      </c>
      <c r="D16" s="10" t="s">
        <v>487</v>
      </c>
      <c r="E16" s="10" t="s">
        <v>578</v>
      </c>
      <c r="F16" s="10" t="s">
        <v>496</v>
      </c>
      <c r="G16" s="10" t="s">
        <v>565</v>
      </c>
      <c r="H16" s="10"/>
      <c r="I16" s="10"/>
      <c r="J16" s="10" t="s">
        <v>600</v>
      </c>
      <c r="K16" s="10" t="s">
        <v>457</v>
      </c>
      <c r="L16" s="10" t="s">
        <v>458</v>
      </c>
      <c r="M16" s="10">
        <v>9.6</v>
      </c>
      <c r="N16" s="10">
        <v>14</v>
      </c>
      <c r="O16" s="153"/>
      <c r="P16" s="153"/>
      <c r="Q16" s="153"/>
      <c r="R16" s="153"/>
    </row>
    <row r="17" spans="1:18" s="64" customFormat="1" ht="18.75">
      <c r="A17" s="159"/>
      <c r="B17" s="22">
        <v>2108</v>
      </c>
      <c r="C17" s="10" t="s">
        <v>467</v>
      </c>
      <c r="D17" s="10" t="s">
        <v>487</v>
      </c>
      <c r="E17" s="10" t="s">
        <v>578</v>
      </c>
      <c r="F17" s="10" t="s">
        <v>496</v>
      </c>
      <c r="G17" s="10" t="s">
        <v>565</v>
      </c>
      <c r="H17" s="10"/>
      <c r="I17" s="10"/>
      <c r="J17" s="10" t="s">
        <v>600</v>
      </c>
      <c r="K17" s="10" t="s">
        <v>457</v>
      </c>
      <c r="L17" s="10" t="s">
        <v>458</v>
      </c>
      <c r="M17" s="10">
        <v>9.6</v>
      </c>
      <c r="N17" s="10">
        <v>13</v>
      </c>
      <c r="O17" s="153"/>
      <c r="P17" s="153"/>
      <c r="Q17" s="153"/>
      <c r="R17" s="153"/>
    </row>
    <row r="18" spans="1:18" s="64" customFormat="1" ht="18.75">
      <c r="A18" s="159"/>
      <c r="B18" s="22">
        <v>2245</v>
      </c>
      <c r="C18" s="10"/>
      <c r="D18" s="10" t="s">
        <v>487</v>
      </c>
      <c r="E18" s="10" t="s">
        <v>578</v>
      </c>
      <c r="F18" s="10" t="s">
        <v>496</v>
      </c>
      <c r="G18" s="10" t="s">
        <v>565</v>
      </c>
      <c r="H18" s="10"/>
      <c r="I18" s="10"/>
      <c r="J18" s="10" t="s">
        <v>600</v>
      </c>
      <c r="K18" s="10" t="s">
        <v>457</v>
      </c>
      <c r="L18" s="10" t="s">
        <v>458</v>
      </c>
      <c r="M18" s="10">
        <v>9.6</v>
      </c>
      <c r="N18" s="10">
        <v>8</v>
      </c>
      <c r="O18" s="153"/>
      <c r="P18" s="153"/>
      <c r="Q18" s="153"/>
      <c r="R18" s="153"/>
    </row>
    <row r="19" spans="1:18" s="64" customFormat="1" ht="18.75">
      <c r="A19" s="159"/>
      <c r="B19" s="22">
        <v>2250</v>
      </c>
      <c r="C19" s="10"/>
      <c r="D19" s="10" t="s">
        <v>487</v>
      </c>
      <c r="E19" s="10" t="s">
        <v>589</v>
      </c>
      <c r="F19" s="10" t="s">
        <v>496</v>
      </c>
      <c r="G19" s="10" t="s">
        <v>565</v>
      </c>
      <c r="H19" s="10"/>
      <c r="I19" s="10"/>
      <c r="J19" s="10" t="s">
        <v>600</v>
      </c>
      <c r="K19" s="10" t="s">
        <v>457</v>
      </c>
      <c r="L19" s="10" t="s">
        <v>458</v>
      </c>
      <c r="M19" s="10">
        <v>9.6</v>
      </c>
      <c r="N19" s="10">
        <v>3</v>
      </c>
      <c r="O19" s="153"/>
      <c r="P19" s="153"/>
      <c r="Q19" s="153"/>
      <c r="R19" s="153"/>
    </row>
    <row r="20" spans="1:18" s="64" customFormat="1" ht="18.75">
      <c r="A20" s="160"/>
      <c r="B20" s="22">
        <v>2355</v>
      </c>
      <c r="C20" s="10" t="s">
        <v>467</v>
      </c>
      <c r="D20" s="10" t="s">
        <v>487</v>
      </c>
      <c r="E20" s="10" t="s">
        <v>578</v>
      </c>
      <c r="F20" s="10" t="s">
        <v>496</v>
      </c>
      <c r="G20" s="10" t="s">
        <v>565</v>
      </c>
      <c r="H20" s="10"/>
      <c r="I20" s="10"/>
      <c r="J20" s="10" t="s">
        <v>600</v>
      </c>
      <c r="K20" s="10" t="s">
        <v>457</v>
      </c>
      <c r="L20" s="10" t="s">
        <v>458</v>
      </c>
      <c r="M20" s="10">
        <v>9.6</v>
      </c>
      <c r="N20" s="10">
        <v>7</v>
      </c>
      <c r="O20" s="154"/>
      <c r="P20" s="154"/>
      <c r="Q20" s="154"/>
      <c r="R20" s="154"/>
    </row>
    <row r="21" spans="1:18" s="64" customFormat="1" ht="18.75">
      <c r="A21" s="155">
        <v>43205</v>
      </c>
      <c r="B21" s="125">
        <v>830</v>
      </c>
      <c r="C21" s="125"/>
      <c r="D21" s="125" t="s">
        <v>487</v>
      </c>
      <c r="E21" s="125" t="s">
        <v>582</v>
      </c>
      <c r="F21" s="125" t="s">
        <v>489</v>
      </c>
      <c r="G21" s="10" t="s">
        <v>583</v>
      </c>
      <c r="H21" s="125"/>
      <c r="I21" s="125"/>
      <c r="J21" s="125" t="s">
        <v>600</v>
      </c>
      <c r="K21" s="125" t="s">
        <v>465</v>
      </c>
      <c r="L21" s="125" t="s">
        <v>466</v>
      </c>
      <c r="M21" s="125">
        <v>9.6</v>
      </c>
      <c r="N21" s="125">
        <v>7</v>
      </c>
      <c r="O21" s="152">
        <v>6264</v>
      </c>
      <c r="P21" s="152">
        <v>6300</v>
      </c>
      <c r="Q21" s="152">
        <f>P21-O21</f>
        <v>36</v>
      </c>
      <c r="R21" s="152"/>
    </row>
    <row r="22" spans="1:18" s="64" customFormat="1" ht="18.75">
      <c r="A22" s="156"/>
      <c r="B22" s="130"/>
      <c r="C22" s="130"/>
      <c r="D22" s="130"/>
      <c r="E22" s="130"/>
      <c r="F22" s="130"/>
      <c r="G22" s="10" t="s">
        <v>584</v>
      </c>
      <c r="H22" s="130"/>
      <c r="I22" s="130"/>
      <c r="J22" s="130"/>
      <c r="K22" s="130" t="s">
        <v>465</v>
      </c>
      <c r="L22" s="130" t="s">
        <v>466</v>
      </c>
      <c r="M22" s="130">
        <v>9.6</v>
      </c>
      <c r="N22" s="130"/>
      <c r="O22" s="153"/>
      <c r="P22" s="153"/>
      <c r="Q22" s="153"/>
      <c r="R22" s="153"/>
    </row>
    <row r="23" spans="1:18" s="64" customFormat="1" ht="18.75">
      <c r="A23" s="156"/>
      <c r="B23" s="126"/>
      <c r="C23" s="126"/>
      <c r="D23" s="126"/>
      <c r="E23" s="126"/>
      <c r="F23" s="126"/>
      <c r="G23" s="10" t="s">
        <v>585</v>
      </c>
      <c r="H23" s="126"/>
      <c r="I23" s="126"/>
      <c r="J23" s="126"/>
      <c r="K23" s="126" t="s">
        <v>465</v>
      </c>
      <c r="L23" s="126" t="s">
        <v>466</v>
      </c>
      <c r="M23" s="126">
        <v>9.6</v>
      </c>
      <c r="N23" s="126"/>
      <c r="O23" s="153"/>
      <c r="P23" s="153"/>
      <c r="Q23" s="153"/>
      <c r="R23" s="153"/>
    </row>
    <row r="24" spans="1:18" s="64" customFormat="1" ht="18.75">
      <c r="A24" s="156"/>
      <c r="B24" s="22">
        <v>920</v>
      </c>
      <c r="C24" s="10" t="s">
        <v>611</v>
      </c>
      <c r="D24" s="10" t="s">
        <v>489</v>
      </c>
      <c r="E24" s="10" t="s">
        <v>585</v>
      </c>
      <c r="F24" s="10" t="s">
        <v>496</v>
      </c>
      <c r="G24" s="10" t="s">
        <v>565</v>
      </c>
      <c r="H24" s="10"/>
      <c r="I24" s="10"/>
      <c r="J24" s="10" t="s">
        <v>600</v>
      </c>
      <c r="K24" s="10" t="s">
        <v>465</v>
      </c>
      <c r="L24" s="10" t="s">
        <v>466</v>
      </c>
      <c r="M24" s="10">
        <v>9.6</v>
      </c>
      <c r="N24" s="10">
        <v>3</v>
      </c>
      <c r="O24" s="153"/>
      <c r="P24" s="153"/>
      <c r="Q24" s="153"/>
      <c r="R24" s="153"/>
    </row>
    <row r="25" spans="1:18" s="64" customFormat="1" ht="18.75">
      <c r="A25" s="156"/>
      <c r="B25" s="22">
        <v>1035</v>
      </c>
      <c r="C25" s="10"/>
      <c r="D25" s="10" t="s">
        <v>496</v>
      </c>
      <c r="E25" s="10" t="s">
        <v>605</v>
      </c>
      <c r="F25" s="10" t="s">
        <v>489</v>
      </c>
      <c r="G25" s="10" t="s">
        <v>585</v>
      </c>
      <c r="H25" s="10"/>
      <c r="I25" s="10"/>
      <c r="J25" s="10" t="s">
        <v>600</v>
      </c>
      <c r="K25" s="10" t="s">
        <v>465</v>
      </c>
      <c r="L25" s="10" t="s">
        <v>466</v>
      </c>
      <c r="M25" s="10">
        <v>9.6</v>
      </c>
      <c r="N25" s="10">
        <v>14</v>
      </c>
      <c r="O25" s="153"/>
      <c r="P25" s="153"/>
      <c r="Q25" s="153"/>
      <c r="R25" s="153"/>
    </row>
    <row r="26" spans="1:18" s="64" customFormat="1" ht="18.75">
      <c r="A26" s="156"/>
      <c r="B26" s="22">
        <v>1105</v>
      </c>
      <c r="C26" s="10" t="s">
        <v>611</v>
      </c>
      <c r="D26" s="10" t="s">
        <v>489</v>
      </c>
      <c r="E26" s="10" t="s">
        <v>585</v>
      </c>
      <c r="F26" s="10" t="s">
        <v>496</v>
      </c>
      <c r="G26" s="10" t="s">
        <v>565</v>
      </c>
      <c r="H26" s="10"/>
      <c r="I26" s="10"/>
      <c r="J26" s="10" t="s">
        <v>600</v>
      </c>
      <c r="K26" s="10" t="s">
        <v>465</v>
      </c>
      <c r="L26" s="10" t="s">
        <v>466</v>
      </c>
      <c r="M26" s="10">
        <v>9.6</v>
      </c>
      <c r="N26" s="10">
        <v>7</v>
      </c>
      <c r="O26" s="153"/>
      <c r="P26" s="153"/>
      <c r="Q26" s="153"/>
      <c r="R26" s="153"/>
    </row>
    <row r="27" spans="1:18" s="64" customFormat="1" ht="18.75">
      <c r="A27" s="156"/>
      <c r="B27" s="22">
        <v>1200</v>
      </c>
      <c r="C27" s="10"/>
      <c r="D27" s="10" t="s">
        <v>489</v>
      </c>
      <c r="E27" s="10" t="s">
        <v>585</v>
      </c>
      <c r="F27" s="10" t="s">
        <v>496</v>
      </c>
      <c r="G27" s="10" t="s">
        <v>565</v>
      </c>
      <c r="H27" s="10"/>
      <c r="I27" s="10"/>
      <c r="J27" s="10" t="s">
        <v>600</v>
      </c>
      <c r="K27" s="10" t="s">
        <v>465</v>
      </c>
      <c r="L27" s="10" t="s">
        <v>466</v>
      </c>
      <c r="M27" s="10">
        <v>9.6</v>
      </c>
      <c r="N27" s="10">
        <v>5</v>
      </c>
      <c r="O27" s="153"/>
      <c r="P27" s="153"/>
      <c r="Q27" s="153"/>
      <c r="R27" s="153"/>
    </row>
    <row r="28" spans="1:18" s="64" customFormat="1" ht="18.75">
      <c r="A28" s="156"/>
      <c r="B28" s="22">
        <v>1525</v>
      </c>
      <c r="C28" s="10" t="s">
        <v>611</v>
      </c>
      <c r="D28" s="10" t="s">
        <v>489</v>
      </c>
      <c r="E28" s="10" t="s">
        <v>585</v>
      </c>
      <c r="F28" s="10" t="s">
        <v>496</v>
      </c>
      <c r="G28" s="10" t="s">
        <v>565</v>
      </c>
      <c r="H28" s="10"/>
      <c r="I28" s="10"/>
      <c r="J28" s="10" t="s">
        <v>600</v>
      </c>
      <c r="K28" s="10" t="s">
        <v>465</v>
      </c>
      <c r="L28" s="10" t="s">
        <v>466</v>
      </c>
      <c r="M28" s="10">
        <v>9.6</v>
      </c>
      <c r="N28" s="10">
        <v>10</v>
      </c>
      <c r="O28" s="153"/>
      <c r="P28" s="153"/>
      <c r="Q28" s="153"/>
      <c r="R28" s="153"/>
    </row>
    <row r="29" spans="1:18" s="64" customFormat="1" ht="18.75">
      <c r="A29" s="156"/>
      <c r="B29" s="22">
        <v>1610</v>
      </c>
      <c r="C29" s="10" t="s">
        <v>611</v>
      </c>
      <c r="D29" s="10" t="s">
        <v>489</v>
      </c>
      <c r="E29" s="10" t="s">
        <v>585</v>
      </c>
      <c r="F29" s="10" t="s">
        <v>496</v>
      </c>
      <c r="G29" s="10" t="s">
        <v>565</v>
      </c>
      <c r="H29" s="10"/>
      <c r="I29" s="10"/>
      <c r="J29" s="10" t="s">
        <v>600</v>
      </c>
      <c r="K29" s="10" t="s">
        <v>465</v>
      </c>
      <c r="L29" s="10" t="s">
        <v>466</v>
      </c>
      <c r="M29" s="10">
        <v>9.6</v>
      </c>
      <c r="N29" s="10">
        <v>4</v>
      </c>
      <c r="O29" s="153"/>
      <c r="P29" s="153"/>
      <c r="Q29" s="153"/>
      <c r="R29" s="153"/>
    </row>
    <row r="30" spans="1:18" s="64" customFormat="1" ht="18.75">
      <c r="A30" s="156"/>
      <c r="B30" s="22">
        <v>1710</v>
      </c>
      <c r="C30" s="10" t="s">
        <v>611</v>
      </c>
      <c r="D30" s="10" t="s">
        <v>489</v>
      </c>
      <c r="E30" s="10" t="s">
        <v>585</v>
      </c>
      <c r="F30" s="10" t="s">
        <v>496</v>
      </c>
      <c r="G30" s="10" t="s">
        <v>565</v>
      </c>
      <c r="H30" s="10"/>
      <c r="I30" s="10"/>
      <c r="J30" s="10" t="s">
        <v>600</v>
      </c>
      <c r="K30" s="10" t="s">
        <v>465</v>
      </c>
      <c r="L30" s="10" t="s">
        <v>466</v>
      </c>
      <c r="M30" s="10">
        <v>9.6</v>
      </c>
      <c r="N30" s="10">
        <v>4</v>
      </c>
      <c r="O30" s="153"/>
      <c r="P30" s="153"/>
      <c r="Q30" s="153"/>
      <c r="R30" s="153"/>
    </row>
    <row r="31" spans="1:18" s="64" customFormat="1" ht="18.75">
      <c r="A31" s="156"/>
      <c r="B31" s="22">
        <v>2100</v>
      </c>
      <c r="C31" s="10" t="s">
        <v>611</v>
      </c>
      <c r="D31" s="10" t="s">
        <v>489</v>
      </c>
      <c r="E31" s="10" t="s">
        <v>585</v>
      </c>
      <c r="F31" s="10" t="s">
        <v>496</v>
      </c>
      <c r="G31" s="10" t="s">
        <v>565</v>
      </c>
      <c r="H31" s="10"/>
      <c r="I31" s="10"/>
      <c r="J31" s="10" t="s">
        <v>600</v>
      </c>
      <c r="K31" s="10" t="s">
        <v>465</v>
      </c>
      <c r="L31" s="10" t="s">
        <v>466</v>
      </c>
      <c r="M31" s="10">
        <v>9.6</v>
      </c>
      <c r="N31" s="10">
        <v>7</v>
      </c>
      <c r="O31" s="153"/>
      <c r="P31" s="153"/>
      <c r="Q31" s="153"/>
      <c r="R31" s="153"/>
    </row>
    <row r="32" spans="1:18" s="65" customFormat="1" ht="18.75">
      <c r="A32" s="156"/>
      <c r="B32" s="22">
        <v>2200</v>
      </c>
      <c r="C32" s="10" t="s">
        <v>611</v>
      </c>
      <c r="D32" s="10" t="s">
        <v>489</v>
      </c>
      <c r="E32" s="10" t="s">
        <v>585</v>
      </c>
      <c r="F32" s="10" t="s">
        <v>496</v>
      </c>
      <c r="G32" s="10" t="s">
        <v>565</v>
      </c>
      <c r="H32" s="63"/>
      <c r="I32" s="63"/>
      <c r="J32" s="10" t="s">
        <v>600</v>
      </c>
      <c r="K32" s="10" t="s">
        <v>465</v>
      </c>
      <c r="L32" s="10" t="s">
        <v>466</v>
      </c>
      <c r="M32" s="10">
        <v>9.6</v>
      </c>
      <c r="N32" s="66">
        <v>4</v>
      </c>
      <c r="O32" s="153"/>
      <c r="P32" s="153"/>
      <c r="Q32" s="153"/>
      <c r="R32" s="153"/>
    </row>
    <row r="33" spans="1:18" s="65" customFormat="1" ht="18.75">
      <c r="A33" s="156"/>
      <c r="B33" s="22">
        <v>2250</v>
      </c>
      <c r="C33" s="63"/>
      <c r="D33" s="10" t="s">
        <v>489</v>
      </c>
      <c r="E33" s="10" t="s">
        <v>585</v>
      </c>
      <c r="F33" s="10" t="s">
        <v>496</v>
      </c>
      <c r="G33" s="10" t="s">
        <v>565</v>
      </c>
      <c r="H33" s="63"/>
      <c r="I33" s="63"/>
      <c r="J33" s="10" t="s">
        <v>600</v>
      </c>
      <c r="K33" s="10" t="s">
        <v>465</v>
      </c>
      <c r="L33" s="10" t="s">
        <v>466</v>
      </c>
      <c r="M33" s="10">
        <v>9.6</v>
      </c>
      <c r="N33" s="66">
        <v>2</v>
      </c>
      <c r="O33" s="153"/>
      <c r="P33" s="153"/>
      <c r="Q33" s="153"/>
      <c r="R33" s="153"/>
    </row>
    <row r="34" spans="1:18" s="65" customFormat="1" ht="18.75">
      <c r="A34" s="156"/>
      <c r="B34" s="22">
        <v>2300</v>
      </c>
      <c r="C34" s="63"/>
      <c r="D34" s="10" t="s">
        <v>489</v>
      </c>
      <c r="E34" s="10" t="s">
        <v>583</v>
      </c>
      <c r="F34" s="10" t="s">
        <v>496</v>
      </c>
      <c r="G34" s="10" t="s">
        <v>565</v>
      </c>
      <c r="H34" s="63"/>
      <c r="I34" s="63"/>
      <c r="J34" s="10" t="s">
        <v>600</v>
      </c>
      <c r="K34" s="10" t="s">
        <v>465</v>
      </c>
      <c r="L34" s="10" t="s">
        <v>466</v>
      </c>
      <c r="M34" s="10">
        <v>9.6</v>
      </c>
      <c r="N34" s="66">
        <v>2</v>
      </c>
      <c r="O34" s="153"/>
      <c r="P34" s="153"/>
      <c r="Q34" s="153"/>
      <c r="R34" s="153"/>
    </row>
    <row r="35" spans="1:18" s="65" customFormat="1" ht="18.75">
      <c r="A35" s="156"/>
      <c r="B35" s="22">
        <v>2308</v>
      </c>
      <c r="C35" s="63"/>
      <c r="D35" s="10" t="s">
        <v>489</v>
      </c>
      <c r="E35" s="10" t="s">
        <v>584</v>
      </c>
      <c r="F35" s="10" t="s">
        <v>496</v>
      </c>
      <c r="G35" s="10" t="s">
        <v>565</v>
      </c>
      <c r="H35" s="63"/>
      <c r="I35" s="63"/>
      <c r="J35" s="10" t="s">
        <v>600</v>
      </c>
      <c r="K35" s="10" t="s">
        <v>465</v>
      </c>
      <c r="L35" s="10" t="s">
        <v>466</v>
      </c>
      <c r="M35" s="10">
        <v>9.6</v>
      </c>
      <c r="N35" s="66">
        <v>9</v>
      </c>
      <c r="O35" s="153"/>
      <c r="P35" s="153"/>
      <c r="Q35" s="153"/>
      <c r="R35" s="153"/>
    </row>
    <row r="36" spans="1:18" s="65" customFormat="1" ht="18.75">
      <c r="A36" s="157"/>
      <c r="B36" s="22">
        <v>2355</v>
      </c>
      <c r="C36" s="10" t="s">
        <v>611</v>
      </c>
      <c r="D36" s="10" t="s">
        <v>489</v>
      </c>
      <c r="E36" s="10" t="s">
        <v>585</v>
      </c>
      <c r="F36" s="10" t="s">
        <v>496</v>
      </c>
      <c r="G36" s="10" t="s">
        <v>565</v>
      </c>
      <c r="H36" s="63"/>
      <c r="I36" s="63"/>
      <c r="J36" s="10" t="s">
        <v>600</v>
      </c>
      <c r="K36" s="10" t="s">
        <v>465</v>
      </c>
      <c r="L36" s="10" t="s">
        <v>466</v>
      </c>
      <c r="M36" s="10">
        <v>9.6</v>
      </c>
      <c r="N36" s="66">
        <v>5</v>
      </c>
      <c r="O36" s="154"/>
      <c r="P36" s="154"/>
      <c r="Q36" s="154"/>
      <c r="R36" s="154"/>
    </row>
    <row r="37" spans="1:18" s="65" customFormat="1" ht="18.75">
      <c r="A37" s="155">
        <v>43205</v>
      </c>
      <c r="B37" s="131">
        <v>820</v>
      </c>
      <c r="C37" s="125"/>
      <c r="D37" s="125" t="s">
        <v>487</v>
      </c>
      <c r="E37" s="125" t="s">
        <v>582</v>
      </c>
      <c r="F37" s="125" t="s">
        <v>496</v>
      </c>
      <c r="G37" s="10" t="s">
        <v>628</v>
      </c>
      <c r="H37" s="63"/>
      <c r="I37" s="63"/>
      <c r="J37" s="125" t="s">
        <v>600</v>
      </c>
      <c r="K37" s="125" t="s">
        <v>473</v>
      </c>
      <c r="L37" s="125" t="s">
        <v>474</v>
      </c>
      <c r="M37" s="125">
        <v>9.6</v>
      </c>
      <c r="N37" s="66">
        <v>5</v>
      </c>
      <c r="O37" s="152">
        <v>7527</v>
      </c>
      <c r="P37" s="152">
        <v>7584</v>
      </c>
      <c r="Q37" s="152">
        <f>P37-O37</f>
        <v>57</v>
      </c>
      <c r="R37" s="152"/>
    </row>
    <row r="38" spans="1:18" s="65" customFormat="1" ht="18.75">
      <c r="A38" s="156"/>
      <c r="B38" s="132"/>
      <c r="C38" s="130"/>
      <c r="D38" s="130"/>
      <c r="E38" s="130"/>
      <c r="F38" s="130"/>
      <c r="G38" s="10" t="s">
        <v>576</v>
      </c>
      <c r="H38" s="63"/>
      <c r="I38" s="63"/>
      <c r="J38" s="130"/>
      <c r="K38" s="130" t="s">
        <v>473</v>
      </c>
      <c r="L38" s="130" t="s">
        <v>474</v>
      </c>
      <c r="M38" s="130">
        <v>9.6</v>
      </c>
      <c r="N38" s="66">
        <v>1</v>
      </c>
      <c r="O38" s="153"/>
      <c r="P38" s="153"/>
      <c r="Q38" s="153"/>
      <c r="R38" s="153"/>
    </row>
    <row r="39" spans="1:18" s="65" customFormat="1" ht="18.75">
      <c r="A39" s="156"/>
      <c r="B39" s="132"/>
      <c r="C39" s="130"/>
      <c r="D39" s="130"/>
      <c r="E39" s="130"/>
      <c r="F39" s="130"/>
      <c r="G39" s="10" t="s">
        <v>575</v>
      </c>
      <c r="H39" s="63"/>
      <c r="I39" s="63"/>
      <c r="J39" s="130"/>
      <c r="K39" s="130" t="s">
        <v>473</v>
      </c>
      <c r="L39" s="130" t="s">
        <v>474</v>
      </c>
      <c r="M39" s="130">
        <v>9.6</v>
      </c>
      <c r="N39" s="66">
        <v>2</v>
      </c>
      <c r="O39" s="153"/>
      <c r="P39" s="153"/>
      <c r="Q39" s="153"/>
      <c r="R39" s="153"/>
    </row>
    <row r="40" spans="1:18" s="65" customFormat="1" ht="18.75">
      <c r="A40" s="156"/>
      <c r="B40" s="133"/>
      <c r="C40" s="126"/>
      <c r="D40" s="126"/>
      <c r="E40" s="126"/>
      <c r="F40" s="126"/>
      <c r="G40" s="10" t="s">
        <v>605</v>
      </c>
      <c r="H40" s="63"/>
      <c r="I40" s="63"/>
      <c r="J40" s="126"/>
      <c r="K40" s="126" t="s">
        <v>473</v>
      </c>
      <c r="L40" s="126" t="s">
        <v>474</v>
      </c>
      <c r="M40" s="126">
        <v>9.6</v>
      </c>
      <c r="N40" s="66">
        <v>4</v>
      </c>
      <c r="O40" s="153"/>
      <c r="P40" s="153"/>
      <c r="Q40" s="153"/>
      <c r="R40" s="153"/>
    </row>
    <row r="41" spans="1:18" s="65" customFormat="1" ht="18.75">
      <c r="A41" s="156"/>
      <c r="B41" s="22">
        <v>1145</v>
      </c>
      <c r="C41" s="10" t="s">
        <v>467</v>
      </c>
      <c r="D41" s="10" t="s">
        <v>487</v>
      </c>
      <c r="E41" s="10" t="s">
        <v>578</v>
      </c>
      <c r="F41" s="10" t="s">
        <v>496</v>
      </c>
      <c r="G41" s="10" t="s">
        <v>565</v>
      </c>
      <c r="H41" s="63"/>
      <c r="I41" s="63"/>
      <c r="J41" s="10" t="s">
        <v>600</v>
      </c>
      <c r="K41" s="10" t="s">
        <v>473</v>
      </c>
      <c r="L41" s="10" t="s">
        <v>474</v>
      </c>
      <c r="M41" s="10">
        <v>9.6</v>
      </c>
      <c r="N41" s="66">
        <v>12</v>
      </c>
      <c r="O41" s="153"/>
      <c r="P41" s="153"/>
      <c r="Q41" s="153"/>
      <c r="R41" s="153"/>
    </row>
    <row r="42" spans="1:18" s="65" customFormat="1" ht="18.75">
      <c r="A42" s="156"/>
      <c r="B42" s="22">
        <v>1414</v>
      </c>
      <c r="C42" s="10" t="s">
        <v>467</v>
      </c>
      <c r="D42" s="10" t="s">
        <v>487</v>
      </c>
      <c r="E42" s="10" t="s">
        <v>578</v>
      </c>
      <c r="F42" s="10" t="s">
        <v>496</v>
      </c>
      <c r="G42" s="10" t="s">
        <v>565</v>
      </c>
      <c r="H42" s="63"/>
      <c r="I42" s="63"/>
      <c r="J42" s="10" t="s">
        <v>600</v>
      </c>
      <c r="K42" s="10" t="s">
        <v>473</v>
      </c>
      <c r="L42" s="10" t="s">
        <v>474</v>
      </c>
      <c r="M42" s="10">
        <v>9.6</v>
      </c>
      <c r="N42" s="66">
        <v>14</v>
      </c>
      <c r="O42" s="153"/>
      <c r="P42" s="153"/>
      <c r="Q42" s="153"/>
      <c r="R42" s="153"/>
    </row>
    <row r="43" spans="1:18" s="65" customFormat="1" ht="18.75">
      <c r="A43" s="156"/>
      <c r="B43" s="22">
        <v>1610</v>
      </c>
      <c r="C43" s="10" t="s">
        <v>467</v>
      </c>
      <c r="D43" s="10" t="s">
        <v>487</v>
      </c>
      <c r="E43" s="10" t="s">
        <v>578</v>
      </c>
      <c r="F43" s="10" t="s">
        <v>496</v>
      </c>
      <c r="G43" s="10" t="s">
        <v>565</v>
      </c>
      <c r="H43" s="63"/>
      <c r="I43" s="63"/>
      <c r="J43" s="10" t="s">
        <v>600</v>
      </c>
      <c r="K43" s="10" t="s">
        <v>473</v>
      </c>
      <c r="L43" s="10" t="s">
        <v>474</v>
      </c>
      <c r="M43" s="10">
        <v>9.6</v>
      </c>
      <c r="N43" s="66">
        <v>14</v>
      </c>
      <c r="O43" s="153"/>
      <c r="P43" s="153"/>
      <c r="Q43" s="153"/>
      <c r="R43" s="153"/>
    </row>
    <row r="44" spans="1:18" s="65" customFormat="1" ht="18.75">
      <c r="A44" s="156"/>
      <c r="B44" s="22">
        <v>1945</v>
      </c>
      <c r="C44" s="10" t="s">
        <v>467</v>
      </c>
      <c r="D44" s="10" t="s">
        <v>487</v>
      </c>
      <c r="E44" s="10" t="s">
        <v>578</v>
      </c>
      <c r="F44" s="10" t="s">
        <v>496</v>
      </c>
      <c r="G44" s="10" t="s">
        <v>565</v>
      </c>
      <c r="H44" s="63"/>
      <c r="I44" s="63"/>
      <c r="J44" s="10" t="s">
        <v>600</v>
      </c>
      <c r="K44" s="10" t="s">
        <v>473</v>
      </c>
      <c r="L44" s="10" t="s">
        <v>474</v>
      </c>
      <c r="M44" s="10">
        <v>9.6</v>
      </c>
      <c r="N44" s="66">
        <v>14</v>
      </c>
      <c r="O44" s="153"/>
      <c r="P44" s="153"/>
      <c r="Q44" s="153"/>
      <c r="R44" s="153"/>
    </row>
    <row r="45" spans="1:18" s="65" customFormat="1" ht="18.75">
      <c r="A45" s="156"/>
      <c r="B45" s="22">
        <v>2215</v>
      </c>
      <c r="C45" s="10" t="s">
        <v>467</v>
      </c>
      <c r="D45" s="10" t="s">
        <v>487</v>
      </c>
      <c r="E45" s="10" t="s">
        <v>578</v>
      </c>
      <c r="F45" s="10" t="s">
        <v>496</v>
      </c>
      <c r="G45" s="10" t="s">
        <v>565</v>
      </c>
      <c r="H45" s="63"/>
      <c r="I45" s="63"/>
      <c r="J45" s="10" t="s">
        <v>600</v>
      </c>
      <c r="K45" s="10" t="s">
        <v>473</v>
      </c>
      <c r="L45" s="10" t="s">
        <v>474</v>
      </c>
      <c r="M45" s="10">
        <v>9.6</v>
      </c>
      <c r="N45" s="66">
        <v>13</v>
      </c>
      <c r="O45" s="153"/>
      <c r="P45" s="153"/>
      <c r="Q45" s="153"/>
      <c r="R45" s="153"/>
    </row>
    <row r="46" spans="1:18" s="65" customFormat="1" ht="18.75">
      <c r="A46" s="157"/>
      <c r="B46" s="22">
        <v>2350</v>
      </c>
      <c r="C46" s="10" t="s">
        <v>467</v>
      </c>
      <c r="D46" s="10" t="s">
        <v>487</v>
      </c>
      <c r="E46" s="10" t="s">
        <v>578</v>
      </c>
      <c r="F46" s="10" t="s">
        <v>496</v>
      </c>
      <c r="G46" s="10" t="s">
        <v>565</v>
      </c>
      <c r="H46" s="63"/>
      <c r="I46" s="63"/>
      <c r="J46" s="10" t="s">
        <v>600</v>
      </c>
      <c r="K46" s="10" t="s">
        <v>473</v>
      </c>
      <c r="L46" s="10" t="s">
        <v>474</v>
      </c>
      <c r="M46" s="10">
        <v>9.6</v>
      </c>
      <c r="N46" s="66">
        <v>8</v>
      </c>
      <c r="O46" s="154"/>
      <c r="P46" s="154"/>
      <c r="Q46" s="154"/>
      <c r="R46" s="154"/>
    </row>
    <row r="47" spans="1:18" s="65" customFormat="1" ht="18.75">
      <c r="A47" s="155">
        <v>43205</v>
      </c>
      <c r="B47" s="22">
        <v>828</v>
      </c>
      <c r="C47" s="10"/>
      <c r="D47" s="10" t="s">
        <v>496</v>
      </c>
      <c r="E47" s="10" t="s">
        <v>565</v>
      </c>
      <c r="F47" s="10" t="s">
        <v>454</v>
      </c>
      <c r="G47" s="10" t="s">
        <v>566</v>
      </c>
      <c r="H47" s="63"/>
      <c r="I47" s="63"/>
      <c r="J47" s="10" t="s">
        <v>600</v>
      </c>
      <c r="K47" s="10" t="s">
        <v>483</v>
      </c>
      <c r="L47" s="10" t="s">
        <v>38</v>
      </c>
      <c r="M47" s="10">
        <v>9.6</v>
      </c>
      <c r="N47" s="66">
        <v>14</v>
      </c>
      <c r="O47" s="152">
        <v>6301</v>
      </c>
      <c r="P47" s="152">
        <v>6490</v>
      </c>
      <c r="Q47" s="152">
        <f>P47-O47</f>
        <v>189</v>
      </c>
      <c r="R47" s="152"/>
    </row>
    <row r="48" spans="1:18" s="65" customFormat="1" ht="18.75">
      <c r="A48" s="156"/>
      <c r="B48" s="22">
        <v>1036</v>
      </c>
      <c r="C48" s="10" t="s">
        <v>460</v>
      </c>
      <c r="D48" s="10" t="s">
        <v>454</v>
      </c>
      <c r="E48" s="10" t="s">
        <v>566</v>
      </c>
      <c r="F48" s="10" t="s">
        <v>496</v>
      </c>
      <c r="G48" s="10" t="s">
        <v>565</v>
      </c>
      <c r="H48" s="63"/>
      <c r="I48" s="63"/>
      <c r="J48" s="10" t="s">
        <v>600</v>
      </c>
      <c r="K48" s="10" t="s">
        <v>483</v>
      </c>
      <c r="L48" s="10" t="s">
        <v>38</v>
      </c>
      <c r="M48" s="10">
        <v>9.6</v>
      </c>
      <c r="N48" s="66">
        <v>14</v>
      </c>
      <c r="O48" s="153"/>
      <c r="P48" s="153"/>
      <c r="Q48" s="153"/>
      <c r="R48" s="153"/>
    </row>
    <row r="49" spans="1:18" s="65" customFormat="1" ht="18.75">
      <c r="A49" s="156"/>
      <c r="B49" s="22">
        <v>1143</v>
      </c>
      <c r="C49" s="10" t="s">
        <v>460</v>
      </c>
      <c r="D49" s="10" t="s">
        <v>454</v>
      </c>
      <c r="E49" s="10" t="s">
        <v>566</v>
      </c>
      <c r="F49" s="10" t="s">
        <v>496</v>
      </c>
      <c r="G49" s="10" t="s">
        <v>565</v>
      </c>
      <c r="H49" s="63"/>
      <c r="I49" s="63"/>
      <c r="J49" s="10" t="s">
        <v>600</v>
      </c>
      <c r="K49" s="10" t="s">
        <v>483</v>
      </c>
      <c r="L49" s="10" t="s">
        <v>38</v>
      </c>
      <c r="M49" s="10">
        <v>9.6</v>
      </c>
      <c r="N49" s="66">
        <v>12</v>
      </c>
      <c r="O49" s="153"/>
      <c r="P49" s="153"/>
      <c r="Q49" s="153"/>
      <c r="R49" s="153"/>
    </row>
    <row r="50" spans="1:18" s="65" customFormat="1" ht="18.75">
      <c r="A50" s="156"/>
      <c r="B50" s="22">
        <v>1411</v>
      </c>
      <c r="C50" s="10" t="s">
        <v>460</v>
      </c>
      <c r="D50" s="10" t="s">
        <v>454</v>
      </c>
      <c r="E50" s="10" t="s">
        <v>566</v>
      </c>
      <c r="F50" s="10" t="s">
        <v>496</v>
      </c>
      <c r="G50" s="10" t="s">
        <v>565</v>
      </c>
      <c r="H50" s="63"/>
      <c r="I50" s="63"/>
      <c r="J50" s="10" t="s">
        <v>600</v>
      </c>
      <c r="K50" s="10" t="s">
        <v>483</v>
      </c>
      <c r="L50" s="10" t="s">
        <v>38</v>
      </c>
      <c r="M50" s="10">
        <v>9.6</v>
      </c>
      <c r="N50" s="66">
        <v>14</v>
      </c>
      <c r="O50" s="153"/>
      <c r="P50" s="153"/>
      <c r="Q50" s="153"/>
      <c r="R50" s="153"/>
    </row>
    <row r="51" spans="1:18" s="65" customFormat="1" ht="18.75">
      <c r="A51" s="156"/>
      <c r="B51" s="22">
        <v>1531</v>
      </c>
      <c r="C51" s="10" t="s">
        <v>460</v>
      </c>
      <c r="D51" s="10" t="s">
        <v>454</v>
      </c>
      <c r="E51" s="10" t="s">
        <v>566</v>
      </c>
      <c r="F51" s="10" t="s">
        <v>496</v>
      </c>
      <c r="G51" s="10" t="s">
        <v>565</v>
      </c>
      <c r="H51" s="63"/>
      <c r="I51" s="63"/>
      <c r="J51" s="10" t="s">
        <v>600</v>
      </c>
      <c r="K51" s="10" t="s">
        <v>483</v>
      </c>
      <c r="L51" s="10" t="s">
        <v>38</v>
      </c>
      <c r="M51" s="10">
        <v>9.6</v>
      </c>
      <c r="N51" s="66">
        <v>14</v>
      </c>
      <c r="O51" s="153"/>
      <c r="P51" s="153"/>
      <c r="Q51" s="153"/>
      <c r="R51" s="153"/>
    </row>
    <row r="52" spans="1:18" s="65" customFormat="1" ht="18.75">
      <c r="A52" s="156"/>
      <c r="B52" s="22">
        <v>1632</v>
      </c>
      <c r="C52" s="10" t="s">
        <v>460</v>
      </c>
      <c r="D52" s="10" t="s">
        <v>454</v>
      </c>
      <c r="E52" s="10" t="s">
        <v>566</v>
      </c>
      <c r="F52" s="10" t="s">
        <v>496</v>
      </c>
      <c r="G52" s="10" t="s">
        <v>565</v>
      </c>
      <c r="H52" s="63"/>
      <c r="I52" s="63"/>
      <c r="J52" s="10" t="s">
        <v>600</v>
      </c>
      <c r="K52" s="10" t="s">
        <v>483</v>
      </c>
      <c r="L52" s="10" t="s">
        <v>38</v>
      </c>
      <c r="M52" s="10">
        <v>9.6</v>
      </c>
      <c r="N52" s="66">
        <v>14</v>
      </c>
      <c r="O52" s="153"/>
      <c r="P52" s="153"/>
      <c r="Q52" s="153"/>
      <c r="R52" s="153"/>
    </row>
    <row r="53" spans="1:18" s="65" customFormat="1" ht="18.75">
      <c r="A53" s="156"/>
      <c r="B53" s="131">
        <v>1733</v>
      </c>
      <c r="C53" s="10" t="s">
        <v>460</v>
      </c>
      <c r="D53" s="125" t="s">
        <v>454</v>
      </c>
      <c r="E53" s="125" t="s">
        <v>566</v>
      </c>
      <c r="F53" s="10" t="s">
        <v>496</v>
      </c>
      <c r="G53" s="10" t="s">
        <v>565</v>
      </c>
      <c r="H53" s="63"/>
      <c r="I53" s="63"/>
      <c r="J53" s="125" t="s">
        <v>600</v>
      </c>
      <c r="K53" s="125" t="s">
        <v>483</v>
      </c>
      <c r="L53" s="125" t="s">
        <v>38</v>
      </c>
      <c r="M53" s="125">
        <v>9.6</v>
      </c>
      <c r="N53" s="66">
        <v>13</v>
      </c>
      <c r="O53" s="153"/>
      <c r="P53" s="153"/>
      <c r="Q53" s="153"/>
      <c r="R53" s="153"/>
    </row>
    <row r="54" spans="1:18" s="65" customFormat="1" ht="18.75">
      <c r="A54" s="156"/>
      <c r="B54" s="133"/>
      <c r="C54" s="10"/>
      <c r="D54" s="126"/>
      <c r="E54" s="126"/>
      <c r="F54" s="10" t="s">
        <v>487</v>
      </c>
      <c r="G54" s="10" t="s">
        <v>582</v>
      </c>
      <c r="H54" s="63"/>
      <c r="I54" s="63"/>
      <c r="J54" s="126"/>
      <c r="K54" s="126"/>
      <c r="L54" s="126"/>
      <c r="M54" s="126"/>
      <c r="N54" s="66">
        <v>1</v>
      </c>
      <c r="O54" s="153"/>
      <c r="P54" s="153"/>
      <c r="Q54" s="153"/>
      <c r="R54" s="153"/>
    </row>
    <row r="55" spans="1:18" s="65" customFormat="1" ht="18.75">
      <c r="A55" s="156"/>
      <c r="B55" s="22">
        <v>2042</v>
      </c>
      <c r="C55" s="10" t="s">
        <v>460</v>
      </c>
      <c r="D55" s="10" t="s">
        <v>454</v>
      </c>
      <c r="E55" s="10" t="s">
        <v>566</v>
      </c>
      <c r="F55" s="10" t="s">
        <v>496</v>
      </c>
      <c r="G55" s="10" t="s">
        <v>565</v>
      </c>
      <c r="H55" s="63"/>
      <c r="I55" s="63"/>
      <c r="J55" s="10" t="s">
        <v>600</v>
      </c>
      <c r="K55" s="10" t="s">
        <v>483</v>
      </c>
      <c r="L55" s="10" t="s">
        <v>38</v>
      </c>
      <c r="M55" s="10">
        <v>9.6</v>
      </c>
      <c r="N55" s="66">
        <v>14</v>
      </c>
      <c r="O55" s="153"/>
      <c r="P55" s="153"/>
      <c r="Q55" s="153"/>
      <c r="R55" s="153"/>
    </row>
    <row r="56" spans="1:18" s="65" customFormat="1" ht="18.75">
      <c r="A56" s="156"/>
      <c r="B56" s="22">
        <v>2235</v>
      </c>
      <c r="C56" s="10" t="s">
        <v>460</v>
      </c>
      <c r="D56" s="10" t="s">
        <v>454</v>
      </c>
      <c r="E56" s="10" t="s">
        <v>566</v>
      </c>
      <c r="F56" s="10" t="s">
        <v>496</v>
      </c>
      <c r="G56" s="10" t="s">
        <v>565</v>
      </c>
      <c r="H56" s="63"/>
      <c r="I56" s="63"/>
      <c r="J56" s="10" t="s">
        <v>600</v>
      </c>
      <c r="K56" s="10" t="s">
        <v>483</v>
      </c>
      <c r="L56" s="10" t="s">
        <v>38</v>
      </c>
      <c r="M56" s="10">
        <v>9.6</v>
      </c>
      <c r="N56" s="66">
        <v>14</v>
      </c>
      <c r="O56" s="153"/>
      <c r="P56" s="153"/>
      <c r="Q56" s="153"/>
      <c r="R56" s="153"/>
    </row>
    <row r="57" spans="1:18" s="65" customFormat="1" ht="18.75">
      <c r="A57" s="157"/>
      <c r="B57" s="22">
        <v>2359</v>
      </c>
      <c r="C57" s="10" t="s">
        <v>460</v>
      </c>
      <c r="D57" s="10" t="s">
        <v>454</v>
      </c>
      <c r="E57" s="10" t="s">
        <v>566</v>
      </c>
      <c r="F57" s="10" t="s">
        <v>496</v>
      </c>
      <c r="G57" s="10" t="s">
        <v>565</v>
      </c>
      <c r="H57" s="63"/>
      <c r="I57" s="63"/>
      <c r="J57" s="10" t="s">
        <v>600</v>
      </c>
      <c r="K57" s="10" t="s">
        <v>483</v>
      </c>
      <c r="L57" s="10" t="s">
        <v>38</v>
      </c>
      <c r="M57" s="10">
        <v>9.6</v>
      </c>
      <c r="N57" s="66">
        <v>9</v>
      </c>
      <c r="O57" s="154"/>
      <c r="P57" s="154"/>
      <c r="Q57" s="154"/>
      <c r="R57" s="154"/>
    </row>
    <row r="58" spans="1:18" s="65" customFormat="1" ht="18.75">
      <c r="A58" s="63"/>
      <c r="B58" s="22"/>
      <c r="C58" s="10"/>
      <c r="D58" s="10"/>
      <c r="E58" s="10"/>
      <c r="F58" s="10"/>
      <c r="G58" s="10"/>
      <c r="H58" s="63"/>
      <c r="I58" s="63"/>
      <c r="J58" s="10"/>
      <c r="K58" s="10"/>
      <c r="L58" s="10"/>
      <c r="M58" s="10"/>
      <c r="N58" s="66"/>
      <c r="O58" s="63"/>
      <c r="P58" s="63"/>
      <c r="Q58" s="63"/>
      <c r="R58" s="63"/>
    </row>
    <row r="59" spans="1:18" s="65" customFormat="1" ht="18.75">
      <c r="A59" s="63"/>
      <c r="B59" s="22"/>
      <c r="C59" s="10"/>
      <c r="D59" s="10"/>
      <c r="E59" s="10"/>
      <c r="F59" s="10"/>
      <c r="G59" s="10"/>
      <c r="H59" s="63"/>
      <c r="I59" s="63"/>
      <c r="J59" s="10"/>
      <c r="K59" s="10"/>
      <c r="L59" s="10"/>
      <c r="M59" s="10"/>
      <c r="N59" s="66"/>
      <c r="O59" s="63"/>
      <c r="P59" s="63"/>
      <c r="Q59" s="63"/>
      <c r="R59" s="63"/>
    </row>
    <row r="60" spans="1:18" s="65" customFormat="1" ht="18.75">
      <c r="A60" s="63"/>
      <c r="B60" s="22"/>
      <c r="C60" s="10"/>
      <c r="D60" s="10"/>
      <c r="E60" s="10"/>
      <c r="F60" s="10"/>
      <c r="G60" s="10"/>
      <c r="H60" s="63"/>
      <c r="I60" s="63"/>
      <c r="J60" s="10"/>
      <c r="K60" s="10"/>
      <c r="L60" s="10"/>
      <c r="M60" s="10"/>
      <c r="N60" s="66"/>
      <c r="O60" s="63"/>
      <c r="P60" s="63"/>
      <c r="Q60" s="63"/>
      <c r="R60" s="63"/>
    </row>
    <row r="61" spans="1:18" s="65" customFormat="1" ht="18.75">
      <c r="A61" s="63"/>
      <c r="B61" s="22"/>
      <c r="C61" s="10"/>
      <c r="D61" s="10"/>
      <c r="E61" s="10"/>
      <c r="F61" s="10"/>
      <c r="G61" s="10"/>
      <c r="H61" s="63"/>
      <c r="I61" s="63"/>
      <c r="J61" s="10"/>
      <c r="K61" s="10"/>
      <c r="L61" s="10"/>
      <c r="M61" s="10"/>
      <c r="N61" s="66"/>
      <c r="O61" s="63"/>
      <c r="P61" s="63"/>
      <c r="Q61" s="63"/>
      <c r="R61" s="63"/>
    </row>
    <row r="62" spans="1:18" s="65" customFormat="1" ht="18.75">
      <c r="A62" s="63"/>
      <c r="B62" s="22"/>
      <c r="C62" s="10"/>
      <c r="D62" s="10"/>
      <c r="E62" s="10"/>
      <c r="F62" s="10"/>
      <c r="G62" s="10"/>
      <c r="H62" s="63"/>
      <c r="I62" s="63"/>
      <c r="J62" s="10"/>
      <c r="K62" s="10"/>
      <c r="L62" s="10"/>
      <c r="M62" s="10"/>
      <c r="N62" s="66"/>
      <c r="O62" s="63"/>
      <c r="P62" s="63"/>
      <c r="Q62" s="63"/>
      <c r="R62" s="63"/>
    </row>
    <row r="63" spans="1:18" s="65" customFormat="1" ht="18.75">
      <c r="A63" s="63"/>
      <c r="B63" s="22"/>
      <c r="C63" s="10"/>
      <c r="D63" s="10"/>
      <c r="E63" s="10"/>
      <c r="F63" s="10"/>
      <c r="G63" s="10"/>
      <c r="H63" s="63"/>
      <c r="I63" s="63"/>
      <c r="J63" s="10"/>
      <c r="K63" s="10"/>
      <c r="L63" s="10"/>
      <c r="M63" s="10"/>
      <c r="N63" s="66"/>
      <c r="O63" s="63"/>
      <c r="P63" s="63"/>
      <c r="Q63" s="63"/>
      <c r="R63" s="63"/>
    </row>
    <row r="64" spans="1:18" s="65" customFormat="1" ht="18.75">
      <c r="A64" s="63"/>
      <c r="B64" s="22"/>
      <c r="C64" s="10"/>
      <c r="D64" s="10"/>
      <c r="E64" s="10"/>
      <c r="F64" s="10"/>
      <c r="G64" s="10"/>
      <c r="H64" s="63"/>
      <c r="I64" s="63"/>
      <c r="J64" s="10"/>
      <c r="K64" s="10"/>
      <c r="L64" s="10"/>
      <c r="M64" s="10"/>
      <c r="N64" s="66"/>
      <c r="O64" s="63"/>
      <c r="P64" s="63"/>
      <c r="Q64" s="63"/>
      <c r="R64" s="63"/>
    </row>
    <row r="65" spans="1:18" s="65" customFormat="1" ht="18.75">
      <c r="A65" s="63"/>
      <c r="B65" s="22"/>
      <c r="C65" s="10"/>
      <c r="D65" s="10"/>
      <c r="E65" s="10"/>
      <c r="F65" s="10"/>
      <c r="G65" s="10"/>
      <c r="H65" s="63"/>
      <c r="I65" s="63"/>
      <c r="J65" s="10"/>
      <c r="K65" s="10"/>
      <c r="L65" s="10"/>
      <c r="M65" s="10"/>
      <c r="N65" s="66"/>
      <c r="O65" s="63"/>
      <c r="P65" s="63"/>
      <c r="Q65" s="63"/>
      <c r="R65" s="63"/>
    </row>
    <row r="66" spans="1:18" s="65" customFormat="1" ht="18.75">
      <c r="A66" s="63"/>
      <c r="B66" s="22"/>
      <c r="C66" s="10"/>
      <c r="D66" s="10"/>
      <c r="E66" s="10"/>
      <c r="F66" s="10"/>
      <c r="G66" s="10"/>
      <c r="H66" s="63"/>
      <c r="I66" s="63"/>
      <c r="J66" s="10"/>
      <c r="K66" s="10"/>
      <c r="L66" s="10"/>
      <c r="M66" s="10"/>
      <c r="N66" s="66"/>
      <c r="O66" s="63"/>
      <c r="P66" s="63"/>
      <c r="Q66" s="63"/>
      <c r="R66" s="63"/>
    </row>
    <row r="67" spans="1:18" s="65" customFormat="1" ht="18.75">
      <c r="A67" s="63"/>
      <c r="B67" s="22"/>
      <c r="C67" s="10"/>
      <c r="D67" s="10"/>
      <c r="E67" s="10"/>
      <c r="F67" s="10"/>
      <c r="G67" s="10"/>
      <c r="H67" s="63"/>
      <c r="I67" s="63"/>
      <c r="J67" s="10"/>
      <c r="K67" s="10"/>
      <c r="L67" s="10"/>
      <c r="M67" s="10"/>
      <c r="N67" s="66"/>
      <c r="O67" s="63"/>
      <c r="P67" s="63"/>
      <c r="Q67" s="63"/>
      <c r="R67" s="63"/>
    </row>
    <row r="68" spans="1:18" s="65" customFormat="1" ht="18.75">
      <c r="A68" s="63"/>
      <c r="B68" s="22"/>
      <c r="C68" s="10"/>
      <c r="D68" s="10"/>
      <c r="E68" s="10"/>
      <c r="F68" s="10"/>
      <c r="G68" s="10"/>
      <c r="H68" s="63"/>
      <c r="I68" s="63"/>
      <c r="J68" s="10"/>
      <c r="K68" s="10"/>
      <c r="L68" s="10"/>
      <c r="M68" s="10"/>
      <c r="N68" s="66"/>
      <c r="O68" s="63"/>
      <c r="P68" s="63"/>
      <c r="Q68" s="63"/>
      <c r="R68" s="63"/>
    </row>
    <row r="69" spans="1:18" s="65" customFormat="1" ht="18.75">
      <c r="A69" s="63"/>
      <c r="B69" s="22"/>
      <c r="C69" s="10"/>
      <c r="D69" s="10"/>
      <c r="E69" s="10"/>
      <c r="F69" s="10"/>
      <c r="G69" s="10"/>
      <c r="H69" s="63"/>
      <c r="I69" s="63"/>
      <c r="J69" s="10"/>
      <c r="K69" s="10"/>
      <c r="L69" s="10"/>
      <c r="M69" s="10"/>
      <c r="N69" s="66"/>
      <c r="O69" s="63"/>
      <c r="P69" s="63"/>
      <c r="Q69" s="63"/>
      <c r="R69" s="63"/>
    </row>
    <row r="70" spans="1:18" s="65" customFormat="1" ht="18.75">
      <c r="A70" s="63"/>
      <c r="B70" s="22"/>
      <c r="C70" s="10"/>
      <c r="D70" s="10"/>
      <c r="E70" s="10"/>
      <c r="F70" s="10"/>
      <c r="G70" s="10"/>
      <c r="H70" s="63"/>
      <c r="I70" s="63"/>
      <c r="J70" s="10"/>
      <c r="K70" s="10"/>
      <c r="L70" s="10"/>
      <c r="M70" s="10"/>
      <c r="N70" s="66"/>
      <c r="O70" s="63"/>
      <c r="P70" s="63"/>
      <c r="Q70" s="63"/>
      <c r="R70" s="63"/>
    </row>
    <row r="71" spans="1:18" s="65" customFormat="1" ht="18.75">
      <c r="A71" s="63"/>
      <c r="B71" s="22"/>
      <c r="C71" s="10"/>
      <c r="D71" s="10"/>
      <c r="E71" s="10"/>
      <c r="F71" s="10"/>
      <c r="G71" s="10"/>
      <c r="H71" s="63"/>
      <c r="I71" s="63"/>
      <c r="J71" s="10"/>
      <c r="K71" s="10"/>
      <c r="L71" s="10"/>
      <c r="M71" s="10"/>
      <c r="N71" s="66"/>
      <c r="O71" s="63"/>
      <c r="P71" s="63"/>
      <c r="Q71" s="63"/>
      <c r="R71" s="63"/>
    </row>
    <row r="72" spans="1:18" s="65" customFormat="1" ht="18.75">
      <c r="A72" s="63"/>
      <c r="B72" s="22"/>
      <c r="C72" s="10"/>
      <c r="D72" s="10"/>
      <c r="E72" s="10"/>
      <c r="F72" s="10"/>
      <c r="G72" s="10"/>
      <c r="H72" s="63"/>
      <c r="I72" s="63"/>
      <c r="J72" s="10"/>
      <c r="K72" s="10"/>
      <c r="L72" s="10"/>
      <c r="M72" s="10"/>
      <c r="N72" s="66"/>
      <c r="O72" s="63"/>
      <c r="P72" s="63"/>
      <c r="Q72" s="63"/>
      <c r="R72" s="63"/>
    </row>
    <row r="73" spans="1:18" s="65" customFormat="1" ht="18.75">
      <c r="A73" s="63"/>
      <c r="B73" s="22"/>
      <c r="C73" s="10"/>
      <c r="D73" s="10"/>
      <c r="E73" s="10"/>
      <c r="F73" s="10"/>
      <c r="G73" s="10"/>
      <c r="H73" s="63"/>
      <c r="I73" s="63"/>
      <c r="J73" s="10"/>
      <c r="K73" s="10"/>
      <c r="L73" s="10"/>
      <c r="M73" s="10"/>
      <c r="N73" s="66"/>
      <c r="O73" s="63"/>
      <c r="P73" s="63"/>
      <c r="Q73" s="63"/>
      <c r="R73" s="63"/>
    </row>
    <row r="74" spans="1:18" s="65" customFormat="1" ht="18.75">
      <c r="A74" s="63"/>
      <c r="B74" s="22"/>
      <c r="C74" s="10"/>
      <c r="D74" s="10"/>
      <c r="E74" s="10"/>
      <c r="F74" s="10"/>
      <c r="G74" s="10"/>
      <c r="H74" s="63"/>
      <c r="I74" s="63"/>
      <c r="J74" s="10"/>
      <c r="K74" s="10"/>
      <c r="L74" s="10"/>
      <c r="M74" s="10"/>
      <c r="N74" s="66"/>
      <c r="O74" s="63"/>
      <c r="P74" s="63"/>
      <c r="Q74" s="63"/>
      <c r="R74" s="63"/>
    </row>
    <row r="75" spans="1:18" s="65" customFormat="1" ht="18.75">
      <c r="A75" s="63"/>
      <c r="B75" s="22"/>
      <c r="C75" s="10"/>
      <c r="D75" s="10"/>
      <c r="E75" s="10"/>
      <c r="F75" s="10"/>
      <c r="G75" s="10"/>
      <c r="H75" s="63"/>
      <c r="I75" s="63"/>
      <c r="J75" s="10"/>
      <c r="K75" s="10"/>
      <c r="L75" s="10"/>
      <c r="M75" s="10"/>
      <c r="N75" s="66"/>
      <c r="O75" s="63"/>
      <c r="P75" s="63"/>
      <c r="Q75" s="63"/>
      <c r="R75" s="63"/>
    </row>
    <row r="76" spans="1:18" s="65" customFormat="1" ht="18.75">
      <c r="A76" s="63"/>
      <c r="B76" s="22"/>
      <c r="C76" s="10"/>
      <c r="D76" s="10"/>
      <c r="E76" s="10"/>
      <c r="F76" s="10"/>
      <c r="G76" s="10"/>
      <c r="H76" s="63"/>
      <c r="I76" s="63"/>
      <c r="J76" s="10"/>
      <c r="K76" s="10"/>
      <c r="L76" s="10"/>
      <c r="M76" s="10"/>
      <c r="N76" s="66"/>
      <c r="O76" s="63"/>
      <c r="P76" s="63"/>
      <c r="Q76" s="63"/>
      <c r="R76" s="63"/>
    </row>
    <row r="77" spans="1:18" s="65" customFormat="1" ht="18.75">
      <c r="A77" s="63"/>
      <c r="B77" s="22"/>
      <c r="C77" s="10"/>
      <c r="D77" s="10"/>
      <c r="E77" s="10"/>
      <c r="F77" s="10"/>
      <c r="G77" s="10"/>
      <c r="H77" s="63"/>
      <c r="I77" s="63"/>
      <c r="J77" s="10"/>
      <c r="K77" s="10"/>
      <c r="L77" s="10"/>
      <c r="M77" s="10"/>
      <c r="N77" s="66"/>
      <c r="O77" s="63"/>
      <c r="P77" s="63"/>
      <c r="Q77" s="63"/>
      <c r="R77" s="63"/>
    </row>
    <row r="78" spans="1:18" s="65" customFormat="1" ht="18.75">
      <c r="A78" s="63"/>
      <c r="B78" s="22"/>
      <c r="C78" s="10"/>
      <c r="D78" s="10"/>
      <c r="E78" s="10"/>
      <c r="F78" s="10"/>
      <c r="G78" s="10"/>
      <c r="H78" s="63"/>
      <c r="I78" s="63"/>
      <c r="J78" s="10"/>
      <c r="K78" s="10"/>
      <c r="L78" s="10"/>
      <c r="M78" s="10"/>
      <c r="N78" s="66"/>
      <c r="O78" s="63"/>
      <c r="P78" s="63"/>
      <c r="Q78" s="63"/>
      <c r="R78" s="63"/>
    </row>
    <row r="79" spans="1:18" s="65" customFormat="1" ht="18.75">
      <c r="A79" s="63"/>
      <c r="B79" s="22"/>
      <c r="C79" s="10"/>
      <c r="D79" s="10"/>
      <c r="E79" s="10"/>
      <c r="F79" s="10"/>
      <c r="G79" s="10"/>
      <c r="H79" s="63"/>
      <c r="I79" s="63"/>
      <c r="J79" s="10"/>
      <c r="K79" s="10"/>
      <c r="L79" s="10"/>
      <c r="M79" s="10"/>
      <c r="N79" s="66"/>
      <c r="O79" s="63"/>
      <c r="P79" s="63"/>
      <c r="Q79" s="63"/>
      <c r="R79" s="63"/>
    </row>
    <row r="80" spans="1:18" s="65" customFormat="1" ht="18.75">
      <c r="A80" s="63"/>
      <c r="B80" s="22"/>
      <c r="C80" s="10"/>
      <c r="D80" s="10"/>
      <c r="E80" s="10"/>
      <c r="F80" s="10"/>
      <c r="G80" s="10"/>
      <c r="H80" s="63"/>
      <c r="I80" s="63"/>
      <c r="J80" s="10"/>
      <c r="K80" s="10"/>
      <c r="L80" s="10"/>
      <c r="M80" s="10"/>
      <c r="N80" s="66"/>
      <c r="O80" s="63"/>
      <c r="P80" s="63"/>
      <c r="Q80" s="63"/>
      <c r="R80" s="63"/>
    </row>
    <row r="81" spans="1:18" s="65" customFormat="1" ht="18.75">
      <c r="A81" s="63"/>
      <c r="B81" s="22"/>
      <c r="C81" s="10"/>
      <c r="D81" s="10"/>
      <c r="E81" s="10"/>
      <c r="F81" s="10"/>
      <c r="G81" s="10"/>
      <c r="H81" s="63"/>
      <c r="I81" s="63"/>
      <c r="J81" s="10"/>
      <c r="K81" s="10"/>
      <c r="L81" s="10"/>
      <c r="M81" s="10"/>
      <c r="N81" s="66"/>
      <c r="O81" s="63"/>
      <c r="P81" s="63"/>
      <c r="Q81" s="63"/>
      <c r="R81" s="63"/>
    </row>
    <row r="82" spans="1:18" s="65" customFormat="1" ht="18.75">
      <c r="A82" s="63"/>
      <c r="B82" s="22"/>
      <c r="C82" s="10"/>
      <c r="D82" s="10"/>
      <c r="E82" s="10"/>
      <c r="F82" s="10"/>
      <c r="G82" s="10"/>
      <c r="H82" s="63"/>
      <c r="I82" s="63"/>
      <c r="J82" s="10"/>
      <c r="K82" s="10"/>
      <c r="L82" s="10"/>
      <c r="M82" s="10"/>
      <c r="N82" s="66"/>
      <c r="O82" s="63"/>
      <c r="P82" s="63"/>
      <c r="Q82" s="63"/>
      <c r="R82" s="63"/>
    </row>
    <row r="83" spans="1:18" s="65" customFormat="1" ht="18.75">
      <c r="A83" s="63"/>
      <c r="B83" s="22"/>
      <c r="C83" s="10"/>
      <c r="D83" s="10"/>
      <c r="E83" s="10"/>
      <c r="F83" s="10"/>
      <c r="G83" s="10"/>
      <c r="H83" s="63"/>
      <c r="I83" s="63"/>
      <c r="J83" s="10"/>
      <c r="K83" s="10"/>
      <c r="L83" s="10"/>
      <c r="M83" s="10"/>
      <c r="N83" s="66"/>
      <c r="O83" s="63"/>
      <c r="P83" s="63"/>
      <c r="Q83" s="63"/>
      <c r="R83" s="63"/>
    </row>
    <row r="84" spans="1:18" s="65" customFormat="1" ht="18.75">
      <c r="A84" s="63"/>
      <c r="B84" s="22"/>
      <c r="C84" s="10"/>
      <c r="D84" s="10"/>
      <c r="E84" s="10"/>
      <c r="F84" s="10"/>
      <c r="G84" s="10"/>
      <c r="H84" s="63"/>
      <c r="I84" s="63"/>
      <c r="J84" s="10"/>
      <c r="K84" s="10"/>
      <c r="L84" s="10"/>
      <c r="M84" s="10"/>
      <c r="N84" s="66"/>
      <c r="O84" s="63"/>
      <c r="P84" s="63"/>
      <c r="Q84" s="63"/>
      <c r="R84" s="63"/>
    </row>
    <row r="85" spans="1:18" s="65" customFormat="1" ht="18.75">
      <c r="A85" s="63"/>
      <c r="B85" s="22"/>
      <c r="C85" s="10"/>
      <c r="D85" s="10"/>
      <c r="E85" s="10"/>
      <c r="F85" s="10"/>
      <c r="G85" s="10"/>
      <c r="H85" s="63"/>
      <c r="I85" s="63"/>
      <c r="J85" s="10"/>
      <c r="K85" s="10"/>
      <c r="L85" s="10"/>
      <c r="M85" s="10"/>
      <c r="N85" s="66"/>
      <c r="O85" s="63"/>
      <c r="P85" s="63"/>
      <c r="Q85" s="63"/>
      <c r="R85" s="63"/>
    </row>
    <row r="86" spans="1:18" s="65" customFormat="1" ht="18.75">
      <c r="A86" s="63"/>
      <c r="B86" s="22"/>
      <c r="C86" s="10"/>
      <c r="D86" s="10"/>
      <c r="E86" s="10"/>
      <c r="F86" s="10"/>
      <c r="G86" s="10"/>
      <c r="H86" s="63"/>
      <c r="I86" s="63"/>
      <c r="J86" s="10"/>
      <c r="K86" s="10"/>
      <c r="L86" s="10"/>
      <c r="M86" s="10"/>
      <c r="N86" s="66"/>
      <c r="O86" s="63"/>
      <c r="P86" s="63"/>
      <c r="Q86" s="63"/>
      <c r="R86" s="63"/>
    </row>
    <row r="87" spans="1:18" s="65" customFormat="1" ht="18.75">
      <c r="A87" s="63"/>
      <c r="B87" s="22"/>
      <c r="C87" s="10"/>
      <c r="D87" s="10"/>
      <c r="E87" s="10"/>
      <c r="F87" s="10"/>
      <c r="G87" s="10"/>
      <c r="H87" s="63"/>
      <c r="I87" s="63"/>
      <c r="J87" s="10"/>
      <c r="K87" s="10"/>
      <c r="L87" s="10"/>
      <c r="M87" s="10"/>
      <c r="N87" s="66"/>
      <c r="O87" s="63"/>
      <c r="P87" s="63"/>
      <c r="Q87" s="63"/>
      <c r="R87" s="63"/>
    </row>
    <row r="88" spans="1:18" s="65" customFormat="1" ht="18.75">
      <c r="A88" s="63"/>
      <c r="B88" s="22"/>
      <c r="C88" s="10"/>
      <c r="D88" s="10"/>
      <c r="E88" s="10"/>
      <c r="F88" s="10"/>
      <c r="G88" s="10"/>
      <c r="H88" s="63"/>
      <c r="I88" s="63"/>
      <c r="J88" s="10"/>
      <c r="K88" s="10"/>
      <c r="L88" s="10"/>
      <c r="M88" s="10"/>
      <c r="N88" s="66"/>
      <c r="O88" s="63"/>
      <c r="P88" s="63"/>
      <c r="Q88" s="63"/>
      <c r="R88" s="63"/>
    </row>
    <row r="89" spans="1:18" s="65" customFormat="1" ht="18.75">
      <c r="A89" s="63"/>
      <c r="B89" s="22"/>
      <c r="C89" s="10"/>
      <c r="D89" s="10"/>
      <c r="E89" s="10"/>
      <c r="F89" s="10"/>
      <c r="G89" s="10"/>
      <c r="H89" s="63"/>
      <c r="I89" s="63"/>
      <c r="J89" s="10"/>
      <c r="K89" s="10"/>
      <c r="L89" s="10"/>
      <c r="M89" s="10"/>
      <c r="N89" s="66"/>
      <c r="O89" s="63"/>
      <c r="P89" s="63"/>
      <c r="Q89" s="63"/>
      <c r="R89" s="63"/>
    </row>
    <row r="90" spans="1:18" s="65" customFormat="1" ht="18.75">
      <c r="A90" s="63"/>
      <c r="B90" s="22"/>
      <c r="C90" s="10"/>
      <c r="D90" s="10"/>
      <c r="E90" s="10"/>
      <c r="F90" s="10"/>
      <c r="G90" s="10"/>
      <c r="H90" s="63"/>
      <c r="I90" s="63"/>
      <c r="J90" s="10"/>
      <c r="K90" s="10"/>
      <c r="L90" s="10"/>
      <c r="M90" s="10"/>
      <c r="N90" s="66"/>
      <c r="O90" s="63"/>
      <c r="P90" s="63"/>
      <c r="Q90" s="63"/>
      <c r="R90" s="63"/>
    </row>
    <row r="91" spans="1:18" s="65" customFormat="1" ht="18.75">
      <c r="A91" s="63"/>
      <c r="B91" s="22"/>
      <c r="C91" s="10"/>
      <c r="D91" s="10"/>
      <c r="E91" s="10"/>
      <c r="F91" s="10"/>
      <c r="G91" s="10"/>
      <c r="H91" s="63"/>
      <c r="I91" s="63"/>
      <c r="J91" s="10"/>
      <c r="K91" s="10"/>
      <c r="L91" s="10"/>
      <c r="M91" s="10"/>
      <c r="N91" s="66"/>
      <c r="O91" s="63"/>
      <c r="P91" s="63"/>
      <c r="Q91" s="63"/>
      <c r="R91" s="63"/>
    </row>
    <row r="92" spans="1:18" s="65" customFormat="1" ht="18.75">
      <c r="A92" s="63"/>
      <c r="B92" s="22"/>
      <c r="C92" s="10"/>
      <c r="D92" s="10"/>
      <c r="E92" s="10"/>
      <c r="F92" s="10"/>
      <c r="G92" s="10"/>
      <c r="H92" s="63"/>
      <c r="I92" s="63"/>
      <c r="J92" s="10"/>
      <c r="K92" s="10"/>
      <c r="L92" s="10"/>
      <c r="M92" s="10"/>
      <c r="N92" s="66"/>
      <c r="O92" s="63"/>
      <c r="P92" s="63"/>
      <c r="Q92" s="63"/>
      <c r="R92" s="63"/>
    </row>
    <row r="93" spans="1:18" s="65" customFormat="1" ht="18.75">
      <c r="A93" s="63"/>
      <c r="B93" s="22"/>
      <c r="C93" s="10"/>
      <c r="D93" s="10"/>
      <c r="E93" s="10"/>
      <c r="F93" s="10"/>
      <c r="G93" s="10"/>
      <c r="H93" s="63"/>
      <c r="I93" s="63"/>
      <c r="J93" s="10"/>
      <c r="K93" s="10"/>
      <c r="L93" s="10"/>
      <c r="M93" s="10"/>
      <c r="N93" s="66"/>
      <c r="O93" s="63"/>
      <c r="P93" s="63"/>
      <c r="Q93" s="63"/>
      <c r="R93" s="63"/>
    </row>
    <row r="94" spans="1:18" s="65" customFormat="1" ht="18.75">
      <c r="A94" s="63"/>
      <c r="B94" s="22"/>
      <c r="C94" s="10"/>
      <c r="D94" s="10"/>
      <c r="E94" s="10"/>
      <c r="F94" s="10"/>
      <c r="G94" s="10"/>
      <c r="H94" s="63"/>
      <c r="I94" s="63"/>
      <c r="J94" s="10"/>
      <c r="K94" s="10"/>
      <c r="L94" s="10"/>
      <c r="M94" s="10"/>
      <c r="N94" s="66"/>
      <c r="O94" s="63"/>
      <c r="P94" s="63"/>
      <c r="Q94" s="63"/>
      <c r="R94" s="63"/>
    </row>
    <row r="95" spans="1:18" s="65" customFormat="1" ht="18.75">
      <c r="A95" s="63"/>
      <c r="B95" s="22"/>
      <c r="C95" s="10"/>
      <c r="D95" s="10"/>
      <c r="E95" s="10"/>
      <c r="F95" s="10"/>
      <c r="G95" s="10"/>
      <c r="H95" s="63"/>
      <c r="I95" s="63"/>
      <c r="J95" s="10"/>
      <c r="K95" s="10"/>
      <c r="L95" s="10"/>
      <c r="M95" s="10"/>
      <c r="N95" s="66"/>
      <c r="O95" s="63"/>
      <c r="P95" s="63"/>
      <c r="Q95" s="63"/>
      <c r="R95" s="63"/>
    </row>
    <row r="96" spans="1:18" s="65" customFormat="1" ht="18.75">
      <c r="A96" s="63"/>
      <c r="B96" s="22"/>
      <c r="C96" s="10"/>
      <c r="D96" s="10"/>
      <c r="E96" s="10"/>
      <c r="F96" s="10"/>
      <c r="G96" s="10"/>
      <c r="H96" s="63"/>
      <c r="I96" s="63"/>
      <c r="J96" s="10"/>
      <c r="K96" s="10"/>
      <c r="L96" s="10"/>
      <c r="M96" s="10"/>
      <c r="N96" s="66"/>
      <c r="O96" s="63"/>
      <c r="P96" s="63"/>
      <c r="Q96" s="63"/>
      <c r="R96" s="63"/>
    </row>
    <row r="97" spans="1:18" s="65" customFormat="1" ht="18.75">
      <c r="A97" s="63"/>
      <c r="B97" s="22"/>
      <c r="C97" s="10"/>
      <c r="D97" s="10"/>
      <c r="E97" s="10"/>
      <c r="F97" s="10"/>
      <c r="G97" s="10"/>
      <c r="H97" s="63"/>
      <c r="I97" s="63"/>
      <c r="J97" s="10"/>
      <c r="K97" s="10"/>
      <c r="L97" s="10"/>
      <c r="M97" s="10"/>
      <c r="N97" s="66"/>
      <c r="O97" s="63"/>
      <c r="P97" s="63"/>
      <c r="Q97" s="63"/>
      <c r="R97" s="63"/>
    </row>
    <row r="98" spans="1:18" s="65" customFormat="1" ht="18.75">
      <c r="A98" s="63"/>
      <c r="B98" s="22"/>
      <c r="C98" s="10"/>
      <c r="D98" s="10"/>
      <c r="E98" s="10"/>
      <c r="F98" s="10"/>
      <c r="G98" s="10"/>
      <c r="H98" s="63"/>
      <c r="I98" s="63"/>
      <c r="J98" s="10"/>
      <c r="K98" s="10"/>
      <c r="L98" s="10"/>
      <c r="M98" s="10"/>
      <c r="N98" s="66"/>
      <c r="O98" s="63"/>
      <c r="P98" s="63"/>
      <c r="Q98" s="63"/>
      <c r="R98" s="63"/>
    </row>
    <row r="99" spans="1:18" s="65" customFormat="1" ht="18.75">
      <c r="A99" s="63"/>
      <c r="B99" s="22"/>
      <c r="C99" s="10"/>
      <c r="D99" s="10"/>
      <c r="E99" s="10"/>
      <c r="F99" s="10"/>
      <c r="G99" s="10"/>
      <c r="H99" s="63"/>
      <c r="I99" s="63"/>
      <c r="J99" s="10"/>
      <c r="K99" s="10"/>
      <c r="L99" s="10"/>
      <c r="M99" s="10"/>
      <c r="N99" s="66"/>
      <c r="O99" s="63"/>
      <c r="P99" s="63"/>
      <c r="Q99" s="63"/>
      <c r="R99" s="63"/>
    </row>
    <row r="100" spans="1:18" s="65" customFormat="1" ht="18.75">
      <c r="A100" s="63"/>
      <c r="B100" s="22"/>
      <c r="C100" s="10"/>
      <c r="D100" s="10"/>
      <c r="E100" s="10"/>
      <c r="F100" s="10"/>
      <c r="G100" s="10"/>
      <c r="H100" s="63"/>
      <c r="I100" s="63"/>
      <c r="J100" s="10"/>
      <c r="K100" s="10"/>
      <c r="L100" s="10"/>
      <c r="M100" s="10"/>
      <c r="N100" s="66"/>
      <c r="O100" s="63"/>
      <c r="P100" s="63"/>
      <c r="Q100" s="63"/>
      <c r="R100" s="63"/>
    </row>
    <row r="101" spans="1:18" s="65" customFormat="1" ht="18.75">
      <c r="A101" s="63"/>
      <c r="B101" s="22"/>
      <c r="C101" s="10"/>
      <c r="D101" s="10"/>
      <c r="E101" s="10"/>
      <c r="F101" s="10"/>
      <c r="G101" s="10"/>
      <c r="H101" s="63"/>
      <c r="I101" s="63"/>
      <c r="J101" s="10"/>
      <c r="K101" s="10"/>
      <c r="L101" s="10"/>
      <c r="M101" s="10"/>
      <c r="N101" s="66"/>
      <c r="O101" s="63"/>
      <c r="P101" s="63"/>
      <c r="Q101" s="63"/>
      <c r="R101" s="63"/>
    </row>
    <row r="102" spans="1:18" s="65" customFormat="1" ht="18.75">
      <c r="A102" s="63"/>
      <c r="B102" s="22"/>
      <c r="C102" s="10"/>
      <c r="D102" s="10"/>
      <c r="E102" s="10"/>
      <c r="F102" s="10"/>
      <c r="G102" s="10"/>
      <c r="H102" s="63"/>
      <c r="I102" s="63"/>
      <c r="J102" s="10"/>
      <c r="K102" s="10"/>
      <c r="L102" s="10"/>
      <c r="M102" s="10"/>
      <c r="N102" s="66"/>
      <c r="O102" s="63"/>
      <c r="P102" s="63"/>
      <c r="Q102" s="63"/>
      <c r="R102" s="63"/>
    </row>
    <row r="103" spans="1:18" s="65" customFormat="1" ht="18.75">
      <c r="A103" s="63"/>
      <c r="B103" s="22"/>
      <c r="C103" s="10"/>
      <c r="D103" s="10"/>
      <c r="E103" s="10"/>
      <c r="F103" s="10"/>
      <c r="G103" s="10"/>
      <c r="H103" s="63"/>
      <c r="I103" s="63"/>
      <c r="J103" s="10"/>
      <c r="K103" s="10"/>
      <c r="L103" s="10"/>
      <c r="M103" s="10"/>
      <c r="N103" s="66"/>
      <c r="O103" s="63"/>
      <c r="P103" s="63"/>
      <c r="Q103" s="63"/>
      <c r="R103" s="63"/>
    </row>
    <row r="104" spans="1:18" s="65" customFormat="1" ht="18.75">
      <c r="A104" s="63"/>
      <c r="B104" s="22"/>
      <c r="C104" s="10"/>
      <c r="D104" s="10"/>
      <c r="E104" s="10"/>
      <c r="F104" s="10"/>
      <c r="G104" s="10"/>
      <c r="H104" s="63"/>
      <c r="I104" s="63"/>
      <c r="J104" s="10"/>
      <c r="K104" s="10"/>
      <c r="L104" s="10"/>
      <c r="M104" s="10"/>
      <c r="N104" s="66"/>
      <c r="O104" s="63"/>
      <c r="P104" s="63"/>
      <c r="Q104" s="63"/>
      <c r="R104" s="63"/>
    </row>
    <row r="105" spans="1:18" s="65" customFormat="1" ht="18.75">
      <c r="A105" s="63"/>
      <c r="B105" s="22"/>
      <c r="C105" s="10"/>
      <c r="D105" s="10"/>
      <c r="E105" s="10"/>
      <c r="F105" s="10"/>
      <c r="G105" s="10"/>
      <c r="H105" s="63"/>
      <c r="I105" s="63"/>
      <c r="J105" s="10"/>
      <c r="K105" s="10"/>
      <c r="L105" s="10"/>
      <c r="M105" s="10"/>
      <c r="N105" s="66"/>
      <c r="O105" s="63"/>
      <c r="P105" s="63"/>
      <c r="Q105" s="63"/>
      <c r="R105" s="63"/>
    </row>
    <row r="106" spans="1:18" s="65" customFormat="1" ht="18.75">
      <c r="A106" s="63"/>
      <c r="B106" s="22"/>
      <c r="C106" s="10"/>
      <c r="D106" s="10"/>
      <c r="E106" s="10"/>
      <c r="F106" s="10"/>
      <c r="G106" s="10"/>
      <c r="H106" s="63"/>
      <c r="I106" s="63"/>
      <c r="J106" s="10"/>
      <c r="K106" s="10"/>
      <c r="L106" s="10"/>
      <c r="M106" s="10"/>
      <c r="N106" s="66"/>
      <c r="O106" s="63"/>
      <c r="P106" s="63"/>
      <c r="Q106" s="63"/>
      <c r="R106" s="63"/>
    </row>
    <row r="107" spans="1:18" s="65" customFormat="1" ht="18.75">
      <c r="A107" s="63"/>
      <c r="B107" s="22"/>
      <c r="C107" s="10"/>
      <c r="D107" s="10"/>
      <c r="E107" s="10"/>
      <c r="F107" s="10"/>
      <c r="G107" s="10"/>
      <c r="H107" s="63"/>
      <c r="I107" s="63"/>
      <c r="J107" s="10"/>
      <c r="K107" s="10"/>
      <c r="L107" s="10"/>
      <c r="M107" s="10"/>
      <c r="N107" s="66"/>
      <c r="O107" s="63"/>
      <c r="P107" s="63"/>
      <c r="Q107" s="63"/>
      <c r="R107" s="63"/>
    </row>
    <row r="108" spans="1:18" s="65" customFormat="1" ht="18.75">
      <c r="A108" s="63"/>
      <c r="B108" s="22"/>
      <c r="C108" s="10"/>
      <c r="D108" s="10"/>
      <c r="E108" s="10"/>
      <c r="F108" s="10"/>
      <c r="G108" s="10"/>
      <c r="H108" s="63"/>
      <c r="I108" s="63"/>
      <c r="J108" s="10"/>
      <c r="K108" s="10"/>
      <c r="L108" s="10"/>
      <c r="M108" s="10"/>
      <c r="N108" s="66"/>
      <c r="O108" s="63"/>
      <c r="P108" s="63"/>
      <c r="Q108" s="63"/>
      <c r="R108" s="63"/>
    </row>
    <row r="109" spans="1:18" s="65" customFormat="1" ht="18.75">
      <c r="A109" s="63"/>
      <c r="B109" s="22"/>
      <c r="C109" s="10"/>
      <c r="D109" s="10"/>
      <c r="E109" s="10"/>
      <c r="F109" s="10"/>
      <c r="G109" s="10"/>
      <c r="H109" s="63"/>
      <c r="I109" s="63"/>
      <c r="J109" s="10"/>
      <c r="K109" s="10"/>
      <c r="L109" s="10"/>
      <c r="M109" s="10"/>
      <c r="N109" s="66"/>
      <c r="O109" s="63"/>
      <c r="P109" s="63"/>
      <c r="Q109" s="63"/>
      <c r="R109" s="63"/>
    </row>
    <row r="110" spans="1:18" s="65" customFormat="1" ht="18.75">
      <c r="A110" s="63"/>
      <c r="B110" s="22"/>
      <c r="C110" s="10"/>
      <c r="D110" s="10"/>
      <c r="E110" s="10"/>
      <c r="F110" s="10"/>
      <c r="G110" s="10"/>
      <c r="H110" s="63"/>
      <c r="I110" s="63"/>
      <c r="J110" s="10"/>
      <c r="K110" s="10"/>
      <c r="L110" s="10"/>
      <c r="M110" s="10"/>
      <c r="N110" s="66"/>
      <c r="O110" s="63"/>
      <c r="P110" s="63"/>
      <c r="Q110" s="63"/>
      <c r="R110" s="63"/>
    </row>
    <row r="111" spans="1:18" s="65" customFormat="1" ht="18.75">
      <c r="A111" s="63"/>
      <c r="B111" s="22"/>
      <c r="C111" s="10"/>
      <c r="D111" s="10"/>
      <c r="E111" s="10"/>
      <c r="F111" s="10"/>
      <c r="G111" s="10"/>
      <c r="H111" s="63"/>
      <c r="I111" s="63"/>
      <c r="J111" s="10"/>
      <c r="K111" s="10"/>
      <c r="L111" s="10"/>
      <c r="M111" s="10"/>
      <c r="N111" s="66"/>
      <c r="O111" s="63"/>
      <c r="P111" s="63"/>
      <c r="Q111" s="63"/>
      <c r="R111" s="63"/>
    </row>
    <row r="112" spans="1:18" s="65" customFormat="1" ht="18.75">
      <c r="A112" s="63"/>
      <c r="B112" s="22"/>
      <c r="C112" s="10"/>
      <c r="D112" s="10"/>
      <c r="E112" s="10"/>
      <c r="F112" s="10"/>
      <c r="G112" s="10"/>
      <c r="H112" s="63"/>
      <c r="I112" s="63"/>
      <c r="J112" s="10"/>
      <c r="K112" s="10"/>
      <c r="L112" s="10"/>
      <c r="M112" s="10"/>
      <c r="N112" s="66"/>
      <c r="O112" s="63"/>
      <c r="P112" s="63"/>
      <c r="Q112" s="63"/>
      <c r="R112" s="63"/>
    </row>
    <row r="113" spans="1:18" s="65" customFormat="1" ht="18.75">
      <c r="A113" s="63"/>
      <c r="B113" s="22"/>
      <c r="C113" s="10"/>
      <c r="D113" s="10"/>
      <c r="E113" s="10"/>
      <c r="F113" s="10"/>
      <c r="G113" s="10"/>
      <c r="H113" s="63"/>
      <c r="I113" s="63"/>
      <c r="J113" s="10"/>
      <c r="K113" s="10"/>
      <c r="L113" s="10"/>
      <c r="M113" s="10"/>
      <c r="N113" s="66"/>
      <c r="O113" s="63"/>
      <c r="P113" s="63"/>
      <c r="Q113" s="63"/>
      <c r="R113" s="63"/>
    </row>
    <row r="114" spans="1:18" s="65" customFormat="1" ht="18.75">
      <c r="A114" s="63"/>
      <c r="B114" s="22"/>
      <c r="C114" s="10"/>
      <c r="D114" s="10"/>
      <c r="E114" s="10"/>
      <c r="F114" s="10"/>
      <c r="G114" s="10"/>
      <c r="H114" s="63"/>
      <c r="I114" s="63"/>
      <c r="J114" s="10"/>
      <c r="K114" s="10"/>
      <c r="L114" s="10"/>
      <c r="M114" s="10"/>
      <c r="N114" s="66"/>
      <c r="O114" s="63"/>
      <c r="P114" s="63"/>
      <c r="Q114" s="63"/>
      <c r="R114" s="63"/>
    </row>
    <row r="115" spans="1:18" s="65" customFormat="1" ht="18.75">
      <c r="A115" s="63"/>
      <c r="B115" s="22"/>
      <c r="C115" s="10"/>
      <c r="D115" s="10"/>
      <c r="E115" s="10"/>
      <c r="F115" s="10"/>
      <c r="G115" s="10"/>
      <c r="H115" s="63"/>
      <c r="I115" s="63"/>
      <c r="J115" s="10"/>
      <c r="K115" s="10"/>
      <c r="L115" s="10"/>
      <c r="M115" s="10"/>
      <c r="N115" s="66"/>
      <c r="O115" s="63"/>
      <c r="P115" s="63"/>
      <c r="Q115" s="63"/>
      <c r="R115" s="63"/>
    </row>
    <row r="116" spans="1:18" s="65" customFormat="1" ht="18.75">
      <c r="A116" s="63"/>
      <c r="B116" s="22"/>
      <c r="C116" s="10"/>
      <c r="D116" s="10"/>
      <c r="E116" s="10"/>
      <c r="F116" s="10"/>
      <c r="G116" s="10"/>
      <c r="H116" s="63"/>
      <c r="I116" s="63"/>
      <c r="J116" s="10"/>
      <c r="K116" s="10"/>
      <c r="L116" s="10"/>
      <c r="M116" s="10"/>
      <c r="N116" s="66"/>
      <c r="O116" s="63"/>
      <c r="P116" s="63"/>
      <c r="Q116" s="63"/>
      <c r="R116" s="63"/>
    </row>
    <row r="117" spans="1:18" s="65" customFormat="1" ht="18.75">
      <c r="A117" s="63"/>
      <c r="B117" s="22"/>
      <c r="C117" s="10"/>
      <c r="D117" s="10"/>
      <c r="E117" s="10"/>
      <c r="F117" s="10"/>
      <c r="G117" s="10"/>
      <c r="H117" s="63"/>
      <c r="I117" s="63"/>
      <c r="J117" s="10"/>
      <c r="K117" s="10"/>
      <c r="L117" s="10"/>
      <c r="M117" s="10"/>
      <c r="N117" s="66"/>
      <c r="O117" s="63"/>
      <c r="P117" s="63"/>
      <c r="Q117" s="63"/>
      <c r="R117" s="63"/>
    </row>
    <row r="118" spans="1:18" s="65" customFormat="1" ht="18.75">
      <c r="A118" s="63"/>
      <c r="B118" s="22"/>
      <c r="C118" s="10"/>
      <c r="D118" s="10"/>
      <c r="E118" s="10"/>
      <c r="F118" s="10"/>
      <c r="G118" s="10"/>
      <c r="H118" s="63"/>
      <c r="I118" s="63"/>
      <c r="J118" s="10"/>
      <c r="K118" s="10"/>
      <c r="L118" s="10"/>
      <c r="M118" s="10"/>
      <c r="N118" s="66"/>
      <c r="O118" s="63"/>
      <c r="P118" s="63"/>
      <c r="Q118" s="63"/>
      <c r="R118" s="63"/>
    </row>
    <row r="119" spans="1:18" s="65" customFormat="1" ht="18.75">
      <c r="A119" s="63"/>
      <c r="B119" s="22"/>
      <c r="C119" s="10"/>
      <c r="D119" s="10"/>
      <c r="E119" s="10"/>
      <c r="F119" s="10"/>
      <c r="G119" s="10"/>
      <c r="H119" s="63"/>
      <c r="I119" s="63"/>
      <c r="J119" s="10"/>
      <c r="K119" s="10"/>
      <c r="L119" s="10"/>
      <c r="M119" s="10"/>
      <c r="N119" s="66"/>
      <c r="O119" s="63"/>
      <c r="P119" s="63"/>
      <c r="Q119" s="63"/>
      <c r="R119" s="63"/>
    </row>
    <row r="120" spans="1:18" s="65" customFormat="1" ht="18.75">
      <c r="A120" s="63"/>
      <c r="B120" s="22"/>
      <c r="C120" s="10"/>
      <c r="D120" s="10"/>
      <c r="E120" s="10"/>
      <c r="F120" s="10"/>
      <c r="G120" s="10"/>
      <c r="H120" s="63"/>
      <c r="I120" s="63"/>
      <c r="J120" s="10"/>
      <c r="K120" s="10"/>
      <c r="L120" s="10"/>
      <c r="M120" s="10"/>
      <c r="N120" s="66"/>
      <c r="O120" s="63"/>
      <c r="P120" s="63"/>
      <c r="Q120" s="63"/>
      <c r="R120" s="63"/>
    </row>
    <row r="121" spans="1:18" s="65" customFormat="1" ht="18.75">
      <c r="A121" s="63"/>
      <c r="B121" s="22"/>
      <c r="C121" s="10"/>
      <c r="D121" s="10"/>
      <c r="E121" s="10"/>
      <c r="F121" s="10"/>
      <c r="G121" s="10"/>
      <c r="H121" s="63"/>
      <c r="I121" s="63"/>
      <c r="J121" s="10"/>
      <c r="K121" s="10"/>
      <c r="L121" s="10"/>
      <c r="M121" s="10"/>
      <c r="N121" s="66"/>
      <c r="O121" s="63"/>
      <c r="P121" s="63"/>
      <c r="Q121" s="63"/>
      <c r="R121" s="63"/>
    </row>
    <row r="122" spans="1:18" s="65" customFormat="1" ht="18.75">
      <c r="A122" s="63"/>
      <c r="B122" s="22"/>
      <c r="C122" s="10"/>
      <c r="D122" s="10"/>
      <c r="E122" s="10"/>
      <c r="F122" s="10"/>
      <c r="G122" s="10"/>
      <c r="H122" s="63"/>
      <c r="I122" s="63"/>
      <c r="J122" s="10"/>
      <c r="K122" s="10"/>
      <c r="L122" s="10"/>
      <c r="M122" s="10"/>
      <c r="N122" s="66"/>
      <c r="O122" s="63"/>
      <c r="P122" s="63"/>
      <c r="Q122" s="63"/>
      <c r="R122" s="63"/>
    </row>
    <row r="123" spans="1:18" s="65" customFormat="1" ht="18.75">
      <c r="A123" s="63"/>
      <c r="B123" s="22"/>
      <c r="C123" s="10"/>
      <c r="D123" s="10"/>
      <c r="E123" s="10"/>
      <c r="F123" s="10"/>
      <c r="G123" s="10"/>
      <c r="H123" s="63"/>
      <c r="I123" s="63"/>
      <c r="J123" s="10"/>
      <c r="K123" s="10"/>
      <c r="L123" s="10"/>
      <c r="M123" s="10"/>
      <c r="N123" s="66"/>
      <c r="O123" s="63"/>
      <c r="P123" s="63"/>
      <c r="Q123" s="63"/>
      <c r="R123" s="63"/>
    </row>
    <row r="124" spans="1:18" s="65" customFormat="1" ht="18.75">
      <c r="A124" s="63"/>
      <c r="B124" s="22"/>
      <c r="C124" s="10"/>
      <c r="D124" s="10"/>
      <c r="E124" s="10"/>
      <c r="F124" s="10"/>
      <c r="G124" s="10"/>
      <c r="H124" s="63"/>
      <c r="I124" s="63"/>
      <c r="J124" s="10"/>
      <c r="K124" s="10"/>
      <c r="L124" s="10"/>
      <c r="M124" s="10"/>
      <c r="N124" s="66"/>
      <c r="O124" s="63"/>
      <c r="P124" s="63"/>
      <c r="Q124" s="63"/>
      <c r="R124" s="63"/>
    </row>
    <row r="125" spans="1:18" s="65" customFormat="1" ht="18.75">
      <c r="A125" s="63"/>
      <c r="B125" s="22"/>
      <c r="C125" s="10"/>
      <c r="D125" s="10"/>
      <c r="E125" s="10"/>
      <c r="F125" s="10"/>
      <c r="G125" s="10"/>
      <c r="H125" s="63"/>
      <c r="I125" s="63"/>
      <c r="J125" s="10"/>
      <c r="K125" s="10"/>
      <c r="L125" s="10"/>
      <c r="M125" s="10"/>
      <c r="N125" s="66"/>
      <c r="O125" s="63"/>
      <c r="P125" s="63"/>
      <c r="Q125" s="63"/>
      <c r="R125" s="63"/>
    </row>
    <row r="126" spans="1:18" s="65" customFormat="1" ht="18.75">
      <c r="A126" s="63"/>
      <c r="B126" s="22"/>
      <c r="C126" s="10"/>
      <c r="D126" s="10"/>
      <c r="E126" s="10"/>
      <c r="F126" s="10"/>
      <c r="G126" s="10"/>
      <c r="H126" s="63"/>
      <c r="I126" s="63"/>
      <c r="J126" s="10"/>
      <c r="K126" s="10"/>
      <c r="L126" s="10"/>
      <c r="M126" s="10"/>
      <c r="N126" s="66"/>
      <c r="O126" s="63"/>
      <c r="P126" s="63"/>
      <c r="Q126" s="63"/>
      <c r="R126" s="63"/>
    </row>
    <row r="127" spans="1:18" s="65" customFormat="1" ht="18.75">
      <c r="A127" s="63"/>
      <c r="B127" s="22"/>
      <c r="C127" s="10"/>
      <c r="D127" s="10"/>
      <c r="E127" s="10"/>
      <c r="F127" s="10"/>
      <c r="G127" s="10"/>
      <c r="H127" s="63"/>
      <c r="I127" s="63"/>
      <c r="J127" s="10"/>
      <c r="K127" s="10"/>
      <c r="L127" s="10"/>
      <c r="M127" s="10"/>
      <c r="N127" s="66"/>
      <c r="O127" s="63"/>
      <c r="P127" s="63"/>
      <c r="Q127" s="63"/>
      <c r="R127" s="63"/>
    </row>
    <row r="128" spans="1:18" s="65" customFormat="1" ht="18.75">
      <c r="A128" s="63"/>
      <c r="B128" s="22"/>
      <c r="C128" s="10"/>
      <c r="D128" s="10"/>
      <c r="E128" s="10"/>
      <c r="F128" s="10"/>
      <c r="G128" s="10"/>
      <c r="H128" s="63"/>
      <c r="I128" s="63"/>
      <c r="J128" s="10"/>
      <c r="K128" s="10"/>
      <c r="L128" s="10"/>
      <c r="M128" s="10"/>
      <c r="N128" s="66"/>
      <c r="O128" s="63"/>
      <c r="P128" s="63"/>
      <c r="Q128" s="63"/>
      <c r="R128" s="63"/>
    </row>
    <row r="129" spans="1:18" s="65" customFormat="1" ht="18.75">
      <c r="A129" s="63"/>
      <c r="B129" s="22"/>
      <c r="C129" s="10"/>
      <c r="D129" s="10"/>
      <c r="E129" s="10"/>
      <c r="F129" s="10"/>
      <c r="G129" s="10"/>
      <c r="H129" s="63"/>
      <c r="I129" s="63"/>
      <c r="J129" s="10"/>
      <c r="K129" s="10"/>
      <c r="L129" s="10"/>
      <c r="M129" s="10"/>
      <c r="N129" s="66"/>
      <c r="O129" s="63"/>
      <c r="P129" s="63"/>
      <c r="Q129" s="63"/>
      <c r="R129" s="63"/>
    </row>
    <row r="130" spans="1:18" s="65" customFormat="1" ht="18.75">
      <c r="A130" s="63"/>
      <c r="B130" s="22"/>
      <c r="C130" s="10"/>
      <c r="D130" s="10"/>
      <c r="E130" s="10"/>
      <c r="F130" s="10"/>
      <c r="G130" s="10"/>
      <c r="H130" s="63"/>
      <c r="I130" s="63"/>
      <c r="J130" s="10"/>
      <c r="K130" s="10"/>
      <c r="L130" s="10"/>
      <c r="M130" s="10"/>
      <c r="N130" s="66"/>
      <c r="O130" s="63"/>
      <c r="P130" s="63"/>
      <c r="Q130" s="63"/>
      <c r="R130" s="63"/>
    </row>
    <row r="131" spans="1:18" s="65" customFormat="1" ht="18.75">
      <c r="A131" s="63"/>
      <c r="B131" s="22"/>
      <c r="C131" s="10"/>
      <c r="D131" s="10"/>
      <c r="E131" s="10"/>
      <c r="F131" s="10"/>
      <c r="G131" s="10"/>
      <c r="H131" s="63"/>
      <c r="I131" s="63"/>
      <c r="J131" s="10"/>
      <c r="K131" s="10"/>
      <c r="L131" s="10"/>
      <c r="M131" s="10"/>
      <c r="N131" s="66"/>
      <c r="O131" s="63"/>
      <c r="P131" s="63"/>
      <c r="Q131" s="63"/>
      <c r="R131" s="63"/>
    </row>
    <row r="132" spans="1:18" s="65" customFormat="1" ht="18.75">
      <c r="A132" s="63"/>
      <c r="B132" s="22"/>
      <c r="C132" s="10"/>
      <c r="D132" s="10"/>
      <c r="E132" s="10"/>
      <c r="F132" s="10"/>
      <c r="G132" s="10"/>
      <c r="H132" s="63"/>
      <c r="I132" s="63"/>
      <c r="J132" s="10"/>
      <c r="K132" s="10"/>
      <c r="L132" s="10"/>
      <c r="M132" s="10"/>
      <c r="N132" s="66"/>
      <c r="O132" s="63"/>
      <c r="P132" s="63"/>
      <c r="Q132" s="63"/>
      <c r="R132" s="63"/>
    </row>
    <row r="133" spans="1:18" s="65" customFormat="1" ht="18.75">
      <c r="A133" s="63"/>
      <c r="B133" s="22"/>
      <c r="C133" s="10"/>
      <c r="D133" s="10"/>
      <c r="E133" s="10"/>
      <c r="F133" s="10"/>
      <c r="G133" s="10"/>
      <c r="H133" s="63"/>
      <c r="I133" s="63"/>
      <c r="J133" s="10"/>
      <c r="K133" s="10"/>
      <c r="L133" s="10"/>
      <c r="M133" s="10"/>
      <c r="N133" s="66"/>
      <c r="O133" s="63"/>
      <c r="P133" s="63"/>
      <c r="Q133" s="63"/>
      <c r="R133" s="63"/>
    </row>
    <row r="134" spans="1:18" s="65" customFormat="1" ht="18.75">
      <c r="A134" s="63"/>
      <c r="B134" s="22"/>
      <c r="C134" s="10"/>
      <c r="D134" s="10"/>
      <c r="E134" s="10"/>
      <c r="F134" s="10"/>
      <c r="G134" s="10"/>
      <c r="H134" s="63"/>
      <c r="I134" s="63"/>
      <c r="J134" s="10"/>
      <c r="K134" s="10"/>
      <c r="L134" s="10"/>
      <c r="M134" s="10"/>
      <c r="N134" s="66"/>
      <c r="O134" s="63"/>
      <c r="P134" s="63"/>
      <c r="Q134" s="63"/>
      <c r="R134" s="63"/>
    </row>
    <row r="135" spans="1:18" s="65" customFormat="1" ht="18.75">
      <c r="A135" s="63"/>
      <c r="B135" s="22"/>
      <c r="C135" s="10"/>
      <c r="D135" s="10"/>
      <c r="E135" s="10"/>
      <c r="F135" s="10"/>
      <c r="G135" s="10"/>
      <c r="H135" s="63"/>
      <c r="I135" s="63"/>
      <c r="J135" s="10"/>
      <c r="K135" s="10"/>
      <c r="L135" s="10"/>
      <c r="M135" s="10"/>
      <c r="N135" s="66"/>
      <c r="O135" s="63"/>
      <c r="P135" s="63"/>
      <c r="Q135" s="63"/>
      <c r="R135" s="63"/>
    </row>
    <row r="136" spans="1:18" s="65" customFormat="1" ht="18.75">
      <c r="A136" s="63"/>
      <c r="B136" s="22"/>
      <c r="C136" s="10"/>
      <c r="D136" s="10"/>
      <c r="E136" s="10"/>
      <c r="F136" s="10"/>
      <c r="G136" s="10"/>
      <c r="H136" s="63"/>
      <c r="I136" s="63"/>
      <c r="J136" s="10"/>
      <c r="K136" s="10"/>
      <c r="L136" s="10"/>
      <c r="M136" s="10"/>
      <c r="N136" s="66"/>
      <c r="O136" s="63"/>
      <c r="P136" s="63"/>
      <c r="Q136" s="63"/>
      <c r="R136" s="63"/>
    </row>
    <row r="137" spans="1:18" s="65" customFormat="1" ht="18.75">
      <c r="A137" s="63"/>
      <c r="B137" s="22"/>
      <c r="C137" s="10"/>
      <c r="D137" s="10"/>
      <c r="E137" s="10"/>
      <c r="F137" s="10"/>
      <c r="G137" s="10"/>
      <c r="H137" s="63"/>
      <c r="I137" s="63"/>
      <c r="J137" s="10"/>
      <c r="K137" s="10"/>
      <c r="L137" s="10"/>
      <c r="M137" s="10"/>
      <c r="N137" s="66"/>
      <c r="O137" s="63"/>
      <c r="P137" s="63"/>
      <c r="Q137" s="63"/>
      <c r="R137" s="63"/>
    </row>
    <row r="138" spans="1:18" s="65" customFormat="1" ht="18.75">
      <c r="A138" s="63"/>
      <c r="B138" s="22"/>
      <c r="C138" s="10"/>
      <c r="D138" s="10"/>
      <c r="E138" s="10"/>
      <c r="F138" s="10"/>
      <c r="G138" s="10"/>
      <c r="H138" s="63"/>
      <c r="I138" s="63"/>
      <c r="J138" s="10"/>
      <c r="K138" s="10"/>
      <c r="L138" s="10"/>
      <c r="M138" s="10"/>
      <c r="N138" s="66"/>
      <c r="O138" s="63"/>
      <c r="P138" s="63"/>
      <c r="Q138" s="63"/>
      <c r="R138" s="63"/>
    </row>
    <row r="139" spans="1:18" s="65" customFormat="1" ht="18.75">
      <c r="A139" s="63"/>
      <c r="B139" s="22"/>
      <c r="C139" s="10"/>
      <c r="D139" s="10"/>
      <c r="E139" s="10"/>
      <c r="F139" s="10"/>
      <c r="G139" s="10"/>
      <c r="H139" s="63"/>
      <c r="I139" s="63"/>
      <c r="J139" s="10"/>
      <c r="K139" s="10"/>
      <c r="L139" s="10"/>
      <c r="M139" s="10"/>
      <c r="N139" s="66"/>
      <c r="O139" s="63"/>
      <c r="P139" s="63"/>
      <c r="Q139" s="63"/>
      <c r="R139" s="63"/>
    </row>
    <row r="140" spans="1:18" s="65" customFormat="1" ht="18.75">
      <c r="A140" s="63"/>
      <c r="B140" s="22"/>
      <c r="C140" s="10"/>
      <c r="D140" s="10"/>
      <c r="E140" s="10"/>
      <c r="F140" s="10"/>
      <c r="G140" s="10"/>
      <c r="H140" s="63"/>
      <c r="I140" s="63"/>
      <c r="J140" s="10"/>
      <c r="K140" s="10"/>
      <c r="L140" s="10"/>
      <c r="M140" s="10"/>
      <c r="N140" s="66"/>
      <c r="O140" s="63"/>
      <c r="P140" s="63"/>
      <c r="Q140" s="63"/>
      <c r="R140" s="63"/>
    </row>
    <row r="141" spans="1:18" s="65" customFormat="1" ht="18.75">
      <c r="A141" s="63"/>
      <c r="B141" s="22"/>
      <c r="C141" s="10"/>
      <c r="D141" s="10"/>
      <c r="E141" s="10"/>
      <c r="F141" s="10"/>
      <c r="G141" s="10"/>
      <c r="H141" s="63"/>
      <c r="I141" s="63"/>
      <c r="J141" s="10"/>
      <c r="K141" s="10"/>
      <c r="L141" s="10"/>
      <c r="M141" s="10"/>
      <c r="N141" s="66"/>
      <c r="O141" s="63"/>
      <c r="P141" s="63"/>
      <c r="Q141" s="63"/>
      <c r="R141" s="63"/>
    </row>
    <row r="142" spans="1:18" s="65" customFormat="1" ht="18.75">
      <c r="A142" s="63"/>
      <c r="B142" s="22"/>
      <c r="C142" s="10"/>
      <c r="D142" s="10"/>
      <c r="E142" s="10"/>
      <c r="F142" s="10"/>
      <c r="G142" s="10"/>
      <c r="H142" s="63"/>
      <c r="I142" s="63"/>
      <c r="J142" s="10"/>
      <c r="K142" s="10"/>
      <c r="L142" s="10"/>
      <c r="M142" s="10"/>
      <c r="N142" s="66"/>
      <c r="O142" s="63"/>
      <c r="P142" s="63"/>
      <c r="Q142" s="63"/>
      <c r="R142" s="63"/>
    </row>
    <row r="143" spans="1:18" s="65" customFormat="1" ht="18.75">
      <c r="A143" s="63"/>
      <c r="B143" s="22"/>
      <c r="C143" s="10"/>
      <c r="D143" s="10"/>
      <c r="E143" s="10"/>
      <c r="F143" s="10"/>
      <c r="G143" s="10"/>
      <c r="H143" s="63"/>
      <c r="I143" s="63"/>
      <c r="J143" s="10"/>
      <c r="K143" s="10"/>
      <c r="L143" s="10"/>
      <c r="M143" s="10"/>
      <c r="N143" s="66"/>
      <c r="O143" s="63"/>
      <c r="P143" s="63"/>
      <c r="Q143" s="63"/>
      <c r="R143" s="63"/>
    </row>
    <row r="144" spans="1:18" s="65" customFormat="1" ht="18.75">
      <c r="A144" s="63"/>
      <c r="B144" s="22"/>
      <c r="C144" s="10"/>
      <c r="D144" s="10"/>
      <c r="E144" s="10"/>
      <c r="F144" s="10"/>
      <c r="G144" s="10"/>
      <c r="H144" s="63"/>
      <c r="I144" s="63"/>
      <c r="J144" s="10"/>
      <c r="K144" s="10"/>
      <c r="L144" s="10"/>
      <c r="M144" s="10"/>
      <c r="N144" s="66"/>
      <c r="O144" s="63"/>
      <c r="P144" s="63"/>
      <c r="Q144" s="63"/>
      <c r="R144" s="63"/>
    </row>
    <row r="145" spans="1:18" s="65" customFormat="1" ht="18.75">
      <c r="A145" s="63"/>
      <c r="B145" s="22"/>
      <c r="C145" s="10"/>
      <c r="D145" s="10"/>
      <c r="E145" s="10"/>
      <c r="F145" s="10"/>
      <c r="G145" s="10"/>
      <c r="H145" s="63"/>
      <c r="I145" s="63"/>
      <c r="J145" s="10"/>
      <c r="K145" s="10"/>
      <c r="L145" s="10"/>
      <c r="M145" s="10"/>
      <c r="N145" s="66"/>
      <c r="O145" s="63"/>
      <c r="P145" s="63"/>
      <c r="Q145" s="63"/>
      <c r="R145" s="63"/>
    </row>
    <row r="146" spans="1:18" s="65" customFormat="1" ht="18.75">
      <c r="A146" s="63"/>
      <c r="B146" s="22"/>
      <c r="C146" s="10"/>
      <c r="D146" s="10"/>
      <c r="E146" s="10"/>
      <c r="F146" s="10"/>
      <c r="G146" s="10"/>
      <c r="H146" s="63"/>
      <c r="I146" s="63"/>
      <c r="J146" s="10"/>
      <c r="K146" s="10"/>
      <c r="L146" s="10"/>
      <c r="M146" s="10"/>
      <c r="N146" s="66"/>
      <c r="O146" s="63"/>
      <c r="P146" s="63"/>
      <c r="Q146" s="63"/>
      <c r="R146" s="63"/>
    </row>
    <row r="147" spans="1:18" s="65" customFormat="1" ht="18.75">
      <c r="A147" s="63"/>
      <c r="B147" s="22"/>
      <c r="C147" s="10"/>
      <c r="D147" s="10"/>
      <c r="E147" s="10"/>
      <c r="F147" s="10"/>
      <c r="G147" s="10"/>
      <c r="H147" s="63"/>
      <c r="I147" s="63"/>
      <c r="J147" s="10"/>
      <c r="K147" s="10"/>
      <c r="L147" s="10"/>
      <c r="M147" s="10"/>
      <c r="N147" s="66"/>
      <c r="O147" s="63"/>
      <c r="P147" s="63"/>
      <c r="Q147" s="63"/>
      <c r="R147" s="63"/>
    </row>
    <row r="148" spans="1:18" s="65" customFormat="1" ht="18.75">
      <c r="A148" s="63"/>
      <c r="B148" s="22"/>
      <c r="C148" s="10"/>
      <c r="D148" s="10"/>
      <c r="E148" s="10"/>
      <c r="F148" s="10"/>
      <c r="G148" s="10"/>
      <c r="H148" s="63"/>
      <c r="I148" s="63"/>
      <c r="J148" s="10"/>
      <c r="K148" s="10"/>
      <c r="L148" s="10"/>
      <c r="M148" s="10"/>
      <c r="N148" s="66"/>
      <c r="O148" s="63"/>
      <c r="P148" s="63"/>
      <c r="Q148" s="63"/>
      <c r="R148" s="63"/>
    </row>
    <row r="149" spans="1:18" s="65" customFormat="1" ht="18.75">
      <c r="A149" s="63"/>
      <c r="B149" s="22"/>
      <c r="C149" s="10"/>
      <c r="D149" s="10"/>
      <c r="E149" s="10"/>
      <c r="F149" s="10"/>
      <c r="G149" s="10"/>
      <c r="H149" s="63"/>
      <c r="I149" s="63"/>
      <c r="J149" s="10"/>
      <c r="K149" s="10"/>
      <c r="L149" s="10"/>
      <c r="M149" s="10"/>
      <c r="N149" s="66"/>
      <c r="O149" s="63"/>
      <c r="P149" s="63"/>
      <c r="Q149" s="63"/>
      <c r="R149" s="63"/>
    </row>
    <row r="150" spans="1:18" s="65" customFormat="1" ht="18.75">
      <c r="A150" s="63"/>
      <c r="B150" s="22"/>
      <c r="C150" s="10"/>
      <c r="D150" s="10"/>
      <c r="E150" s="10"/>
      <c r="F150" s="10"/>
      <c r="G150" s="10"/>
      <c r="H150" s="63"/>
      <c r="I150" s="63"/>
      <c r="J150" s="10"/>
      <c r="K150" s="10"/>
      <c r="L150" s="10"/>
      <c r="M150" s="10"/>
      <c r="N150" s="66"/>
      <c r="O150" s="63"/>
      <c r="P150" s="63"/>
      <c r="Q150" s="63"/>
      <c r="R150" s="63"/>
    </row>
    <row r="151" spans="1:18" s="65" customFormat="1" ht="18.75">
      <c r="A151" s="63"/>
      <c r="B151" s="22"/>
      <c r="C151" s="10"/>
      <c r="D151" s="10"/>
      <c r="E151" s="10"/>
      <c r="F151" s="10"/>
      <c r="G151" s="10"/>
      <c r="H151" s="63"/>
      <c r="I151" s="63"/>
      <c r="J151" s="10"/>
      <c r="K151" s="10"/>
      <c r="L151" s="10"/>
      <c r="M151" s="10"/>
      <c r="N151" s="66"/>
      <c r="O151" s="63"/>
      <c r="P151" s="63"/>
      <c r="Q151" s="63"/>
      <c r="R151" s="63"/>
    </row>
    <row r="152" spans="1:18" s="65" customFormat="1" ht="18.75">
      <c r="A152" s="63"/>
      <c r="B152" s="22"/>
      <c r="C152" s="10"/>
      <c r="D152" s="10"/>
      <c r="E152" s="10"/>
      <c r="F152" s="10"/>
      <c r="G152" s="10"/>
      <c r="H152" s="63"/>
      <c r="I152" s="63"/>
      <c r="J152" s="10"/>
      <c r="K152" s="10"/>
      <c r="L152" s="10"/>
      <c r="M152" s="10"/>
      <c r="N152" s="66"/>
      <c r="O152" s="63"/>
      <c r="P152" s="63"/>
      <c r="Q152" s="63"/>
      <c r="R152" s="63"/>
    </row>
    <row r="153" spans="1:18" s="65" customFormat="1" ht="18.75">
      <c r="A153" s="63"/>
      <c r="B153" s="22"/>
      <c r="C153" s="10"/>
      <c r="D153" s="10"/>
      <c r="E153" s="10"/>
      <c r="F153" s="10"/>
      <c r="G153" s="10"/>
      <c r="H153" s="63"/>
      <c r="I153" s="63"/>
      <c r="J153" s="10"/>
      <c r="K153" s="10"/>
      <c r="L153" s="10"/>
      <c r="M153" s="10"/>
      <c r="N153" s="66"/>
      <c r="O153" s="63"/>
      <c r="P153" s="63"/>
      <c r="Q153" s="63"/>
      <c r="R153" s="63"/>
    </row>
    <row r="154" spans="1:18" s="65" customFormat="1" ht="18.75">
      <c r="A154" s="63"/>
      <c r="B154" s="22"/>
      <c r="C154" s="10"/>
      <c r="D154" s="10"/>
      <c r="E154" s="10"/>
      <c r="F154" s="10"/>
      <c r="G154" s="10"/>
      <c r="H154" s="63"/>
      <c r="I154" s="63"/>
      <c r="J154" s="10"/>
      <c r="K154" s="10"/>
      <c r="L154" s="10"/>
      <c r="M154" s="10"/>
      <c r="N154" s="66"/>
      <c r="O154" s="63"/>
      <c r="P154" s="63"/>
      <c r="Q154" s="63"/>
      <c r="R154" s="63"/>
    </row>
    <row r="155" spans="1:18" s="65" customFormat="1" ht="18.75">
      <c r="A155" s="63"/>
      <c r="B155" s="22"/>
      <c r="C155" s="10"/>
      <c r="D155" s="10"/>
      <c r="E155" s="10"/>
      <c r="F155" s="10"/>
      <c r="G155" s="10"/>
      <c r="H155" s="63"/>
      <c r="I155" s="63"/>
      <c r="J155" s="10"/>
      <c r="K155" s="10"/>
      <c r="L155" s="10"/>
      <c r="M155" s="10"/>
      <c r="N155" s="66"/>
      <c r="O155" s="63"/>
      <c r="P155" s="63"/>
      <c r="Q155" s="63"/>
      <c r="R155" s="63"/>
    </row>
    <row r="156" spans="1:18" s="65" customFormat="1" ht="18.75">
      <c r="A156" s="63"/>
      <c r="B156" s="22"/>
      <c r="C156" s="10"/>
      <c r="D156" s="10"/>
      <c r="E156" s="10"/>
      <c r="F156" s="10"/>
      <c r="G156" s="10"/>
      <c r="H156" s="63"/>
      <c r="I156" s="63"/>
      <c r="J156" s="10"/>
      <c r="K156" s="10"/>
      <c r="L156" s="10"/>
      <c r="M156" s="10"/>
      <c r="N156" s="66"/>
      <c r="O156" s="63"/>
      <c r="P156" s="63"/>
      <c r="Q156" s="63"/>
      <c r="R156" s="63"/>
    </row>
    <row r="157" spans="1:18" s="65" customFormat="1" ht="18.75">
      <c r="A157" s="63"/>
      <c r="B157" s="22"/>
      <c r="C157" s="10"/>
      <c r="D157" s="10"/>
      <c r="E157" s="10"/>
      <c r="F157" s="10"/>
      <c r="G157" s="10"/>
      <c r="H157" s="63"/>
      <c r="I157" s="63"/>
      <c r="J157" s="10"/>
      <c r="K157" s="10"/>
      <c r="L157" s="10"/>
      <c r="M157" s="10"/>
      <c r="N157" s="66"/>
      <c r="O157" s="63"/>
      <c r="P157" s="63"/>
      <c r="Q157" s="63"/>
      <c r="R157" s="63"/>
    </row>
    <row r="158" spans="1:18" s="65" customFormat="1" ht="18.75">
      <c r="A158" s="63"/>
      <c r="B158" s="22"/>
      <c r="C158" s="10"/>
      <c r="D158" s="10"/>
      <c r="E158" s="10"/>
      <c r="F158" s="10"/>
      <c r="G158" s="10"/>
      <c r="H158" s="63"/>
      <c r="I158" s="63"/>
      <c r="J158" s="10"/>
      <c r="K158" s="10"/>
      <c r="L158" s="10"/>
      <c r="M158" s="10"/>
      <c r="N158" s="66"/>
      <c r="O158" s="63"/>
      <c r="P158" s="63"/>
      <c r="Q158" s="63"/>
      <c r="R158" s="63"/>
    </row>
    <row r="159" spans="1:18" s="65" customFormat="1" ht="18.75">
      <c r="A159" s="63"/>
      <c r="B159" s="22"/>
      <c r="C159" s="10"/>
      <c r="D159" s="10"/>
      <c r="E159" s="10"/>
      <c r="F159" s="10"/>
      <c r="G159" s="10"/>
      <c r="H159" s="63"/>
      <c r="I159" s="63"/>
      <c r="J159" s="10"/>
      <c r="K159" s="10"/>
      <c r="L159" s="10"/>
      <c r="M159" s="10"/>
      <c r="N159" s="66"/>
      <c r="O159" s="63"/>
      <c r="P159" s="63"/>
      <c r="Q159" s="63"/>
      <c r="R159" s="63"/>
    </row>
    <row r="160" spans="1:18" s="65" customFormat="1" ht="18.75">
      <c r="A160" s="63"/>
      <c r="B160" s="22"/>
      <c r="C160" s="10"/>
      <c r="D160" s="10"/>
      <c r="E160" s="10"/>
      <c r="F160" s="10"/>
      <c r="G160" s="10"/>
      <c r="H160" s="63"/>
      <c r="I160" s="63"/>
      <c r="J160" s="10"/>
      <c r="K160" s="10"/>
      <c r="L160" s="10"/>
      <c r="M160" s="10"/>
      <c r="N160" s="66"/>
      <c r="O160" s="63"/>
      <c r="P160" s="63"/>
      <c r="Q160" s="63"/>
      <c r="R160" s="63"/>
    </row>
    <row r="161" spans="1:18" s="65" customFormat="1" ht="18.75">
      <c r="A161" s="63"/>
      <c r="B161" s="22"/>
      <c r="C161" s="10"/>
      <c r="D161" s="10"/>
      <c r="E161" s="10"/>
      <c r="F161" s="10"/>
      <c r="G161" s="10"/>
      <c r="H161" s="63"/>
      <c r="I161" s="63"/>
      <c r="J161" s="10"/>
      <c r="K161" s="10"/>
      <c r="L161" s="10"/>
      <c r="M161" s="10"/>
      <c r="N161" s="66"/>
      <c r="O161" s="63"/>
      <c r="P161" s="63"/>
      <c r="Q161" s="63"/>
      <c r="R161" s="63"/>
    </row>
    <row r="162" spans="1:18" s="65" customFormat="1" ht="18.75">
      <c r="A162" s="63"/>
      <c r="B162" s="22"/>
      <c r="C162" s="10"/>
      <c r="D162" s="10"/>
      <c r="E162" s="10"/>
      <c r="F162" s="10"/>
      <c r="G162" s="10"/>
      <c r="H162" s="63"/>
      <c r="I162" s="63"/>
      <c r="J162" s="10"/>
      <c r="K162" s="10"/>
      <c r="L162" s="10"/>
      <c r="M162" s="10"/>
      <c r="N162" s="66"/>
      <c r="O162" s="63"/>
      <c r="P162" s="63"/>
      <c r="Q162" s="63"/>
      <c r="R162" s="63"/>
    </row>
    <row r="163" spans="1:18" s="65" customFormat="1" ht="18.75">
      <c r="A163" s="63"/>
      <c r="B163" s="22"/>
      <c r="C163" s="10"/>
      <c r="D163" s="10"/>
      <c r="E163" s="10"/>
      <c r="F163" s="10"/>
      <c r="G163" s="10"/>
      <c r="H163" s="63"/>
      <c r="I163" s="63"/>
      <c r="J163" s="10"/>
      <c r="K163" s="10"/>
      <c r="L163" s="10"/>
      <c r="M163" s="10"/>
      <c r="N163" s="66"/>
      <c r="O163" s="63"/>
      <c r="P163" s="63"/>
      <c r="Q163" s="63"/>
      <c r="R163" s="63"/>
    </row>
    <row r="164" spans="1:18" s="65" customFormat="1" ht="18.75">
      <c r="A164" s="63"/>
      <c r="B164" s="22"/>
      <c r="C164" s="10"/>
      <c r="D164" s="10"/>
      <c r="E164" s="10"/>
      <c r="F164" s="10"/>
      <c r="G164" s="10"/>
      <c r="H164" s="63"/>
      <c r="I164" s="63"/>
      <c r="J164" s="10"/>
      <c r="K164" s="10"/>
      <c r="L164" s="10"/>
      <c r="M164" s="10"/>
      <c r="N164" s="66"/>
      <c r="O164" s="63"/>
      <c r="P164" s="63"/>
      <c r="Q164" s="63"/>
      <c r="R164" s="63"/>
    </row>
    <row r="165" spans="1:18" s="65" customFormat="1" ht="18.75">
      <c r="A165" s="63"/>
      <c r="B165" s="22"/>
      <c r="C165" s="10"/>
      <c r="D165" s="10"/>
      <c r="E165" s="10"/>
      <c r="F165" s="10"/>
      <c r="G165" s="10"/>
      <c r="H165" s="63"/>
      <c r="I165" s="63"/>
      <c r="J165" s="10"/>
      <c r="K165" s="10"/>
      <c r="L165" s="10"/>
      <c r="M165" s="10"/>
      <c r="N165" s="66"/>
      <c r="O165" s="63"/>
      <c r="P165" s="63"/>
      <c r="Q165" s="63"/>
      <c r="R165" s="63"/>
    </row>
    <row r="166" spans="1:18" s="65" customFormat="1" ht="18.75">
      <c r="A166" s="63"/>
      <c r="B166" s="22"/>
      <c r="C166" s="10"/>
      <c r="D166" s="10"/>
      <c r="E166" s="10"/>
      <c r="F166" s="10"/>
      <c r="G166" s="10"/>
      <c r="H166" s="63"/>
      <c r="I166" s="63"/>
      <c r="J166" s="10"/>
      <c r="K166" s="10"/>
      <c r="L166" s="10"/>
      <c r="M166" s="10"/>
      <c r="N166" s="66"/>
      <c r="O166" s="63"/>
      <c r="P166" s="63"/>
      <c r="Q166" s="63"/>
      <c r="R166" s="63"/>
    </row>
    <row r="167" spans="1:18" s="65" customFormat="1" ht="18.75">
      <c r="A167" s="63"/>
      <c r="B167" s="22"/>
      <c r="C167" s="10"/>
      <c r="D167" s="10"/>
      <c r="E167" s="10"/>
      <c r="F167" s="10"/>
      <c r="G167" s="10"/>
      <c r="H167" s="63"/>
      <c r="I167" s="63"/>
      <c r="J167" s="10"/>
      <c r="K167" s="10"/>
      <c r="L167" s="10"/>
      <c r="M167" s="10"/>
      <c r="N167" s="66"/>
      <c r="O167" s="63"/>
      <c r="P167" s="63"/>
      <c r="Q167" s="63"/>
      <c r="R167" s="63"/>
    </row>
    <row r="168" spans="1:18" s="65" customFormat="1" ht="18.75">
      <c r="A168" s="63"/>
      <c r="B168" s="22"/>
      <c r="C168" s="10"/>
      <c r="D168" s="10"/>
      <c r="E168" s="10"/>
      <c r="F168" s="10"/>
      <c r="G168" s="10"/>
      <c r="H168" s="63"/>
      <c r="I168" s="63"/>
      <c r="J168" s="10"/>
      <c r="K168" s="10"/>
      <c r="L168" s="10"/>
      <c r="M168" s="10"/>
      <c r="N168" s="66"/>
      <c r="O168" s="63"/>
      <c r="P168" s="63"/>
      <c r="Q168" s="63"/>
      <c r="R168" s="63"/>
    </row>
    <row r="169" spans="1:18" s="65" customFormat="1" ht="18.75">
      <c r="A169" s="63"/>
      <c r="B169" s="22"/>
      <c r="C169" s="10"/>
      <c r="D169" s="10"/>
      <c r="E169" s="10"/>
      <c r="F169" s="10"/>
      <c r="G169" s="10"/>
      <c r="H169" s="63"/>
      <c r="I169" s="63"/>
      <c r="J169" s="10"/>
      <c r="K169" s="10"/>
      <c r="L169" s="10"/>
      <c r="M169" s="10"/>
      <c r="N169" s="66"/>
      <c r="O169" s="63"/>
      <c r="P169" s="63"/>
      <c r="Q169" s="63"/>
      <c r="R169" s="63"/>
    </row>
    <row r="170" spans="1:18" s="65" customFormat="1" ht="18.75">
      <c r="A170" s="63"/>
      <c r="B170" s="22"/>
      <c r="C170" s="10"/>
      <c r="D170" s="10"/>
      <c r="E170" s="10"/>
      <c r="F170" s="10"/>
      <c r="G170" s="10"/>
      <c r="H170" s="63"/>
      <c r="I170" s="63"/>
      <c r="J170" s="10"/>
      <c r="K170" s="10"/>
      <c r="L170" s="10"/>
      <c r="M170" s="10"/>
      <c r="N170" s="66"/>
      <c r="O170" s="63"/>
      <c r="P170" s="63"/>
      <c r="Q170" s="63"/>
      <c r="R170" s="63"/>
    </row>
    <row r="171" spans="1:18" s="65" customFormat="1" ht="18.75">
      <c r="A171" s="63"/>
      <c r="B171" s="22"/>
      <c r="C171" s="10"/>
      <c r="D171" s="10"/>
      <c r="E171" s="10"/>
      <c r="F171" s="10"/>
      <c r="G171" s="10"/>
      <c r="H171" s="63"/>
      <c r="I171" s="63"/>
      <c r="J171" s="10"/>
      <c r="K171" s="10"/>
      <c r="L171" s="10"/>
      <c r="M171" s="10"/>
      <c r="N171" s="66"/>
      <c r="O171" s="63"/>
      <c r="P171" s="63"/>
      <c r="Q171" s="63"/>
      <c r="R171" s="63"/>
    </row>
    <row r="172" spans="1:18" s="65" customFormat="1" ht="18.75">
      <c r="A172" s="63"/>
      <c r="B172" s="22"/>
      <c r="C172" s="10"/>
      <c r="D172" s="10"/>
      <c r="E172" s="10"/>
      <c r="F172" s="10"/>
      <c r="G172" s="10"/>
      <c r="H172" s="63"/>
      <c r="I172" s="63"/>
      <c r="J172" s="10"/>
      <c r="K172" s="10"/>
      <c r="L172" s="10"/>
      <c r="M172" s="10"/>
      <c r="N172" s="66"/>
      <c r="O172" s="63"/>
      <c r="P172" s="63"/>
      <c r="Q172" s="63"/>
      <c r="R172" s="63"/>
    </row>
    <row r="173" spans="1:18" s="65" customFormat="1" ht="18.75">
      <c r="A173" s="63"/>
      <c r="B173" s="22"/>
      <c r="C173" s="10"/>
      <c r="D173" s="10"/>
      <c r="E173" s="10"/>
      <c r="F173" s="10"/>
      <c r="G173" s="10"/>
      <c r="H173" s="63"/>
      <c r="I173" s="63"/>
      <c r="J173" s="10"/>
      <c r="K173" s="10"/>
      <c r="L173" s="10"/>
      <c r="M173" s="10"/>
      <c r="N173" s="66"/>
      <c r="O173" s="63"/>
      <c r="P173" s="63"/>
      <c r="Q173" s="63"/>
      <c r="R173" s="63"/>
    </row>
    <row r="174" spans="1:18" s="65" customFormat="1" ht="18.75">
      <c r="A174" s="63"/>
      <c r="B174" s="22"/>
      <c r="C174" s="10"/>
      <c r="D174" s="10"/>
      <c r="E174" s="10"/>
      <c r="F174" s="10"/>
      <c r="G174" s="10"/>
      <c r="H174" s="63"/>
      <c r="I174" s="63"/>
      <c r="J174" s="10"/>
      <c r="K174" s="10"/>
      <c r="L174" s="10"/>
      <c r="M174" s="10"/>
      <c r="N174" s="66"/>
      <c r="O174" s="63"/>
      <c r="P174" s="63"/>
      <c r="Q174" s="63"/>
      <c r="R174" s="63"/>
    </row>
    <row r="175" spans="1:18" s="65" customFormat="1" ht="18.75">
      <c r="A175" s="63"/>
      <c r="B175" s="22"/>
      <c r="C175" s="10"/>
      <c r="D175" s="10"/>
      <c r="E175" s="10"/>
      <c r="F175" s="10"/>
      <c r="G175" s="10"/>
      <c r="H175" s="63"/>
      <c r="I175" s="63"/>
      <c r="J175" s="10"/>
      <c r="K175" s="10"/>
      <c r="L175" s="10"/>
      <c r="M175" s="10"/>
      <c r="N175" s="66"/>
      <c r="O175" s="63"/>
      <c r="P175" s="63"/>
      <c r="Q175" s="63"/>
      <c r="R175" s="63"/>
    </row>
    <row r="176" spans="1:18" s="65" customFormat="1" ht="18.75">
      <c r="A176" s="63"/>
      <c r="B176" s="22"/>
      <c r="C176" s="10"/>
      <c r="D176" s="10"/>
      <c r="E176" s="10"/>
      <c r="F176" s="10"/>
      <c r="G176" s="10"/>
      <c r="H176" s="63"/>
      <c r="I176" s="63"/>
      <c r="J176" s="10"/>
      <c r="K176" s="10"/>
      <c r="L176" s="10"/>
      <c r="M176" s="10"/>
      <c r="N176" s="66"/>
      <c r="O176" s="63"/>
      <c r="P176" s="63"/>
      <c r="Q176" s="63"/>
      <c r="R176" s="63"/>
    </row>
    <row r="177" spans="1:18" s="65" customFormat="1" ht="18.75">
      <c r="A177" s="63"/>
      <c r="B177" s="22"/>
      <c r="C177" s="10"/>
      <c r="D177" s="10"/>
      <c r="E177" s="10"/>
      <c r="F177" s="10"/>
      <c r="G177" s="10"/>
      <c r="H177" s="63"/>
      <c r="I177" s="63"/>
      <c r="J177" s="10"/>
      <c r="K177" s="10"/>
      <c r="L177" s="10"/>
      <c r="M177" s="10"/>
      <c r="N177" s="66"/>
      <c r="O177" s="63"/>
      <c r="P177" s="63"/>
      <c r="Q177" s="63"/>
      <c r="R177" s="63"/>
    </row>
    <row r="178" spans="1:18" s="65" customFormat="1" ht="18.75">
      <c r="A178" s="63"/>
      <c r="B178" s="22"/>
      <c r="C178" s="10"/>
      <c r="D178" s="10"/>
      <c r="E178" s="10"/>
      <c r="F178" s="10"/>
      <c r="G178" s="10"/>
      <c r="H178" s="63"/>
      <c r="I178" s="63"/>
      <c r="J178" s="10"/>
      <c r="K178" s="10"/>
      <c r="L178" s="10"/>
      <c r="M178" s="10"/>
      <c r="N178" s="66"/>
      <c r="O178" s="63"/>
      <c r="P178" s="63"/>
      <c r="Q178" s="63"/>
      <c r="R178" s="63"/>
    </row>
    <row r="179" spans="1:18" s="65" customFormat="1" ht="18.75">
      <c r="A179" s="63"/>
      <c r="B179" s="22"/>
      <c r="C179" s="10"/>
      <c r="D179" s="10"/>
      <c r="E179" s="10"/>
      <c r="F179" s="10"/>
      <c r="G179" s="10"/>
      <c r="H179" s="63"/>
      <c r="I179" s="63"/>
      <c r="J179" s="10"/>
      <c r="K179" s="10"/>
      <c r="L179" s="10"/>
      <c r="M179" s="10"/>
      <c r="N179" s="66"/>
      <c r="O179" s="63"/>
      <c r="P179" s="63"/>
      <c r="Q179" s="63"/>
      <c r="R179" s="63"/>
    </row>
    <row r="180" spans="1:18" s="65" customFormat="1" ht="18.75">
      <c r="A180" s="63"/>
      <c r="B180" s="22"/>
      <c r="C180" s="10"/>
      <c r="D180" s="10"/>
      <c r="E180" s="10"/>
      <c r="F180" s="10"/>
      <c r="G180" s="10"/>
      <c r="H180" s="63"/>
      <c r="I180" s="63"/>
      <c r="J180" s="10"/>
      <c r="K180" s="10"/>
      <c r="L180" s="10"/>
      <c r="M180" s="10"/>
      <c r="N180" s="66"/>
      <c r="O180" s="63"/>
      <c r="P180" s="63"/>
      <c r="Q180" s="63"/>
      <c r="R180" s="63"/>
    </row>
    <row r="181" spans="1:18" s="65" customFormat="1" ht="18.75">
      <c r="A181" s="63"/>
      <c r="B181" s="22"/>
      <c r="C181" s="10"/>
      <c r="D181" s="10"/>
      <c r="E181" s="10"/>
      <c r="F181" s="10"/>
      <c r="G181" s="10"/>
      <c r="H181" s="63"/>
      <c r="I181" s="63"/>
      <c r="J181" s="10"/>
      <c r="K181" s="10"/>
      <c r="L181" s="10"/>
      <c r="M181" s="10"/>
      <c r="N181" s="66"/>
      <c r="O181" s="63"/>
      <c r="P181" s="63"/>
      <c r="Q181" s="63"/>
      <c r="R181" s="63"/>
    </row>
    <row r="182" spans="1:18" s="65" customFormat="1" ht="18.75">
      <c r="A182" s="63"/>
      <c r="B182" s="22"/>
      <c r="C182" s="10"/>
      <c r="D182" s="10"/>
      <c r="E182" s="10"/>
      <c r="F182" s="10"/>
      <c r="G182" s="10"/>
      <c r="H182" s="63"/>
      <c r="I182" s="63"/>
      <c r="J182" s="10"/>
      <c r="K182" s="10"/>
      <c r="L182" s="10"/>
      <c r="M182" s="10"/>
      <c r="N182" s="66"/>
      <c r="O182" s="63"/>
      <c r="P182" s="63"/>
      <c r="Q182" s="63"/>
      <c r="R182" s="63"/>
    </row>
    <row r="183" spans="1:18" s="65" customFormat="1" ht="18.75">
      <c r="A183" s="63"/>
      <c r="B183" s="22"/>
      <c r="C183" s="10"/>
      <c r="D183" s="10"/>
      <c r="E183" s="10"/>
      <c r="F183" s="10"/>
      <c r="G183" s="10"/>
      <c r="H183" s="63"/>
      <c r="I183" s="63"/>
      <c r="J183" s="10"/>
      <c r="K183" s="10"/>
      <c r="L183" s="10"/>
      <c r="M183" s="10"/>
      <c r="N183" s="66"/>
      <c r="O183" s="63"/>
      <c r="P183" s="63"/>
      <c r="Q183" s="63"/>
      <c r="R183" s="63"/>
    </row>
    <row r="184" spans="1:18" s="65" customFormat="1" ht="18.75">
      <c r="A184" s="63"/>
      <c r="B184" s="22"/>
      <c r="C184" s="10"/>
      <c r="D184" s="10"/>
      <c r="E184" s="10"/>
      <c r="F184" s="10"/>
      <c r="G184" s="10"/>
      <c r="H184" s="63"/>
      <c r="I184" s="63"/>
      <c r="J184" s="10"/>
      <c r="K184" s="10"/>
      <c r="L184" s="10"/>
      <c r="M184" s="10"/>
      <c r="N184" s="66"/>
      <c r="O184" s="63"/>
      <c r="P184" s="63"/>
      <c r="Q184" s="63"/>
      <c r="R184" s="63"/>
    </row>
    <row r="185" spans="1:18" s="65" customFormat="1" ht="18.75">
      <c r="A185" s="63"/>
      <c r="B185" s="22"/>
      <c r="C185" s="10"/>
      <c r="D185" s="10"/>
      <c r="E185" s="10"/>
      <c r="F185" s="10"/>
      <c r="G185" s="10"/>
      <c r="H185" s="63"/>
      <c r="I185" s="63"/>
      <c r="J185" s="10"/>
      <c r="K185" s="10"/>
      <c r="L185" s="10"/>
      <c r="M185" s="10"/>
      <c r="N185" s="66"/>
      <c r="O185" s="63"/>
      <c r="P185" s="63"/>
      <c r="Q185" s="63"/>
      <c r="R185" s="63"/>
    </row>
    <row r="186" spans="1:18" s="65" customFormat="1" ht="18.75">
      <c r="A186" s="63"/>
      <c r="B186" s="22"/>
      <c r="C186" s="10"/>
      <c r="D186" s="10"/>
      <c r="E186" s="10"/>
      <c r="F186" s="10"/>
      <c r="G186" s="10"/>
      <c r="H186" s="63"/>
      <c r="I186" s="63"/>
      <c r="J186" s="10"/>
      <c r="K186" s="10"/>
      <c r="L186" s="10"/>
      <c r="M186" s="10"/>
      <c r="N186" s="66"/>
      <c r="O186" s="63"/>
      <c r="P186" s="63"/>
      <c r="Q186" s="63"/>
      <c r="R186" s="63"/>
    </row>
    <row r="187" spans="1:18" s="65" customFormat="1" ht="18.75">
      <c r="A187" s="63"/>
      <c r="B187" s="22"/>
      <c r="C187" s="10"/>
      <c r="D187" s="10"/>
      <c r="E187" s="10"/>
      <c r="F187" s="10"/>
      <c r="G187" s="10"/>
      <c r="H187" s="63"/>
      <c r="I187" s="63"/>
      <c r="J187" s="10"/>
      <c r="K187" s="10"/>
      <c r="L187" s="10"/>
      <c r="M187" s="10"/>
      <c r="N187" s="66"/>
      <c r="O187" s="63"/>
      <c r="P187" s="63"/>
      <c r="Q187" s="63"/>
      <c r="R187" s="63"/>
    </row>
    <row r="188" spans="1:18" s="65" customFormat="1" ht="18.75">
      <c r="A188" s="63"/>
      <c r="B188" s="22"/>
      <c r="C188" s="10"/>
      <c r="D188" s="10"/>
      <c r="E188" s="10"/>
      <c r="F188" s="10"/>
      <c r="G188" s="10"/>
      <c r="H188" s="63"/>
      <c r="I188" s="63"/>
      <c r="J188" s="10"/>
      <c r="K188" s="10"/>
      <c r="L188" s="10"/>
      <c r="M188" s="10"/>
      <c r="N188" s="66"/>
      <c r="O188" s="63"/>
      <c r="P188" s="63"/>
      <c r="Q188" s="63"/>
      <c r="R188" s="63"/>
    </row>
    <row r="189" spans="1:18" s="65" customFormat="1" ht="18.75">
      <c r="A189" s="63"/>
      <c r="B189" s="22"/>
      <c r="C189" s="10"/>
      <c r="D189" s="10"/>
      <c r="E189" s="10"/>
      <c r="F189" s="10"/>
      <c r="G189" s="10"/>
      <c r="H189" s="63"/>
      <c r="I189" s="63"/>
      <c r="J189" s="10"/>
      <c r="K189" s="10"/>
      <c r="L189" s="10"/>
      <c r="M189" s="10"/>
      <c r="N189" s="66"/>
      <c r="O189" s="63"/>
      <c r="P189" s="63"/>
      <c r="Q189" s="63"/>
      <c r="R189" s="63"/>
    </row>
    <row r="190" spans="1:18" s="65" customFormat="1" ht="18.75">
      <c r="A190" s="63"/>
      <c r="B190" s="22"/>
      <c r="C190" s="10"/>
      <c r="D190" s="10"/>
      <c r="E190" s="10"/>
      <c r="F190" s="10"/>
      <c r="G190" s="10"/>
      <c r="H190" s="63"/>
      <c r="I190" s="63"/>
      <c r="J190" s="10"/>
      <c r="K190" s="10"/>
      <c r="L190" s="10"/>
      <c r="M190" s="10"/>
      <c r="N190" s="66"/>
      <c r="O190" s="63"/>
      <c r="P190" s="63"/>
      <c r="Q190" s="63"/>
      <c r="R190" s="63"/>
    </row>
    <row r="191" spans="1:18" s="65" customFormat="1" ht="18.75">
      <c r="A191" s="63"/>
      <c r="B191" s="22"/>
      <c r="C191" s="10"/>
      <c r="D191" s="10"/>
      <c r="E191" s="10"/>
      <c r="F191" s="10"/>
      <c r="G191" s="10"/>
      <c r="H191" s="63"/>
      <c r="I191" s="63"/>
      <c r="J191" s="10"/>
      <c r="K191" s="10"/>
      <c r="L191" s="10"/>
      <c r="M191" s="10"/>
      <c r="N191" s="66"/>
      <c r="O191" s="63"/>
      <c r="P191" s="63"/>
      <c r="Q191" s="63"/>
      <c r="R191" s="63"/>
    </row>
    <row r="192" spans="1:18" s="65" customFormat="1" ht="18.75">
      <c r="A192" s="63"/>
      <c r="B192" s="22"/>
      <c r="C192" s="10"/>
      <c r="D192" s="10"/>
      <c r="E192" s="10"/>
      <c r="F192" s="10"/>
      <c r="G192" s="10"/>
      <c r="H192" s="63"/>
      <c r="I192" s="63"/>
      <c r="J192" s="10"/>
      <c r="K192" s="10"/>
      <c r="L192" s="10"/>
      <c r="M192" s="10"/>
      <c r="N192" s="66"/>
      <c r="O192" s="63"/>
      <c r="P192" s="63"/>
      <c r="Q192" s="63"/>
      <c r="R192" s="63"/>
    </row>
    <row r="193" spans="1:18" s="65" customFormat="1" ht="18.75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6"/>
      <c r="O193" s="63"/>
      <c r="P193" s="63"/>
      <c r="Q193" s="63"/>
      <c r="R193" s="63"/>
    </row>
    <row r="194" spans="1:18" s="65" customFormat="1" ht="18.75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6"/>
      <c r="O194" s="63"/>
      <c r="P194" s="63"/>
      <c r="Q194" s="63"/>
      <c r="R194" s="63"/>
    </row>
    <row r="195" spans="1:18" s="65" customFormat="1" ht="18.7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6"/>
      <c r="O195" s="63"/>
      <c r="P195" s="63"/>
      <c r="Q195" s="63"/>
      <c r="R195" s="63"/>
    </row>
    <row r="196" spans="1:18" s="65" customFormat="1" ht="18.75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6"/>
      <c r="O196" s="63"/>
      <c r="P196" s="63"/>
      <c r="Q196" s="63"/>
      <c r="R196" s="63"/>
    </row>
    <row r="197" spans="1:18" s="65" customFormat="1" ht="18.75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6"/>
      <c r="O197" s="63"/>
      <c r="P197" s="63"/>
      <c r="Q197" s="63"/>
      <c r="R197" s="63"/>
    </row>
    <row r="198" spans="1:18" s="65" customFormat="1" ht="18.75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6"/>
      <c r="O198" s="63"/>
      <c r="P198" s="63"/>
      <c r="Q198" s="63"/>
      <c r="R198" s="63"/>
    </row>
    <row r="199" spans="1:18" s="65" customFormat="1" ht="18.75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6"/>
      <c r="O199" s="63"/>
      <c r="P199" s="63"/>
      <c r="Q199" s="63"/>
      <c r="R199" s="63"/>
    </row>
    <row r="200" spans="1:18" s="65" customFormat="1" ht="18.75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6"/>
      <c r="O200" s="63"/>
      <c r="P200" s="63"/>
      <c r="Q200" s="63"/>
      <c r="R200" s="63"/>
    </row>
    <row r="201" spans="1:18" s="65" customFormat="1" ht="18.75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6"/>
      <c r="O201" s="63"/>
      <c r="P201" s="63"/>
      <c r="Q201" s="63"/>
      <c r="R201" s="63"/>
    </row>
    <row r="202" spans="1:18" s="65" customFormat="1" ht="18.75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6"/>
      <c r="O202" s="63"/>
      <c r="P202" s="63"/>
      <c r="Q202" s="63"/>
      <c r="R202" s="63"/>
    </row>
    <row r="203" spans="1:18" s="65" customFormat="1" ht="18.75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6"/>
      <c r="O203" s="63"/>
      <c r="P203" s="63"/>
      <c r="Q203" s="63"/>
      <c r="R203" s="63"/>
    </row>
    <row r="204" spans="1:18" s="65" customFormat="1" ht="18.75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6"/>
      <c r="O204" s="63"/>
      <c r="P204" s="63"/>
      <c r="Q204" s="63"/>
      <c r="R204" s="63"/>
    </row>
    <row r="205" spans="1:18" s="65" customFormat="1" ht="18.7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6"/>
      <c r="O205" s="63"/>
      <c r="P205" s="63"/>
      <c r="Q205" s="63"/>
      <c r="R205" s="63"/>
    </row>
    <row r="206" spans="1:18" s="65" customFormat="1" ht="18.75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6"/>
      <c r="O206" s="63"/>
      <c r="P206" s="63"/>
      <c r="Q206" s="63"/>
      <c r="R206" s="63"/>
    </row>
    <row r="207" spans="1:18" s="65" customFormat="1" ht="18.75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6"/>
      <c r="O207" s="63"/>
      <c r="P207" s="63"/>
      <c r="Q207" s="63"/>
      <c r="R207" s="63"/>
    </row>
    <row r="208" spans="1:18" s="65" customFormat="1" ht="18.75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6"/>
      <c r="O208" s="63"/>
      <c r="P208" s="63"/>
      <c r="Q208" s="63"/>
      <c r="R208" s="63"/>
    </row>
    <row r="209" spans="1:18" s="65" customFormat="1" ht="18.75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6"/>
      <c r="O209" s="63"/>
      <c r="P209" s="63"/>
      <c r="Q209" s="63"/>
      <c r="R209" s="63"/>
    </row>
    <row r="210" spans="1:18" s="65" customFormat="1" ht="18.75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6"/>
      <c r="O210" s="63"/>
      <c r="P210" s="63"/>
      <c r="Q210" s="63"/>
      <c r="R210" s="63"/>
    </row>
    <row r="211" spans="1:18" s="65" customFormat="1" ht="18.75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6"/>
      <c r="O211" s="63"/>
      <c r="P211" s="63"/>
      <c r="Q211" s="63"/>
      <c r="R211" s="63"/>
    </row>
    <row r="212" spans="1:18" s="65" customFormat="1" ht="18.75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6"/>
      <c r="O212" s="63"/>
      <c r="P212" s="63"/>
      <c r="Q212" s="63"/>
      <c r="R212" s="63"/>
    </row>
    <row r="213" spans="1:18" s="65" customFormat="1" ht="18.75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6"/>
      <c r="O213" s="63"/>
      <c r="P213" s="63"/>
      <c r="Q213" s="63"/>
      <c r="R213" s="63"/>
    </row>
    <row r="214" spans="1:18" s="65" customFormat="1" ht="18.75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6"/>
      <c r="O214" s="63"/>
      <c r="P214" s="63"/>
      <c r="Q214" s="63"/>
      <c r="R214" s="63"/>
    </row>
    <row r="215" spans="1:18" s="65" customFormat="1" ht="18.7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6"/>
      <c r="O215" s="63"/>
      <c r="P215" s="63"/>
      <c r="Q215" s="63"/>
      <c r="R215" s="63"/>
    </row>
    <row r="216" spans="1:18" s="65" customFormat="1" ht="18.75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6"/>
      <c r="O216" s="63"/>
      <c r="P216" s="63"/>
      <c r="Q216" s="63"/>
      <c r="R216" s="63"/>
    </row>
    <row r="217" spans="1:18" s="65" customFormat="1" ht="18.75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6"/>
      <c r="O217" s="63"/>
      <c r="P217" s="63"/>
      <c r="Q217" s="63"/>
      <c r="R217" s="63"/>
    </row>
    <row r="218" spans="1:18" s="65" customFormat="1" ht="18.75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6"/>
      <c r="O218" s="63"/>
      <c r="P218" s="63"/>
      <c r="Q218" s="63"/>
      <c r="R218" s="63"/>
    </row>
    <row r="219" spans="1:18" s="65" customFormat="1" ht="18.75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6"/>
      <c r="O219" s="63"/>
      <c r="P219" s="63"/>
      <c r="Q219" s="63"/>
      <c r="R219" s="63"/>
    </row>
    <row r="220" spans="1:18" s="65" customFormat="1" ht="18.75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6"/>
      <c r="O220" s="63"/>
      <c r="P220" s="63"/>
      <c r="Q220" s="63"/>
      <c r="R220" s="63"/>
    </row>
    <row r="221" spans="1:18" s="65" customFormat="1" ht="18.75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6"/>
      <c r="O221" s="63"/>
      <c r="P221" s="63"/>
      <c r="Q221" s="63"/>
      <c r="R221" s="63"/>
    </row>
    <row r="222" spans="1:18" s="65" customFormat="1" ht="18.75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6"/>
      <c r="O222" s="63"/>
      <c r="P222" s="63"/>
      <c r="Q222" s="63"/>
      <c r="R222" s="63"/>
    </row>
    <row r="223" spans="1:18" s="65" customFormat="1" ht="18.75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6"/>
      <c r="O223" s="63"/>
      <c r="P223" s="63"/>
      <c r="Q223" s="63"/>
      <c r="R223" s="63"/>
    </row>
    <row r="224" spans="1:18" s="65" customFormat="1" ht="18.75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6"/>
      <c r="O224" s="63"/>
      <c r="P224" s="63"/>
      <c r="Q224" s="63"/>
      <c r="R224" s="63"/>
    </row>
    <row r="225" spans="1:18" s="65" customFormat="1" ht="18.7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6"/>
      <c r="O225" s="63"/>
      <c r="P225" s="63"/>
      <c r="Q225" s="63"/>
      <c r="R225" s="63"/>
    </row>
    <row r="226" spans="1:18" s="65" customFormat="1" ht="18.75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6"/>
      <c r="O226" s="63"/>
      <c r="P226" s="63"/>
      <c r="Q226" s="63"/>
      <c r="R226" s="63"/>
    </row>
    <row r="227" spans="1:18" s="65" customFormat="1" ht="18.75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6"/>
      <c r="O227" s="63"/>
      <c r="P227" s="63"/>
      <c r="Q227" s="63"/>
      <c r="R227" s="63"/>
    </row>
    <row r="228" spans="1:18" s="65" customFormat="1" ht="18.75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6"/>
      <c r="O228" s="63"/>
      <c r="P228" s="63"/>
      <c r="Q228" s="63"/>
      <c r="R228" s="63"/>
    </row>
    <row r="229" spans="1:18" s="65" customFormat="1" ht="18.75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6"/>
      <c r="O229" s="63"/>
      <c r="P229" s="63"/>
      <c r="Q229" s="63"/>
      <c r="R229" s="63"/>
    </row>
    <row r="230" spans="1:18" s="65" customFormat="1" ht="18.75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6"/>
      <c r="O230" s="63"/>
      <c r="P230" s="63"/>
      <c r="Q230" s="63"/>
      <c r="R230" s="63"/>
    </row>
    <row r="231" spans="1:18" s="65" customFormat="1" ht="18.75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6"/>
      <c r="O231" s="63"/>
      <c r="P231" s="63"/>
      <c r="Q231" s="63"/>
      <c r="R231" s="63"/>
    </row>
    <row r="232" spans="1:18" s="65" customFormat="1" ht="18.75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6"/>
      <c r="O232" s="63"/>
      <c r="P232" s="63"/>
      <c r="Q232" s="63"/>
      <c r="R232" s="63"/>
    </row>
    <row r="233" spans="1:18" s="65" customFormat="1" ht="18.75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6"/>
      <c r="O233" s="63"/>
      <c r="P233" s="63"/>
      <c r="Q233" s="63"/>
      <c r="R233" s="63"/>
    </row>
    <row r="234" spans="1:18" s="65" customFormat="1" ht="18.75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6"/>
      <c r="O234" s="63"/>
      <c r="P234" s="63"/>
      <c r="Q234" s="63"/>
      <c r="R234" s="63"/>
    </row>
    <row r="235" spans="1:18" s="65" customFormat="1" ht="18.7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6"/>
      <c r="O235" s="63"/>
      <c r="P235" s="63"/>
      <c r="Q235" s="63"/>
      <c r="R235" s="63"/>
    </row>
    <row r="236" spans="1:18" s="65" customFormat="1" ht="18.75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6"/>
      <c r="O236" s="63"/>
      <c r="P236" s="63"/>
      <c r="Q236" s="63"/>
      <c r="R236" s="63"/>
    </row>
    <row r="237" spans="1:18" s="65" customFormat="1" ht="18.75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6"/>
      <c r="O237" s="63"/>
      <c r="P237" s="63"/>
      <c r="Q237" s="63"/>
      <c r="R237" s="63"/>
    </row>
    <row r="238" spans="1:18" s="65" customFormat="1" ht="18.75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6"/>
      <c r="O238" s="63"/>
      <c r="P238" s="63"/>
      <c r="Q238" s="63"/>
      <c r="R238" s="63"/>
    </row>
    <row r="239" spans="1:18" s="65" customFormat="1" ht="18.75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6"/>
      <c r="O239" s="63"/>
      <c r="P239" s="63"/>
      <c r="Q239" s="63"/>
      <c r="R239" s="63"/>
    </row>
    <row r="240" spans="1:18" s="65" customFormat="1" ht="18.75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6"/>
      <c r="O240" s="63"/>
      <c r="P240" s="63"/>
      <c r="Q240" s="63"/>
      <c r="R240" s="63"/>
    </row>
    <row r="241" spans="1:18" s="65" customFormat="1" ht="18.75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6"/>
      <c r="O241" s="63"/>
      <c r="P241" s="63"/>
      <c r="Q241" s="63"/>
      <c r="R241" s="63"/>
    </row>
    <row r="242" spans="1:18" s="65" customFormat="1" ht="18.75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6"/>
      <c r="O242" s="63"/>
      <c r="P242" s="63"/>
      <c r="Q242" s="63"/>
      <c r="R242" s="63"/>
    </row>
    <row r="243" spans="1:18" s="65" customFormat="1" ht="18.75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6"/>
      <c r="O243" s="63"/>
      <c r="P243" s="63"/>
      <c r="Q243" s="63"/>
      <c r="R243" s="63"/>
    </row>
    <row r="244" spans="1:18" s="65" customFormat="1" ht="18.75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6"/>
      <c r="O244" s="63"/>
      <c r="P244" s="63"/>
      <c r="Q244" s="63"/>
      <c r="R244" s="63"/>
    </row>
    <row r="245" spans="1:18" s="65" customFormat="1" ht="18.7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6"/>
      <c r="O245" s="63"/>
      <c r="P245" s="63"/>
      <c r="Q245" s="63"/>
      <c r="R245" s="63"/>
    </row>
    <row r="246" spans="1:18" s="65" customFormat="1" ht="18.75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6"/>
      <c r="O246" s="63"/>
      <c r="P246" s="63"/>
      <c r="Q246" s="63"/>
      <c r="R246" s="63"/>
    </row>
    <row r="247" spans="1:18" s="65" customFormat="1" ht="18.75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6"/>
      <c r="O247" s="63"/>
      <c r="P247" s="63"/>
      <c r="Q247" s="63"/>
      <c r="R247" s="63"/>
    </row>
    <row r="248" spans="1:18" s="65" customFormat="1" ht="18.75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6"/>
      <c r="O248" s="63"/>
      <c r="P248" s="63"/>
      <c r="Q248" s="63"/>
      <c r="R248" s="63"/>
    </row>
    <row r="249" spans="1:18" s="65" customFormat="1" ht="18.75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6"/>
      <c r="O249" s="63"/>
      <c r="P249" s="63"/>
      <c r="Q249" s="63"/>
      <c r="R249" s="63"/>
    </row>
    <row r="250" spans="1:18" s="65" customFormat="1" ht="18.75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6"/>
      <c r="O250" s="63"/>
      <c r="P250" s="63"/>
      <c r="Q250" s="63"/>
      <c r="R250" s="63"/>
    </row>
    <row r="251" spans="1:18" s="65" customFormat="1" ht="18.75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6"/>
      <c r="O251" s="63"/>
      <c r="P251" s="63"/>
      <c r="Q251" s="63"/>
      <c r="R251" s="63"/>
    </row>
    <row r="252" spans="1:18" s="65" customFormat="1" ht="18.75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6"/>
      <c r="O252" s="63"/>
      <c r="P252" s="63"/>
      <c r="Q252" s="63"/>
      <c r="R252" s="63"/>
    </row>
    <row r="253" spans="1:18" s="65" customFormat="1" ht="18.75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6"/>
      <c r="O253" s="63"/>
      <c r="P253" s="63"/>
      <c r="Q253" s="63"/>
      <c r="R253" s="63"/>
    </row>
    <row r="254" spans="1:18" s="65" customFormat="1" ht="18.75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6"/>
      <c r="O254" s="63"/>
      <c r="P254" s="63"/>
      <c r="Q254" s="63"/>
      <c r="R254" s="63"/>
    </row>
    <row r="255" spans="1:18" s="65" customFormat="1" ht="18.7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6"/>
      <c r="O255" s="63"/>
      <c r="P255" s="63"/>
      <c r="Q255" s="63"/>
      <c r="R255" s="63"/>
    </row>
    <row r="256" spans="1:18" s="65" customFormat="1" ht="18.75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6"/>
      <c r="O256" s="63"/>
      <c r="P256" s="63"/>
      <c r="Q256" s="63"/>
      <c r="R256" s="63"/>
    </row>
    <row r="257" spans="1:18" s="65" customFormat="1" ht="18.75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6"/>
      <c r="O257" s="63"/>
      <c r="P257" s="63"/>
      <c r="Q257" s="63"/>
      <c r="R257" s="63"/>
    </row>
    <row r="258" spans="1:18" s="65" customFormat="1" ht="18.75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6"/>
      <c r="O258" s="63"/>
      <c r="P258" s="63"/>
      <c r="Q258" s="63"/>
      <c r="R258" s="63"/>
    </row>
    <row r="259" spans="1:18" s="65" customFormat="1" ht="18.75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6"/>
      <c r="O259" s="63"/>
      <c r="P259" s="63"/>
      <c r="Q259" s="63"/>
      <c r="R259" s="63"/>
    </row>
    <row r="260" spans="1:18" s="65" customFormat="1" ht="18.75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6"/>
      <c r="O260" s="63"/>
      <c r="P260" s="63"/>
      <c r="Q260" s="63"/>
      <c r="R260" s="63"/>
    </row>
    <row r="261" spans="1:18" s="65" customFormat="1" ht="18.75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6"/>
      <c r="O261" s="63"/>
      <c r="P261" s="63"/>
      <c r="Q261" s="63"/>
      <c r="R261" s="63"/>
    </row>
    <row r="262" spans="1:18" s="65" customFormat="1" ht="18.75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6"/>
      <c r="O262" s="63"/>
      <c r="P262" s="63"/>
      <c r="Q262" s="63"/>
      <c r="R262" s="63"/>
    </row>
    <row r="263" spans="1:18" s="65" customFormat="1" ht="18.75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6"/>
      <c r="O263" s="63"/>
      <c r="P263" s="63"/>
      <c r="Q263" s="63"/>
      <c r="R263" s="63"/>
    </row>
    <row r="264" spans="1:18" s="65" customFormat="1" ht="18.75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6"/>
      <c r="O264" s="63"/>
      <c r="P264" s="63"/>
      <c r="Q264" s="63"/>
      <c r="R264" s="63"/>
    </row>
    <row r="265" spans="1:18" s="65" customFormat="1" ht="18.7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6"/>
      <c r="O265" s="63"/>
      <c r="P265" s="63"/>
      <c r="Q265" s="63"/>
      <c r="R265" s="63"/>
    </row>
    <row r="266" spans="1:18" s="65" customFormat="1" ht="18.75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6"/>
      <c r="O266" s="63"/>
      <c r="P266" s="63"/>
      <c r="Q266" s="63"/>
      <c r="R266" s="63"/>
    </row>
    <row r="267" spans="1:18" s="65" customFormat="1" ht="18.75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6"/>
      <c r="O267" s="63"/>
      <c r="P267" s="63"/>
      <c r="Q267" s="63"/>
      <c r="R267" s="63"/>
    </row>
    <row r="268" spans="1:18" s="65" customFormat="1" ht="18.75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6"/>
      <c r="O268" s="63"/>
      <c r="P268" s="63"/>
      <c r="Q268" s="63"/>
      <c r="R268" s="63"/>
    </row>
    <row r="269" spans="1:18" s="65" customFormat="1" ht="18.75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6"/>
      <c r="O269" s="63"/>
      <c r="P269" s="63"/>
      <c r="Q269" s="63"/>
      <c r="R269" s="63"/>
    </row>
    <row r="270" spans="1:18" s="65" customFormat="1" ht="18.75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6"/>
      <c r="O270" s="63"/>
      <c r="P270" s="63"/>
      <c r="Q270" s="63"/>
      <c r="R270" s="63"/>
    </row>
    <row r="271" spans="1:18" s="65" customFormat="1" ht="18.7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6"/>
      <c r="O271" s="63"/>
      <c r="P271" s="63"/>
      <c r="Q271" s="63"/>
      <c r="R271" s="63"/>
    </row>
    <row r="272" spans="1:18" s="65" customFormat="1" ht="18.7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6"/>
      <c r="O272" s="63"/>
      <c r="P272" s="63"/>
      <c r="Q272" s="63"/>
      <c r="R272" s="63"/>
    </row>
    <row r="273" spans="1:18" s="65" customFormat="1" ht="18.7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6"/>
      <c r="O273" s="63"/>
      <c r="P273" s="63"/>
      <c r="Q273" s="63"/>
      <c r="R273" s="63"/>
    </row>
    <row r="274" spans="1:18" s="65" customFormat="1" ht="18.7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6"/>
      <c r="O274" s="63"/>
      <c r="P274" s="63"/>
      <c r="Q274" s="63"/>
      <c r="R274" s="63"/>
    </row>
    <row r="275" spans="1:18" s="65" customFormat="1" ht="18.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6"/>
      <c r="O275" s="63"/>
      <c r="P275" s="63"/>
      <c r="Q275" s="63"/>
      <c r="R275" s="63"/>
    </row>
    <row r="276" spans="1:18" s="65" customFormat="1" ht="18.7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6"/>
      <c r="O276" s="63"/>
      <c r="P276" s="63"/>
      <c r="Q276" s="63"/>
      <c r="R276" s="63"/>
    </row>
    <row r="277" spans="1:18" s="65" customFormat="1" ht="18.7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6"/>
      <c r="O277" s="63"/>
      <c r="P277" s="63"/>
      <c r="Q277" s="63"/>
      <c r="R277" s="63"/>
    </row>
    <row r="278" spans="1:18" s="65" customFormat="1" ht="18.7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6"/>
      <c r="O278" s="63"/>
      <c r="P278" s="63"/>
      <c r="Q278" s="63"/>
      <c r="R278" s="63"/>
    </row>
    <row r="279" spans="1:18" s="65" customFormat="1" ht="18.7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6"/>
      <c r="O279" s="63"/>
      <c r="P279" s="63"/>
      <c r="Q279" s="63"/>
      <c r="R279" s="63"/>
    </row>
    <row r="280" spans="1:18" s="65" customFormat="1" ht="18.7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6"/>
      <c r="O280" s="63"/>
      <c r="P280" s="63"/>
      <c r="Q280" s="63"/>
      <c r="R280" s="63"/>
    </row>
    <row r="281" spans="1:18" s="65" customFormat="1" ht="18.7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6"/>
      <c r="O281" s="63"/>
      <c r="P281" s="63"/>
      <c r="Q281" s="63"/>
      <c r="R281" s="63"/>
    </row>
    <row r="282" spans="1:18" s="65" customFormat="1" ht="18.7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6"/>
      <c r="O282" s="63"/>
      <c r="P282" s="63"/>
      <c r="Q282" s="63"/>
      <c r="R282" s="63"/>
    </row>
    <row r="283" spans="1:18" s="65" customFormat="1" ht="18.7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6"/>
      <c r="O283" s="63"/>
      <c r="P283" s="63"/>
      <c r="Q283" s="63"/>
      <c r="R283" s="63"/>
    </row>
    <row r="284" spans="1:18" s="65" customFormat="1" ht="18.7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6"/>
      <c r="O284" s="63"/>
      <c r="P284" s="63"/>
      <c r="Q284" s="63"/>
      <c r="R284" s="63"/>
    </row>
    <row r="285" spans="1:18" s="65" customFormat="1" ht="18.7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6"/>
      <c r="O285" s="63"/>
      <c r="P285" s="63"/>
      <c r="Q285" s="63"/>
      <c r="R285" s="63"/>
    </row>
    <row r="286" spans="1:18" s="65" customFormat="1" ht="18.7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6"/>
      <c r="O286" s="63"/>
      <c r="P286" s="63"/>
      <c r="Q286" s="63"/>
      <c r="R286" s="63"/>
    </row>
    <row r="287" spans="1:18" s="65" customFormat="1" ht="18.7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6"/>
      <c r="O287" s="63"/>
      <c r="P287" s="63"/>
      <c r="Q287" s="63"/>
      <c r="R287" s="63"/>
    </row>
    <row r="288" spans="1:18" s="65" customFormat="1" ht="18.7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6"/>
      <c r="O288" s="63"/>
      <c r="P288" s="63"/>
      <c r="Q288" s="63"/>
      <c r="R288" s="63"/>
    </row>
    <row r="289" spans="1:18" s="65" customFormat="1" ht="18.7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6"/>
      <c r="O289" s="63"/>
      <c r="P289" s="63"/>
      <c r="Q289" s="63"/>
      <c r="R289" s="63"/>
    </row>
    <row r="290" spans="1:18" s="65" customFormat="1" ht="18.7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6"/>
      <c r="O290" s="63"/>
      <c r="P290" s="63"/>
      <c r="Q290" s="63"/>
      <c r="R290" s="63"/>
    </row>
    <row r="291" spans="1:18" s="65" customFormat="1" ht="18.7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6"/>
      <c r="O291" s="63"/>
      <c r="P291" s="63"/>
      <c r="Q291" s="63"/>
      <c r="R291" s="63"/>
    </row>
    <row r="292" spans="1:18" s="65" customFormat="1" ht="18.7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6"/>
      <c r="O292" s="63"/>
      <c r="P292" s="63"/>
      <c r="Q292" s="63"/>
      <c r="R292" s="63"/>
    </row>
    <row r="293" spans="1:18" s="65" customFormat="1" ht="18.7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6"/>
      <c r="O293" s="63"/>
      <c r="P293" s="63"/>
      <c r="Q293" s="63"/>
      <c r="R293" s="63"/>
    </row>
    <row r="294" spans="1:18" s="65" customFormat="1" ht="18.7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6"/>
      <c r="O294" s="63"/>
      <c r="P294" s="63"/>
      <c r="Q294" s="63"/>
      <c r="R294" s="63"/>
    </row>
    <row r="295" spans="1:18" s="65" customFormat="1" ht="18.7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6"/>
      <c r="O295" s="63"/>
      <c r="P295" s="63"/>
      <c r="Q295" s="63"/>
      <c r="R295" s="63"/>
    </row>
    <row r="296" spans="1:18" s="65" customFormat="1" ht="18.7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6"/>
      <c r="O296" s="63"/>
      <c r="P296" s="63"/>
      <c r="Q296" s="63"/>
      <c r="R296" s="63"/>
    </row>
    <row r="297" spans="1:18" s="65" customFormat="1" ht="18.7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6"/>
      <c r="O297" s="63"/>
      <c r="P297" s="63"/>
      <c r="Q297" s="63"/>
      <c r="R297" s="63"/>
    </row>
    <row r="298" spans="1:18" s="65" customFormat="1" ht="18.7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6"/>
      <c r="O298" s="63"/>
      <c r="P298" s="63"/>
      <c r="Q298" s="63"/>
      <c r="R298" s="63"/>
    </row>
    <row r="299" spans="1:18" s="65" customFormat="1" ht="18.7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6"/>
      <c r="O299" s="63"/>
      <c r="P299" s="63"/>
      <c r="Q299" s="63"/>
      <c r="R299" s="63"/>
    </row>
    <row r="300" spans="1:18" s="65" customFormat="1" ht="18.7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6"/>
      <c r="O300" s="63"/>
      <c r="P300" s="63"/>
      <c r="Q300" s="63"/>
      <c r="R300" s="63"/>
    </row>
    <row r="301" spans="1:18" s="65" customFormat="1" ht="18.7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6"/>
      <c r="O301" s="63"/>
      <c r="P301" s="63"/>
      <c r="Q301" s="63"/>
      <c r="R301" s="63"/>
    </row>
    <row r="302" spans="1:18" s="65" customFormat="1" ht="18.7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6"/>
      <c r="O302" s="63"/>
      <c r="P302" s="63"/>
      <c r="Q302" s="63"/>
      <c r="R302" s="63"/>
    </row>
    <row r="303" spans="1:18" s="65" customFormat="1" ht="18.7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6"/>
      <c r="O303" s="63"/>
      <c r="P303" s="63"/>
      <c r="Q303" s="63"/>
      <c r="R303" s="63"/>
    </row>
    <row r="304" spans="1:18" s="65" customFormat="1" ht="18.7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6"/>
      <c r="O304" s="63"/>
      <c r="P304" s="63"/>
      <c r="Q304" s="63"/>
      <c r="R304" s="63"/>
    </row>
    <row r="305" spans="1:18" s="65" customFormat="1" ht="18.7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6"/>
      <c r="O305" s="63"/>
      <c r="P305" s="63"/>
      <c r="Q305" s="63"/>
      <c r="R305" s="63"/>
    </row>
    <row r="306" spans="1:18" s="65" customFormat="1" ht="18.7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6"/>
      <c r="O306" s="63"/>
      <c r="P306" s="63"/>
      <c r="Q306" s="63"/>
      <c r="R306" s="63"/>
    </row>
    <row r="307" spans="1:18" s="65" customFormat="1" ht="18.7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6"/>
      <c r="O307" s="63"/>
      <c r="P307" s="63"/>
      <c r="Q307" s="63"/>
      <c r="R307" s="63"/>
    </row>
    <row r="308" spans="1:18" s="65" customFormat="1" ht="18.7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6"/>
      <c r="O308" s="63"/>
      <c r="P308" s="63"/>
      <c r="Q308" s="63"/>
      <c r="R308" s="63"/>
    </row>
    <row r="309" spans="1:18" s="65" customFormat="1" ht="18.7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6"/>
      <c r="O309" s="63"/>
      <c r="P309" s="63"/>
      <c r="Q309" s="63"/>
      <c r="R309" s="63"/>
    </row>
    <row r="310" spans="1:18" s="65" customFormat="1" ht="18.7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6"/>
      <c r="O310" s="63"/>
      <c r="P310" s="63"/>
      <c r="Q310" s="63"/>
      <c r="R310" s="63"/>
    </row>
    <row r="311" spans="1:18" s="65" customFormat="1" ht="18.7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6"/>
      <c r="O311" s="63"/>
      <c r="P311" s="63"/>
      <c r="Q311" s="63"/>
      <c r="R311" s="63"/>
    </row>
    <row r="312" spans="1:18" s="65" customFormat="1" ht="18.7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6"/>
      <c r="O312" s="63"/>
      <c r="P312" s="63"/>
      <c r="Q312" s="63"/>
      <c r="R312" s="63"/>
    </row>
    <row r="313" spans="1:18" s="65" customFormat="1" ht="18.7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6"/>
      <c r="O313" s="63"/>
      <c r="P313" s="63"/>
      <c r="Q313" s="63"/>
      <c r="R313" s="63"/>
    </row>
    <row r="314" spans="1:18" s="65" customFormat="1" ht="18.7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6"/>
      <c r="O314" s="63"/>
      <c r="P314" s="63"/>
      <c r="Q314" s="63"/>
      <c r="R314" s="63"/>
    </row>
    <row r="315" spans="1:18" s="65" customFormat="1" ht="18.7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6"/>
      <c r="O315" s="63"/>
      <c r="P315" s="63"/>
      <c r="Q315" s="63"/>
      <c r="R315" s="63"/>
    </row>
    <row r="316" spans="1:18" s="65" customFormat="1" ht="18.7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6"/>
      <c r="O316" s="63"/>
      <c r="P316" s="63"/>
      <c r="Q316" s="63"/>
      <c r="R316" s="63"/>
    </row>
    <row r="317" spans="1:18" s="65" customFormat="1" ht="18.7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6"/>
      <c r="O317" s="63"/>
      <c r="P317" s="63"/>
      <c r="Q317" s="63"/>
      <c r="R317" s="63"/>
    </row>
    <row r="318" spans="1:18" s="65" customFormat="1" ht="18.7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6"/>
      <c r="O318" s="63"/>
      <c r="P318" s="63"/>
      <c r="Q318" s="63"/>
      <c r="R318" s="63"/>
    </row>
    <row r="319" spans="1:18" s="65" customFormat="1" ht="18.7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6"/>
      <c r="O319" s="63"/>
      <c r="P319" s="63"/>
      <c r="Q319" s="63"/>
      <c r="R319" s="63"/>
    </row>
    <row r="320" spans="1:18" s="65" customFormat="1" ht="18.7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6"/>
      <c r="O320" s="63"/>
      <c r="P320" s="63"/>
      <c r="Q320" s="63"/>
      <c r="R320" s="63"/>
    </row>
    <row r="321" spans="1:18" s="65" customFormat="1" ht="18.7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6"/>
      <c r="O321" s="63"/>
      <c r="P321" s="63"/>
      <c r="Q321" s="63"/>
      <c r="R321" s="63"/>
    </row>
    <row r="322" spans="1:18" s="65" customFormat="1" ht="18.7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6"/>
      <c r="O322" s="63"/>
      <c r="P322" s="63"/>
      <c r="Q322" s="63"/>
      <c r="R322" s="63"/>
    </row>
    <row r="323" spans="1:18" s="65" customFormat="1" ht="18.7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6"/>
      <c r="O323" s="63"/>
      <c r="P323" s="63"/>
      <c r="Q323" s="63"/>
      <c r="R323" s="63"/>
    </row>
    <row r="324" spans="1:18" s="65" customFormat="1" ht="18.7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6"/>
      <c r="O324" s="63"/>
      <c r="P324" s="63"/>
      <c r="Q324" s="63"/>
      <c r="R324" s="63"/>
    </row>
    <row r="325" spans="1:18" s="65" customFormat="1" ht="18.7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6"/>
      <c r="O325" s="63"/>
      <c r="P325" s="63"/>
      <c r="Q325" s="63"/>
      <c r="R325" s="63"/>
    </row>
    <row r="326" spans="1:18" s="65" customFormat="1" ht="18.7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6"/>
      <c r="O326" s="63"/>
      <c r="P326" s="63"/>
      <c r="Q326" s="63"/>
      <c r="R326" s="63"/>
    </row>
    <row r="327" spans="1:18" s="65" customFormat="1" ht="18.7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6"/>
      <c r="O327" s="63"/>
      <c r="P327" s="63"/>
      <c r="Q327" s="63"/>
      <c r="R327" s="63"/>
    </row>
    <row r="328" spans="1:18" s="65" customFormat="1" ht="18.7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6"/>
      <c r="O328" s="63"/>
      <c r="P328" s="63"/>
      <c r="Q328" s="63"/>
      <c r="R328" s="63"/>
    </row>
    <row r="329" spans="1:18" s="65" customFormat="1" ht="18.7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6"/>
      <c r="O329" s="63"/>
      <c r="P329" s="63"/>
      <c r="Q329" s="63"/>
      <c r="R329" s="63"/>
    </row>
    <row r="330" spans="1:18" s="65" customFormat="1" ht="18.7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6"/>
      <c r="O330" s="63"/>
      <c r="P330" s="63"/>
      <c r="Q330" s="63"/>
      <c r="R330" s="63"/>
    </row>
    <row r="331" spans="1:18" s="65" customFormat="1" ht="18.7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6"/>
      <c r="O331" s="63"/>
      <c r="P331" s="63"/>
      <c r="Q331" s="63"/>
      <c r="R331" s="63"/>
    </row>
    <row r="332" spans="1:18" s="65" customFormat="1" ht="18.7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6"/>
      <c r="O332" s="63"/>
      <c r="P332" s="63"/>
      <c r="Q332" s="63"/>
      <c r="R332" s="63"/>
    </row>
    <row r="333" spans="1:18" s="65" customFormat="1" ht="18.7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6"/>
      <c r="O333" s="63"/>
      <c r="P333" s="63"/>
      <c r="Q333" s="63"/>
      <c r="R333" s="63"/>
    </row>
    <row r="334" spans="1:18" s="65" customFormat="1" ht="18.7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6"/>
      <c r="O334" s="63"/>
      <c r="P334" s="63"/>
      <c r="Q334" s="63"/>
      <c r="R334" s="63"/>
    </row>
    <row r="335" spans="1:18" s="65" customFormat="1" ht="18.7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6"/>
      <c r="O335" s="63"/>
      <c r="P335" s="63"/>
      <c r="Q335" s="63"/>
      <c r="R335" s="63"/>
    </row>
    <row r="336" spans="1:18" s="65" customFormat="1" ht="18.7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6"/>
      <c r="O336" s="63"/>
      <c r="P336" s="63"/>
      <c r="Q336" s="63"/>
      <c r="R336" s="63"/>
    </row>
    <row r="337" spans="1:18" s="65" customFormat="1" ht="18.7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6"/>
      <c r="O337" s="63"/>
      <c r="P337" s="63"/>
      <c r="Q337" s="63"/>
      <c r="R337" s="63"/>
    </row>
    <row r="338" spans="1:18" s="65" customFormat="1" ht="18.7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6"/>
      <c r="O338" s="63"/>
      <c r="P338" s="63"/>
      <c r="Q338" s="63"/>
      <c r="R338" s="63"/>
    </row>
    <row r="339" spans="1:18" s="65" customFormat="1" ht="18.7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6"/>
      <c r="O339" s="63"/>
      <c r="P339" s="63"/>
      <c r="Q339" s="63"/>
      <c r="R339" s="63"/>
    </row>
    <row r="340" spans="1:18" s="65" customFormat="1" ht="18.7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6"/>
      <c r="O340" s="63"/>
      <c r="P340" s="63"/>
      <c r="Q340" s="63"/>
      <c r="R340" s="63"/>
    </row>
    <row r="341" spans="1:18" s="65" customFormat="1" ht="18.7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6"/>
      <c r="O341" s="63"/>
      <c r="P341" s="63"/>
      <c r="Q341" s="63"/>
      <c r="R341" s="63"/>
    </row>
    <row r="342" spans="1:18" s="65" customFormat="1" ht="18.7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6"/>
      <c r="O342" s="63"/>
      <c r="P342" s="63"/>
      <c r="Q342" s="63"/>
      <c r="R342" s="63"/>
    </row>
    <row r="343" spans="1:18" s="65" customFormat="1" ht="18.7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6"/>
      <c r="O343" s="63"/>
      <c r="P343" s="63"/>
      <c r="Q343" s="63"/>
      <c r="R343" s="63"/>
    </row>
    <row r="344" spans="1:18" s="65" customFormat="1" ht="18.7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6"/>
      <c r="O344" s="63"/>
      <c r="P344" s="63"/>
      <c r="Q344" s="63"/>
      <c r="R344" s="63"/>
    </row>
    <row r="345" spans="1:18" s="65" customFormat="1" ht="18.7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6"/>
      <c r="O345" s="63"/>
      <c r="P345" s="63"/>
      <c r="Q345" s="63"/>
      <c r="R345" s="63"/>
    </row>
    <row r="346" spans="1:18" s="65" customFormat="1" ht="18.7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6"/>
      <c r="O346" s="63"/>
      <c r="P346" s="63"/>
      <c r="Q346" s="63"/>
      <c r="R346" s="63"/>
    </row>
    <row r="347" spans="1:18" s="65" customFormat="1" ht="18.7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6"/>
      <c r="O347" s="63"/>
      <c r="P347" s="63"/>
      <c r="Q347" s="63"/>
      <c r="R347" s="63"/>
    </row>
    <row r="348" spans="1:18" s="65" customFormat="1" ht="18.7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6"/>
      <c r="O348" s="63"/>
      <c r="P348" s="63"/>
      <c r="Q348" s="63"/>
      <c r="R348" s="63"/>
    </row>
    <row r="349" spans="1:18" s="65" customFormat="1" ht="18.7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6"/>
      <c r="O349" s="63"/>
      <c r="P349" s="63"/>
      <c r="Q349" s="63"/>
      <c r="R349" s="63"/>
    </row>
    <row r="350" spans="1:18" s="65" customFormat="1" ht="18.7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6"/>
      <c r="O350" s="63"/>
      <c r="P350" s="63"/>
      <c r="Q350" s="63"/>
      <c r="R350" s="63"/>
    </row>
    <row r="351" spans="1:18" s="65" customFormat="1" ht="18.7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6"/>
      <c r="O351" s="63"/>
      <c r="P351" s="63"/>
      <c r="Q351" s="63"/>
      <c r="R351" s="63"/>
    </row>
    <row r="352" spans="1:18" s="65" customFormat="1" ht="18.7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6"/>
      <c r="O352" s="63"/>
      <c r="P352" s="63"/>
      <c r="Q352" s="63"/>
      <c r="R352" s="63"/>
    </row>
    <row r="353" spans="1:18" s="65" customFormat="1" ht="18.7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6"/>
      <c r="O353" s="63"/>
      <c r="P353" s="63"/>
      <c r="Q353" s="63"/>
      <c r="R353" s="63"/>
    </row>
    <row r="354" spans="1:18" s="65" customFormat="1" ht="18.7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6"/>
      <c r="O354" s="63"/>
      <c r="P354" s="63"/>
      <c r="Q354" s="63"/>
      <c r="R354" s="63"/>
    </row>
    <row r="355" spans="1:18" s="65" customFormat="1" ht="18.7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6"/>
      <c r="O355" s="63"/>
      <c r="P355" s="63"/>
      <c r="Q355" s="63"/>
      <c r="R355" s="63"/>
    </row>
    <row r="356" spans="1:18" s="65" customFormat="1" ht="18.7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6"/>
      <c r="O356" s="63"/>
      <c r="P356" s="63"/>
      <c r="Q356" s="63"/>
      <c r="R356" s="63"/>
    </row>
    <row r="357" spans="1:18" s="65" customFormat="1" ht="18.7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6"/>
      <c r="O357" s="63"/>
      <c r="P357" s="63"/>
      <c r="Q357" s="63"/>
      <c r="R357" s="63"/>
    </row>
    <row r="358" spans="1:18" s="65" customFormat="1" ht="18.7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6"/>
      <c r="O358" s="63"/>
      <c r="P358" s="63"/>
      <c r="Q358" s="63"/>
      <c r="R358" s="63"/>
    </row>
    <row r="359" spans="1:18" s="65" customFormat="1" ht="18.7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6"/>
      <c r="O359" s="63"/>
      <c r="P359" s="63"/>
      <c r="Q359" s="63"/>
      <c r="R359" s="63"/>
    </row>
    <row r="360" spans="1:18" s="65" customFormat="1" ht="18.7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6"/>
      <c r="O360" s="63"/>
      <c r="P360" s="63"/>
      <c r="Q360" s="63"/>
      <c r="R360" s="63"/>
    </row>
    <row r="361" spans="1:18" s="65" customFormat="1" ht="18.7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6"/>
      <c r="O361" s="63"/>
      <c r="P361" s="63"/>
      <c r="Q361" s="63"/>
      <c r="R361" s="63"/>
    </row>
    <row r="362" spans="1:18" s="65" customFormat="1" ht="18.7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6"/>
      <c r="O362" s="63"/>
      <c r="P362" s="63"/>
      <c r="Q362" s="63"/>
      <c r="R362" s="63"/>
    </row>
    <row r="363" spans="1:18" s="65" customFormat="1" ht="18.7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6"/>
      <c r="O363" s="63"/>
      <c r="P363" s="63"/>
      <c r="Q363" s="63"/>
      <c r="R363" s="63"/>
    </row>
    <row r="364" spans="1:18" s="65" customFormat="1" ht="18.7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6"/>
      <c r="O364" s="63"/>
      <c r="P364" s="63"/>
      <c r="Q364" s="63"/>
      <c r="R364" s="63"/>
    </row>
    <row r="365" spans="1:18" s="65" customFormat="1" ht="18.7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6"/>
      <c r="O365" s="63"/>
      <c r="P365" s="63"/>
      <c r="Q365" s="63"/>
      <c r="R365" s="63"/>
    </row>
    <row r="366" spans="1:18" s="65" customFormat="1" ht="18.7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6"/>
      <c r="O366" s="63"/>
      <c r="P366" s="63"/>
      <c r="Q366" s="63"/>
      <c r="R366" s="63"/>
    </row>
    <row r="367" spans="1:18" s="65" customFormat="1" ht="18.7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6"/>
      <c r="O367" s="63"/>
      <c r="P367" s="63"/>
      <c r="Q367" s="63"/>
      <c r="R367" s="63"/>
    </row>
    <row r="368" spans="1:18" s="65" customFormat="1" ht="18.7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6"/>
      <c r="O368" s="63"/>
      <c r="P368" s="63"/>
      <c r="Q368" s="63"/>
      <c r="R368" s="63"/>
    </row>
    <row r="369" spans="1:18" s="65" customFormat="1" ht="18.7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6"/>
      <c r="O369" s="63"/>
      <c r="P369" s="63"/>
      <c r="Q369" s="63"/>
      <c r="R369" s="63"/>
    </row>
    <row r="370" spans="1:18" s="65" customFormat="1" ht="18.7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6"/>
      <c r="O370" s="63"/>
      <c r="P370" s="63"/>
      <c r="Q370" s="63"/>
      <c r="R370" s="63"/>
    </row>
    <row r="371" spans="1:18" s="65" customFormat="1" ht="18.7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6"/>
      <c r="O371" s="63"/>
      <c r="P371" s="63"/>
      <c r="Q371" s="63"/>
      <c r="R371" s="63"/>
    </row>
    <row r="372" spans="1:18" s="65" customFormat="1" ht="18.7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6"/>
      <c r="O372" s="63"/>
      <c r="P372" s="63"/>
      <c r="Q372" s="63"/>
      <c r="R372" s="63"/>
    </row>
    <row r="373" spans="1:18" s="65" customFormat="1" ht="18.7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6"/>
      <c r="O373" s="63"/>
      <c r="P373" s="63"/>
      <c r="Q373" s="63"/>
      <c r="R373" s="63"/>
    </row>
    <row r="374" spans="1:18" s="65" customFormat="1" ht="18.7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6"/>
      <c r="O374" s="63"/>
      <c r="P374" s="63"/>
      <c r="Q374" s="63"/>
      <c r="R374" s="63"/>
    </row>
    <row r="375" spans="1:18" s="65" customFormat="1" ht="18.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6"/>
      <c r="O375" s="63"/>
      <c r="P375" s="63"/>
      <c r="Q375" s="63"/>
      <c r="R375" s="63"/>
    </row>
    <row r="376" spans="1:18" s="65" customFormat="1" ht="18.7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6"/>
      <c r="O376" s="63"/>
      <c r="P376" s="63"/>
      <c r="Q376" s="63"/>
      <c r="R376" s="63"/>
    </row>
    <row r="377" spans="1:18" s="65" customFormat="1" ht="18.7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6"/>
      <c r="O377" s="63"/>
      <c r="P377" s="63"/>
      <c r="Q377" s="63"/>
      <c r="R377" s="63"/>
    </row>
    <row r="378" spans="1:18" s="65" customFormat="1" ht="18.7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6"/>
      <c r="O378" s="63"/>
      <c r="P378" s="63"/>
      <c r="Q378" s="63"/>
      <c r="R378" s="63"/>
    </row>
    <row r="379" spans="1:18" s="65" customFormat="1" ht="18.7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6"/>
      <c r="O379" s="63"/>
      <c r="P379" s="63"/>
      <c r="Q379" s="63"/>
      <c r="R379" s="63"/>
    </row>
    <row r="380" spans="1:18" s="65" customFormat="1" ht="18.7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6"/>
      <c r="O380" s="63"/>
      <c r="P380" s="63"/>
      <c r="Q380" s="63"/>
      <c r="R380" s="63"/>
    </row>
    <row r="381" spans="1:18" s="65" customFormat="1" ht="18.7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6"/>
      <c r="O381" s="63"/>
      <c r="P381" s="63"/>
      <c r="Q381" s="63"/>
      <c r="R381" s="63"/>
    </row>
    <row r="382" spans="1:18" s="65" customFormat="1" ht="18.7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6"/>
      <c r="O382" s="63"/>
      <c r="P382" s="63"/>
      <c r="Q382" s="63"/>
      <c r="R382" s="63"/>
    </row>
    <row r="383" spans="1:18" s="65" customFormat="1" ht="18.7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6"/>
      <c r="O383" s="63"/>
      <c r="P383" s="63"/>
      <c r="Q383" s="63"/>
      <c r="R383" s="63"/>
    </row>
    <row r="384" spans="1:18" s="65" customFormat="1" ht="18.7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6"/>
      <c r="O384" s="63"/>
      <c r="P384" s="63"/>
      <c r="Q384" s="63"/>
      <c r="R384" s="63"/>
    </row>
    <row r="385" spans="1:18" s="65" customFormat="1" ht="18.7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6"/>
      <c r="O385" s="63"/>
      <c r="P385" s="63"/>
      <c r="Q385" s="63"/>
      <c r="R385" s="63"/>
    </row>
    <row r="386" spans="1:18" s="65" customFormat="1" ht="18.7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6"/>
      <c r="O386" s="63"/>
      <c r="P386" s="63"/>
      <c r="Q386" s="63"/>
      <c r="R386" s="63"/>
    </row>
    <row r="387" spans="1:18" s="65" customFormat="1" ht="18.7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6"/>
      <c r="O387" s="63"/>
      <c r="P387" s="63"/>
      <c r="Q387" s="63"/>
      <c r="R387" s="63"/>
    </row>
    <row r="388" spans="1:18" s="65" customFormat="1" ht="18.7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6"/>
      <c r="O388" s="63"/>
      <c r="P388" s="63"/>
      <c r="Q388" s="63"/>
      <c r="R388" s="63"/>
    </row>
    <row r="389" spans="1:18" s="65" customFormat="1" ht="18.7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6"/>
      <c r="O389" s="63"/>
      <c r="P389" s="63"/>
      <c r="Q389" s="63"/>
      <c r="R389" s="63"/>
    </row>
    <row r="390" spans="1:18" s="65" customFormat="1" ht="18.7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6"/>
      <c r="O390" s="63"/>
      <c r="P390" s="63"/>
      <c r="Q390" s="63"/>
      <c r="R390" s="63"/>
    </row>
    <row r="391" spans="1:18" s="65" customFormat="1" ht="18.7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6"/>
      <c r="O391" s="63"/>
      <c r="P391" s="63"/>
      <c r="Q391" s="63"/>
      <c r="R391" s="63"/>
    </row>
    <row r="392" spans="1:18" s="65" customFormat="1" ht="18.7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6"/>
      <c r="O392" s="63"/>
      <c r="P392" s="63"/>
      <c r="Q392" s="63"/>
      <c r="R392" s="63"/>
    </row>
    <row r="393" spans="1:18" s="65" customFormat="1" ht="18.7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6"/>
      <c r="O393" s="63"/>
      <c r="P393" s="63"/>
      <c r="Q393" s="63"/>
      <c r="R393" s="63"/>
    </row>
    <row r="394" spans="1:18" s="65" customFormat="1" ht="18.7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6"/>
      <c r="O394" s="63"/>
      <c r="P394" s="63"/>
      <c r="Q394" s="63"/>
      <c r="R394" s="63"/>
    </row>
    <row r="395" spans="1:18" s="65" customFormat="1" ht="18.7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6"/>
      <c r="O395" s="63"/>
      <c r="P395" s="63"/>
      <c r="Q395" s="63"/>
      <c r="R395" s="63"/>
    </row>
    <row r="396" spans="1:18" s="65" customFormat="1" ht="18.7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6"/>
      <c r="O396" s="63"/>
      <c r="P396" s="63"/>
      <c r="Q396" s="63"/>
      <c r="R396" s="63"/>
    </row>
    <row r="397" spans="1:18" s="65" customFormat="1" ht="18.7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6"/>
      <c r="O397" s="63"/>
      <c r="P397" s="63"/>
      <c r="Q397" s="63"/>
      <c r="R397" s="63"/>
    </row>
    <row r="398" spans="1:18" s="65" customFormat="1" ht="18.7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6"/>
      <c r="O398" s="63"/>
      <c r="P398" s="63"/>
      <c r="Q398" s="63"/>
      <c r="R398" s="63"/>
    </row>
    <row r="399" spans="1:18" s="65" customFormat="1" ht="18.7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6"/>
      <c r="O399" s="63"/>
      <c r="P399" s="63"/>
      <c r="Q399" s="63"/>
      <c r="R399" s="63"/>
    </row>
    <row r="400" spans="1:18" s="65" customFormat="1" ht="18.7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6"/>
      <c r="O400" s="63"/>
      <c r="P400" s="63"/>
      <c r="Q400" s="63"/>
      <c r="R400" s="63"/>
    </row>
    <row r="401" spans="1:18" s="65" customFormat="1" ht="18.7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6"/>
      <c r="O401" s="63"/>
      <c r="P401" s="63"/>
      <c r="Q401" s="63"/>
      <c r="R401" s="63"/>
    </row>
    <row r="402" spans="1:18" s="65" customFormat="1" ht="18.7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6"/>
      <c r="O402" s="63"/>
      <c r="P402" s="63"/>
      <c r="Q402" s="63"/>
      <c r="R402" s="63"/>
    </row>
    <row r="403" spans="1:18" s="65" customFormat="1" ht="18.7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6"/>
      <c r="O403" s="63"/>
      <c r="P403" s="63"/>
      <c r="Q403" s="63"/>
      <c r="R403" s="63"/>
    </row>
    <row r="404" spans="1:18" s="65" customFormat="1" ht="18.7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6"/>
      <c r="O404" s="63"/>
      <c r="P404" s="63"/>
      <c r="Q404" s="63"/>
      <c r="R404" s="63"/>
    </row>
    <row r="405" spans="1:18" s="65" customFormat="1" ht="18.7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6"/>
      <c r="O405" s="63"/>
      <c r="P405" s="63"/>
      <c r="Q405" s="63"/>
      <c r="R405" s="63"/>
    </row>
    <row r="406" spans="1:18" s="65" customFormat="1" ht="18.7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6"/>
      <c r="O406" s="63"/>
      <c r="P406" s="63"/>
      <c r="Q406" s="63"/>
      <c r="R406" s="63"/>
    </row>
    <row r="407" spans="1:18" s="65" customFormat="1" ht="18.7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6"/>
      <c r="O407" s="63"/>
      <c r="P407" s="63"/>
      <c r="Q407" s="63"/>
      <c r="R407" s="63"/>
    </row>
    <row r="408" spans="1:18" s="65" customFormat="1" ht="18.7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6"/>
      <c r="O408" s="63"/>
      <c r="P408" s="63"/>
      <c r="Q408" s="63"/>
      <c r="R408" s="63"/>
    </row>
    <row r="409" spans="1:18" s="65" customFormat="1" ht="18.7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6"/>
      <c r="O409" s="63"/>
      <c r="P409" s="63"/>
      <c r="Q409" s="63"/>
      <c r="R409" s="63"/>
    </row>
    <row r="410" spans="1:18" s="65" customFormat="1" ht="18.7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6"/>
      <c r="O410" s="63"/>
      <c r="P410" s="63"/>
      <c r="Q410" s="63"/>
      <c r="R410" s="63"/>
    </row>
    <row r="411" spans="1:18" s="65" customFormat="1" ht="18.7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6"/>
      <c r="O411" s="63"/>
      <c r="P411" s="63"/>
      <c r="Q411" s="63"/>
      <c r="R411" s="63"/>
    </row>
    <row r="412" spans="1:18" s="65" customFormat="1" ht="18.7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6"/>
      <c r="O412" s="63"/>
      <c r="P412" s="63"/>
      <c r="Q412" s="63"/>
      <c r="R412" s="63"/>
    </row>
    <row r="413" spans="1:18" s="65" customFormat="1" ht="18.7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6"/>
      <c r="O413" s="63"/>
      <c r="P413" s="63"/>
      <c r="Q413" s="63"/>
      <c r="R413" s="63"/>
    </row>
    <row r="414" spans="1:18" s="65" customFormat="1" ht="18.7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6"/>
      <c r="O414" s="63"/>
      <c r="P414" s="63"/>
      <c r="Q414" s="63"/>
      <c r="R414" s="63"/>
    </row>
    <row r="415" spans="1:18" s="65" customFormat="1" ht="18.7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6"/>
      <c r="O415" s="63"/>
      <c r="P415" s="63"/>
      <c r="Q415" s="63"/>
      <c r="R415" s="63"/>
    </row>
    <row r="416" spans="1:18" s="65" customFormat="1" ht="18.7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6"/>
      <c r="O416" s="63"/>
      <c r="P416" s="63"/>
      <c r="Q416" s="63"/>
      <c r="R416" s="63"/>
    </row>
    <row r="417" spans="1:18" s="65" customFormat="1" ht="18.7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6"/>
      <c r="O417" s="63"/>
      <c r="P417" s="63"/>
      <c r="Q417" s="63"/>
      <c r="R417" s="63"/>
    </row>
    <row r="418" spans="1:18" s="65" customFormat="1" ht="18.7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6"/>
      <c r="O418" s="63"/>
      <c r="P418" s="63"/>
      <c r="Q418" s="63"/>
      <c r="R418" s="63"/>
    </row>
    <row r="419" spans="1:18" s="65" customFormat="1" ht="18.7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6"/>
      <c r="O419" s="63"/>
      <c r="P419" s="63"/>
      <c r="Q419" s="63"/>
      <c r="R419" s="63"/>
    </row>
    <row r="420" spans="1:18" s="65" customFormat="1" ht="18.7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6"/>
      <c r="O420" s="63"/>
      <c r="P420" s="63"/>
      <c r="Q420" s="63"/>
      <c r="R420" s="63"/>
    </row>
    <row r="421" spans="1:18" s="65" customFormat="1" ht="18.7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6"/>
      <c r="O421" s="63"/>
      <c r="P421" s="63"/>
      <c r="Q421" s="63"/>
      <c r="R421" s="63"/>
    </row>
    <row r="422" spans="1:18" s="65" customFormat="1" ht="18.7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6"/>
      <c r="O422" s="63"/>
      <c r="P422" s="63"/>
      <c r="Q422" s="63"/>
      <c r="R422" s="63"/>
    </row>
    <row r="423" spans="1:18" s="65" customFormat="1" ht="18.7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6"/>
      <c r="O423" s="63"/>
      <c r="P423" s="63"/>
      <c r="Q423" s="63"/>
      <c r="R423" s="63"/>
    </row>
    <row r="424" spans="1:18" s="65" customFormat="1" ht="18.7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6"/>
      <c r="O424" s="63"/>
      <c r="P424" s="63"/>
      <c r="Q424" s="63"/>
      <c r="R424" s="63"/>
    </row>
    <row r="425" spans="1:18" s="65" customFormat="1" ht="18.7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6"/>
      <c r="O425" s="63"/>
      <c r="P425" s="63"/>
      <c r="Q425" s="63"/>
      <c r="R425" s="63"/>
    </row>
    <row r="426" spans="1:18" s="65" customFormat="1" ht="18.7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6"/>
      <c r="O426" s="63"/>
      <c r="P426" s="63"/>
      <c r="Q426" s="63"/>
      <c r="R426" s="63"/>
    </row>
    <row r="427" spans="1:18" s="65" customFormat="1" ht="18.7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6"/>
      <c r="O427" s="63"/>
      <c r="P427" s="63"/>
      <c r="Q427" s="63"/>
      <c r="R427" s="63"/>
    </row>
    <row r="428" spans="1:18" s="65" customFormat="1" ht="18.7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6"/>
      <c r="O428" s="63"/>
      <c r="P428" s="63"/>
      <c r="Q428" s="63"/>
      <c r="R428" s="63"/>
    </row>
    <row r="429" spans="1:18" s="65" customFormat="1" ht="18.7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6"/>
      <c r="O429" s="63"/>
      <c r="P429" s="63"/>
      <c r="Q429" s="63"/>
      <c r="R429" s="63"/>
    </row>
    <row r="430" spans="1:18" s="65" customFormat="1" ht="18.7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6"/>
      <c r="O430" s="63"/>
      <c r="P430" s="63"/>
      <c r="Q430" s="63"/>
      <c r="R430" s="63"/>
    </row>
    <row r="431" spans="1:18" s="65" customFormat="1" ht="18.7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6"/>
      <c r="O431" s="63"/>
      <c r="P431" s="63"/>
      <c r="Q431" s="63"/>
      <c r="R431" s="63"/>
    </row>
    <row r="432" spans="1:18" s="65" customFormat="1" ht="18.7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6"/>
      <c r="O432" s="63"/>
      <c r="P432" s="63"/>
      <c r="Q432" s="63"/>
      <c r="R432" s="63"/>
    </row>
    <row r="433" spans="1:18" s="65" customFormat="1" ht="18.7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6"/>
      <c r="O433" s="63"/>
      <c r="P433" s="63"/>
      <c r="Q433" s="63"/>
      <c r="R433" s="63"/>
    </row>
    <row r="434" spans="1:18" s="65" customFormat="1" ht="18.7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6"/>
      <c r="O434" s="63"/>
      <c r="P434" s="63"/>
      <c r="Q434" s="63"/>
      <c r="R434" s="63"/>
    </row>
    <row r="435" spans="1:18" s="65" customFormat="1" ht="18.7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6"/>
      <c r="O435" s="63"/>
      <c r="P435" s="63"/>
      <c r="Q435" s="63"/>
      <c r="R435" s="63"/>
    </row>
    <row r="436" spans="1:18" s="65" customFormat="1" ht="18.7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6"/>
      <c r="O436" s="63"/>
      <c r="P436" s="63"/>
      <c r="Q436" s="63"/>
      <c r="R436" s="63"/>
    </row>
    <row r="437" spans="1:18" s="65" customFormat="1" ht="18.7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6"/>
      <c r="O437" s="63"/>
      <c r="P437" s="63"/>
      <c r="Q437" s="63"/>
      <c r="R437" s="63"/>
    </row>
    <row r="438" spans="1:18" s="65" customFormat="1" ht="18.7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6"/>
      <c r="O438" s="63"/>
      <c r="P438" s="63"/>
      <c r="Q438" s="63"/>
      <c r="R438" s="63"/>
    </row>
    <row r="439" spans="1:18" s="65" customFormat="1" ht="18.7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6"/>
      <c r="O439" s="63"/>
      <c r="P439" s="63"/>
      <c r="Q439" s="63"/>
      <c r="R439" s="63"/>
    </row>
    <row r="440" spans="1:18" s="65" customFormat="1" ht="18.7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6"/>
      <c r="O440" s="63"/>
      <c r="P440" s="63"/>
      <c r="Q440" s="63"/>
      <c r="R440" s="63"/>
    </row>
    <row r="441" spans="1:18" s="65" customFormat="1" ht="18.7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6"/>
      <c r="O441" s="63"/>
      <c r="P441" s="63"/>
      <c r="Q441" s="63"/>
      <c r="R441" s="63"/>
    </row>
    <row r="442" spans="1:18" s="65" customFormat="1" ht="18.7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6"/>
      <c r="O442" s="63"/>
      <c r="P442" s="63"/>
      <c r="Q442" s="63"/>
      <c r="R442" s="63"/>
    </row>
    <row r="443" spans="1:18" s="65" customFormat="1" ht="18.7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6"/>
      <c r="O443" s="63"/>
      <c r="P443" s="63"/>
      <c r="Q443" s="63"/>
      <c r="R443" s="63"/>
    </row>
    <row r="444" spans="1:18" s="65" customFormat="1" ht="18.7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6"/>
      <c r="O444" s="63"/>
      <c r="P444" s="63"/>
      <c r="Q444" s="63"/>
      <c r="R444" s="63"/>
    </row>
    <row r="445" spans="1:18" s="65" customFormat="1" ht="18.7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6"/>
      <c r="O445" s="63"/>
      <c r="P445" s="63"/>
      <c r="Q445" s="63"/>
      <c r="R445" s="63"/>
    </row>
    <row r="446" spans="1:18" s="65" customFormat="1" ht="18.7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6"/>
      <c r="O446" s="63"/>
      <c r="P446" s="63"/>
      <c r="Q446" s="63"/>
      <c r="R446" s="63"/>
    </row>
    <row r="447" spans="1:18" s="65" customFormat="1" ht="18.7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6"/>
      <c r="O447" s="63"/>
      <c r="P447" s="63"/>
      <c r="Q447" s="63"/>
      <c r="R447" s="63"/>
    </row>
    <row r="448" spans="1:18" s="65" customFormat="1" ht="18.7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6"/>
      <c r="O448" s="63"/>
      <c r="P448" s="63"/>
      <c r="Q448" s="63"/>
      <c r="R448" s="63"/>
    </row>
    <row r="449" spans="1:18" s="65" customFormat="1" ht="18.7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6"/>
      <c r="O449" s="63"/>
      <c r="P449" s="63"/>
      <c r="Q449" s="63"/>
      <c r="R449" s="63"/>
    </row>
    <row r="450" spans="1:18" s="65" customFormat="1" ht="18.7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6"/>
      <c r="O450" s="63"/>
      <c r="P450" s="63"/>
      <c r="Q450" s="63"/>
      <c r="R450" s="63"/>
    </row>
    <row r="451" spans="1:18" s="65" customFormat="1" ht="18.7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6"/>
      <c r="O451" s="63"/>
      <c r="P451" s="63"/>
      <c r="Q451" s="63"/>
      <c r="R451" s="63"/>
    </row>
    <row r="452" spans="1:18" s="65" customFormat="1" ht="18.7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6"/>
      <c r="O452" s="63"/>
      <c r="P452" s="63"/>
      <c r="Q452" s="63"/>
      <c r="R452" s="63"/>
    </row>
    <row r="453" spans="1:18" s="65" customFormat="1" ht="18.7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6"/>
      <c r="O453" s="63"/>
      <c r="P453" s="63"/>
      <c r="Q453" s="63"/>
      <c r="R453" s="63"/>
    </row>
    <row r="454" spans="1:18" s="65" customFormat="1" ht="18.7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6"/>
      <c r="O454" s="63"/>
      <c r="P454" s="63"/>
      <c r="Q454" s="63"/>
      <c r="R454" s="63"/>
    </row>
    <row r="455" spans="1:18" s="65" customFormat="1" ht="18.7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6"/>
      <c r="O455" s="63"/>
      <c r="P455" s="63"/>
      <c r="Q455" s="63"/>
      <c r="R455" s="63"/>
    </row>
    <row r="456" spans="1:18" s="65" customFormat="1" ht="18.7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6"/>
      <c r="O456" s="63"/>
      <c r="P456" s="63"/>
      <c r="Q456" s="63"/>
      <c r="R456" s="63"/>
    </row>
    <row r="457" spans="1:18" s="65" customFormat="1" ht="18.7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6"/>
      <c r="O457" s="63"/>
      <c r="P457" s="63"/>
      <c r="Q457" s="63"/>
      <c r="R457" s="63"/>
    </row>
    <row r="458" spans="1:18" s="65" customFormat="1" ht="18.7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6"/>
      <c r="O458" s="63"/>
      <c r="P458" s="63"/>
      <c r="Q458" s="63"/>
      <c r="R458" s="63"/>
    </row>
    <row r="459" spans="1:18" s="65" customFormat="1" ht="18.7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6"/>
      <c r="O459" s="63"/>
      <c r="P459" s="63"/>
      <c r="Q459" s="63"/>
      <c r="R459" s="63"/>
    </row>
    <row r="460" spans="1:18" s="65" customFormat="1" ht="18.7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6"/>
      <c r="O460" s="63"/>
      <c r="P460" s="63"/>
      <c r="Q460" s="63"/>
      <c r="R460" s="63"/>
    </row>
    <row r="461" spans="1:18" s="65" customFormat="1" ht="18.7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6"/>
      <c r="O461" s="63"/>
      <c r="P461" s="63"/>
      <c r="Q461" s="63"/>
      <c r="R461" s="63"/>
    </row>
    <row r="462" spans="1:18" s="65" customFormat="1" ht="18.7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6"/>
      <c r="O462" s="63"/>
      <c r="P462" s="63"/>
      <c r="Q462" s="63"/>
      <c r="R462" s="63"/>
    </row>
    <row r="463" spans="1:18" s="65" customFormat="1" ht="18.7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6"/>
      <c r="O463" s="63"/>
      <c r="P463" s="63"/>
      <c r="Q463" s="63"/>
      <c r="R463" s="63"/>
    </row>
    <row r="464" spans="1:18" s="65" customFormat="1" ht="18.7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6"/>
      <c r="O464" s="63"/>
      <c r="P464" s="63"/>
      <c r="Q464" s="63"/>
      <c r="R464" s="63"/>
    </row>
    <row r="465" spans="1:18" s="65" customFormat="1" ht="18.7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6"/>
      <c r="O465" s="63"/>
      <c r="P465" s="63"/>
      <c r="Q465" s="63"/>
      <c r="R465" s="63"/>
    </row>
    <row r="466" spans="1:18" s="65" customFormat="1" ht="18.7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6"/>
      <c r="O466" s="63"/>
      <c r="P466" s="63"/>
      <c r="Q466" s="63"/>
      <c r="R466" s="63"/>
    </row>
    <row r="467" spans="1:18" s="65" customFormat="1" ht="18.7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6"/>
      <c r="O467" s="63"/>
      <c r="P467" s="63"/>
      <c r="Q467" s="63"/>
      <c r="R467" s="63"/>
    </row>
    <row r="468" spans="1:18" s="65" customFormat="1" ht="18.7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6"/>
      <c r="O468" s="63"/>
      <c r="P468" s="63"/>
      <c r="Q468" s="63"/>
      <c r="R468" s="63"/>
    </row>
    <row r="469" spans="1:18" s="65" customFormat="1" ht="18.7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6"/>
      <c r="O469" s="63"/>
      <c r="P469" s="63"/>
      <c r="Q469" s="63"/>
      <c r="R469" s="63"/>
    </row>
    <row r="470" spans="1:18" s="65" customFormat="1" ht="18.7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6"/>
      <c r="O470" s="63"/>
      <c r="P470" s="63"/>
      <c r="Q470" s="63"/>
      <c r="R470" s="63"/>
    </row>
    <row r="471" spans="1:18" s="65" customFormat="1" ht="18.7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6"/>
      <c r="O471" s="63"/>
      <c r="P471" s="63"/>
      <c r="Q471" s="63"/>
      <c r="R471" s="63"/>
    </row>
    <row r="472" spans="1:18" s="65" customFormat="1" ht="18.7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6"/>
      <c r="O472" s="63"/>
      <c r="P472" s="63"/>
      <c r="Q472" s="63"/>
      <c r="R472" s="63"/>
    </row>
    <row r="473" spans="1:18" s="65" customFormat="1" ht="18.7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6"/>
      <c r="O473" s="63"/>
      <c r="P473" s="63"/>
      <c r="Q473" s="63"/>
      <c r="R473" s="63"/>
    </row>
    <row r="474" spans="1:18" s="65" customFormat="1" ht="18.7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6"/>
      <c r="O474" s="63"/>
      <c r="P474" s="63"/>
      <c r="Q474" s="63"/>
      <c r="R474" s="63"/>
    </row>
    <row r="475" spans="1:18" s="65" customFormat="1" ht="18.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6"/>
      <c r="O475" s="63"/>
      <c r="P475" s="63"/>
      <c r="Q475" s="63"/>
      <c r="R475" s="63"/>
    </row>
    <row r="476" spans="1:18" s="65" customFormat="1" ht="18.7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6"/>
      <c r="O476" s="63"/>
      <c r="P476" s="63"/>
      <c r="Q476" s="63"/>
      <c r="R476" s="63"/>
    </row>
    <row r="477" spans="1:18" s="65" customFormat="1" ht="18.7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6"/>
      <c r="O477" s="63"/>
      <c r="P477" s="63"/>
      <c r="Q477" s="63"/>
      <c r="R477" s="63"/>
    </row>
    <row r="478" spans="1:18" s="65" customFormat="1" ht="18.7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6"/>
      <c r="O478" s="63"/>
      <c r="P478" s="63"/>
      <c r="Q478" s="63"/>
      <c r="R478" s="63"/>
    </row>
    <row r="479" spans="1:18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8"/>
      <c r="O479" s="51"/>
      <c r="P479" s="51"/>
      <c r="Q479" s="51"/>
      <c r="R479" s="51"/>
    </row>
    <row r="480" spans="1:18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8"/>
      <c r="O480" s="51"/>
      <c r="P480" s="51"/>
      <c r="Q480" s="51"/>
      <c r="R480" s="51"/>
    </row>
    <row r="481" spans="1:18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8"/>
      <c r="O481" s="51"/>
      <c r="P481" s="51"/>
      <c r="Q481" s="51"/>
      <c r="R481" s="51"/>
    </row>
    <row r="482" spans="1:18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8"/>
      <c r="O482" s="51"/>
      <c r="P482" s="51"/>
      <c r="Q482" s="51"/>
      <c r="R482" s="51"/>
    </row>
    <row r="483" spans="1:18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8"/>
      <c r="O483" s="51"/>
      <c r="P483" s="51"/>
      <c r="Q483" s="51"/>
      <c r="R483" s="51"/>
    </row>
    <row r="484" spans="1:18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8"/>
      <c r="O484" s="51"/>
      <c r="P484" s="51"/>
      <c r="Q484" s="51"/>
      <c r="R484" s="51"/>
    </row>
  </sheetData>
  <mergeCells count="60">
    <mergeCell ref="D8:D9"/>
    <mergeCell ref="A2:A11"/>
    <mergeCell ref="J8:J9"/>
    <mergeCell ref="K8:K9"/>
    <mergeCell ref="L8:L9"/>
    <mergeCell ref="M8:M9"/>
    <mergeCell ref="F8:F9"/>
    <mergeCell ref="G8:G9"/>
    <mergeCell ref="O2:O11"/>
    <mergeCell ref="P2:P11"/>
    <mergeCell ref="Q2:Q11"/>
    <mergeCell ref="R2:R11"/>
    <mergeCell ref="O12:O20"/>
    <mergeCell ref="P12:P20"/>
    <mergeCell ref="Q12:Q20"/>
    <mergeCell ref="R12:R20"/>
    <mergeCell ref="A12:A20"/>
    <mergeCell ref="J21:J23"/>
    <mergeCell ref="K21:K23"/>
    <mergeCell ref="L21:L23"/>
    <mergeCell ref="M21:M23"/>
    <mergeCell ref="F21:F23"/>
    <mergeCell ref="E21:E23"/>
    <mergeCell ref="D21:D23"/>
    <mergeCell ref="B21:B23"/>
    <mergeCell ref="A21:A36"/>
    <mergeCell ref="C21:C23"/>
    <mergeCell ref="O21:O36"/>
    <mergeCell ref="P21:P36"/>
    <mergeCell ref="Q21:Q36"/>
    <mergeCell ref="R21:R36"/>
    <mergeCell ref="H21:H23"/>
    <mergeCell ref="I21:I23"/>
    <mergeCell ref="N21:N23"/>
    <mergeCell ref="P37:P46"/>
    <mergeCell ref="Q37:Q46"/>
    <mergeCell ref="R37:R46"/>
    <mergeCell ref="B37:B40"/>
    <mergeCell ref="C37:C40"/>
    <mergeCell ref="D37:D40"/>
    <mergeCell ref="E37:E40"/>
    <mergeCell ref="F37:F40"/>
    <mergeCell ref="J37:J40"/>
    <mergeCell ref="K37:K40"/>
    <mergeCell ref="M37:M40"/>
    <mergeCell ref="L37:L40"/>
    <mergeCell ref="O37:O46"/>
    <mergeCell ref="A37:A46"/>
    <mergeCell ref="A47:A57"/>
    <mergeCell ref="B53:B54"/>
    <mergeCell ref="D53:D54"/>
    <mergeCell ref="E53:E54"/>
    <mergeCell ref="P47:P57"/>
    <mergeCell ref="Q47:Q57"/>
    <mergeCell ref="R47:R57"/>
    <mergeCell ref="J53:J54"/>
    <mergeCell ref="K53:K54"/>
    <mergeCell ref="L53:L54"/>
    <mergeCell ref="M53:M54"/>
    <mergeCell ref="O47:O57"/>
  </mergeCells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67"/>
  <sheetViews>
    <sheetView topLeftCell="F10" workbookViewId="0">
      <selection activeCell="J19" sqref="J19:M19"/>
    </sheetView>
  </sheetViews>
  <sheetFormatPr defaultRowHeight="18.75"/>
  <cols>
    <col min="1" max="1" width="13.25" style="77" bestFit="1" customWidth="1"/>
    <col min="2" max="2" width="9.125" style="77" bestFit="1" customWidth="1"/>
    <col min="3" max="3" width="8.875" style="77" bestFit="1" customWidth="1"/>
    <col min="4" max="4" width="16.625" style="77" bestFit="1" customWidth="1"/>
    <col min="5" max="5" width="35.375" style="77" bestFit="1" customWidth="1"/>
    <col min="6" max="6" width="16.625" style="77" bestFit="1" customWidth="1"/>
    <col min="7" max="7" width="37.875" style="77" bestFit="1" customWidth="1"/>
    <col min="8" max="9" width="9" style="77"/>
    <col min="10" max="10" width="16.625" style="77" bestFit="1" customWidth="1"/>
    <col min="11" max="11" width="11.75" style="77" bestFit="1" customWidth="1"/>
    <col min="12" max="12" width="8.875" style="77" bestFit="1" customWidth="1"/>
    <col min="13" max="13" width="5.5" style="77" bestFit="1" customWidth="1"/>
    <col min="14" max="14" width="11.375" style="77" bestFit="1" customWidth="1"/>
    <col min="15" max="16384" width="9" style="77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 s="75" customFormat="1">
      <c r="A2" s="164">
        <v>43206</v>
      </c>
      <c r="B2" s="131">
        <v>825</v>
      </c>
      <c r="C2" s="161"/>
      <c r="D2" s="161" t="s">
        <v>753</v>
      </c>
      <c r="E2" s="161" t="s">
        <v>754</v>
      </c>
      <c r="F2" s="161" t="s">
        <v>749</v>
      </c>
      <c r="G2" s="72" t="s">
        <v>758</v>
      </c>
      <c r="H2" s="73"/>
      <c r="I2" s="73"/>
      <c r="J2" s="125" t="s">
        <v>750</v>
      </c>
      <c r="K2" s="125" t="s">
        <v>751</v>
      </c>
      <c r="L2" s="125" t="s">
        <v>752</v>
      </c>
      <c r="M2" s="125">
        <v>9.6</v>
      </c>
      <c r="N2" s="74">
        <v>4</v>
      </c>
      <c r="O2" s="167">
        <v>8758</v>
      </c>
      <c r="P2" s="167">
        <v>8796</v>
      </c>
      <c r="Q2" s="167">
        <f>P2-O2</f>
        <v>38</v>
      </c>
      <c r="R2" s="167"/>
    </row>
    <row r="3" spans="1:20" s="75" customFormat="1">
      <c r="A3" s="165"/>
      <c r="B3" s="132"/>
      <c r="C3" s="162"/>
      <c r="D3" s="162"/>
      <c r="E3" s="162"/>
      <c r="F3" s="162"/>
      <c r="G3" s="72" t="s">
        <v>761</v>
      </c>
      <c r="H3" s="73"/>
      <c r="I3" s="73"/>
      <c r="J3" s="130"/>
      <c r="K3" s="130" t="s">
        <v>751</v>
      </c>
      <c r="L3" s="130" t="s">
        <v>752</v>
      </c>
      <c r="M3" s="130">
        <v>9.6</v>
      </c>
      <c r="N3" s="74">
        <v>2</v>
      </c>
      <c r="O3" s="168"/>
      <c r="P3" s="168"/>
      <c r="Q3" s="168"/>
      <c r="R3" s="168"/>
    </row>
    <row r="4" spans="1:20" s="75" customFormat="1">
      <c r="A4" s="165"/>
      <c r="B4" s="133"/>
      <c r="C4" s="163"/>
      <c r="D4" s="163"/>
      <c r="E4" s="163"/>
      <c r="F4" s="163"/>
      <c r="G4" s="72" t="s">
        <v>762</v>
      </c>
      <c r="H4" s="73"/>
      <c r="I4" s="73"/>
      <c r="J4" s="126"/>
      <c r="K4" s="126" t="s">
        <v>751</v>
      </c>
      <c r="L4" s="126" t="s">
        <v>752</v>
      </c>
      <c r="M4" s="126">
        <v>9.6</v>
      </c>
      <c r="N4" s="74">
        <v>1</v>
      </c>
      <c r="O4" s="168"/>
      <c r="P4" s="168"/>
      <c r="Q4" s="168"/>
      <c r="R4" s="168"/>
    </row>
    <row r="5" spans="1:20" s="75" customFormat="1">
      <c r="A5" s="165"/>
      <c r="B5" s="22">
        <v>910</v>
      </c>
      <c r="C5" s="72" t="s">
        <v>611</v>
      </c>
      <c r="D5" s="72" t="s">
        <v>749</v>
      </c>
      <c r="E5" s="72" t="s">
        <v>762</v>
      </c>
      <c r="F5" s="72" t="s">
        <v>755</v>
      </c>
      <c r="G5" s="72" t="s">
        <v>756</v>
      </c>
      <c r="H5" s="73"/>
      <c r="I5" s="73"/>
      <c r="J5" s="10" t="s">
        <v>750</v>
      </c>
      <c r="K5" s="10" t="s">
        <v>751</v>
      </c>
      <c r="L5" s="10" t="s">
        <v>752</v>
      </c>
      <c r="M5" s="10">
        <v>9.6</v>
      </c>
      <c r="N5" s="74" t="s">
        <v>767</v>
      </c>
      <c r="O5" s="168"/>
      <c r="P5" s="168"/>
      <c r="Q5" s="168"/>
      <c r="R5" s="168"/>
    </row>
    <row r="6" spans="1:20" s="75" customFormat="1">
      <c r="A6" s="165"/>
      <c r="B6" s="22">
        <v>1105</v>
      </c>
      <c r="C6" s="72" t="s">
        <v>611</v>
      </c>
      <c r="D6" s="72" t="s">
        <v>749</v>
      </c>
      <c r="E6" s="72" t="s">
        <v>762</v>
      </c>
      <c r="F6" s="72" t="s">
        <v>755</v>
      </c>
      <c r="G6" s="72" t="s">
        <v>756</v>
      </c>
      <c r="H6" s="73"/>
      <c r="I6" s="73"/>
      <c r="J6" s="10" t="s">
        <v>750</v>
      </c>
      <c r="K6" s="10" t="s">
        <v>751</v>
      </c>
      <c r="L6" s="10" t="s">
        <v>752</v>
      </c>
      <c r="M6" s="10">
        <v>9.6</v>
      </c>
      <c r="N6" s="74">
        <v>7</v>
      </c>
      <c r="O6" s="168"/>
      <c r="P6" s="168"/>
      <c r="Q6" s="168"/>
      <c r="R6" s="168"/>
    </row>
    <row r="7" spans="1:20" s="75" customFormat="1">
      <c r="A7" s="165"/>
      <c r="B7" s="22">
        <v>1210</v>
      </c>
      <c r="C7" s="72" t="s">
        <v>611</v>
      </c>
      <c r="D7" s="72" t="s">
        <v>749</v>
      </c>
      <c r="E7" s="72" t="s">
        <v>762</v>
      </c>
      <c r="F7" s="72" t="s">
        <v>755</v>
      </c>
      <c r="G7" s="72" t="s">
        <v>756</v>
      </c>
      <c r="H7" s="73"/>
      <c r="I7" s="73"/>
      <c r="J7" s="10" t="s">
        <v>750</v>
      </c>
      <c r="K7" s="10" t="s">
        <v>751</v>
      </c>
      <c r="L7" s="10" t="s">
        <v>752</v>
      </c>
      <c r="M7" s="10">
        <v>9.6</v>
      </c>
      <c r="N7" s="74">
        <v>7</v>
      </c>
      <c r="O7" s="168"/>
      <c r="P7" s="168"/>
      <c r="Q7" s="168"/>
      <c r="R7" s="168"/>
    </row>
    <row r="8" spans="1:20" s="75" customFormat="1">
      <c r="A8" s="165"/>
      <c r="B8" s="22">
        <v>1500</v>
      </c>
      <c r="C8" s="72" t="s">
        <v>611</v>
      </c>
      <c r="D8" s="72" t="s">
        <v>749</v>
      </c>
      <c r="E8" s="72" t="s">
        <v>762</v>
      </c>
      <c r="F8" s="72" t="s">
        <v>755</v>
      </c>
      <c r="G8" s="72" t="s">
        <v>756</v>
      </c>
      <c r="H8" s="73"/>
      <c r="I8" s="73"/>
      <c r="J8" s="10" t="s">
        <v>750</v>
      </c>
      <c r="K8" s="10" t="s">
        <v>751</v>
      </c>
      <c r="L8" s="10" t="s">
        <v>752</v>
      </c>
      <c r="M8" s="10">
        <v>9.6</v>
      </c>
      <c r="N8" s="74">
        <v>3</v>
      </c>
      <c r="O8" s="168"/>
      <c r="P8" s="168"/>
      <c r="Q8" s="168"/>
      <c r="R8" s="168"/>
    </row>
    <row r="9" spans="1:20" s="75" customFormat="1">
      <c r="A9" s="165"/>
      <c r="B9" s="22">
        <v>1605</v>
      </c>
      <c r="C9" s="72" t="s">
        <v>611</v>
      </c>
      <c r="D9" s="72" t="s">
        <v>749</v>
      </c>
      <c r="E9" s="72" t="s">
        <v>762</v>
      </c>
      <c r="F9" s="72" t="s">
        <v>755</v>
      </c>
      <c r="G9" s="72" t="s">
        <v>756</v>
      </c>
      <c r="H9" s="73"/>
      <c r="I9" s="73"/>
      <c r="J9" s="10" t="s">
        <v>750</v>
      </c>
      <c r="K9" s="10" t="s">
        <v>751</v>
      </c>
      <c r="L9" s="10" t="s">
        <v>752</v>
      </c>
      <c r="M9" s="10">
        <v>9.6</v>
      </c>
      <c r="N9" s="74">
        <v>6</v>
      </c>
      <c r="O9" s="168"/>
      <c r="P9" s="168"/>
      <c r="Q9" s="168"/>
      <c r="R9" s="168"/>
    </row>
    <row r="10" spans="1:20" s="75" customFormat="1">
      <c r="A10" s="165"/>
      <c r="B10" s="22">
        <v>1710</v>
      </c>
      <c r="C10" s="72" t="s">
        <v>611</v>
      </c>
      <c r="D10" s="72" t="s">
        <v>749</v>
      </c>
      <c r="E10" s="72" t="s">
        <v>762</v>
      </c>
      <c r="F10" s="72" t="s">
        <v>755</v>
      </c>
      <c r="G10" s="72" t="s">
        <v>756</v>
      </c>
      <c r="H10" s="73"/>
      <c r="I10" s="73"/>
      <c r="J10" s="10" t="s">
        <v>750</v>
      </c>
      <c r="K10" s="10" t="s">
        <v>751</v>
      </c>
      <c r="L10" s="10" t="s">
        <v>752</v>
      </c>
      <c r="M10" s="10">
        <v>9.6</v>
      </c>
      <c r="N10" s="74" t="s">
        <v>768</v>
      </c>
      <c r="O10" s="168"/>
      <c r="P10" s="168"/>
      <c r="Q10" s="168"/>
      <c r="R10" s="168"/>
    </row>
    <row r="11" spans="1:20" s="75" customFormat="1">
      <c r="A11" s="165"/>
      <c r="B11" s="22">
        <v>2110</v>
      </c>
      <c r="C11" s="72" t="s">
        <v>611</v>
      </c>
      <c r="D11" s="72" t="s">
        <v>749</v>
      </c>
      <c r="E11" s="72" t="s">
        <v>762</v>
      </c>
      <c r="F11" s="72" t="s">
        <v>755</v>
      </c>
      <c r="G11" s="72" t="s">
        <v>756</v>
      </c>
      <c r="H11" s="73"/>
      <c r="I11" s="73"/>
      <c r="J11" s="10" t="s">
        <v>750</v>
      </c>
      <c r="K11" s="10" t="s">
        <v>751</v>
      </c>
      <c r="L11" s="10" t="s">
        <v>752</v>
      </c>
      <c r="M11" s="10">
        <v>9.6</v>
      </c>
      <c r="N11" s="74" t="s">
        <v>768</v>
      </c>
      <c r="O11" s="168"/>
      <c r="P11" s="168"/>
      <c r="Q11" s="168"/>
      <c r="R11" s="168"/>
    </row>
    <row r="12" spans="1:20" s="75" customFormat="1">
      <c r="A12" s="165"/>
      <c r="B12" s="22">
        <v>2210</v>
      </c>
      <c r="C12" s="72" t="s">
        <v>611</v>
      </c>
      <c r="D12" s="72" t="s">
        <v>749</v>
      </c>
      <c r="E12" s="72" t="s">
        <v>762</v>
      </c>
      <c r="F12" s="72" t="s">
        <v>755</v>
      </c>
      <c r="G12" s="72" t="s">
        <v>756</v>
      </c>
      <c r="H12" s="73"/>
      <c r="I12" s="73"/>
      <c r="J12" s="10" t="s">
        <v>750</v>
      </c>
      <c r="K12" s="10" t="s">
        <v>751</v>
      </c>
      <c r="L12" s="10" t="s">
        <v>752</v>
      </c>
      <c r="M12" s="10">
        <v>9.6</v>
      </c>
      <c r="N12" s="74">
        <v>3</v>
      </c>
      <c r="O12" s="168"/>
      <c r="P12" s="168"/>
      <c r="Q12" s="168"/>
      <c r="R12" s="168"/>
    </row>
    <row r="13" spans="1:20" s="75" customFormat="1">
      <c r="A13" s="165"/>
      <c r="B13" s="22">
        <v>2245</v>
      </c>
      <c r="C13" s="72"/>
      <c r="D13" s="161" t="s">
        <v>749</v>
      </c>
      <c r="E13" s="72" t="s">
        <v>762</v>
      </c>
      <c r="F13" s="161" t="s">
        <v>755</v>
      </c>
      <c r="G13" s="161" t="s">
        <v>756</v>
      </c>
      <c r="H13" s="73"/>
      <c r="I13" s="73"/>
      <c r="J13" s="125" t="s">
        <v>750</v>
      </c>
      <c r="K13" s="125" t="s">
        <v>39</v>
      </c>
      <c r="L13" s="125" t="s">
        <v>570</v>
      </c>
      <c r="M13" s="125">
        <v>9.6</v>
      </c>
      <c r="N13" s="74">
        <v>3</v>
      </c>
      <c r="O13" s="168"/>
      <c r="P13" s="168"/>
      <c r="Q13" s="168"/>
      <c r="R13" s="168"/>
    </row>
    <row r="14" spans="1:20" s="75" customFormat="1">
      <c r="A14" s="165"/>
      <c r="B14" s="22">
        <v>2255</v>
      </c>
      <c r="C14" s="72"/>
      <c r="D14" s="162"/>
      <c r="E14" s="72" t="s">
        <v>758</v>
      </c>
      <c r="F14" s="162"/>
      <c r="G14" s="162"/>
      <c r="H14" s="73"/>
      <c r="I14" s="73"/>
      <c r="J14" s="130"/>
      <c r="K14" s="130" t="s">
        <v>751</v>
      </c>
      <c r="L14" s="130" t="s">
        <v>752</v>
      </c>
      <c r="M14" s="130">
        <v>9.6</v>
      </c>
      <c r="N14" s="74">
        <v>3</v>
      </c>
      <c r="O14" s="168"/>
      <c r="P14" s="168"/>
      <c r="Q14" s="168"/>
      <c r="R14" s="168"/>
    </row>
    <row r="15" spans="1:20" s="75" customFormat="1">
      <c r="A15" s="165"/>
      <c r="B15" s="22">
        <v>2305</v>
      </c>
      <c r="C15" s="72"/>
      <c r="D15" s="163"/>
      <c r="E15" s="72" t="s">
        <v>761</v>
      </c>
      <c r="F15" s="163"/>
      <c r="G15" s="163"/>
      <c r="H15" s="73"/>
      <c r="I15" s="73"/>
      <c r="J15" s="126"/>
      <c r="K15" s="126" t="s">
        <v>751</v>
      </c>
      <c r="L15" s="126" t="s">
        <v>752</v>
      </c>
      <c r="M15" s="126">
        <v>9.6</v>
      </c>
      <c r="N15" s="74">
        <v>6</v>
      </c>
      <c r="O15" s="168"/>
      <c r="P15" s="168"/>
      <c r="Q15" s="168"/>
      <c r="R15" s="168"/>
    </row>
    <row r="16" spans="1:20" s="75" customFormat="1">
      <c r="A16" s="166"/>
      <c r="B16" s="22">
        <v>2355</v>
      </c>
      <c r="C16" s="72" t="s">
        <v>611</v>
      </c>
      <c r="D16" s="72" t="s">
        <v>749</v>
      </c>
      <c r="E16" s="72" t="s">
        <v>762</v>
      </c>
      <c r="F16" s="72" t="s">
        <v>755</v>
      </c>
      <c r="G16" s="72" t="s">
        <v>756</v>
      </c>
      <c r="H16" s="73"/>
      <c r="I16" s="73"/>
      <c r="J16" s="10" t="s">
        <v>750</v>
      </c>
      <c r="K16" s="10" t="s">
        <v>751</v>
      </c>
      <c r="L16" s="10" t="s">
        <v>752</v>
      </c>
      <c r="M16" s="10">
        <v>9.6</v>
      </c>
      <c r="N16" s="74">
        <v>6</v>
      </c>
      <c r="O16" s="169"/>
      <c r="P16" s="169"/>
      <c r="Q16" s="169"/>
      <c r="R16" s="169"/>
    </row>
    <row r="17" spans="1:18" s="75" customFormat="1">
      <c r="A17" s="164">
        <v>43206</v>
      </c>
      <c r="B17" s="22">
        <v>828</v>
      </c>
      <c r="C17" s="72"/>
      <c r="D17" s="72" t="s">
        <v>755</v>
      </c>
      <c r="E17" s="72" t="s">
        <v>756</v>
      </c>
      <c r="F17" s="72" t="s">
        <v>487</v>
      </c>
      <c r="G17" s="72" t="s">
        <v>578</v>
      </c>
      <c r="H17" s="73"/>
      <c r="I17" s="73"/>
      <c r="J17" s="10" t="s">
        <v>750</v>
      </c>
      <c r="K17" s="10" t="s">
        <v>757</v>
      </c>
      <c r="L17" s="10" t="s">
        <v>766</v>
      </c>
      <c r="M17" s="10">
        <v>9.6</v>
      </c>
      <c r="N17" s="74">
        <v>12</v>
      </c>
      <c r="O17" s="167">
        <v>8735</v>
      </c>
      <c r="P17" s="167">
        <v>8755</v>
      </c>
      <c r="Q17" s="167">
        <f>P17-O17</f>
        <v>20</v>
      </c>
      <c r="R17" s="167"/>
    </row>
    <row r="18" spans="1:18" s="75" customFormat="1">
      <c r="A18" s="165"/>
      <c r="B18" s="22">
        <v>930</v>
      </c>
      <c r="C18" s="72" t="s">
        <v>467</v>
      </c>
      <c r="D18" s="72" t="s">
        <v>487</v>
      </c>
      <c r="E18" s="72" t="s">
        <v>578</v>
      </c>
      <c r="F18" s="72" t="s">
        <v>755</v>
      </c>
      <c r="G18" s="72" t="s">
        <v>756</v>
      </c>
      <c r="H18" s="73"/>
      <c r="I18" s="73"/>
      <c r="J18" s="10" t="s">
        <v>750</v>
      </c>
      <c r="K18" s="10" t="s">
        <v>757</v>
      </c>
      <c r="L18" s="10" t="s">
        <v>766</v>
      </c>
      <c r="M18" s="10">
        <v>9.6</v>
      </c>
      <c r="N18" s="74">
        <v>14</v>
      </c>
      <c r="O18" s="168"/>
      <c r="P18" s="168"/>
      <c r="Q18" s="168"/>
      <c r="R18" s="168"/>
    </row>
    <row r="19" spans="1:18" s="75" customFormat="1">
      <c r="A19" s="165"/>
      <c r="B19" s="22">
        <v>1200</v>
      </c>
      <c r="C19" s="72" t="s">
        <v>467</v>
      </c>
      <c r="D19" s="72" t="s">
        <v>487</v>
      </c>
      <c r="E19" s="72" t="s">
        <v>578</v>
      </c>
      <c r="F19" s="72" t="s">
        <v>755</v>
      </c>
      <c r="G19" s="72" t="s">
        <v>756</v>
      </c>
      <c r="H19" s="73"/>
      <c r="I19" s="73"/>
      <c r="J19" s="10" t="s">
        <v>750</v>
      </c>
      <c r="K19" s="10" t="s">
        <v>757</v>
      </c>
      <c r="L19" s="10" t="s">
        <v>766</v>
      </c>
      <c r="M19" s="10">
        <v>9.6</v>
      </c>
      <c r="N19" s="74">
        <v>13</v>
      </c>
      <c r="O19" s="168"/>
      <c r="P19" s="168"/>
      <c r="Q19" s="168"/>
      <c r="R19" s="168"/>
    </row>
    <row r="20" spans="1:18" s="75" customFormat="1">
      <c r="A20" s="165"/>
      <c r="B20" s="22">
        <v>1515</v>
      </c>
      <c r="C20" s="72" t="s">
        <v>467</v>
      </c>
      <c r="D20" s="72" t="s">
        <v>487</v>
      </c>
      <c r="E20" s="72" t="s">
        <v>578</v>
      </c>
      <c r="F20" s="72" t="s">
        <v>755</v>
      </c>
      <c r="G20" s="72" t="s">
        <v>756</v>
      </c>
      <c r="H20" s="73"/>
      <c r="I20" s="73"/>
      <c r="J20" s="10" t="s">
        <v>750</v>
      </c>
      <c r="K20" s="10" t="s">
        <v>757</v>
      </c>
      <c r="L20" s="10" t="s">
        <v>766</v>
      </c>
      <c r="M20" s="10">
        <v>9.6</v>
      </c>
      <c r="N20" s="74">
        <v>14</v>
      </c>
      <c r="O20" s="168"/>
      <c r="P20" s="168"/>
      <c r="Q20" s="168"/>
      <c r="R20" s="168"/>
    </row>
    <row r="21" spans="1:18" s="75" customFormat="1">
      <c r="A21" s="165"/>
      <c r="B21" s="22">
        <v>1700</v>
      </c>
      <c r="C21" s="72" t="s">
        <v>467</v>
      </c>
      <c r="D21" s="72" t="s">
        <v>487</v>
      </c>
      <c r="E21" s="72" t="s">
        <v>578</v>
      </c>
      <c r="F21" s="72" t="s">
        <v>755</v>
      </c>
      <c r="G21" s="72" t="s">
        <v>756</v>
      </c>
      <c r="H21" s="73"/>
      <c r="I21" s="73"/>
      <c r="J21" s="10" t="s">
        <v>750</v>
      </c>
      <c r="K21" s="10" t="s">
        <v>757</v>
      </c>
      <c r="L21" s="10" t="s">
        <v>766</v>
      </c>
      <c r="M21" s="10">
        <v>9.6</v>
      </c>
      <c r="N21" s="74">
        <v>14</v>
      </c>
      <c r="O21" s="168"/>
      <c r="P21" s="168"/>
      <c r="Q21" s="168"/>
      <c r="R21" s="168"/>
    </row>
    <row r="22" spans="1:18" s="75" customFormat="1">
      <c r="A22" s="165"/>
      <c r="B22" s="22">
        <v>2105</v>
      </c>
      <c r="C22" s="72" t="s">
        <v>467</v>
      </c>
      <c r="D22" s="72" t="s">
        <v>487</v>
      </c>
      <c r="E22" s="72" t="s">
        <v>578</v>
      </c>
      <c r="F22" s="72" t="s">
        <v>755</v>
      </c>
      <c r="G22" s="72" t="s">
        <v>756</v>
      </c>
      <c r="H22" s="73"/>
      <c r="I22" s="73"/>
      <c r="J22" s="10" t="s">
        <v>750</v>
      </c>
      <c r="K22" s="10" t="s">
        <v>757</v>
      </c>
      <c r="L22" s="10" t="s">
        <v>766</v>
      </c>
      <c r="M22" s="10">
        <v>9.6</v>
      </c>
      <c r="N22" s="74">
        <v>14</v>
      </c>
      <c r="O22" s="168"/>
      <c r="P22" s="168"/>
      <c r="Q22" s="168"/>
      <c r="R22" s="168"/>
    </row>
    <row r="23" spans="1:18" s="75" customFormat="1">
      <c r="A23" s="165"/>
      <c r="B23" s="22">
        <v>2248</v>
      </c>
      <c r="C23" s="72"/>
      <c r="D23" s="161" t="s">
        <v>487</v>
      </c>
      <c r="E23" s="72" t="s">
        <v>578</v>
      </c>
      <c r="F23" s="161" t="s">
        <v>755</v>
      </c>
      <c r="G23" s="161" t="s">
        <v>756</v>
      </c>
      <c r="H23" s="73"/>
      <c r="I23" s="73"/>
      <c r="J23" s="125" t="s">
        <v>750</v>
      </c>
      <c r="K23" s="125" t="s">
        <v>457</v>
      </c>
      <c r="L23" s="125" t="s">
        <v>492</v>
      </c>
      <c r="M23" s="125">
        <v>9.6</v>
      </c>
      <c r="N23" s="74">
        <v>9</v>
      </c>
      <c r="O23" s="168"/>
      <c r="P23" s="168"/>
      <c r="Q23" s="168"/>
      <c r="R23" s="168"/>
    </row>
    <row r="24" spans="1:18" s="75" customFormat="1">
      <c r="A24" s="166"/>
      <c r="B24" s="22">
        <v>2255</v>
      </c>
      <c r="C24" s="72"/>
      <c r="D24" s="163"/>
      <c r="E24" s="72" t="s">
        <v>589</v>
      </c>
      <c r="F24" s="163"/>
      <c r="G24" s="163"/>
      <c r="H24" s="73"/>
      <c r="I24" s="73"/>
      <c r="J24" s="126"/>
      <c r="K24" s="126" t="s">
        <v>757</v>
      </c>
      <c r="L24" s="126" t="s">
        <v>766</v>
      </c>
      <c r="M24" s="126">
        <v>9.6</v>
      </c>
      <c r="N24" s="74">
        <v>2</v>
      </c>
      <c r="O24" s="169"/>
      <c r="P24" s="169"/>
      <c r="Q24" s="169"/>
      <c r="R24" s="169"/>
    </row>
    <row r="25" spans="1:18" s="75" customFormat="1">
      <c r="A25" s="164">
        <v>43206</v>
      </c>
      <c r="B25" s="131">
        <v>835</v>
      </c>
      <c r="C25" s="161"/>
      <c r="D25" s="161" t="s">
        <v>487</v>
      </c>
      <c r="E25" s="161" t="s">
        <v>582</v>
      </c>
      <c r="F25" s="161" t="s">
        <v>496</v>
      </c>
      <c r="G25" s="72" t="s">
        <v>605</v>
      </c>
      <c r="H25" s="73"/>
      <c r="I25" s="73"/>
      <c r="J25" s="125" t="s">
        <v>750</v>
      </c>
      <c r="K25" s="125" t="s">
        <v>759</v>
      </c>
      <c r="L25" s="125" t="s">
        <v>760</v>
      </c>
      <c r="M25" s="125">
        <v>9.6</v>
      </c>
      <c r="N25" s="170">
        <v>14</v>
      </c>
      <c r="O25" s="167">
        <v>6300</v>
      </c>
      <c r="P25" s="167">
        <v>6321</v>
      </c>
      <c r="Q25" s="167">
        <f>P25-O25</f>
        <v>21</v>
      </c>
      <c r="R25" s="167"/>
    </row>
    <row r="26" spans="1:18" s="75" customFormat="1">
      <c r="A26" s="165"/>
      <c r="B26" s="132"/>
      <c r="C26" s="162"/>
      <c r="D26" s="162"/>
      <c r="E26" s="162"/>
      <c r="F26" s="162"/>
      <c r="G26" s="72" t="s">
        <v>575</v>
      </c>
      <c r="H26" s="73"/>
      <c r="I26" s="73"/>
      <c r="J26" s="130"/>
      <c r="K26" s="130"/>
      <c r="L26" s="130"/>
      <c r="M26" s="130"/>
      <c r="N26" s="171"/>
      <c r="O26" s="168"/>
      <c r="P26" s="168"/>
      <c r="Q26" s="168"/>
      <c r="R26" s="168"/>
    </row>
    <row r="27" spans="1:18" s="75" customFormat="1">
      <c r="A27" s="165"/>
      <c r="B27" s="132"/>
      <c r="C27" s="162"/>
      <c r="D27" s="162"/>
      <c r="E27" s="162"/>
      <c r="F27" s="162"/>
      <c r="G27" s="72" t="s">
        <v>576</v>
      </c>
      <c r="H27" s="73"/>
      <c r="I27" s="73"/>
      <c r="J27" s="130"/>
      <c r="K27" s="130"/>
      <c r="L27" s="130"/>
      <c r="M27" s="130"/>
      <c r="N27" s="171"/>
      <c r="O27" s="168"/>
      <c r="P27" s="168"/>
      <c r="Q27" s="168"/>
      <c r="R27" s="168"/>
    </row>
    <row r="28" spans="1:18" s="75" customFormat="1">
      <c r="A28" s="165"/>
      <c r="B28" s="133"/>
      <c r="C28" s="163"/>
      <c r="D28" s="163"/>
      <c r="E28" s="163"/>
      <c r="F28" s="163"/>
      <c r="G28" s="72" t="s">
        <v>577</v>
      </c>
      <c r="H28" s="73"/>
      <c r="I28" s="73"/>
      <c r="J28" s="126"/>
      <c r="K28" s="126"/>
      <c r="L28" s="126"/>
      <c r="M28" s="126"/>
      <c r="N28" s="172"/>
      <c r="O28" s="168"/>
      <c r="P28" s="168"/>
      <c r="Q28" s="168"/>
      <c r="R28" s="168"/>
    </row>
    <row r="29" spans="1:18" s="75" customFormat="1">
      <c r="A29" s="165"/>
      <c r="B29" s="22">
        <v>1111</v>
      </c>
      <c r="C29" s="72" t="s">
        <v>467</v>
      </c>
      <c r="D29" s="72" t="s">
        <v>487</v>
      </c>
      <c r="E29" s="72" t="s">
        <v>578</v>
      </c>
      <c r="F29" s="72" t="s">
        <v>755</v>
      </c>
      <c r="G29" s="72" t="s">
        <v>756</v>
      </c>
      <c r="H29" s="73"/>
      <c r="I29" s="73"/>
      <c r="J29" s="10" t="s">
        <v>750</v>
      </c>
      <c r="K29" s="10" t="s">
        <v>759</v>
      </c>
      <c r="L29" s="10" t="s">
        <v>760</v>
      </c>
      <c r="M29" s="10">
        <v>9.6</v>
      </c>
      <c r="N29" s="74">
        <v>12</v>
      </c>
      <c r="O29" s="168"/>
      <c r="P29" s="168"/>
      <c r="Q29" s="168"/>
      <c r="R29" s="168"/>
    </row>
    <row r="30" spans="1:18" s="75" customFormat="1">
      <c r="A30" s="165"/>
      <c r="B30" s="22">
        <v>1430</v>
      </c>
      <c r="C30" s="72" t="s">
        <v>467</v>
      </c>
      <c r="D30" s="72" t="s">
        <v>487</v>
      </c>
      <c r="E30" s="72" t="s">
        <v>578</v>
      </c>
      <c r="F30" s="72" t="s">
        <v>755</v>
      </c>
      <c r="G30" s="72" t="s">
        <v>756</v>
      </c>
      <c r="H30" s="73"/>
      <c r="I30" s="73"/>
      <c r="J30" s="10" t="s">
        <v>750</v>
      </c>
      <c r="K30" s="10" t="s">
        <v>759</v>
      </c>
      <c r="L30" s="10" t="s">
        <v>760</v>
      </c>
      <c r="M30" s="10">
        <v>9.6</v>
      </c>
      <c r="N30" s="74">
        <v>14</v>
      </c>
      <c r="O30" s="168"/>
      <c r="P30" s="168"/>
      <c r="Q30" s="168"/>
      <c r="R30" s="168"/>
    </row>
    <row r="31" spans="1:18" s="75" customFormat="1">
      <c r="A31" s="165"/>
      <c r="B31" s="22">
        <v>1616</v>
      </c>
      <c r="C31" s="72" t="s">
        <v>467</v>
      </c>
      <c r="D31" s="72" t="s">
        <v>487</v>
      </c>
      <c r="E31" s="72" t="s">
        <v>578</v>
      </c>
      <c r="F31" s="72" t="s">
        <v>755</v>
      </c>
      <c r="G31" s="72" t="s">
        <v>756</v>
      </c>
      <c r="H31" s="73"/>
      <c r="I31" s="73"/>
      <c r="J31" s="10" t="s">
        <v>750</v>
      </c>
      <c r="K31" s="10" t="s">
        <v>759</v>
      </c>
      <c r="L31" s="10" t="s">
        <v>760</v>
      </c>
      <c r="M31" s="10">
        <v>9.6</v>
      </c>
      <c r="N31" s="74">
        <v>14</v>
      </c>
      <c r="O31" s="168"/>
      <c r="P31" s="168"/>
      <c r="Q31" s="168"/>
      <c r="R31" s="168"/>
    </row>
    <row r="32" spans="1:18" s="75" customFormat="1">
      <c r="A32" s="165"/>
      <c r="B32" s="22">
        <v>2000</v>
      </c>
      <c r="C32" s="72" t="s">
        <v>467</v>
      </c>
      <c r="D32" s="72" t="s">
        <v>487</v>
      </c>
      <c r="E32" s="72" t="s">
        <v>578</v>
      </c>
      <c r="F32" s="72" t="s">
        <v>755</v>
      </c>
      <c r="G32" s="72" t="s">
        <v>756</v>
      </c>
      <c r="H32" s="73"/>
      <c r="I32" s="73"/>
      <c r="J32" s="10" t="s">
        <v>750</v>
      </c>
      <c r="K32" s="10" t="s">
        <v>759</v>
      </c>
      <c r="L32" s="10" t="s">
        <v>760</v>
      </c>
      <c r="M32" s="10">
        <v>9.6</v>
      </c>
      <c r="N32" s="74">
        <v>12</v>
      </c>
      <c r="O32" s="168"/>
      <c r="P32" s="168"/>
      <c r="Q32" s="168"/>
      <c r="R32" s="168"/>
    </row>
    <row r="33" spans="1:18" s="75" customFormat="1">
      <c r="A33" s="165"/>
      <c r="B33" s="22">
        <v>2200</v>
      </c>
      <c r="C33" s="72" t="s">
        <v>467</v>
      </c>
      <c r="D33" s="72" t="s">
        <v>487</v>
      </c>
      <c r="E33" s="72" t="s">
        <v>578</v>
      </c>
      <c r="F33" s="72" t="s">
        <v>755</v>
      </c>
      <c r="G33" s="72" t="s">
        <v>756</v>
      </c>
      <c r="H33" s="73"/>
      <c r="I33" s="73"/>
      <c r="J33" s="10" t="s">
        <v>750</v>
      </c>
      <c r="K33" s="10" t="s">
        <v>759</v>
      </c>
      <c r="L33" s="10" t="s">
        <v>760</v>
      </c>
      <c r="M33" s="10">
        <v>9.6</v>
      </c>
      <c r="N33" s="74">
        <v>13</v>
      </c>
      <c r="O33" s="168"/>
      <c r="P33" s="168"/>
      <c r="Q33" s="168"/>
      <c r="R33" s="168"/>
    </row>
    <row r="34" spans="1:18" s="75" customFormat="1">
      <c r="A34" s="166"/>
      <c r="B34" s="22">
        <v>2340</v>
      </c>
      <c r="C34" s="72" t="s">
        <v>467</v>
      </c>
      <c r="D34" s="72" t="s">
        <v>487</v>
      </c>
      <c r="E34" s="72" t="s">
        <v>578</v>
      </c>
      <c r="F34" s="72" t="s">
        <v>755</v>
      </c>
      <c r="G34" s="72" t="s">
        <v>756</v>
      </c>
      <c r="H34" s="73"/>
      <c r="I34" s="73"/>
      <c r="J34" s="10" t="s">
        <v>750</v>
      </c>
      <c r="K34" s="10" t="s">
        <v>759</v>
      </c>
      <c r="L34" s="10" t="s">
        <v>760</v>
      </c>
      <c r="M34" s="10">
        <v>9.6</v>
      </c>
      <c r="N34" s="74">
        <v>14</v>
      </c>
      <c r="O34" s="169"/>
      <c r="P34" s="169"/>
      <c r="Q34" s="169"/>
      <c r="R34" s="169"/>
    </row>
    <row r="35" spans="1:18" s="75" customFormat="1">
      <c r="A35" s="158">
        <v>43206</v>
      </c>
      <c r="B35" s="22">
        <v>905</v>
      </c>
      <c r="C35" s="72"/>
      <c r="D35" s="72" t="s">
        <v>496</v>
      </c>
      <c r="E35" s="72" t="s">
        <v>565</v>
      </c>
      <c r="F35" s="72" t="s">
        <v>454</v>
      </c>
      <c r="G35" s="72" t="s">
        <v>566</v>
      </c>
      <c r="H35" s="73"/>
      <c r="I35" s="73"/>
      <c r="J35" s="10" t="s">
        <v>750</v>
      </c>
      <c r="K35" s="10" t="s">
        <v>763</v>
      </c>
      <c r="L35" s="10" t="s">
        <v>764</v>
      </c>
      <c r="M35" s="10">
        <v>9.6</v>
      </c>
      <c r="N35" s="74">
        <v>14</v>
      </c>
      <c r="O35" s="146">
        <v>7548</v>
      </c>
      <c r="P35" s="146">
        <v>7716</v>
      </c>
      <c r="Q35" s="146">
        <f>P35-O35</f>
        <v>168</v>
      </c>
      <c r="R35" s="146"/>
    </row>
    <row r="36" spans="1:18" s="75" customFormat="1">
      <c r="A36" s="159"/>
      <c r="B36" s="22">
        <v>1143</v>
      </c>
      <c r="C36" s="72" t="s">
        <v>460</v>
      </c>
      <c r="D36" s="72" t="s">
        <v>454</v>
      </c>
      <c r="E36" s="72" t="s">
        <v>566</v>
      </c>
      <c r="F36" s="72" t="s">
        <v>496</v>
      </c>
      <c r="G36" s="72" t="s">
        <v>565</v>
      </c>
      <c r="H36" s="73"/>
      <c r="I36" s="73"/>
      <c r="J36" s="10" t="s">
        <v>750</v>
      </c>
      <c r="K36" s="10" t="s">
        <v>763</v>
      </c>
      <c r="L36" s="10" t="s">
        <v>764</v>
      </c>
      <c r="M36" s="10">
        <v>9.6</v>
      </c>
      <c r="N36" s="74">
        <v>14</v>
      </c>
      <c r="O36" s="147"/>
      <c r="P36" s="147"/>
      <c r="Q36" s="147"/>
      <c r="R36" s="147"/>
    </row>
    <row r="37" spans="1:18" s="75" customFormat="1">
      <c r="A37" s="159"/>
      <c r="B37" s="22">
        <v>1357</v>
      </c>
      <c r="C37" s="72" t="s">
        <v>460</v>
      </c>
      <c r="D37" s="72" t="s">
        <v>454</v>
      </c>
      <c r="E37" s="72" t="s">
        <v>566</v>
      </c>
      <c r="F37" s="72" t="s">
        <v>496</v>
      </c>
      <c r="G37" s="72" t="s">
        <v>565</v>
      </c>
      <c r="H37" s="73"/>
      <c r="I37" s="73"/>
      <c r="J37" s="10" t="s">
        <v>750</v>
      </c>
      <c r="K37" s="10" t="s">
        <v>763</v>
      </c>
      <c r="L37" s="10" t="s">
        <v>764</v>
      </c>
      <c r="M37" s="10">
        <v>9.6</v>
      </c>
      <c r="N37" s="74">
        <v>14</v>
      </c>
      <c r="O37" s="147"/>
      <c r="P37" s="147"/>
      <c r="Q37" s="147"/>
      <c r="R37" s="147"/>
    </row>
    <row r="38" spans="1:18" s="75" customFormat="1">
      <c r="A38" s="159"/>
      <c r="B38" s="22">
        <v>1512</v>
      </c>
      <c r="C38" s="72" t="s">
        <v>460</v>
      </c>
      <c r="D38" s="72" t="s">
        <v>454</v>
      </c>
      <c r="E38" s="72" t="s">
        <v>566</v>
      </c>
      <c r="F38" s="72" t="s">
        <v>496</v>
      </c>
      <c r="G38" s="72" t="s">
        <v>565</v>
      </c>
      <c r="H38" s="73"/>
      <c r="I38" s="73"/>
      <c r="J38" s="10" t="s">
        <v>750</v>
      </c>
      <c r="K38" s="10" t="s">
        <v>763</v>
      </c>
      <c r="L38" s="10" t="s">
        <v>764</v>
      </c>
      <c r="M38" s="10">
        <v>9.6</v>
      </c>
      <c r="N38" s="74">
        <v>14</v>
      </c>
      <c r="O38" s="147"/>
      <c r="P38" s="147"/>
      <c r="Q38" s="147"/>
      <c r="R38" s="147"/>
    </row>
    <row r="39" spans="1:18" s="75" customFormat="1">
      <c r="A39" s="159"/>
      <c r="B39" s="22">
        <v>1626</v>
      </c>
      <c r="C39" s="72" t="s">
        <v>460</v>
      </c>
      <c r="D39" s="72" t="s">
        <v>454</v>
      </c>
      <c r="E39" s="72" t="s">
        <v>566</v>
      </c>
      <c r="F39" s="72" t="s">
        <v>496</v>
      </c>
      <c r="G39" s="72" t="s">
        <v>565</v>
      </c>
      <c r="H39" s="73"/>
      <c r="I39" s="73"/>
      <c r="J39" s="10" t="s">
        <v>750</v>
      </c>
      <c r="K39" s="10" t="s">
        <v>763</v>
      </c>
      <c r="L39" s="10" t="s">
        <v>764</v>
      </c>
      <c r="M39" s="10">
        <v>9.6</v>
      </c>
      <c r="N39" s="74">
        <v>14</v>
      </c>
      <c r="O39" s="147"/>
      <c r="P39" s="147"/>
      <c r="Q39" s="147"/>
      <c r="R39" s="147"/>
    </row>
    <row r="40" spans="1:18" s="75" customFormat="1">
      <c r="A40" s="159"/>
      <c r="B40" s="131">
        <v>1739</v>
      </c>
      <c r="C40" s="161"/>
      <c r="D40" s="161" t="s">
        <v>454</v>
      </c>
      <c r="E40" s="161" t="s">
        <v>566</v>
      </c>
      <c r="F40" s="72" t="s">
        <v>496</v>
      </c>
      <c r="G40" s="72" t="s">
        <v>565</v>
      </c>
      <c r="H40" s="73"/>
      <c r="I40" s="73"/>
      <c r="J40" s="10" t="s">
        <v>750</v>
      </c>
      <c r="K40" s="10" t="s">
        <v>763</v>
      </c>
      <c r="L40" s="10" t="s">
        <v>764</v>
      </c>
      <c r="M40" s="10">
        <v>9.6</v>
      </c>
      <c r="N40" s="74">
        <v>13</v>
      </c>
      <c r="O40" s="147"/>
      <c r="P40" s="147"/>
      <c r="Q40" s="147"/>
      <c r="R40" s="147"/>
    </row>
    <row r="41" spans="1:18" s="75" customFormat="1">
      <c r="A41" s="159"/>
      <c r="B41" s="133"/>
      <c r="C41" s="163"/>
      <c r="D41" s="163"/>
      <c r="E41" s="163"/>
      <c r="F41" s="72" t="s">
        <v>487</v>
      </c>
      <c r="G41" s="72" t="s">
        <v>582</v>
      </c>
      <c r="H41" s="73"/>
      <c r="I41" s="73"/>
      <c r="J41" s="10" t="s">
        <v>750</v>
      </c>
      <c r="K41" s="10" t="s">
        <v>763</v>
      </c>
      <c r="L41" s="10" t="s">
        <v>764</v>
      </c>
      <c r="M41" s="10">
        <v>9.6</v>
      </c>
      <c r="N41" s="74">
        <v>1</v>
      </c>
      <c r="O41" s="147"/>
      <c r="P41" s="147"/>
      <c r="Q41" s="147"/>
      <c r="R41" s="147"/>
    </row>
    <row r="42" spans="1:18" s="75" customFormat="1">
      <c r="A42" s="159"/>
      <c r="B42" s="22">
        <v>2008</v>
      </c>
      <c r="C42" s="72" t="s">
        <v>461</v>
      </c>
      <c r="D42" s="72" t="s">
        <v>454</v>
      </c>
      <c r="E42" s="72" t="s">
        <v>568</v>
      </c>
      <c r="F42" s="72" t="s">
        <v>496</v>
      </c>
      <c r="G42" s="72" t="s">
        <v>565</v>
      </c>
      <c r="H42" s="73"/>
      <c r="I42" s="73"/>
      <c r="J42" s="10" t="s">
        <v>750</v>
      </c>
      <c r="K42" s="10" t="s">
        <v>763</v>
      </c>
      <c r="L42" s="10" t="s">
        <v>764</v>
      </c>
      <c r="M42" s="10">
        <v>9.6</v>
      </c>
      <c r="N42" s="74">
        <v>1</v>
      </c>
      <c r="O42" s="147"/>
      <c r="P42" s="147"/>
      <c r="Q42" s="147"/>
      <c r="R42" s="147"/>
    </row>
    <row r="43" spans="1:18" s="75" customFormat="1">
      <c r="A43" s="159"/>
      <c r="B43" s="22">
        <v>2025</v>
      </c>
      <c r="C43" s="72" t="s">
        <v>460</v>
      </c>
      <c r="D43" s="72" t="s">
        <v>454</v>
      </c>
      <c r="E43" s="72" t="s">
        <v>566</v>
      </c>
      <c r="F43" s="72" t="s">
        <v>496</v>
      </c>
      <c r="G43" s="72" t="s">
        <v>565</v>
      </c>
      <c r="H43" s="73"/>
      <c r="I43" s="73"/>
      <c r="J43" s="10" t="s">
        <v>750</v>
      </c>
      <c r="K43" s="10" t="s">
        <v>763</v>
      </c>
      <c r="L43" s="10" t="s">
        <v>764</v>
      </c>
      <c r="M43" s="10">
        <v>9.6</v>
      </c>
      <c r="N43" s="74">
        <v>13</v>
      </c>
      <c r="O43" s="147"/>
      <c r="P43" s="147"/>
      <c r="Q43" s="147"/>
      <c r="R43" s="147"/>
    </row>
    <row r="44" spans="1:18" s="75" customFormat="1">
      <c r="A44" s="159"/>
      <c r="B44" s="22">
        <v>2152</v>
      </c>
      <c r="C44" s="72" t="s">
        <v>460</v>
      </c>
      <c r="D44" s="72" t="s">
        <v>454</v>
      </c>
      <c r="E44" s="72" t="s">
        <v>566</v>
      </c>
      <c r="F44" s="72" t="s">
        <v>496</v>
      </c>
      <c r="G44" s="72" t="s">
        <v>565</v>
      </c>
      <c r="H44" s="73"/>
      <c r="I44" s="73"/>
      <c r="J44" s="10" t="s">
        <v>750</v>
      </c>
      <c r="K44" s="10" t="s">
        <v>763</v>
      </c>
      <c r="L44" s="10" t="s">
        <v>764</v>
      </c>
      <c r="M44" s="10">
        <v>9.6</v>
      </c>
      <c r="N44" s="74">
        <v>14</v>
      </c>
      <c r="O44" s="147"/>
      <c r="P44" s="147"/>
      <c r="Q44" s="147"/>
      <c r="R44" s="147"/>
    </row>
    <row r="45" spans="1:18" s="75" customFormat="1">
      <c r="A45" s="160"/>
      <c r="B45" s="22">
        <v>2333</v>
      </c>
      <c r="C45" s="72" t="s">
        <v>460</v>
      </c>
      <c r="D45" s="72" t="s">
        <v>454</v>
      </c>
      <c r="E45" s="72" t="s">
        <v>566</v>
      </c>
      <c r="F45" s="72" t="s">
        <v>496</v>
      </c>
      <c r="G45" s="72" t="s">
        <v>565</v>
      </c>
      <c r="H45" s="73"/>
      <c r="I45" s="73"/>
      <c r="J45" s="10" t="s">
        <v>750</v>
      </c>
      <c r="K45" s="10" t="s">
        <v>763</v>
      </c>
      <c r="L45" s="10" t="s">
        <v>764</v>
      </c>
      <c r="M45" s="10">
        <v>9.6</v>
      </c>
      <c r="N45" s="74">
        <v>14</v>
      </c>
      <c r="O45" s="148"/>
      <c r="P45" s="148"/>
      <c r="Q45" s="148"/>
      <c r="R45" s="148"/>
    </row>
    <row r="46" spans="1:18" s="75" customFormat="1">
      <c r="A46" s="158">
        <v>43206</v>
      </c>
      <c r="B46" s="22">
        <v>920</v>
      </c>
      <c r="C46" s="72"/>
      <c r="D46" s="72" t="s">
        <v>487</v>
      </c>
      <c r="E46" s="72" t="s">
        <v>582</v>
      </c>
      <c r="F46" s="72" t="s">
        <v>489</v>
      </c>
      <c r="G46" s="72" t="s">
        <v>598</v>
      </c>
      <c r="H46" s="73"/>
      <c r="I46" s="73"/>
      <c r="J46" s="10" t="s">
        <v>750</v>
      </c>
      <c r="K46" s="10" t="s">
        <v>765</v>
      </c>
      <c r="L46" s="10" t="s">
        <v>484</v>
      </c>
      <c r="M46" s="10">
        <v>9.6</v>
      </c>
      <c r="N46" s="74">
        <v>14</v>
      </c>
      <c r="O46" s="146">
        <v>6490</v>
      </c>
      <c r="P46" s="146">
        <v>6558</v>
      </c>
      <c r="Q46" s="146">
        <f>P46-O46</f>
        <v>68</v>
      </c>
      <c r="R46" s="146"/>
    </row>
    <row r="47" spans="1:18" s="75" customFormat="1">
      <c r="A47" s="159"/>
      <c r="B47" s="22">
        <v>1335</v>
      </c>
      <c r="C47" s="72"/>
      <c r="D47" s="72" t="s">
        <v>487</v>
      </c>
      <c r="E47" s="72" t="s">
        <v>582</v>
      </c>
      <c r="F47" s="72" t="s">
        <v>496</v>
      </c>
      <c r="G47" s="72" t="s">
        <v>565</v>
      </c>
      <c r="H47" s="73"/>
      <c r="I47" s="73"/>
      <c r="J47" s="10" t="s">
        <v>750</v>
      </c>
      <c r="K47" s="10" t="s">
        <v>765</v>
      </c>
      <c r="L47" s="10" t="s">
        <v>484</v>
      </c>
      <c r="M47" s="10">
        <v>9.6</v>
      </c>
      <c r="N47" s="74">
        <v>3</v>
      </c>
      <c r="O47" s="147"/>
      <c r="P47" s="147"/>
      <c r="Q47" s="147"/>
      <c r="R47" s="147"/>
    </row>
    <row r="48" spans="1:18" s="75" customFormat="1">
      <c r="A48" s="159"/>
      <c r="B48" s="22">
        <v>1450</v>
      </c>
      <c r="C48" s="72"/>
      <c r="D48" s="72" t="s">
        <v>496</v>
      </c>
      <c r="E48" s="72" t="s">
        <v>565</v>
      </c>
      <c r="F48" s="72" t="s">
        <v>487</v>
      </c>
      <c r="G48" s="72" t="s">
        <v>582</v>
      </c>
      <c r="H48" s="73"/>
      <c r="I48" s="73"/>
      <c r="J48" s="10" t="s">
        <v>750</v>
      </c>
      <c r="K48" s="10" t="s">
        <v>765</v>
      </c>
      <c r="L48" s="10" t="s">
        <v>484</v>
      </c>
      <c r="M48" s="10">
        <v>9.6</v>
      </c>
      <c r="N48" s="74">
        <v>5</v>
      </c>
      <c r="O48" s="147"/>
      <c r="P48" s="147"/>
      <c r="Q48" s="147"/>
      <c r="R48" s="147"/>
    </row>
    <row r="49" spans="1:18" s="75" customFormat="1">
      <c r="A49" s="159"/>
      <c r="B49" s="22">
        <v>1650</v>
      </c>
      <c r="C49" s="72"/>
      <c r="D49" s="72" t="s">
        <v>489</v>
      </c>
      <c r="E49" s="72" t="s">
        <v>598</v>
      </c>
      <c r="F49" s="72" t="s">
        <v>487</v>
      </c>
      <c r="G49" s="72" t="s">
        <v>582</v>
      </c>
      <c r="H49" s="73"/>
      <c r="I49" s="73"/>
      <c r="J49" s="10" t="s">
        <v>750</v>
      </c>
      <c r="K49" s="10" t="s">
        <v>765</v>
      </c>
      <c r="L49" s="10" t="s">
        <v>484</v>
      </c>
      <c r="M49" s="10">
        <v>9.6</v>
      </c>
      <c r="N49" s="74">
        <v>3</v>
      </c>
      <c r="O49" s="147"/>
      <c r="P49" s="147"/>
      <c r="Q49" s="147"/>
      <c r="R49" s="147"/>
    </row>
    <row r="50" spans="1:18" s="75" customFormat="1">
      <c r="A50" s="159"/>
      <c r="B50" s="22">
        <v>2050</v>
      </c>
      <c r="C50" s="72" t="s">
        <v>460</v>
      </c>
      <c r="D50" s="72" t="s">
        <v>454</v>
      </c>
      <c r="E50" s="72" t="s">
        <v>566</v>
      </c>
      <c r="F50" s="72" t="s">
        <v>496</v>
      </c>
      <c r="G50" s="72" t="s">
        <v>565</v>
      </c>
      <c r="H50" s="73"/>
      <c r="I50" s="73"/>
      <c r="J50" s="10" t="s">
        <v>750</v>
      </c>
      <c r="K50" s="10" t="s">
        <v>765</v>
      </c>
      <c r="L50" s="10" t="s">
        <v>484</v>
      </c>
      <c r="M50" s="10">
        <v>9.6</v>
      </c>
      <c r="N50" s="74">
        <v>13</v>
      </c>
      <c r="O50" s="147"/>
      <c r="P50" s="147"/>
      <c r="Q50" s="147"/>
      <c r="R50" s="147"/>
    </row>
    <row r="51" spans="1:18" s="75" customFormat="1">
      <c r="A51" s="159"/>
      <c r="B51" s="22">
        <v>2241</v>
      </c>
      <c r="C51" s="72" t="s">
        <v>460</v>
      </c>
      <c r="D51" s="72" t="s">
        <v>454</v>
      </c>
      <c r="E51" s="72" t="s">
        <v>566</v>
      </c>
      <c r="F51" s="72" t="s">
        <v>496</v>
      </c>
      <c r="G51" s="72" t="s">
        <v>565</v>
      </c>
      <c r="H51" s="73"/>
      <c r="I51" s="73"/>
      <c r="J51" s="10" t="s">
        <v>750</v>
      </c>
      <c r="K51" s="10" t="s">
        <v>765</v>
      </c>
      <c r="L51" s="10" t="s">
        <v>484</v>
      </c>
      <c r="M51" s="10">
        <v>9.6</v>
      </c>
      <c r="N51" s="74">
        <v>14</v>
      </c>
      <c r="O51" s="147"/>
      <c r="P51" s="147"/>
      <c r="Q51" s="147"/>
      <c r="R51" s="147"/>
    </row>
    <row r="52" spans="1:18" s="75" customFormat="1">
      <c r="A52" s="160"/>
      <c r="B52" s="22">
        <v>8</v>
      </c>
      <c r="C52" s="72" t="s">
        <v>460</v>
      </c>
      <c r="D52" s="72" t="s">
        <v>454</v>
      </c>
      <c r="E52" s="72" t="s">
        <v>566</v>
      </c>
      <c r="F52" s="72" t="s">
        <v>496</v>
      </c>
      <c r="G52" s="72" t="s">
        <v>565</v>
      </c>
      <c r="H52" s="73"/>
      <c r="I52" s="73"/>
      <c r="J52" s="10" t="s">
        <v>750</v>
      </c>
      <c r="K52" s="10" t="s">
        <v>765</v>
      </c>
      <c r="L52" s="10" t="s">
        <v>484</v>
      </c>
      <c r="M52" s="10">
        <v>9.6</v>
      </c>
      <c r="N52" s="74">
        <v>12</v>
      </c>
      <c r="O52" s="148"/>
      <c r="P52" s="148"/>
      <c r="Q52" s="148"/>
      <c r="R52" s="148"/>
    </row>
    <row r="53" spans="1:18" s="75" customFormat="1">
      <c r="A53" s="78"/>
      <c r="B53" s="22"/>
      <c r="C53" s="72"/>
      <c r="D53" s="72"/>
      <c r="E53" s="72"/>
      <c r="F53" s="72"/>
      <c r="G53" s="72"/>
      <c r="H53" s="73"/>
      <c r="I53" s="73"/>
      <c r="J53" s="10"/>
      <c r="K53" s="10"/>
      <c r="L53" s="10"/>
      <c r="M53" s="10"/>
      <c r="N53" s="74"/>
      <c r="O53" s="78"/>
      <c r="P53" s="78"/>
      <c r="Q53" s="78"/>
      <c r="R53" s="78"/>
    </row>
    <row r="54" spans="1:18" s="75" customFormat="1">
      <c r="A54" s="78"/>
      <c r="B54" s="22"/>
      <c r="C54" s="72"/>
      <c r="D54" s="72"/>
      <c r="E54" s="72"/>
      <c r="F54" s="72"/>
      <c r="G54" s="72"/>
      <c r="H54" s="73"/>
      <c r="I54" s="73"/>
      <c r="J54" s="10"/>
      <c r="K54" s="10"/>
      <c r="L54" s="10"/>
      <c r="M54" s="10"/>
      <c r="N54" s="74"/>
      <c r="O54" s="78"/>
      <c r="P54" s="78"/>
      <c r="Q54" s="78"/>
      <c r="R54" s="78"/>
    </row>
    <row r="55" spans="1:18" s="75" customFormat="1">
      <c r="A55" s="78"/>
      <c r="B55" s="22"/>
      <c r="C55" s="72"/>
      <c r="D55" s="72"/>
      <c r="E55" s="72"/>
      <c r="F55" s="72"/>
      <c r="G55" s="72"/>
      <c r="H55" s="73"/>
      <c r="I55" s="73"/>
      <c r="J55" s="10"/>
      <c r="K55" s="10"/>
      <c r="L55" s="10"/>
      <c r="M55" s="10"/>
      <c r="N55" s="74"/>
      <c r="O55" s="78"/>
      <c r="P55" s="78"/>
      <c r="Q55" s="78"/>
      <c r="R55" s="78"/>
    </row>
    <row r="56" spans="1:18" s="75" customFormat="1">
      <c r="A56" s="78"/>
      <c r="B56" s="22"/>
      <c r="C56" s="72"/>
      <c r="D56" s="72"/>
      <c r="E56" s="72"/>
      <c r="F56" s="72"/>
      <c r="G56" s="72"/>
      <c r="H56" s="73"/>
      <c r="I56" s="73"/>
      <c r="J56" s="10"/>
      <c r="K56" s="10"/>
      <c r="L56" s="10"/>
      <c r="M56" s="10"/>
      <c r="N56" s="74"/>
      <c r="O56" s="78"/>
      <c r="P56" s="78"/>
      <c r="Q56" s="78"/>
      <c r="R56" s="78"/>
    </row>
    <row r="57" spans="1:18" s="75" customFormat="1">
      <c r="A57" s="78"/>
      <c r="B57" s="22"/>
      <c r="C57" s="72"/>
      <c r="D57" s="72"/>
      <c r="E57" s="72"/>
      <c r="F57" s="72"/>
      <c r="G57" s="72"/>
      <c r="H57" s="73"/>
      <c r="I57" s="73"/>
      <c r="J57" s="10"/>
      <c r="K57" s="10"/>
      <c r="L57" s="10"/>
      <c r="M57" s="10"/>
      <c r="N57" s="74"/>
      <c r="O57" s="78"/>
      <c r="P57" s="78"/>
      <c r="Q57" s="78"/>
      <c r="R57" s="78"/>
    </row>
    <row r="58" spans="1:18" s="75" customFormat="1">
      <c r="A58" s="78"/>
      <c r="B58" s="22"/>
      <c r="C58" s="72"/>
      <c r="D58" s="72"/>
      <c r="E58" s="72"/>
      <c r="F58" s="72"/>
      <c r="G58" s="72"/>
      <c r="H58" s="73"/>
      <c r="I58" s="73"/>
      <c r="J58" s="10"/>
      <c r="K58" s="10"/>
      <c r="L58" s="10"/>
      <c r="M58" s="10"/>
      <c r="N58" s="74"/>
      <c r="O58" s="78"/>
      <c r="P58" s="78"/>
      <c r="Q58" s="78"/>
      <c r="R58" s="78"/>
    </row>
    <row r="59" spans="1:18" s="75" customFormat="1">
      <c r="A59" s="78"/>
      <c r="B59" s="22"/>
      <c r="C59" s="72"/>
      <c r="D59" s="72"/>
      <c r="E59" s="72"/>
      <c r="F59" s="72"/>
      <c r="G59" s="72"/>
      <c r="H59" s="73"/>
      <c r="I59" s="73"/>
      <c r="J59" s="10"/>
      <c r="K59" s="10"/>
      <c r="L59" s="10"/>
      <c r="M59" s="10"/>
      <c r="N59" s="74"/>
      <c r="O59" s="78"/>
      <c r="P59" s="78"/>
      <c r="Q59" s="78"/>
      <c r="R59" s="78"/>
    </row>
    <row r="60" spans="1:18" s="75" customFormat="1">
      <c r="A60" s="78"/>
      <c r="B60" s="22"/>
      <c r="C60" s="72"/>
      <c r="D60" s="72"/>
      <c r="E60" s="72"/>
      <c r="F60" s="72"/>
      <c r="G60" s="72"/>
      <c r="H60" s="73"/>
      <c r="I60" s="73"/>
      <c r="J60" s="10"/>
      <c r="K60" s="10"/>
      <c r="L60" s="10"/>
      <c r="M60" s="10"/>
      <c r="N60" s="74"/>
      <c r="O60" s="78"/>
      <c r="P60" s="78"/>
      <c r="Q60" s="78"/>
      <c r="R60" s="78"/>
    </row>
    <row r="61" spans="1:18" s="75" customFormat="1">
      <c r="A61" s="78"/>
      <c r="B61" s="22"/>
      <c r="C61" s="72"/>
      <c r="D61" s="72"/>
      <c r="E61" s="72"/>
      <c r="F61" s="72"/>
      <c r="G61" s="72"/>
      <c r="H61" s="73"/>
      <c r="I61" s="73"/>
      <c r="J61" s="10"/>
      <c r="K61" s="10"/>
      <c r="L61" s="10"/>
      <c r="M61" s="10"/>
      <c r="N61" s="74"/>
      <c r="O61" s="78"/>
      <c r="P61" s="78"/>
      <c r="Q61" s="78"/>
      <c r="R61" s="78"/>
    </row>
    <row r="62" spans="1:18" s="75" customFormat="1">
      <c r="A62" s="78"/>
      <c r="B62" s="22"/>
      <c r="C62" s="72"/>
      <c r="D62" s="72"/>
      <c r="E62" s="72"/>
      <c r="F62" s="72"/>
      <c r="G62" s="72"/>
      <c r="H62" s="73"/>
      <c r="I62" s="73"/>
      <c r="J62" s="10"/>
      <c r="K62" s="10"/>
      <c r="L62" s="10"/>
      <c r="M62" s="10"/>
      <c r="N62" s="74"/>
      <c r="O62" s="78"/>
      <c r="P62" s="78"/>
      <c r="Q62" s="78"/>
      <c r="R62" s="78"/>
    </row>
    <row r="63" spans="1:18" s="75" customFormat="1">
      <c r="A63" s="78"/>
      <c r="B63" s="22"/>
      <c r="C63" s="72"/>
      <c r="D63" s="72"/>
      <c r="E63" s="72"/>
      <c r="F63" s="72"/>
      <c r="G63" s="72"/>
      <c r="H63" s="73"/>
      <c r="I63" s="73"/>
      <c r="J63" s="10"/>
      <c r="K63" s="10"/>
      <c r="L63" s="10"/>
      <c r="M63" s="10"/>
      <c r="N63" s="74"/>
      <c r="O63" s="78"/>
      <c r="P63" s="78"/>
      <c r="Q63" s="78"/>
      <c r="R63" s="78"/>
    </row>
    <row r="64" spans="1:18" s="75" customFormat="1">
      <c r="A64" s="78"/>
      <c r="B64" s="22"/>
      <c r="C64" s="72"/>
      <c r="D64" s="72"/>
      <c r="E64" s="72"/>
      <c r="F64" s="72"/>
      <c r="G64" s="72"/>
      <c r="H64" s="73"/>
      <c r="I64" s="73"/>
      <c r="J64" s="10"/>
      <c r="K64" s="10"/>
      <c r="L64" s="10"/>
      <c r="M64" s="10"/>
      <c r="N64" s="74"/>
      <c r="O64" s="78"/>
      <c r="P64" s="78"/>
      <c r="Q64" s="78"/>
      <c r="R64" s="78"/>
    </row>
    <row r="65" spans="1:18" s="75" customFormat="1">
      <c r="A65" s="78"/>
      <c r="B65" s="22"/>
      <c r="C65" s="72"/>
      <c r="D65" s="72"/>
      <c r="E65" s="72"/>
      <c r="F65" s="72"/>
      <c r="G65" s="72"/>
      <c r="H65" s="73"/>
      <c r="I65" s="73"/>
      <c r="J65" s="10"/>
      <c r="K65" s="10"/>
      <c r="L65" s="10"/>
      <c r="M65" s="10"/>
      <c r="N65" s="74"/>
      <c r="O65" s="78"/>
      <c r="P65" s="78"/>
      <c r="Q65" s="78"/>
      <c r="R65" s="78"/>
    </row>
    <row r="66" spans="1:18" s="75" customFormat="1">
      <c r="A66" s="78"/>
      <c r="B66" s="22"/>
      <c r="C66" s="72"/>
      <c r="D66" s="72"/>
      <c r="E66" s="72"/>
      <c r="F66" s="72"/>
      <c r="G66" s="72"/>
      <c r="H66" s="73"/>
      <c r="I66" s="73"/>
      <c r="J66" s="10"/>
      <c r="K66" s="10"/>
      <c r="L66" s="10"/>
      <c r="M66" s="10"/>
      <c r="N66" s="74"/>
      <c r="O66" s="78"/>
      <c r="P66" s="78"/>
      <c r="Q66" s="78"/>
      <c r="R66" s="78"/>
    </row>
    <row r="67" spans="1:18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</row>
  </sheetData>
  <mergeCells count="62">
    <mergeCell ref="R46:R52"/>
    <mergeCell ref="A46:A52"/>
    <mergeCell ref="O35:O45"/>
    <mergeCell ref="P35:P45"/>
    <mergeCell ref="Q35:Q45"/>
    <mergeCell ref="R35:R45"/>
    <mergeCell ref="B40:B41"/>
    <mergeCell ref="D40:D41"/>
    <mergeCell ref="E40:E41"/>
    <mergeCell ref="C40:C41"/>
    <mergeCell ref="Q25:Q34"/>
    <mergeCell ref="A35:A45"/>
    <mergeCell ref="O46:O52"/>
    <mergeCell ref="P46:P52"/>
    <mergeCell ref="Q46:Q52"/>
    <mergeCell ref="R25:R34"/>
    <mergeCell ref="A17:A24"/>
    <mergeCell ref="J25:J28"/>
    <mergeCell ref="K25:K28"/>
    <mergeCell ref="L25:L28"/>
    <mergeCell ref="M25:M28"/>
    <mergeCell ref="N25:N28"/>
    <mergeCell ref="F25:F28"/>
    <mergeCell ref="E25:E28"/>
    <mergeCell ref="D25:D28"/>
    <mergeCell ref="C25:C28"/>
    <mergeCell ref="D23:D24"/>
    <mergeCell ref="B25:B28"/>
    <mergeCell ref="A25:A34"/>
    <mergeCell ref="O25:O34"/>
    <mergeCell ref="P25:P34"/>
    <mergeCell ref="J13:J15"/>
    <mergeCell ref="K13:K15"/>
    <mergeCell ref="L13:L15"/>
    <mergeCell ref="M13:M15"/>
    <mergeCell ref="J23:J24"/>
    <mergeCell ref="K23:K24"/>
    <mergeCell ref="L23:L24"/>
    <mergeCell ref="M23:M24"/>
    <mergeCell ref="O2:O16"/>
    <mergeCell ref="P2:P16"/>
    <mergeCell ref="Q2:Q16"/>
    <mergeCell ref="R2:R16"/>
    <mergeCell ref="F23:F24"/>
    <mergeCell ref="G23:G24"/>
    <mergeCell ref="O17:O24"/>
    <mergeCell ref="P17:P24"/>
    <mergeCell ref="Q17:Q24"/>
    <mergeCell ref="R17:R24"/>
    <mergeCell ref="F2:F4"/>
    <mergeCell ref="J2:J4"/>
    <mergeCell ref="K2:K4"/>
    <mergeCell ref="L2:L4"/>
    <mergeCell ref="M2:M4"/>
    <mergeCell ref="F13:F15"/>
    <mergeCell ref="G13:G15"/>
    <mergeCell ref="D13:D15"/>
    <mergeCell ref="A2:A16"/>
    <mergeCell ref="B2:B4"/>
    <mergeCell ref="C2:C4"/>
    <mergeCell ref="D2:D4"/>
    <mergeCell ref="E2:E4"/>
  </mergeCells>
  <phoneticPr fontId="6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111"/>
  <sheetViews>
    <sheetView topLeftCell="A56" workbookViewId="0">
      <selection activeCell="G2" sqref="A2:XFD60"/>
    </sheetView>
  </sheetViews>
  <sheetFormatPr defaultRowHeight="13.5"/>
  <cols>
    <col min="1" max="1" width="13.25" style="67" bestFit="1" customWidth="1"/>
    <col min="2" max="2" width="9.125" style="67" bestFit="1" customWidth="1"/>
    <col min="3" max="3" width="8.875" style="67" bestFit="1" customWidth="1"/>
    <col min="4" max="4" width="16.625" style="67" bestFit="1" customWidth="1"/>
    <col min="5" max="5" width="32.625" style="67" bestFit="1" customWidth="1"/>
    <col min="6" max="6" width="16.625" style="67" bestFit="1" customWidth="1"/>
    <col min="7" max="7" width="37.875" style="67" bestFit="1" customWidth="1"/>
    <col min="8" max="8" width="11.375" style="67" bestFit="1" customWidth="1"/>
    <col min="9" max="9" width="14" style="67" bestFit="1" customWidth="1"/>
    <col min="10" max="10" width="16.625" style="67" bestFit="1" customWidth="1"/>
    <col min="11" max="11" width="11.75" style="67" bestFit="1" customWidth="1"/>
    <col min="12" max="12" width="8.875" style="67" bestFit="1" customWidth="1"/>
    <col min="13" max="13" width="6.5" style="67" bestFit="1" customWidth="1"/>
    <col min="14" max="14" width="19.25" style="67" bestFit="1" customWidth="1"/>
    <col min="15" max="16" width="14" style="67" bestFit="1" customWidth="1"/>
    <col min="17" max="17" width="8.875" style="67" bestFit="1" customWidth="1"/>
    <col min="18" max="18" width="6.5" style="67" bestFit="1" customWidth="1"/>
    <col min="19" max="16384" width="9" style="67"/>
  </cols>
  <sheetData>
    <row r="1" spans="1:20" s="83" customFormat="1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 ht="18.75">
      <c r="A2" s="158">
        <v>43207</v>
      </c>
      <c r="B2" s="131">
        <v>830</v>
      </c>
      <c r="C2" s="146"/>
      <c r="D2" s="146" t="s">
        <v>487</v>
      </c>
      <c r="E2" s="161" t="s">
        <v>582</v>
      </c>
      <c r="F2" s="146" t="s">
        <v>496</v>
      </c>
      <c r="G2" s="84" t="s">
        <v>605</v>
      </c>
      <c r="H2" s="84"/>
      <c r="I2" s="84"/>
      <c r="J2" s="10" t="s">
        <v>600</v>
      </c>
      <c r="K2" s="10" t="s">
        <v>39</v>
      </c>
      <c r="L2" s="10" t="s">
        <v>570</v>
      </c>
      <c r="M2" s="10">
        <v>9.6</v>
      </c>
      <c r="N2" s="84">
        <v>4</v>
      </c>
      <c r="O2" s="146">
        <v>8796</v>
      </c>
      <c r="P2" s="146">
        <v>8930</v>
      </c>
      <c r="Q2" s="146">
        <f>P2-O2</f>
        <v>134</v>
      </c>
      <c r="R2" s="146"/>
    </row>
    <row r="3" spans="1:20" ht="18.75">
      <c r="A3" s="159"/>
      <c r="B3" s="132"/>
      <c r="C3" s="147"/>
      <c r="D3" s="147"/>
      <c r="E3" s="162"/>
      <c r="F3" s="147"/>
      <c r="G3" s="84" t="s">
        <v>575</v>
      </c>
      <c r="H3" s="84"/>
      <c r="I3" s="84"/>
      <c r="J3" s="10" t="s">
        <v>600</v>
      </c>
      <c r="K3" s="10" t="s">
        <v>39</v>
      </c>
      <c r="L3" s="10" t="s">
        <v>570</v>
      </c>
      <c r="M3" s="10">
        <v>9.6</v>
      </c>
      <c r="N3" s="84">
        <v>1</v>
      </c>
      <c r="O3" s="147"/>
      <c r="P3" s="147"/>
      <c r="Q3" s="147"/>
      <c r="R3" s="147"/>
    </row>
    <row r="4" spans="1:20" ht="18.75">
      <c r="A4" s="159"/>
      <c r="B4" s="132"/>
      <c r="C4" s="147"/>
      <c r="D4" s="147"/>
      <c r="E4" s="162"/>
      <c r="F4" s="147"/>
      <c r="G4" s="84" t="s">
        <v>576</v>
      </c>
      <c r="H4" s="84"/>
      <c r="I4" s="84"/>
      <c r="J4" s="10" t="s">
        <v>600</v>
      </c>
      <c r="K4" s="10" t="s">
        <v>39</v>
      </c>
      <c r="L4" s="10" t="s">
        <v>570</v>
      </c>
      <c r="M4" s="10">
        <v>9.6</v>
      </c>
      <c r="N4" s="84">
        <v>2</v>
      </c>
      <c r="O4" s="147"/>
      <c r="P4" s="147"/>
      <c r="Q4" s="147"/>
      <c r="R4" s="147"/>
    </row>
    <row r="5" spans="1:20" ht="18.75">
      <c r="A5" s="159"/>
      <c r="B5" s="133"/>
      <c r="C5" s="148"/>
      <c r="D5" s="148"/>
      <c r="E5" s="163"/>
      <c r="F5" s="148"/>
      <c r="G5" s="84" t="s">
        <v>628</v>
      </c>
      <c r="H5" s="84"/>
      <c r="I5" s="84"/>
      <c r="J5" s="10" t="s">
        <v>600</v>
      </c>
      <c r="K5" s="10" t="s">
        <v>39</v>
      </c>
      <c r="L5" s="10" t="s">
        <v>570</v>
      </c>
      <c r="M5" s="10">
        <v>9.6</v>
      </c>
      <c r="N5" s="84">
        <v>6</v>
      </c>
      <c r="O5" s="147"/>
      <c r="P5" s="147"/>
      <c r="Q5" s="147"/>
      <c r="R5" s="147"/>
    </row>
    <row r="6" spans="1:20" ht="18.75">
      <c r="A6" s="159"/>
      <c r="B6" s="22">
        <v>1200</v>
      </c>
      <c r="C6" s="84" t="s">
        <v>467</v>
      </c>
      <c r="D6" s="84" t="s">
        <v>487</v>
      </c>
      <c r="E6" s="84" t="s">
        <v>578</v>
      </c>
      <c r="F6" s="84" t="s">
        <v>496</v>
      </c>
      <c r="G6" s="84" t="s">
        <v>778</v>
      </c>
      <c r="H6" s="84"/>
      <c r="I6" s="84"/>
      <c r="J6" s="10" t="s">
        <v>600</v>
      </c>
      <c r="K6" s="10" t="s">
        <v>39</v>
      </c>
      <c r="L6" s="10" t="s">
        <v>570</v>
      </c>
      <c r="M6" s="10">
        <v>9.6</v>
      </c>
      <c r="N6" s="84">
        <v>14</v>
      </c>
      <c r="O6" s="147"/>
      <c r="P6" s="147"/>
      <c r="Q6" s="147"/>
      <c r="R6" s="147"/>
    </row>
    <row r="7" spans="1:20" ht="18.75">
      <c r="A7" s="159"/>
      <c r="B7" s="22">
        <v>1515</v>
      </c>
      <c r="C7" s="84" t="s">
        <v>467</v>
      </c>
      <c r="D7" s="84" t="s">
        <v>487</v>
      </c>
      <c r="E7" s="84" t="s">
        <v>578</v>
      </c>
      <c r="F7" s="84" t="s">
        <v>496</v>
      </c>
      <c r="G7" s="84" t="s">
        <v>778</v>
      </c>
      <c r="H7" s="84"/>
      <c r="I7" s="84"/>
      <c r="J7" s="10" t="s">
        <v>600</v>
      </c>
      <c r="K7" s="10" t="s">
        <v>39</v>
      </c>
      <c r="L7" s="10" t="s">
        <v>570</v>
      </c>
      <c r="M7" s="10">
        <v>9.6</v>
      </c>
      <c r="N7" s="84">
        <v>12</v>
      </c>
      <c r="O7" s="147"/>
      <c r="P7" s="147"/>
      <c r="Q7" s="147"/>
      <c r="R7" s="147"/>
    </row>
    <row r="8" spans="1:20" ht="18.75">
      <c r="A8" s="159"/>
      <c r="B8" s="22">
        <v>1638</v>
      </c>
      <c r="C8" s="84" t="s">
        <v>779</v>
      </c>
      <c r="D8" s="84" t="s">
        <v>454</v>
      </c>
      <c r="E8" s="84" t="s">
        <v>566</v>
      </c>
      <c r="F8" s="84" t="s">
        <v>496</v>
      </c>
      <c r="G8" s="84" t="s">
        <v>565</v>
      </c>
      <c r="H8" s="84"/>
      <c r="I8" s="84"/>
      <c r="J8" s="10" t="s">
        <v>600</v>
      </c>
      <c r="K8" s="10" t="s">
        <v>39</v>
      </c>
      <c r="L8" s="10" t="s">
        <v>570</v>
      </c>
      <c r="M8" s="10">
        <v>9.6</v>
      </c>
      <c r="N8" s="84">
        <v>14</v>
      </c>
      <c r="O8" s="147"/>
      <c r="P8" s="147"/>
      <c r="Q8" s="147"/>
      <c r="R8" s="147"/>
    </row>
    <row r="9" spans="1:20" ht="18.75">
      <c r="A9" s="159"/>
      <c r="B9" s="22">
        <v>1755</v>
      </c>
      <c r="C9" s="84" t="s">
        <v>779</v>
      </c>
      <c r="D9" s="84" t="s">
        <v>454</v>
      </c>
      <c r="E9" s="84" t="s">
        <v>566</v>
      </c>
      <c r="F9" s="84" t="s">
        <v>496</v>
      </c>
      <c r="G9" s="84" t="s">
        <v>565</v>
      </c>
      <c r="H9" s="84"/>
      <c r="I9" s="84"/>
      <c r="J9" s="10" t="s">
        <v>600</v>
      </c>
      <c r="K9" s="10" t="s">
        <v>39</v>
      </c>
      <c r="L9" s="10" t="s">
        <v>570</v>
      </c>
      <c r="M9" s="10">
        <v>9.6</v>
      </c>
      <c r="N9" s="84">
        <v>14</v>
      </c>
      <c r="O9" s="147"/>
      <c r="P9" s="147"/>
      <c r="Q9" s="147"/>
      <c r="R9" s="147"/>
    </row>
    <row r="10" spans="1:20" ht="18.75">
      <c r="A10" s="159"/>
      <c r="B10" s="22">
        <v>2046</v>
      </c>
      <c r="C10" s="84" t="s">
        <v>779</v>
      </c>
      <c r="D10" s="146" t="s">
        <v>454</v>
      </c>
      <c r="E10" s="84" t="s">
        <v>566</v>
      </c>
      <c r="F10" s="146" t="s">
        <v>496</v>
      </c>
      <c r="G10" s="146" t="s">
        <v>565</v>
      </c>
      <c r="H10" s="84"/>
      <c r="I10" s="84"/>
      <c r="J10" s="10" t="s">
        <v>600</v>
      </c>
      <c r="K10" s="10" t="s">
        <v>39</v>
      </c>
      <c r="L10" s="10" t="s">
        <v>570</v>
      </c>
      <c r="M10" s="10">
        <v>9.6</v>
      </c>
      <c r="N10" s="84">
        <v>13</v>
      </c>
      <c r="O10" s="147"/>
      <c r="P10" s="147"/>
      <c r="Q10" s="147"/>
      <c r="R10" s="147"/>
    </row>
    <row r="11" spans="1:20" ht="18.75">
      <c r="A11" s="159"/>
      <c r="B11" s="22">
        <v>2010</v>
      </c>
      <c r="C11" s="84" t="s">
        <v>461</v>
      </c>
      <c r="D11" s="148"/>
      <c r="E11" s="84" t="s">
        <v>568</v>
      </c>
      <c r="F11" s="148"/>
      <c r="G11" s="148"/>
      <c r="H11" s="84"/>
      <c r="I11" s="84"/>
      <c r="J11" s="10" t="s">
        <v>600</v>
      </c>
      <c r="K11" s="10" t="s">
        <v>39</v>
      </c>
      <c r="L11" s="10" t="s">
        <v>570</v>
      </c>
      <c r="M11" s="10">
        <v>9.6</v>
      </c>
      <c r="N11" s="84">
        <v>1</v>
      </c>
      <c r="O11" s="147"/>
      <c r="P11" s="147"/>
      <c r="Q11" s="147"/>
      <c r="R11" s="147"/>
    </row>
    <row r="12" spans="1:20" ht="18.75">
      <c r="A12" s="159"/>
      <c r="B12" s="22">
        <v>2211</v>
      </c>
      <c r="C12" s="84" t="s">
        <v>779</v>
      </c>
      <c r="D12" s="84" t="s">
        <v>454</v>
      </c>
      <c r="E12" s="84" t="s">
        <v>566</v>
      </c>
      <c r="F12" s="84" t="s">
        <v>496</v>
      </c>
      <c r="G12" s="84" t="s">
        <v>565</v>
      </c>
      <c r="H12" s="84"/>
      <c r="I12" s="84"/>
      <c r="J12" s="10" t="s">
        <v>600</v>
      </c>
      <c r="K12" s="10" t="s">
        <v>39</v>
      </c>
      <c r="L12" s="10" t="s">
        <v>570</v>
      </c>
      <c r="M12" s="10">
        <v>9.6</v>
      </c>
      <c r="N12" s="84">
        <v>14</v>
      </c>
      <c r="O12" s="147"/>
      <c r="P12" s="147"/>
      <c r="Q12" s="147"/>
      <c r="R12" s="147"/>
    </row>
    <row r="13" spans="1:20" ht="18.75">
      <c r="A13" s="159"/>
      <c r="B13" s="22">
        <v>2325</v>
      </c>
      <c r="C13" s="84" t="s">
        <v>779</v>
      </c>
      <c r="D13" s="84" t="s">
        <v>454</v>
      </c>
      <c r="E13" s="84" t="s">
        <v>566</v>
      </c>
      <c r="F13" s="84" t="s">
        <v>496</v>
      </c>
      <c r="G13" s="84" t="s">
        <v>565</v>
      </c>
      <c r="H13" s="84"/>
      <c r="I13" s="84"/>
      <c r="J13" s="10" t="s">
        <v>600</v>
      </c>
      <c r="K13" s="10" t="s">
        <v>39</v>
      </c>
      <c r="L13" s="10" t="s">
        <v>570</v>
      </c>
      <c r="M13" s="10">
        <v>9.6</v>
      </c>
      <c r="N13" s="84">
        <v>14</v>
      </c>
      <c r="O13" s="147"/>
      <c r="P13" s="147"/>
      <c r="Q13" s="147"/>
      <c r="R13" s="147"/>
    </row>
    <row r="14" spans="1:20" ht="18.75">
      <c r="A14" s="159"/>
      <c r="B14" s="22">
        <v>38</v>
      </c>
      <c r="C14" s="84" t="s">
        <v>779</v>
      </c>
      <c r="D14" s="84" t="s">
        <v>454</v>
      </c>
      <c r="E14" s="84" t="s">
        <v>566</v>
      </c>
      <c r="F14" s="84" t="s">
        <v>496</v>
      </c>
      <c r="G14" s="84" t="s">
        <v>565</v>
      </c>
      <c r="H14" s="84"/>
      <c r="I14" s="84"/>
      <c r="J14" s="10" t="s">
        <v>600</v>
      </c>
      <c r="K14" s="10" t="s">
        <v>39</v>
      </c>
      <c r="L14" s="10" t="s">
        <v>570</v>
      </c>
      <c r="M14" s="10">
        <v>9.6</v>
      </c>
      <c r="N14" s="84">
        <v>14</v>
      </c>
      <c r="O14" s="147"/>
      <c r="P14" s="147"/>
      <c r="Q14" s="147"/>
      <c r="R14" s="147"/>
    </row>
    <row r="15" spans="1:20" ht="18.75">
      <c r="A15" s="160"/>
      <c r="B15" s="22">
        <v>200</v>
      </c>
      <c r="C15" s="84" t="s">
        <v>779</v>
      </c>
      <c r="D15" s="84" t="s">
        <v>454</v>
      </c>
      <c r="E15" s="84" t="s">
        <v>566</v>
      </c>
      <c r="F15" s="84" t="s">
        <v>496</v>
      </c>
      <c r="G15" s="84" t="s">
        <v>565</v>
      </c>
      <c r="H15" s="84"/>
      <c r="I15" s="84"/>
      <c r="J15" s="10" t="s">
        <v>600</v>
      </c>
      <c r="K15" s="10" t="s">
        <v>39</v>
      </c>
      <c r="L15" s="10" t="s">
        <v>570</v>
      </c>
      <c r="M15" s="10">
        <v>9.6</v>
      </c>
      <c r="N15" s="84">
        <v>8</v>
      </c>
      <c r="O15" s="148"/>
      <c r="P15" s="148"/>
      <c r="Q15" s="148"/>
      <c r="R15" s="148"/>
    </row>
    <row r="16" spans="1:20" ht="18.75">
      <c r="A16" s="158">
        <v>43207</v>
      </c>
      <c r="B16" s="22">
        <v>840</v>
      </c>
      <c r="C16" s="84"/>
      <c r="D16" s="84" t="s">
        <v>496</v>
      </c>
      <c r="E16" s="84" t="s">
        <v>565</v>
      </c>
      <c r="F16" s="84" t="s">
        <v>487</v>
      </c>
      <c r="G16" s="84" t="s">
        <v>578</v>
      </c>
      <c r="H16" s="84"/>
      <c r="I16" s="84"/>
      <c r="J16" s="10" t="s">
        <v>600</v>
      </c>
      <c r="K16" s="84" t="s">
        <v>782</v>
      </c>
      <c r="L16" s="84" t="s">
        <v>492</v>
      </c>
      <c r="M16" s="10">
        <v>9.6</v>
      </c>
      <c r="N16" s="84">
        <v>10</v>
      </c>
      <c r="O16" s="146">
        <v>9809</v>
      </c>
      <c r="P16" s="146">
        <v>9832</v>
      </c>
      <c r="Q16" s="146">
        <f>P16-O16</f>
        <v>23</v>
      </c>
      <c r="R16" s="146"/>
    </row>
    <row r="17" spans="1:18" ht="18.75">
      <c r="A17" s="159"/>
      <c r="B17" s="22">
        <v>1111</v>
      </c>
      <c r="C17" s="84" t="s">
        <v>467</v>
      </c>
      <c r="D17" s="84" t="s">
        <v>487</v>
      </c>
      <c r="E17" s="84" t="s">
        <v>578</v>
      </c>
      <c r="F17" s="84" t="s">
        <v>496</v>
      </c>
      <c r="G17" s="84" t="s">
        <v>565</v>
      </c>
      <c r="H17" s="84"/>
      <c r="I17" s="84"/>
      <c r="J17" s="10" t="s">
        <v>600</v>
      </c>
      <c r="K17" s="84" t="s">
        <v>782</v>
      </c>
      <c r="L17" s="84" t="s">
        <v>492</v>
      </c>
      <c r="M17" s="10">
        <v>9.6</v>
      </c>
      <c r="N17" s="84">
        <v>13</v>
      </c>
      <c r="O17" s="147"/>
      <c r="P17" s="147"/>
      <c r="Q17" s="147"/>
      <c r="R17" s="147"/>
    </row>
    <row r="18" spans="1:18" ht="18.75">
      <c r="A18" s="159"/>
      <c r="B18" s="22">
        <v>1426</v>
      </c>
      <c r="C18" s="84" t="s">
        <v>467</v>
      </c>
      <c r="D18" s="84" t="s">
        <v>487</v>
      </c>
      <c r="E18" s="84" t="s">
        <v>578</v>
      </c>
      <c r="F18" s="84" t="s">
        <v>496</v>
      </c>
      <c r="G18" s="84" t="s">
        <v>565</v>
      </c>
      <c r="H18" s="84"/>
      <c r="I18" s="84"/>
      <c r="J18" s="10" t="s">
        <v>600</v>
      </c>
      <c r="K18" s="84" t="s">
        <v>782</v>
      </c>
      <c r="L18" s="84" t="s">
        <v>492</v>
      </c>
      <c r="M18" s="10">
        <v>9.6</v>
      </c>
      <c r="N18" s="84">
        <v>14</v>
      </c>
      <c r="O18" s="147"/>
      <c r="P18" s="147"/>
      <c r="Q18" s="147"/>
      <c r="R18" s="147"/>
    </row>
    <row r="19" spans="1:18" ht="18.75">
      <c r="A19" s="159"/>
      <c r="B19" s="22">
        <v>1635</v>
      </c>
      <c r="C19" s="84" t="s">
        <v>467</v>
      </c>
      <c r="D19" s="84" t="s">
        <v>487</v>
      </c>
      <c r="E19" s="84" t="s">
        <v>578</v>
      </c>
      <c r="F19" s="84" t="s">
        <v>496</v>
      </c>
      <c r="G19" s="84" t="s">
        <v>565</v>
      </c>
      <c r="H19" s="84"/>
      <c r="I19" s="84"/>
      <c r="J19" s="10" t="s">
        <v>600</v>
      </c>
      <c r="K19" s="84" t="s">
        <v>782</v>
      </c>
      <c r="L19" s="84" t="s">
        <v>492</v>
      </c>
      <c r="M19" s="10">
        <v>9.6</v>
      </c>
      <c r="N19" s="84">
        <v>13</v>
      </c>
      <c r="O19" s="147"/>
      <c r="P19" s="147"/>
      <c r="Q19" s="147"/>
      <c r="R19" s="147"/>
    </row>
    <row r="20" spans="1:18" ht="18.75">
      <c r="A20" s="159"/>
      <c r="B20" s="22">
        <v>1740</v>
      </c>
      <c r="C20" s="84" t="s">
        <v>467</v>
      </c>
      <c r="D20" s="84" t="s">
        <v>487</v>
      </c>
      <c r="E20" s="84" t="s">
        <v>578</v>
      </c>
      <c r="F20" s="84" t="s">
        <v>496</v>
      </c>
      <c r="G20" s="84" t="s">
        <v>565</v>
      </c>
      <c r="H20" s="84"/>
      <c r="I20" s="84"/>
      <c r="J20" s="10" t="s">
        <v>600</v>
      </c>
      <c r="K20" s="84" t="s">
        <v>782</v>
      </c>
      <c r="L20" s="84" t="s">
        <v>492</v>
      </c>
      <c r="M20" s="10">
        <v>9.6</v>
      </c>
      <c r="N20" s="84">
        <v>14</v>
      </c>
      <c r="O20" s="147"/>
      <c r="P20" s="147"/>
      <c r="Q20" s="147"/>
      <c r="R20" s="147"/>
    </row>
    <row r="21" spans="1:18" ht="18.75">
      <c r="A21" s="159"/>
      <c r="B21" s="22">
        <v>2200</v>
      </c>
      <c r="C21" s="84" t="s">
        <v>467</v>
      </c>
      <c r="D21" s="84" t="s">
        <v>487</v>
      </c>
      <c r="E21" s="84" t="s">
        <v>578</v>
      </c>
      <c r="F21" s="84" t="s">
        <v>496</v>
      </c>
      <c r="G21" s="84" t="s">
        <v>565</v>
      </c>
      <c r="H21" s="84"/>
      <c r="I21" s="84"/>
      <c r="J21" s="10" t="s">
        <v>600</v>
      </c>
      <c r="K21" s="84" t="s">
        <v>782</v>
      </c>
      <c r="L21" s="84" t="s">
        <v>492</v>
      </c>
      <c r="M21" s="10">
        <v>9.6</v>
      </c>
      <c r="N21" s="84">
        <v>12</v>
      </c>
      <c r="O21" s="147"/>
      <c r="P21" s="147"/>
      <c r="Q21" s="147"/>
      <c r="R21" s="147"/>
    </row>
    <row r="22" spans="1:18" ht="18.75">
      <c r="A22" s="159"/>
      <c r="B22" s="22">
        <v>2250</v>
      </c>
      <c r="C22" s="84"/>
      <c r="D22" s="146" t="s">
        <v>487</v>
      </c>
      <c r="E22" s="84" t="s">
        <v>578</v>
      </c>
      <c r="F22" s="146" t="s">
        <v>496</v>
      </c>
      <c r="G22" s="146" t="s">
        <v>565</v>
      </c>
      <c r="H22" s="84"/>
      <c r="I22" s="84"/>
      <c r="J22" s="10" t="s">
        <v>600</v>
      </c>
      <c r="K22" s="84" t="s">
        <v>782</v>
      </c>
      <c r="L22" s="84" t="s">
        <v>492</v>
      </c>
      <c r="M22" s="10">
        <v>9.6</v>
      </c>
      <c r="N22" s="84">
        <v>8</v>
      </c>
      <c r="O22" s="147"/>
      <c r="P22" s="147"/>
      <c r="Q22" s="147"/>
      <c r="R22" s="147"/>
    </row>
    <row r="23" spans="1:18" ht="18.75">
      <c r="A23" s="159"/>
      <c r="B23" s="22">
        <v>2300</v>
      </c>
      <c r="C23" s="84"/>
      <c r="D23" s="148"/>
      <c r="E23" s="84" t="s">
        <v>589</v>
      </c>
      <c r="F23" s="148"/>
      <c r="G23" s="148"/>
      <c r="H23" s="84"/>
      <c r="I23" s="84"/>
      <c r="J23" s="10" t="s">
        <v>600</v>
      </c>
      <c r="K23" s="84" t="s">
        <v>782</v>
      </c>
      <c r="L23" s="84" t="s">
        <v>492</v>
      </c>
      <c r="M23" s="10">
        <v>9.6</v>
      </c>
      <c r="N23" s="84">
        <v>3</v>
      </c>
      <c r="O23" s="147"/>
      <c r="P23" s="147"/>
      <c r="Q23" s="147"/>
      <c r="R23" s="147"/>
    </row>
    <row r="24" spans="1:18" ht="18.75">
      <c r="A24" s="160"/>
      <c r="B24" s="22">
        <v>2355</v>
      </c>
      <c r="C24" s="84" t="s">
        <v>467</v>
      </c>
      <c r="D24" s="84" t="s">
        <v>487</v>
      </c>
      <c r="E24" s="84" t="s">
        <v>578</v>
      </c>
      <c r="F24" s="84" t="s">
        <v>496</v>
      </c>
      <c r="G24" s="84" t="s">
        <v>565</v>
      </c>
      <c r="H24" s="84"/>
      <c r="I24" s="84"/>
      <c r="J24" s="10" t="s">
        <v>600</v>
      </c>
      <c r="K24" s="84" t="s">
        <v>782</v>
      </c>
      <c r="L24" s="84" t="s">
        <v>492</v>
      </c>
      <c r="M24" s="10">
        <v>9.6</v>
      </c>
      <c r="N24" s="84">
        <v>9</v>
      </c>
      <c r="O24" s="148"/>
      <c r="P24" s="148"/>
      <c r="Q24" s="148"/>
      <c r="R24" s="148"/>
    </row>
    <row r="25" spans="1:18" ht="18.75">
      <c r="A25" s="158">
        <v>43207</v>
      </c>
      <c r="B25" s="22">
        <v>900</v>
      </c>
      <c r="C25" s="84"/>
      <c r="D25" s="84" t="s">
        <v>496</v>
      </c>
      <c r="E25" s="84" t="s">
        <v>565</v>
      </c>
      <c r="F25" s="84" t="s">
        <v>454</v>
      </c>
      <c r="G25" s="84" t="s">
        <v>566</v>
      </c>
      <c r="H25" s="84"/>
      <c r="I25" s="84"/>
      <c r="J25" s="10" t="s">
        <v>600</v>
      </c>
      <c r="K25" s="10" t="s">
        <v>465</v>
      </c>
      <c r="L25" s="10" t="s">
        <v>466</v>
      </c>
      <c r="M25" s="10">
        <v>9.6</v>
      </c>
      <c r="N25" s="84">
        <v>14</v>
      </c>
      <c r="O25" s="146">
        <v>6321</v>
      </c>
      <c r="P25" s="146">
        <v>6520</v>
      </c>
      <c r="Q25" s="146">
        <f>P25-O25</f>
        <v>199</v>
      </c>
      <c r="R25" s="146"/>
    </row>
    <row r="26" spans="1:18" ht="18.75">
      <c r="A26" s="159"/>
      <c r="B26" s="22">
        <v>1033</v>
      </c>
      <c r="C26" s="84" t="s">
        <v>460</v>
      </c>
      <c r="D26" s="84" t="s">
        <v>454</v>
      </c>
      <c r="E26" s="84" t="s">
        <v>566</v>
      </c>
      <c r="F26" s="84" t="s">
        <v>496</v>
      </c>
      <c r="G26" s="84" t="s">
        <v>565</v>
      </c>
      <c r="H26" s="84"/>
      <c r="I26" s="84"/>
      <c r="J26" s="10" t="s">
        <v>600</v>
      </c>
      <c r="K26" s="10" t="s">
        <v>465</v>
      </c>
      <c r="L26" s="10" t="s">
        <v>466</v>
      </c>
      <c r="M26" s="10">
        <v>9.6</v>
      </c>
      <c r="N26" s="84">
        <v>11</v>
      </c>
      <c r="O26" s="147"/>
      <c r="P26" s="147"/>
      <c r="Q26" s="147"/>
      <c r="R26" s="147"/>
    </row>
    <row r="27" spans="1:18" ht="18.75">
      <c r="A27" s="159"/>
      <c r="B27" s="22">
        <v>1159</v>
      </c>
      <c r="C27" s="84" t="s">
        <v>460</v>
      </c>
      <c r="D27" s="84" t="s">
        <v>454</v>
      </c>
      <c r="E27" s="84" t="s">
        <v>566</v>
      </c>
      <c r="F27" s="84" t="s">
        <v>496</v>
      </c>
      <c r="G27" s="84" t="s">
        <v>565</v>
      </c>
      <c r="H27" s="84"/>
      <c r="I27" s="84"/>
      <c r="J27" s="10" t="s">
        <v>600</v>
      </c>
      <c r="K27" s="10" t="s">
        <v>465</v>
      </c>
      <c r="L27" s="10" t="s">
        <v>466</v>
      </c>
      <c r="M27" s="10">
        <v>9.6</v>
      </c>
      <c r="N27" s="84">
        <v>14</v>
      </c>
      <c r="O27" s="147"/>
      <c r="P27" s="147"/>
      <c r="Q27" s="147"/>
      <c r="R27" s="147"/>
    </row>
    <row r="28" spans="1:18" ht="18.75">
      <c r="A28" s="159"/>
      <c r="B28" s="22">
        <v>1405</v>
      </c>
      <c r="C28" s="84" t="s">
        <v>460</v>
      </c>
      <c r="D28" s="84" t="s">
        <v>454</v>
      </c>
      <c r="E28" s="84" t="s">
        <v>566</v>
      </c>
      <c r="F28" s="84" t="s">
        <v>496</v>
      </c>
      <c r="G28" s="84" t="s">
        <v>565</v>
      </c>
      <c r="H28" s="84"/>
      <c r="I28" s="84"/>
      <c r="J28" s="10" t="s">
        <v>600</v>
      </c>
      <c r="K28" s="10" t="s">
        <v>465</v>
      </c>
      <c r="L28" s="10" t="s">
        <v>466</v>
      </c>
      <c r="M28" s="10">
        <v>9.6</v>
      </c>
      <c r="N28" s="84">
        <v>14</v>
      </c>
      <c r="O28" s="147"/>
      <c r="P28" s="147"/>
      <c r="Q28" s="147"/>
      <c r="R28" s="147"/>
    </row>
    <row r="29" spans="1:18" ht="18.75">
      <c r="A29" s="159"/>
      <c r="B29" s="22">
        <v>1530</v>
      </c>
      <c r="C29" s="84" t="s">
        <v>460</v>
      </c>
      <c r="D29" s="84" t="s">
        <v>454</v>
      </c>
      <c r="E29" s="84" t="s">
        <v>566</v>
      </c>
      <c r="F29" s="84" t="s">
        <v>496</v>
      </c>
      <c r="G29" s="84" t="s">
        <v>565</v>
      </c>
      <c r="H29" s="84"/>
      <c r="I29" s="84"/>
      <c r="J29" s="10" t="s">
        <v>600</v>
      </c>
      <c r="K29" s="10" t="s">
        <v>465</v>
      </c>
      <c r="L29" s="10" t="s">
        <v>466</v>
      </c>
      <c r="M29" s="10">
        <v>9.6</v>
      </c>
      <c r="N29" s="84">
        <v>14</v>
      </c>
      <c r="O29" s="147"/>
      <c r="P29" s="147"/>
      <c r="Q29" s="147"/>
      <c r="R29" s="147"/>
    </row>
    <row r="30" spans="1:18" ht="18.75">
      <c r="A30" s="159"/>
      <c r="B30" s="22">
        <v>1706</v>
      </c>
      <c r="C30" s="84" t="s">
        <v>460</v>
      </c>
      <c r="D30" s="84" t="s">
        <v>454</v>
      </c>
      <c r="E30" s="84" t="s">
        <v>566</v>
      </c>
      <c r="F30" s="84" t="s">
        <v>496</v>
      </c>
      <c r="G30" s="84" t="s">
        <v>565</v>
      </c>
      <c r="H30" s="84"/>
      <c r="I30" s="84"/>
      <c r="J30" s="10" t="s">
        <v>600</v>
      </c>
      <c r="K30" s="10" t="s">
        <v>465</v>
      </c>
      <c r="L30" s="10" t="s">
        <v>466</v>
      </c>
      <c r="M30" s="10">
        <v>9.6</v>
      </c>
      <c r="N30" s="84">
        <v>14</v>
      </c>
      <c r="O30" s="147"/>
      <c r="P30" s="147"/>
      <c r="Q30" s="147"/>
      <c r="R30" s="147"/>
    </row>
    <row r="31" spans="1:18" ht="18.75">
      <c r="A31" s="159"/>
      <c r="B31" s="22">
        <v>2001</v>
      </c>
      <c r="C31" s="84" t="s">
        <v>460</v>
      </c>
      <c r="D31" s="84" t="s">
        <v>454</v>
      </c>
      <c r="E31" s="84" t="s">
        <v>566</v>
      </c>
      <c r="F31" s="84" t="s">
        <v>496</v>
      </c>
      <c r="G31" s="84" t="s">
        <v>565</v>
      </c>
      <c r="H31" s="84"/>
      <c r="I31" s="84"/>
      <c r="J31" s="10" t="s">
        <v>600</v>
      </c>
      <c r="K31" s="10" t="s">
        <v>465</v>
      </c>
      <c r="L31" s="10" t="s">
        <v>466</v>
      </c>
      <c r="M31" s="10">
        <v>9.6</v>
      </c>
      <c r="N31" s="84">
        <v>14</v>
      </c>
      <c r="O31" s="147"/>
      <c r="P31" s="147"/>
      <c r="Q31" s="147"/>
      <c r="R31" s="147"/>
    </row>
    <row r="32" spans="1:18" ht="18.75">
      <c r="A32" s="159"/>
      <c r="B32" s="22">
        <v>2117</v>
      </c>
      <c r="C32" s="84" t="s">
        <v>460</v>
      </c>
      <c r="D32" s="84" t="s">
        <v>454</v>
      </c>
      <c r="E32" s="84" t="s">
        <v>566</v>
      </c>
      <c r="F32" s="84" t="s">
        <v>496</v>
      </c>
      <c r="G32" s="84" t="s">
        <v>565</v>
      </c>
      <c r="H32" s="84"/>
      <c r="I32" s="84"/>
      <c r="J32" s="10" t="s">
        <v>600</v>
      </c>
      <c r="K32" s="10" t="s">
        <v>465</v>
      </c>
      <c r="L32" s="10" t="s">
        <v>466</v>
      </c>
      <c r="M32" s="10">
        <v>9.6</v>
      </c>
      <c r="N32" s="84">
        <v>14</v>
      </c>
      <c r="O32" s="147"/>
      <c r="P32" s="147"/>
      <c r="Q32" s="147"/>
      <c r="R32" s="147"/>
    </row>
    <row r="33" spans="1:18" ht="18.75">
      <c r="A33" s="159"/>
      <c r="B33" s="22">
        <v>2233</v>
      </c>
      <c r="C33" s="84" t="s">
        <v>460</v>
      </c>
      <c r="D33" s="84" t="s">
        <v>454</v>
      </c>
      <c r="E33" s="84" t="s">
        <v>566</v>
      </c>
      <c r="F33" s="84" t="s">
        <v>496</v>
      </c>
      <c r="G33" s="84" t="s">
        <v>565</v>
      </c>
      <c r="H33" s="84"/>
      <c r="I33" s="84"/>
      <c r="J33" s="10" t="s">
        <v>600</v>
      </c>
      <c r="K33" s="10" t="s">
        <v>465</v>
      </c>
      <c r="L33" s="10" t="s">
        <v>466</v>
      </c>
      <c r="M33" s="10">
        <v>9.6</v>
      </c>
      <c r="N33" s="84">
        <v>14</v>
      </c>
      <c r="O33" s="147"/>
      <c r="P33" s="147"/>
      <c r="Q33" s="147"/>
      <c r="R33" s="147"/>
    </row>
    <row r="34" spans="1:18" ht="18.75">
      <c r="A34" s="159"/>
      <c r="B34" s="22">
        <v>2350</v>
      </c>
      <c r="C34" s="84" t="s">
        <v>460</v>
      </c>
      <c r="D34" s="84" t="s">
        <v>454</v>
      </c>
      <c r="E34" s="84" t="s">
        <v>566</v>
      </c>
      <c r="F34" s="84" t="s">
        <v>496</v>
      </c>
      <c r="G34" s="84" t="s">
        <v>565</v>
      </c>
      <c r="H34" s="84"/>
      <c r="I34" s="84"/>
      <c r="J34" s="10" t="s">
        <v>600</v>
      </c>
      <c r="K34" s="10" t="s">
        <v>465</v>
      </c>
      <c r="L34" s="10" t="s">
        <v>466</v>
      </c>
      <c r="M34" s="10">
        <v>9.6</v>
      </c>
      <c r="N34" s="84">
        <v>14</v>
      </c>
      <c r="O34" s="147"/>
      <c r="P34" s="147"/>
      <c r="Q34" s="147"/>
      <c r="R34" s="147"/>
    </row>
    <row r="35" spans="1:18" ht="18.75">
      <c r="A35" s="160"/>
      <c r="B35" s="22">
        <v>125</v>
      </c>
      <c r="C35" s="84" t="s">
        <v>460</v>
      </c>
      <c r="D35" s="84" t="s">
        <v>454</v>
      </c>
      <c r="E35" s="84" t="s">
        <v>566</v>
      </c>
      <c r="F35" s="84" t="s">
        <v>496</v>
      </c>
      <c r="G35" s="84" t="s">
        <v>565</v>
      </c>
      <c r="H35" s="84"/>
      <c r="I35" s="84"/>
      <c r="J35" s="10" t="s">
        <v>600</v>
      </c>
      <c r="K35" s="10" t="s">
        <v>465</v>
      </c>
      <c r="L35" s="10" t="s">
        <v>466</v>
      </c>
      <c r="M35" s="10">
        <v>9.6</v>
      </c>
      <c r="N35" s="84">
        <v>14</v>
      </c>
      <c r="O35" s="148"/>
      <c r="P35" s="148"/>
      <c r="Q35" s="148"/>
      <c r="R35" s="148"/>
    </row>
    <row r="36" spans="1:18" ht="18.75">
      <c r="A36" s="158">
        <v>43207</v>
      </c>
      <c r="B36" s="22">
        <v>905</v>
      </c>
      <c r="C36" s="84"/>
      <c r="D36" s="84" t="s">
        <v>487</v>
      </c>
      <c r="E36" s="84" t="s">
        <v>582</v>
      </c>
      <c r="F36" s="84" t="s">
        <v>789</v>
      </c>
      <c r="G36" s="84" t="s">
        <v>598</v>
      </c>
      <c r="H36" s="84"/>
      <c r="I36" s="84"/>
      <c r="J36" s="10" t="s">
        <v>600</v>
      </c>
      <c r="K36" s="10" t="s">
        <v>473</v>
      </c>
      <c r="L36" s="10" t="s">
        <v>474</v>
      </c>
      <c r="M36" s="10">
        <v>9.6</v>
      </c>
      <c r="N36" s="84">
        <v>6</v>
      </c>
      <c r="O36" s="146">
        <v>7716</v>
      </c>
      <c r="P36" s="146">
        <v>7796</v>
      </c>
      <c r="Q36" s="146">
        <f>P36-O36</f>
        <v>80</v>
      </c>
      <c r="R36" s="146"/>
    </row>
    <row r="37" spans="1:18" ht="18.75">
      <c r="A37" s="159"/>
      <c r="B37" s="22">
        <v>1015</v>
      </c>
      <c r="C37" s="84"/>
      <c r="D37" s="84" t="s">
        <v>496</v>
      </c>
      <c r="E37" s="84" t="s">
        <v>599</v>
      </c>
      <c r="F37" s="84" t="s">
        <v>487</v>
      </c>
      <c r="G37" s="84" t="s">
        <v>582</v>
      </c>
      <c r="H37" s="84"/>
      <c r="I37" s="84"/>
      <c r="J37" s="10" t="s">
        <v>600</v>
      </c>
      <c r="K37" s="10" t="s">
        <v>473</v>
      </c>
      <c r="L37" s="10" t="s">
        <v>474</v>
      </c>
      <c r="M37" s="10">
        <v>9.6</v>
      </c>
      <c r="N37" s="84">
        <v>1</v>
      </c>
      <c r="O37" s="147"/>
      <c r="P37" s="147"/>
      <c r="Q37" s="147"/>
      <c r="R37" s="147"/>
    </row>
    <row r="38" spans="1:18" ht="18.75">
      <c r="A38" s="159"/>
      <c r="B38" s="22">
        <v>1350</v>
      </c>
      <c r="C38" s="84"/>
      <c r="D38" s="84" t="s">
        <v>487</v>
      </c>
      <c r="E38" s="84" t="s">
        <v>582</v>
      </c>
      <c r="F38" s="84" t="s">
        <v>496</v>
      </c>
      <c r="G38" s="84" t="s">
        <v>599</v>
      </c>
      <c r="H38" s="84"/>
      <c r="I38" s="84"/>
      <c r="J38" s="10" t="s">
        <v>600</v>
      </c>
      <c r="K38" s="10" t="s">
        <v>473</v>
      </c>
      <c r="L38" s="10" t="s">
        <v>474</v>
      </c>
      <c r="M38" s="10">
        <v>9.6</v>
      </c>
      <c r="N38" s="84">
        <v>1</v>
      </c>
      <c r="O38" s="147"/>
      <c r="P38" s="147"/>
      <c r="Q38" s="147"/>
      <c r="R38" s="147"/>
    </row>
    <row r="39" spans="1:18" ht="18.75">
      <c r="A39" s="159"/>
      <c r="B39" s="22">
        <v>1430</v>
      </c>
      <c r="C39" s="84"/>
      <c r="D39" s="84" t="s">
        <v>496</v>
      </c>
      <c r="E39" s="84" t="s">
        <v>599</v>
      </c>
      <c r="F39" s="84" t="s">
        <v>487</v>
      </c>
      <c r="G39" s="84" t="s">
        <v>582</v>
      </c>
      <c r="H39" s="84"/>
      <c r="I39" s="84"/>
      <c r="J39" s="10" t="s">
        <v>600</v>
      </c>
      <c r="K39" s="10" t="s">
        <v>473</v>
      </c>
      <c r="L39" s="10" t="s">
        <v>474</v>
      </c>
      <c r="M39" s="10">
        <v>9.6</v>
      </c>
      <c r="N39" s="84">
        <v>3</v>
      </c>
      <c r="O39" s="147"/>
      <c r="P39" s="147"/>
      <c r="Q39" s="147"/>
      <c r="R39" s="147"/>
    </row>
    <row r="40" spans="1:18" ht="18.75">
      <c r="A40" s="159"/>
      <c r="B40" s="22">
        <v>1525</v>
      </c>
      <c r="C40" s="84"/>
      <c r="D40" s="84" t="s">
        <v>489</v>
      </c>
      <c r="E40" s="84" t="s">
        <v>598</v>
      </c>
      <c r="F40" s="84" t="s">
        <v>487</v>
      </c>
      <c r="G40" s="84" t="s">
        <v>582</v>
      </c>
      <c r="H40" s="84"/>
      <c r="I40" s="84"/>
      <c r="J40" s="10" t="s">
        <v>600</v>
      </c>
      <c r="K40" s="10" t="s">
        <v>473</v>
      </c>
      <c r="L40" s="10" t="s">
        <v>474</v>
      </c>
      <c r="M40" s="10">
        <v>9.6</v>
      </c>
      <c r="N40" s="84">
        <v>3</v>
      </c>
      <c r="O40" s="147"/>
      <c r="P40" s="147"/>
      <c r="Q40" s="147"/>
      <c r="R40" s="147"/>
    </row>
    <row r="41" spans="1:18" ht="18.75">
      <c r="A41" s="159"/>
      <c r="B41" s="22">
        <v>1538</v>
      </c>
      <c r="C41" s="84"/>
      <c r="D41" s="84" t="s">
        <v>487</v>
      </c>
      <c r="E41" s="84" t="s">
        <v>582</v>
      </c>
      <c r="F41" s="84" t="s">
        <v>496</v>
      </c>
      <c r="G41" s="84" t="s">
        <v>790</v>
      </c>
      <c r="H41" s="84"/>
      <c r="I41" s="84"/>
      <c r="J41" s="10" t="s">
        <v>600</v>
      </c>
      <c r="K41" s="10" t="s">
        <v>473</v>
      </c>
      <c r="L41" s="10" t="s">
        <v>474</v>
      </c>
      <c r="M41" s="10">
        <v>9.6</v>
      </c>
      <c r="N41" s="84">
        <v>5</v>
      </c>
      <c r="O41" s="147"/>
      <c r="P41" s="147"/>
      <c r="Q41" s="147"/>
      <c r="R41" s="147"/>
    </row>
    <row r="42" spans="1:18" ht="18.75">
      <c r="A42" s="159"/>
      <c r="B42" s="22">
        <v>1711</v>
      </c>
      <c r="C42" s="84" t="s">
        <v>467</v>
      </c>
      <c r="D42" s="84" t="s">
        <v>487</v>
      </c>
      <c r="E42" s="84" t="s">
        <v>578</v>
      </c>
      <c r="F42" s="84" t="s">
        <v>496</v>
      </c>
      <c r="G42" s="84" t="s">
        <v>565</v>
      </c>
      <c r="H42" s="84"/>
      <c r="I42" s="84"/>
      <c r="J42" s="10" t="s">
        <v>600</v>
      </c>
      <c r="K42" s="10" t="s">
        <v>473</v>
      </c>
      <c r="L42" s="10" t="s">
        <v>474</v>
      </c>
      <c r="M42" s="10">
        <v>9.6</v>
      </c>
      <c r="N42" s="84">
        <v>13</v>
      </c>
      <c r="O42" s="147"/>
      <c r="P42" s="147"/>
      <c r="Q42" s="147"/>
      <c r="R42" s="147"/>
    </row>
    <row r="43" spans="1:18" ht="18.75">
      <c r="A43" s="159"/>
      <c r="B43" s="22">
        <v>2106</v>
      </c>
      <c r="C43" s="84" t="s">
        <v>467</v>
      </c>
      <c r="D43" s="84" t="s">
        <v>487</v>
      </c>
      <c r="E43" s="84" t="s">
        <v>578</v>
      </c>
      <c r="F43" s="84" t="s">
        <v>496</v>
      </c>
      <c r="G43" s="84" t="s">
        <v>565</v>
      </c>
      <c r="H43" s="84"/>
      <c r="I43" s="84"/>
      <c r="J43" s="10" t="s">
        <v>600</v>
      </c>
      <c r="K43" s="10" t="s">
        <v>473</v>
      </c>
      <c r="L43" s="10" t="s">
        <v>474</v>
      </c>
      <c r="M43" s="10">
        <v>9.6</v>
      </c>
      <c r="N43" s="84">
        <v>14</v>
      </c>
      <c r="O43" s="147"/>
      <c r="P43" s="147"/>
      <c r="Q43" s="147"/>
      <c r="R43" s="147"/>
    </row>
    <row r="44" spans="1:18" ht="18.75">
      <c r="A44" s="159"/>
      <c r="B44" s="22">
        <v>2250</v>
      </c>
      <c r="C44" s="84" t="s">
        <v>460</v>
      </c>
      <c r="D44" s="84" t="s">
        <v>454</v>
      </c>
      <c r="E44" s="84" t="s">
        <v>566</v>
      </c>
      <c r="F44" s="84" t="s">
        <v>496</v>
      </c>
      <c r="G44" s="84" t="s">
        <v>565</v>
      </c>
      <c r="H44" s="84"/>
      <c r="I44" s="84"/>
      <c r="J44" s="10" t="s">
        <v>600</v>
      </c>
      <c r="K44" s="10" t="s">
        <v>473</v>
      </c>
      <c r="L44" s="10" t="s">
        <v>474</v>
      </c>
      <c r="M44" s="10">
        <v>9.6</v>
      </c>
      <c r="N44" s="84">
        <v>14</v>
      </c>
      <c r="O44" s="147"/>
      <c r="P44" s="147"/>
      <c r="Q44" s="147"/>
      <c r="R44" s="147"/>
    </row>
    <row r="45" spans="1:18" ht="18.75">
      <c r="A45" s="159"/>
      <c r="B45" s="22">
        <v>6</v>
      </c>
      <c r="C45" s="84" t="s">
        <v>460</v>
      </c>
      <c r="D45" s="84" t="s">
        <v>454</v>
      </c>
      <c r="E45" s="84" t="s">
        <v>566</v>
      </c>
      <c r="F45" s="84" t="s">
        <v>496</v>
      </c>
      <c r="G45" s="84" t="s">
        <v>565</v>
      </c>
      <c r="H45" s="84"/>
      <c r="I45" s="84"/>
      <c r="J45" s="10" t="s">
        <v>600</v>
      </c>
      <c r="K45" s="10" t="s">
        <v>473</v>
      </c>
      <c r="L45" s="10" t="s">
        <v>474</v>
      </c>
      <c r="M45" s="10">
        <v>9.6</v>
      </c>
      <c r="N45" s="84">
        <v>14</v>
      </c>
      <c r="O45" s="147"/>
      <c r="P45" s="147"/>
      <c r="Q45" s="147"/>
      <c r="R45" s="147"/>
    </row>
    <row r="46" spans="1:18" ht="18.75">
      <c r="A46" s="160"/>
      <c r="B46" s="22">
        <v>137</v>
      </c>
      <c r="C46" s="84" t="s">
        <v>460</v>
      </c>
      <c r="D46" s="84" t="s">
        <v>454</v>
      </c>
      <c r="E46" s="84" t="s">
        <v>566</v>
      </c>
      <c r="F46" s="84" t="s">
        <v>496</v>
      </c>
      <c r="G46" s="84" t="s">
        <v>565</v>
      </c>
      <c r="H46" s="84"/>
      <c r="I46" s="84"/>
      <c r="J46" s="10" t="s">
        <v>600</v>
      </c>
      <c r="K46" s="10" t="s">
        <v>473</v>
      </c>
      <c r="L46" s="10" t="s">
        <v>474</v>
      </c>
      <c r="M46" s="10">
        <v>9.6</v>
      </c>
      <c r="N46" s="84">
        <v>14</v>
      </c>
      <c r="O46" s="148"/>
      <c r="P46" s="148"/>
      <c r="Q46" s="148"/>
      <c r="R46" s="148"/>
    </row>
    <row r="47" spans="1:18" ht="18.75">
      <c r="A47" s="158">
        <v>43207</v>
      </c>
      <c r="B47" s="131">
        <v>825</v>
      </c>
      <c r="C47" s="146"/>
      <c r="D47" s="146" t="s">
        <v>487</v>
      </c>
      <c r="E47" s="146" t="s">
        <v>582</v>
      </c>
      <c r="F47" s="146" t="s">
        <v>489</v>
      </c>
      <c r="G47" s="84" t="s">
        <v>583</v>
      </c>
      <c r="H47" s="84"/>
      <c r="I47" s="84"/>
      <c r="J47" s="125" t="s">
        <v>600</v>
      </c>
      <c r="K47" s="125" t="s">
        <v>483</v>
      </c>
      <c r="L47" s="125" t="s">
        <v>484</v>
      </c>
      <c r="M47" s="125">
        <v>9.6</v>
      </c>
      <c r="N47" s="84">
        <v>4</v>
      </c>
      <c r="O47" s="146">
        <v>6558</v>
      </c>
      <c r="P47" s="146">
        <v>6595</v>
      </c>
      <c r="Q47" s="146">
        <f>P47-O47</f>
        <v>37</v>
      </c>
      <c r="R47" s="146"/>
    </row>
    <row r="48" spans="1:18" ht="18.75">
      <c r="A48" s="159"/>
      <c r="B48" s="132"/>
      <c r="C48" s="147"/>
      <c r="D48" s="147"/>
      <c r="E48" s="147"/>
      <c r="F48" s="147"/>
      <c r="G48" s="84" t="s">
        <v>584</v>
      </c>
      <c r="H48" s="84"/>
      <c r="I48" s="84"/>
      <c r="J48" s="130"/>
      <c r="K48" s="130" t="s">
        <v>483</v>
      </c>
      <c r="L48" s="130" t="s">
        <v>484</v>
      </c>
      <c r="M48" s="130">
        <v>9.6</v>
      </c>
      <c r="N48" s="84">
        <v>2</v>
      </c>
      <c r="O48" s="147"/>
      <c r="P48" s="147"/>
      <c r="Q48" s="147"/>
      <c r="R48" s="147"/>
    </row>
    <row r="49" spans="1:18" ht="18.75">
      <c r="A49" s="159"/>
      <c r="B49" s="133"/>
      <c r="C49" s="148"/>
      <c r="D49" s="148"/>
      <c r="E49" s="148"/>
      <c r="F49" s="148"/>
      <c r="G49" s="84" t="s">
        <v>585</v>
      </c>
      <c r="H49" s="84"/>
      <c r="I49" s="84"/>
      <c r="J49" s="126"/>
      <c r="K49" s="126" t="s">
        <v>483</v>
      </c>
      <c r="L49" s="126" t="s">
        <v>484</v>
      </c>
      <c r="M49" s="126">
        <v>9.6</v>
      </c>
      <c r="N49" s="84">
        <v>2</v>
      </c>
      <c r="O49" s="147"/>
      <c r="P49" s="147"/>
      <c r="Q49" s="147"/>
      <c r="R49" s="147"/>
    </row>
    <row r="50" spans="1:18" ht="18.75">
      <c r="A50" s="159"/>
      <c r="B50" s="22">
        <v>910</v>
      </c>
      <c r="C50" s="84" t="s">
        <v>611</v>
      </c>
      <c r="D50" s="84" t="s">
        <v>489</v>
      </c>
      <c r="E50" s="84" t="s">
        <v>585</v>
      </c>
      <c r="F50" s="84" t="s">
        <v>496</v>
      </c>
      <c r="G50" s="84" t="s">
        <v>565</v>
      </c>
      <c r="H50" s="84"/>
      <c r="I50" s="84"/>
      <c r="J50" s="10" t="s">
        <v>600</v>
      </c>
      <c r="K50" s="10" t="s">
        <v>483</v>
      </c>
      <c r="L50" s="10" t="s">
        <v>484</v>
      </c>
      <c r="M50" s="10">
        <v>9.6</v>
      </c>
      <c r="N50" s="84">
        <v>5</v>
      </c>
      <c r="O50" s="147"/>
      <c r="P50" s="147"/>
      <c r="Q50" s="147"/>
      <c r="R50" s="147"/>
    </row>
    <row r="51" spans="1:18" ht="18.75">
      <c r="A51" s="159"/>
      <c r="B51" s="22">
        <v>1110</v>
      </c>
      <c r="C51" s="84" t="s">
        <v>611</v>
      </c>
      <c r="D51" s="84" t="s">
        <v>489</v>
      </c>
      <c r="E51" s="84" t="s">
        <v>585</v>
      </c>
      <c r="F51" s="84" t="s">
        <v>496</v>
      </c>
      <c r="G51" s="84" t="s">
        <v>565</v>
      </c>
      <c r="H51" s="84"/>
      <c r="I51" s="84"/>
      <c r="J51" s="10" t="s">
        <v>600</v>
      </c>
      <c r="K51" s="10" t="s">
        <v>483</v>
      </c>
      <c r="L51" s="10" t="s">
        <v>484</v>
      </c>
      <c r="M51" s="10">
        <v>9.6</v>
      </c>
      <c r="N51" s="84">
        <v>5</v>
      </c>
      <c r="O51" s="147"/>
      <c r="P51" s="147"/>
      <c r="Q51" s="147"/>
      <c r="R51" s="147"/>
    </row>
    <row r="52" spans="1:18" ht="18.75">
      <c r="A52" s="159"/>
      <c r="B52" s="22">
        <v>1215</v>
      </c>
      <c r="C52" s="84" t="s">
        <v>611</v>
      </c>
      <c r="D52" s="84" t="s">
        <v>489</v>
      </c>
      <c r="E52" s="84" t="s">
        <v>585</v>
      </c>
      <c r="F52" s="84" t="s">
        <v>496</v>
      </c>
      <c r="G52" s="84" t="s">
        <v>565</v>
      </c>
      <c r="H52" s="84"/>
      <c r="I52" s="84"/>
      <c r="J52" s="10" t="s">
        <v>600</v>
      </c>
      <c r="K52" s="10" t="s">
        <v>483</v>
      </c>
      <c r="L52" s="10" t="s">
        <v>484</v>
      </c>
      <c r="M52" s="10">
        <v>9.6</v>
      </c>
      <c r="N52" s="84">
        <v>5</v>
      </c>
      <c r="O52" s="147"/>
      <c r="P52" s="147"/>
      <c r="Q52" s="147"/>
      <c r="R52" s="147"/>
    </row>
    <row r="53" spans="1:18" ht="18.75">
      <c r="A53" s="159"/>
      <c r="B53" s="22">
        <v>1505</v>
      </c>
      <c r="C53" s="84" t="s">
        <v>611</v>
      </c>
      <c r="D53" s="84" t="s">
        <v>489</v>
      </c>
      <c r="E53" s="84" t="s">
        <v>585</v>
      </c>
      <c r="F53" s="84" t="s">
        <v>496</v>
      </c>
      <c r="G53" s="84" t="s">
        <v>565</v>
      </c>
      <c r="H53" s="84"/>
      <c r="I53" s="84"/>
      <c r="J53" s="10" t="s">
        <v>600</v>
      </c>
      <c r="K53" s="10" t="s">
        <v>483</v>
      </c>
      <c r="L53" s="10" t="s">
        <v>484</v>
      </c>
      <c r="M53" s="10">
        <v>9.6</v>
      </c>
      <c r="N53" s="84">
        <v>6</v>
      </c>
      <c r="O53" s="147"/>
      <c r="P53" s="147"/>
      <c r="Q53" s="147"/>
      <c r="R53" s="147"/>
    </row>
    <row r="54" spans="1:18" ht="18.75">
      <c r="A54" s="159"/>
      <c r="B54" s="22">
        <v>1615</v>
      </c>
      <c r="C54" s="84" t="s">
        <v>611</v>
      </c>
      <c r="D54" s="84" t="s">
        <v>489</v>
      </c>
      <c r="E54" s="84" t="s">
        <v>585</v>
      </c>
      <c r="F54" s="84" t="s">
        <v>496</v>
      </c>
      <c r="G54" s="84" t="s">
        <v>565</v>
      </c>
      <c r="H54" s="84"/>
      <c r="I54" s="84"/>
      <c r="J54" s="10" t="s">
        <v>600</v>
      </c>
      <c r="K54" s="10" t="s">
        <v>483</v>
      </c>
      <c r="L54" s="10" t="s">
        <v>484</v>
      </c>
      <c r="M54" s="10">
        <v>9.6</v>
      </c>
      <c r="N54" s="84">
        <v>4</v>
      </c>
      <c r="O54" s="147"/>
      <c r="P54" s="147"/>
      <c r="Q54" s="147"/>
      <c r="R54" s="147"/>
    </row>
    <row r="55" spans="1:18" ht="18.75">
      <c r="A55" s="159"/>
      <c r="B55" s="22">
        <v>1704</v>
      </c>
      <c r="C55" s="84" t="s">
        <v>611</v>
      </c>
      <c r="D55" s="84" t="s">
        <v>489</v>
      </c>
      <c r="E55" s="84" t="s">
        <v>585</v>
      </c>
      <c r="F55" s="84" t="s">
        <v>496</v>
      </c>
      <c r="G55" s="84" t="s">
        <v>565</v>
      </c>
      <c r="H55" s="84"/>
      <c r="I55" s="84"/>
      <c r="J55" s="10" t="s">
        <v>600</v>
      </c>
      <c r="K55" s="10" t="s">
        <v>483</v>
      </c>
      <c r="L55" s="10" t="s">
        <v>484</v>
      </c>
      <c r="M55" s="10">
        <v>9.6</v>
      </c>
      <c r="N55" s="84">
        <v>6</v>
      </c>
      <c r="O55" s="147"/>
      <c r="P55" s="147"/>
      <c r="Q55" s="147"/>
      <c r="R55" s="147"/>
    </row>
    <row r="56" spans="1:18" ht="18.75">
      <c r="A56" s="159"/>
      <c r="B56" s="22">
        <v>2100</v>
      </c>
      <c r="C56" s="84" t="s">
        <v>611</v>
      </c>
      <c r="D56" s="84" t="s">
        <v>489</v>
      </c>
      <c r="E56" s="84" t="s">
        <v>585</v>
      </c>
      <c r="F56" s="84" t="s">
        <v>496</v>
      </c>
      <c r="G56" s="84" t="s">
        <v>565</v>
      </c>
      <c r="H56" s="84"/>
      <c r="I56" s="84"/>
      <c r="J56" s="10" t="s">
        <v>600</v>
      </c>
      <c r="K56" s="10" t="s">
        <v>483</v>
      </c>
      <c r="L56" s="10" t="s">
        <v>484</v>
      </c>
      <c r="M56" s="10">
        <v>9.6</v>
      </c>
      <c r="N56" s="84">
        <v>9</v>
      </c>
      <c r="O56" s="147"/>
      <c r="P56" s="147"/>
      <c r="Q56" s="147"/>
      <c r="R56" s="147"/>
    </row>
    <row r="57" spans="1:18" ht="18.75">
      <c r="A57" s="159"/>
      <c r="B57" s="22">
        <v>2205</v>
      </c>
      <c r="C57" s="84" t="s">
        <v>611</v>
      </c>
      <c r="D57" s="84" t="s">
        <v>489</v>
      </c>
      <c r="E57" s="84" t="s">
        <v>585</v>
      </c>
      <c r="F57" s="84" t="s">
        <v>496</v>
      </c>
      <c r="G57" s="84" t="s">
        <v>565</v>
      </c>
      <c r="H57" s="84"/>
      <c r="I57" s="84"/>
      <c r="J57" s="10" t="s">
        <v>600</v>
      </c>
      <c r="K57" s="10" t="s">
        <v>483</v>
      </c>
      <c r="L57" s="10" t="s">
        <v>484</v>
      </c>
      <c r="M57" s="10">
        <v>9.6</v>
      </c>
      <c r="N57" s="84">
        <v>6</v>
      </c>
      <c r="O57" s="147"/>
      <c r="P57" s="147"/>
      <c r="Q57" s="147"/>
      <c r="R57" s="147"/>
    </row>
    <row r="58" spans="1:18" ht="18.75">
      <c r="A58" s="159"/>
      <c r="B58" s="131">
        <v>2300</v>
      </c>
      <c r="C58" s="84"/>
      <c r="D58" s="146" t="s">
        <v>489</v>
      </c>
      <c r="E58" s="84" t="s">
        <v>585</v>
      </c>
      <c r="F58" s="146" t="s">
        <v>496</v>
      </c>
      <c r="G58" s="146" t="s">
        <v>565</v>
      </c>
      <c r="H58" s="84"/>
      <c r="I58" s="84"/>
      <c r="J58" s="125" t="s">
        <v>600</v>
      </c>
      <c r="K58" s="125" t="s">
        <v>483</v>
      </c>
      <c r="L58" s="125" t="s">
        <v>484</v>
      </c>
      <c r="M58" s="125">
        <v>9.6</v>
      </c>
      <c r="N58" s="125">
        <v>4</v>
      </c>
      <c r="O58" s="147"/>
      <c r="P58" s="147"/>
      <c r="Q58" s="147"/>
      <c r="R58" s="147"/>
    </row>
    <row r="59" spans="1:18" ht="18.75">
      <c r="A59" s="159"/>
      <c r="B59" s="133"/>
      <c r="C59" s="84"/>
      <c r="D59" s="148"/>
      <c r="E59" s="84" t="s">
        <v>583</v>
      </c>
      <c r="F59" s="148"/>
      <c r="G59" s="148"/>
      <c r="H59" s="84"/>
      <c r="I59" s="84"/>
      <c r="J59" s="126"/>
      <c r="K59" s="126" t="s">
        <v>483</v>
      </c>
      <c r="L59" s="126" t="s">
        <v>484</v>
      </c>
      <c r="M59" s="126">
        <v>9.6</v>
      </c>
      <c r="N59" s="126"/>
      <c r="O59" s="147"/>
      <c r="P59" s="147"/>
      <c r="Q59" s="147"/>
      <c r="R59" s="147"/>
    </row>
    <row r="60" spans="1:18" ht="18.75">
      <c r="A60" s="160"/>
      <c r="B60" s="22">
        <v>2359</v>
      </c>
      <c r="C60" s="84" t="s">
        <v>611</v>
      </c>
      <c r="D60" s="84" t="s">
        <v>489</v>
      </c>
      <c r="E60" s="84" t="s">
        <v>585</v>
      </c>
      <c r="F60" s="84" t="s">
        <v>496</v>
      </c>
      <c r="G60" s="84" t="s">
        <v>565</v>
      </c>
      <c r="H60" s="84"/>
      <c r="I60" s="84"/>
      <c r="J60" s="10" t="s">
        <v>600</v>
      </c>
      <c r="K60" s="10" t="s">
        <v>483</v>
      </c>
      <c r="L60" s="10" t="s">
        <v>484</v>
      </c>
      <c r="M60" s="10">
        <v>9.6</v>
      </c>
      <c r="N60" s="84">
        <v>6</v>
      </c>
      <c r="O60" s="148"/>
      <c r="P60" s="148"/>
      <c r="Q60" s="148"/>
      <c r="R60" s="148"/>
    </row>
    <row r="61" spans="1:18" ht="18.75">
      <c r="A61" s="84"/>
      <c r="B61" s="22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</row>
    <row r="62" spans="1:18" ht="18.75">
      <c r="A62" s="84"/>
      <c r="B62" s="22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</row>
    <row r="63" spans="1:18" ht="18.75">
      <c r="A63" s="84"/>
      <c r="B63" s="22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</row>
    <row r="64" spans="1:18" ht="18.75">
      <c r="A64" s="84"/>
      <c r="B64" s="22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</row>
    <row r="65" spans="1:18" ht="18.75">
      <c r="A65" s="84"/>
      <c r="B65" s="22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</row>
    <row r="66" spans="1:18" ht="18.75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</row>
    <row r="67" spans="1:18" ht="18.75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</row>
    <row r="68" spans="1:18" ht="18.75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</row>
    <row r="69" spans="1:18" ht="18.75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</row>
    <row r="70" spans="1:18" ht="18.75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</row>
    <row r="71" spans="1:18" ht="18.75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</row>
    <row r="72" spans="1:18" ht="18.75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</row>
    <row r="73" spans="1:18" ht="18.75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</row>
    <row r="74" spans="1:18" ht="18.75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</row>
    <row r="75" spans="1:18" ht="18.7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</row>
    <row r="76" spans="1:18" ht="18.75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</row>
    <row r="77" spans="1:18" ht="18.75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</row>
    <row r="78" spans="1:18" ht="18.75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</row>
    <row r="79" spans="1:18" ht="18.75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</row>
    <row r="80" spans="1:18" ht="18.75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</row>
    <row r="81" spans="1:18" ht="18.75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</row>
    <row r="82" spans="1:18" ht="18.75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</row>
    <row r="83" spans="1:18" ht="18.75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</row>
    <row r="84" spans="1:18" ht="18.75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</row>
    <row r="85" spans="1:18" ht="18.7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</row>
    <row r="86" spans="1:18" ht="18.75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</row>
    <row r="87" spans="1:18" ht="18.75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</row>
    <row r="88" spans="1:18" ht="18.75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</row>
    <row r="89" spans="1:18" ht="18.75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</row>
    <row r="90" spans="1:18" ht="18.75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</row>
    <row r="91" spans="1:18" ht="18.75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</row>
    <row r="92" spans="1:18" ht="18.75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</row>
    <row r="93" spans="1:18" ht="18.75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</row>
    <row r="94" spans="1:18" ht="18.75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</row>
    <row r="95" spans="1:18" ht="18.7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</row>
    <row r="96" spans="1:18" ht="18.75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</row>
    <row r="97" spans="1:18" ht="18.75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</row>
    <row r="98" spans="1:18" ht="18.75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</row>
    <row r="99" spans="1:18" ht="18.75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</row>
    <row r="100" spans="1:18" ht="18.75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</row>
    <row r="101" spans="1:18" ht="18.75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</row>
    <row r="102" spans="1:18" ht="18.75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</row>
    <row r="103" spans="1:18" ht="18.75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</row>
    <row r="104" spans="1:18" ht="18.75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</row>
    <row r="105" spans="1:18" ht="18.75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</row>
    <row r="106" spans="1:18" ht="18.75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</row>
    <row r="107" spans="1:18" ht="18.75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</row>
    <row r="108" spans="1:18" ht="18.75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</row>
    <row r="109" spans="1:18" ht="18.75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</row>
    <row r="110" spans="1:18" ht="18.75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</row>
    <row r="111" spans="1:18" ht="18.75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</row>
  </sheetData>
  <mergeCells count="54">
    <mergeCell ref="O2:O15"/>
    <mergeCell ref="P2:P15"/>
    <mergeCell ref="Q2:Q15"/>
    <mergeCell ref="R2:R15"/>
    <mergeCell ref="A2:A15"/>
    <mergeCell ref="D10:D11"/>
    <mergeCell ref="F10:F11"/>
    <mergeCell ref="G10:G11"/>
    <mergeCell ref="B2:B5"/>
    <mergeCell ref="C2:C5"/>
    <mergeCell ref="D2:D5"/>
    <mergeCell ref="E2:E5"/>
    <mergeCell ref="F2:F5"/>
    <mergeCell ref="R36:R46"/>
    <mergeCell ref="A36:A46"/>
    <mergeCell ref="D58:D59"/>
    <mergeCell ref="F58:F59"/>
    <mergeCell ref="G58:G59"/>
    <mergeCell ref="B58:B59"/>
    <mergeCell ref="A47:A60"/>
    <mergeCell ref="B47:B49"/>
    <mergeCell ref="C47:C49"/>
    <mergeCell ref="D47:D49"/>
    <mergeCell ref="E47:E49"/>
    <mergeCell ref="F47:F49"/>
    <mergeCell ref="J58:J59"/>
    <mergeCell ref="O36:O46"/>
    <mergeCell ref="P36:P46"/>
    <mergeCell ref="Q36:Q46"/>
    <mergeCell ref="A16:A24"/>
    <mergeCell ref="O16:O24"/>
    <mergeCell ref="P16:P24"/>
    <mergeCell ref="Q16:Q24"/>
    <mergeCell ref="R16:R24"/>
    <mergeCell ref="D22:D23"/>
    <mergeCell ref="F22:F23"/>
    <mergeCell ref="G22:G23"/>
    <mergeCell ref="A25:A35"/>
    <mergeCell ref="O25:O35"/>
    <mergeCell ref="P25:P35"/>
    <mergeCell ref="Q25:Q35"/>
    <mergeCell ref="R25:R35"/>
    <mergeCell ref="P47:P60"/>
    <mergeCell ref="Q47:Q60"/>
    <mergeCell ref="R47:R60"/>
    <mergeCell ref="K58:K59"/>
    <mergeCell ref="L58:L59"/>
    <mergeCell ref="M58:M59"/>
    <mergeCell ref="N58:N59"/>
    <mergeCell ref="J47:J49"/>
    <mergeCell ref="K47:K49"/>
    <mergeCell ref="L47:L49"/>
    <mergeCell ref="M47:M49"/>
    <mergeCell ref="O47:O60"/>
  </mergeCells>
  <phoneticPr fontId="6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T71"/>
  <sheetViews>
    <sheetView topLeftCell="A46" workbookViewId="0">
      <selection activeCell="B63" sqref="B63"/>
    </sheetView>
  </sheetViews>
  <sheetFormatPr defaultRowHeight="13.5"/>
  <cols>
    <col min="1" max="1" width="13.25" style="67" bestFit="1" customWidth="1"/>
    <col min="2" max="2" width="14.5" style="67" bestFit="1" customWidth="1"/>
    <col min="3" max="3" width="8.875" style="67" bestFit="1" customWidth="1"/>
    <col min="4" max="4" width="16.625" style="67" bestFit="1" customWidth="1"/>
    <col min="5" max="5" width="32.625" style="67" bestFit="1" customWidth="1"/>
    <col min="6" max="6" width="16.625" style="67" bestFit="1" customWidth="1"/>
    <col min="7" max="7" width="37.875" style="67" bestFit="1" customWidth="1"/>
    <col min="8" max="8" width="11.375" style="67" bestFit="1" customWidth="1"/>
    <col min="9" max="9" width="14" style="67" bestFit="1" customWidth="1"/>
    <col min="10" max="10" width="16.625" style="67" bestFit="1" customWidth="1"/>
    <col min="11" max="11" width="11.75" style="67" bestFit="1" customWidth="1"/>
    <col min="12" max="12" width="8.875" style="67" bestFit="1" customWidth="1"/>
    <col min="13" max="13" width="6.5" style="67" bestFit="1" customWidth="1"/>
    <col min="14" max="14" width="19.25" style="67" bestFit="1" customWidth="1"/>
    <col min="15" max="16" width="14" style="67" bestFit="1" customWidth="1"/>
    <col min="17" max="17" width="8.875" style="67" bestFit="1" customWidth="1"/>
    <col min="18" max="18" width="6.5" style="67" bestFit="1" customWidth="1"/>
    <col min="19" max="16384" width="9" style="67"/>
  </cols>
  <sheetData>
    <row r="1" spans="1:20" s="83" customFormat="1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 ht="18.75">
      <c r="A2" s="158">
        <v>43208</v>
      </c>
      <c r="B2" s="22">
        <v>845</v>
      </c>
      <c r="C2" s="84"/>
      <c r="D2" s="84" t="s">
        <v>496</v>
      </c>
      <c r="E2" s="84" t="s">
        <v>565</v>
      </c>
      <c r="F2" s="84" t="s">
        <v>454</v>
      </c>
      <c r="G2" s="84" t="s">
        <v>566</v>
      </c>
      <c r="H2" s="84"/>
      <c r="I2" s="84"/>
      <c r="J2" s="10" t="s">
        <v>600</v>
      </c>
      <c r="K2" s="10" t="s">
        <v>39</v>
      </c>
      <c r="L2" s="10" t="s">
        <v>570</v>
      </c>
      <c r="M2" s="10">
        <v>9.6</v>
      </c>
      <c r="N2" s="84" t="s">
        <v>571</v>
      </c>
      <c r="O2" s="146">
        <v>8952</v>
      </c>
      <c r="P2" s="146">
        <v>9136</v>
      </c>
      <c r="Q2" s="146">
        <f>P2-O2</f>
        <v>184</v>
      </c>
      <c r="R2" s="146"/>
    </row>
    <row r="3" spans="1:20" ht="18.75">
      <c r="A3" s="159"/>
      <c r="B3" s="22">
        <v>1037</v>
      </c>
      <c r="C3" s="84" t="s">
        <v>460</v>
      </c>
      <c r="D3" s="84" t="s">
        <v>454</v>
      </c>
      <c r="E3" s="84" t="s">
        <v>566</v>
      </c>
      <c r="F3" s="84" t="s">
        <v>496</v>
      </c>
      <c r="G3" s="84" t="s">
        <v>565</v>
      </c>
      <c r="H3" s="84"/>
      <c r="I3" s="84"/>
      <c r="J3" s="10" t="s">
        <v>600</v>
      </c>
      <c r="K3" s="10" t="s">
        <v>39</v>
      </c>
      <c r="L3" s="10" t="s">
        <v>570</v>
      </c>
      <c r="M3" s="10">
        <v>9.6</v>
      </c>
      <c r="N3" s="84">
        <v>14</v>
      </c>
      <c r="O3" s="147"/>
      <c r="P3" s="147"/>
      <c r="Q3" s="147"/>
      <c r="R3" s="147"/>
    </row>
    <row r="4" spans="1:20" ht="18.75">
      <c r="A4" s="159"/>
      <c r="B4" s="22">
        <v>1155</v>
      </c>
      <c r="C4" s="84" t="s">
        <v>460</v>
      </c>
      <c r="D4" s="84" t="s">
        <v>454</v>
      </c>
      <c r="E4" s="84" t="s">
        <v>566</v>
      </c>
      <c r="F4" s="84" t="s">
        <v>496</v>
      </c>
      <c r="G4" s="84" t="s">
        <v>565</v>
      </c>
      <c r="H4" s="84"/>
      <c r="I4" s="84"/>
      <c r="J4" s="10" t="s">
        <v>600</v>
      </c>
      <c r="K4" s="10" t="s">
        <v>39</v>
      </c>
      <c r="L4" s="10" t="s">
        <v>570</v>
      </c>
      <c r="M4" s="10">
        <v>9.6</v>
      </c>
      <c r="N4" s="84">
        <v>14</v>
      </c>
      <c r="O4" s="147"/>
      <c r="P4" s="147"/>
      <c r="Q4" s="147"/>
      <c r="R4" s="147"/>
    </row>
    <row r="5" spans="1:20" ht="18.75">
      <c r="A5" s="159"/>
      <c r="B5" s="22">
        <v>1340</v>
      </c>
      <c r="C5" s="84" t="s">
        <v>460</v>
      </c>
      <c r="D5" s="84" t="s">
        <v>454</v>
      </c>
      <c r="E5" s="84" t="s">
        <v>566</v>
      </c>
      <c r="F5" s="84" t="s">
        <v>496</v>
      </c>
      <c r="G5" s="84" t="s">
        <v>565</v>
      </c>
      <c r="H5" s="84"/>
      <c r="I5" s="84"/>
      <c r="J5" s="10" t="s">
        <v>600</v>
      </c>
      <c r="K5" s="10" t="s">
        <v>39</v>
      </c>
      <c r="L5" s="10" t="s">
        <v>570</v>
      </c>
      <c r="M5" s="10">
        <v>9.6</v>
      </c>
      <c r="N5" s="84">
        <v>14</v>
      </c>
      <c r="O5" s="147"/>
      <c r="P5" s="147"/>
      <c r="Q5" s="147"/>
      <c r="R5" s="147"/>
    </row>
    <row r="6" spans="1:20" ht="18.75">
      <c r="A6" s="159"/>
      <c r="B6" s="22">
        <v>1522</v>
      </c>
      <c r="C6" s="84" t="s">
        <v>460</v>
      </c>
      <c r="D6" s="84" t="s">
        <v>454</v>
      </c>
      <c r="E6" s="84" t="s">
        <v>566</v>
      </c>
      <c r="F6" s="84" t="s">
        <v>496</v>
      </c>
      <c r="G6" s="84" t="s">
        <v>565</v>
      </c>
      <c r="H6" s="84"/>
      <c r="I6" s="84"/>
      <c r="J6" s="10" t="s">
        <v>600</v>
      </c>
      <c r="K6" s="10" t="s">
        <v>39</v>
      </c>
      <c r="L6" s="10" t="s">
        <v>570</v>
      </c>
      <c r="M6" s="10">
        <v>9.6</v>
      </c>
      <c r="N6" s="84">
        <v>14</v>
      </c>
      <c r="O6" s="147"/>
      <c r="P6" s="147"/>
      <c r="Q6" s="147"/>
      <c r="R6" s="147"/>
    </row>
    <row r="7" spans="1:20" ht="18.75">
      <c r="A7" s="159"/>
      <c r="B7" s="22">
        <v>1635</v>
      </c>
      <c r="C7" s="84" t="s">
        <v>460</v>
      </c>
      <c r="D7" s="84" t="s">
        <v>454</v>
      </c>
      <c r="E7" s="84" t="s">
        <v>566</v>
      </c>
      <c r="F7" s="84" t="s">
        <v>496</v>
      </c>
      <c r="G7" s="84" t="s">
        <v>565</v>
      </c>
      <c r="H7" s="84"/>
      <c r="I7" s="84"/>
      <c r="J7" s="10" t="s">
        <v>600</v>
      </c>
      <c r="K7" s="10" t="s">
        <v>39</v>
      </c>
      <c r="L7" s="10" t="s">
        <v>570</v>
      </c>
      <c r="M7" s="10">
        <v>9.6</v>
      </c>
      <c r="N7" s="84">
        <v>14</v>
      </c>
      <c r="O7" s="147"/>
      <c r="P7" s="147"/>
      <c r="Q7" s="147"/>
      <c r="R7" s="147"/>
    </row>
    <row r="8" spans="1:20" ht="18.75">
      <c r="A8" s="159"/>
      <c r="B8" s="22">
        <v>1815</v>
      </c>
      <c r="C8" s="84" t="s">
        <v>460</v>
      </c>
      <c r="D8" s="84" t="s">
        <v>454</v>
      </c>
      <c r="E8" s="84" t="s">
        <v>566</v>
      </c>
      <c r="F8" s="84" t="s">
        <v>496</v>
      </c>
      <c r="G8" s="84" t="s">
        <v>565</v>
      </c>
      <c r="H8" s="84"/>
      <c r="I8" s="84"/>
      <c r="J8" s="10" t="s">
        <v>600</v>
      </c>
      <c r="K8" s="10" t="s">
        <v>39</v>
      </c>
      <c r="L8" s="10" t="s">
        <v>570</v>
      </c>
      <c r="M8" s="10">
        <v>9.6</v>
      </c>
      <c r="N8" s="84">
        <v>14</v>
      </c>
      <c r="O8" s="147"/>
      <c r="P8" s="147"/>
      <c r="Q8" s="147"/>
      <c r="R8" s="147"/>
    </row>
    <row r="9" spans="1:20" ht="18.75">
      <c r="A9" s="159"/>
      <c r="B9" s="22">
        <v>1910</v>
      </c>
      <c r="C9" s="84"/>
      <c r="D9" s="84" t="s">
        <v>496</v>
      </c>
      <c r="E9" s="84" t="s">
        <v>565</v>
      </c>
      <c r="F9" s="84" t="s">
        <v>454</v>
      </c>
      <c r="G9" s="84" t="s">
        <v>566</v>
      </c>
      <c r="H9" s="84"/>
      <c r="I9" s="84"/>
      <c r="J9" s="10" t="s">
        <v>600</v>
      </c>
      <c r="K9" s="10" t="s">
        <v>39</v>
      </c>
      <c r="L9" s="10" t="s">
        <v>570</v>
      </c>
      <c r="M9" s="10">
        <v>9.6</v>
      </c>
      <c r="N9" s="84" t="s">
        <v>571</v>
      </c>
      <c r="O9" s="147"/>
      <c r="P9" s="147"/>
      <c r="Q9" s="147"/>
      <c r="R9" s="147"/>
    </row>
    <row r="10" spans="1:20" ht="18.75">
      <c r="A10" s="159"/>
      <c r="B10" s="22">
        <v>2008</v>
      </c>
      <c r="C10" s="84" t="s">
        <v>461</v>
      </c>
      <c r="D10" s="146" t="s">
        <v>454</v>
      </c>
      <c r="E10" s="84" t="s">
        <v>568</v>
      </c>
      <c r="F10" s="146" t="s">
        <v>496</v>
      </c>
      <c r="G10" s="146" t="s">
        <v>565</v>
      </c>
      <c r="H10" s="84"/>
      <c r="I10" s="84"/>
      <c r="J10" s="125" t="s">
        <v>600</v>
      </c>
      <c r="K10" s="125" t="s">
        <v>39</v>
      </c>
      <c r="L10" s="125" t="s">
        <v>570</v>
      </c>
      <c r="M10" s="125">
        <v>9.6</v>
      </c>
      <c r="N10" s="84">
        <v>1</v>
      </c>
      <c r="O10" s="147"/>
      <c r="P10" s="147"/>
      <c r="Q10" s="147"/>
      <c r="R10" s="147"/>
    </row>
    <row r="11" spans="1:20" ht="18.75">
      <c r="A11" s="159"/>
      <c r="B11" s="22">
        <v>2025</v>
      </c>
      <c r="C11" s="84" t="s">
        <v>460</v>
      </c>
      <c r="D11" s="148"/>
      <c r="E11" s="84" t="s">
        <v>566</v>
      </c>
      <c r="F11" s="148"/>
      <c r="G11" s="148"/>
      <c r="H11" s="84"/>
      <c r="I11" s="84"/>
      <c r="J11" s="126"/>
      <c r="K11" s="126"/>
      <c r="L11" s="126"/>
      <c r="M11" s="126"/>
      <c r="N11" s="84">
        <v>13</v>
      </c>
      <c r="O11" s="147"/>
      <c r="P11" s="147"/>
      <c r="Q11" s="147"/>
      <c r="R11" s="147"/>
    </row>
    <row r="12" spans="1:20" ht="18.75">
      <c r="A12" s="159"/>
      <c r="B12" s="22">
        <v>2141</v>
      </c>
      <c r="C12" s="84" t="s">
        <v>460</v>
      </c>
      <c r="D12" s="84" t="s">
        <v>454</v>
      </c>
      <c r="E12" s="84" t="s">
        <v>566</v>
      </c>
      <c r="F12" s="84" t="s">
        <v>496</v>
      </c>
      <c r="G12" s="84" t="s">
        <v>565</v>
      </c>
      <c r="H12" s="84"/>
      <c r="I12" s="84"/>
      <c r="J12" s="10" t="s">
        <v>600</v>
      </c>
      <c r="K12" s="10" t="s">
        <v>39</v>
      </c>
      <c r="L12" s="10" t="s">
        <v>570</v>
      </c>
      <c r="M12" s="10">
        <v>9.6</v>
      </c>
      <c r="N12" s="84">
        <v>14</v>
      </c>
      <c r="O12" s="147"/>
      <c r="P12" s="147"/>
      <c r="Q12" s="147"/>
      <c r="R12" s="147"/>
    </row>
    <row r="13" spans="1:20" ht="18.75">
      <c r="A13" s="160"/>
      <c r="B13" s="22">
        <v>2311</v>
      </c>
      <c r="C13" s="84" t="s">
        <v>460</v>
      </c>
      <c r="D13" s="84" t="s">
        <v>454</v>
      </c>
      <c r="E13" s="84" t="s">
        <v>566</v>
      </c>
      <c r="F13" s="84" t="s">
        <v>496</v>
      </c>
      <c r="G13" s="84" t="s">
        <v>565</v>
      </c>
      <c r="H13" s="84"/>
      <c r="I13" s="84"/>
      <c r="J13" s="10" t="s">
        <v>600</v>
      </c>
      <c r="K13" s="10" t="s">
        <v>39</v>
      </c>
      <c r="L13" s="10" t="s">
        <v>570</v>
      </c>
      <c r="M13" s="10">
        <v>9.6</v>
      </c>
      <c r="N13" s="84">
        <v>10</v>
      </c>
      <c r="O13" s="148"/>
      <c r="P13" s="148"/>
      <c r="Q13" s="148"/>
      <c r="R13" s="148"/>
    </row>
    <row r="14" spans="1:20" ht="18.75">
      <c r="A14" s="158">
        <v>43208</v>
      </c>
      <c r="B14" s="22">
        <v>905</v>
      </c>
      <c r="C14" s="84"/>
      <c r="D14" s="84" t="s">
        <v>496</v>
      </c>
      <c r="E14" s="84" t="s">
        <v>565</v>
      </c>
      <c r="F14" s="84" t="s">
        <v>487</v>
      </c>
      <c r="G14" s="84" t="s">
        <v>578</v>
      </c>
      <c r="H14" s="84"/>
      <c r="I14" s="84"/>
      <c r="J14" s="10" t="s">
        <v>600</v>
      </c>
      <c r="K14" s="10" t="s">
        <v>457</v>
      </c>
      <c r="L14" s="10" t="s">
        <v>492</v>
      </c>
      <c r="M14" s="10">
        <v>9.6</v>
      </c>
      <c r="N14" s="84">
        <v>9</v>
      </c>
      <c r="O14" s="146">
        <v>8776</v>
      </c>
      <c r="P14" s="146">
        <v>8857</v>
      </c>
      <c r="Q14" s="146">
        <f>P14-O14</f>
        <v>81</v>
      </c>
      <c r="R14" s="146"/>
    </row>
    <row r="15" spans="1:20" ht="18.75">
      <c r="A15" s="159"/>
      <c r="B15" s="22">
        <v>1110</v>
      </c>
      <c r="C15" s="84" t="s">
        <v>467</v>
      </c>
      <c r="D15" s="84" t="s">
        <v>487</v>
      </c>
      <c r="E15" s="84" t="s">
        <v>578</v>
      </c>
      <c r="F15" s="84" t="s">
        <v>496</v>
      </c>
      <c r="G15" s="84" t="s">
        <v>565</v>
      </c>
      <c r="H15" s="84"/>
      <c r="I15" s="84"/>
      <c r="J15" s="10" t="s">
        <v>600</v>
      </c>
      <c r="K15" s="10" t="s">
        <v>457</v>
      </c>
      <c r="L15" s="10" t="s">
        <v>492</v>
      </c>
      <c r="M15" s="10">
        <v>9.6</v>
      </c>
      <c r="N15" s="84">
        <v>14</v>
      </c>
      <c r="O15" s="147"/>
      <c r="P15" s="147"/>
      <c r="Q15" s="147"/>
      <c r="R15" s="147"/>
    </row>
    <row r="16" spans="1:20" ht="18.75">
      <c r="A16" s="159"/>
      <c r="B16" s="22">
        <v>1156</v>
      </c>
      <c r="C16" s="84" t="s">
        <v>467</v>
      </c>
      <c r="D16" s="84" t="s">
        <v>487</v>
      </c>
      <c r="E16" s="84" t="s">
        <v>578</v>
      </c>
      <c r="F16" s="84" t="s">
        <v>496</v>
      </c>
      <c r="G16" s="84" t="s">
        <v>565</v>
      </c>
      <c r="H16" s="84"/>
      <c r="I16" s="84"/>
      <c r="J16" s="10" t="s">
        <v>600</v>
      </c>
      <c r="K16" s="10" t="s">
        <v>457</v>
      </c>
      <c r="L16" s="10" t="s">
        <v>492</v>
      </c>
      <c r="M16" s="10">
        <v>9.6</v>
      </c>
      <c r="N16" s="84">
        <v>14</v>
      </c>
      <c r="O16" s="147"/>
      <c r="P16" s="147"/>
      <c r="Q16" s="147"/>
      <c r="R16" s="147"/>
    </row>
    <row r="17" spans="1:18" ht="18.75">
      <c r="A17" s="159"/>
      <c r="B17" s="22">
        <v>1443</v>
      </c>
      <c r="C17" s="84" t="s">
        <v>460</v>
      </c>
      <c r="D17" s="84" t="s">
        <v>454</v>
      </c>
      <c r="E17" s="84" t="s">
        <v>566</v>
      </c>
      <c r="F17" s="84" t="s">
        <v>496</v>
      </c>
      <c r="G17" s="84" t="s">
        <v>565</v>
      </c>
      <c r="H17" s="84"/>
      <c r="I17" s="84"/>
      <c r="J17" s="10" t="s">
        <v>600</v>
      </c>
      <c r="K17" s="10" t="s">
        <v>457</v>
      </c>
      <c r="L17" s="10" t="s">
        <v>492</v>
      </c>
      <c r="M17" s="10">
        <v>9.6</v>
      </c>
      <c r="N17" s="84">
        <v>14</v>
      </c>
      <c r="O17" s="147"/>
      <c r="P17" s="147"/>
      <c r="Q17" s="147"/>
      <c r="R17" s="147"/>
    </row>
    <row r="18" spans="1:18" ht="18.75">
      <c r="A18" s="159"/>
      <c r="B18" s="22">
        <v>1600</v>
      </c>
      <c r="C18" s="84" t="s">
        <v>460</v>
      </c>
      <c r="D18" s="84" t="s">
        <v>454</v>
      </c>
      <c r="E18" s="84" t="s">
        <v>566</v>
      </c>
      <c r="F18" s="84" t="s">
        <v>496</v>
      </c>
      <c r="G18" s="84" t="s">
        <v>565</v>
      </c>
      <c r="H18" s="84"/>
      <c r="I18" s="84"/>
      <c r="J18" s="10" t="s">
        <v>600</v>
      </c>
      <c r="K18" s="10" t="s">
        <v>457</v>
      </c>
      <c r="L18" s="10" t="s">
        <v>492</v>
      </c>
      <c r="M18" s="10">
        <v>9.6</v>
      </c>
      <c r="N18" s="84">
        <v>14</v>
      </c>
      <c r="O18" s="147"/>
      <c r="P18" s="147"/>
      <c r="Q18" s="147"/>
      <c r="R18" s="147"/>
    </row>
    <row r="19" spans="1:18" ht="18.75">
      <c r="A19" s="159"/>
      <c r="B19" s="22">
        <v>1712</v>
      </c>
      <c r="C19" s="84" t="s">
        <v>460</v>
      </c>
      <c r="D19" s="84" t="s">
        <v>454</v>
      </c>
      <c r="E19" s="84" t="s">
        <v>566</v>
      </c>
      <c r="F19" s="84" t="s">
        <v>496</v>
      </c>
      <c r="G19" s="84" t="s">
        <v>565</v>
      </c>
      <c r="H19" s="84"/>
      <c r="I19" s="84"/>
      <c r="J19" s="10" t="s">
        <v>600</v>
      </c>
      <c r="K19" s="10" t="s">
        <v>457</v>
      </c>
      <c r="L19" s="10" t="s">
        <v>492</v>
      </c>
      <c r="M19" s="10">
        <v>9.6</v>
      </c>
      <c r="N19" s="84">
        <v>14</v>
      </c>
      <c r="O19" s="147"/>
      <c r="P19" s="147"/>
      <c r="Q19" s="147"/>
      <c r="R19" s="147"/>
    </row>
    <row r="20" spans="1:18" ht="18.75">
      <c r="A20" s="159"/>
      <c r="B20" s="22">
        <v>2003</v>
      </c>
      <c r="C20" s="84" t="s">
        <v>467</v>
      </c>
      <c r="D20" s="84" t="s">
        <v>487</v>
      </c>
      <c r="E20" s="84" t="s">
        <v>578</v>
      </c>
      <c r="F20" s="84" t="s">
        <v>496</v>
      </c>
      <c r="G20" s="84" t="s">
        <v>565</v>
      </c>
      <c r="H20" s="84"/>
      <c r="I20" s="84"/>
      <c r="J20" s="10" t="s">
        <v>600</v>
      </c>
      <c r="K20" s="10" t="s">
        <v>457</v>
      </c>
      <c r="L20" s="10" t="s">
        <v>492</v>
      </c>
      <c r="M20" s="10">
        <v>9.6</v>
      </c>
      <c r="N20" s="84">
        <v>14</v>
      </c>
      <c r="O20" s="147"/>
      <c r="P20" s="147"/>
      <c r="Q20" s="147"/>
      <c r="R20" s="147"/>
    </row>
    <row r="21" spans="1:18" ht="18.75">
      <c r="A21" s="159"/>
      <c r="B21" s="22">
        <v>2111</v>
      </c>
      <c r="C21" s="84" t="s">
        <v>467</v>
      </c>
      <c r="D21" s="84" t="s">
        <v>487</v>
      </c>
      <c r="E21" s="84" t="s">
        <v>578</v>
      </c>
      <c r="F21" s="84" t="s">
        <v>496</v>
      </c>
      <c r="G21" s="84" t="s">
        <v>565</v>
      </c>
      <c r="H21" s="84"/>
      <c r="I21" s="84"/>
      <c r="J21" s="10" t="s">
        <v>600</v>
      </c>
      <c r="K21" s="10" t="s">
        <v>457</v>
      </c>
      <c r="L21" s="10" t="s">
        <v>492</v>
      </c>
      <c r="M21" s="10">
        <v>9.6</v>
      </c>
      <c r="N21" s="84">
        <v>14</v>
      </c>
      <c r="O21" s="147"/>
      <c r="P21" s="147"/>
      <c r="Q21" s="147"/>
      <c r="R21" s="147"/>
    </row>
    <row r="22" spans="1:18" ht="18.75">
      <c r="A22" s="159"/>
      <c r="B22" s="22">
        <v>2210</v>
      </c>
      <c r="C22" s="84" t="s">
        <v>467</v>
      </c>
      <c r="D22" s="84" t="s">
        <v>487</v>
      </c>
      <c r="E22" s="84" t="s">
        <v>578</v>
      </c>
      <c r="F22" s="84" t="s">
        <v>496</v>
      </c>
      <c r="G22" s="84" t="s">
        <v>565</v>
      </c>
      <c r="H22" s="84"/>
      <c r="I22" s="84"/>
      <c r="J22" s="10" t="s">
        <v>600</v>
      </c>
      <c r="K22" s="10" t="s">
        <v>457</v>
      </c>
      <c r="L22" s="10" t="s">
        <v>492</v>
      </c>
      <c r="M22" s="10">
        <v>9.6</v>
      </c>
      <c r="N22" s="84">
        <v>14</v>
      </c>
      <c r="O22" s="147"/>
      <c r="P22" s="147"/>
      <c r="Q22" s="147"/>
      <c r="R22" s="147"/>
    </row>
    <row r="23" spans="1:18" ht="18.75">
      <c r="A23" s="159"/>
      <c r="B23" s="131">
        <v>2255</v>
      </c>
      <c r="C23" s="84"/>
      <c r="D23" s="146" t="s">
        <v>487</v>
      </c>
      <c r="E23" s="84" t="s">
        <v>578</v>
      </c>
      <c r="F23" s="146" t="s">
        <v>496</v>
      </c>
      <c r="G23" s="146" t="s">
        <v>565</v>
      </c>
      <c r="H23" s="84"/>
      <c r="I23" s="84"/>
      <c r="J23" s="125" t="s">
        <v>600</v>
      </c>
      <c r="K23" s="125" t="s">
        <v>457</v>
      </c>
      <c r="L23" s="125" t="s">
        <v>492</v>
      </c>
      <c r="M23" s="125">
        <v>9.6</v>
      </c>
      <c r="N23" s="146">
        <v>8</v>
      </c>
      <c r="O23" s="147"/>
      <c r="P23" s="147"/>
      <c r="Q23" s="147"/>
      <c r="R23" s="147"/>
    </row>
    <row r="24" spans="1:18" ht="18.75">
      <c r="A24" s="160"/>
      <c r="B24" s="133"/>
      <c r="C24" s="84"/>
      <c r="D24" s="148"/>
      <c r="E24" s="84" t="s">
        <v>589</v>
      </c>
      <c r="F24" s="148"/>
      <c r="G24" s="148"/>
      <c r="H24" s="84"/>
      <c r="I24" s="84"/>
      <c r="J24" s="126"/>
      <c r="K24" s="126"/>
      <c r="L24" s="126"/>
      <c r="M24" s="126"/>
      <c r="N24" s="148"/>
      <c r="O24" s="148"/>
      <c r="P24" s="148"/>
      <c r="Q24" s="148"/>
      <c r="R24" s="148"/>
    </row>
    <row r="25" spans="1:18" ht="18.75">
      <c r="A25" s="158">
        <v>43208</v>
      </c>
      <c r="B25" s="22">
        <v>900</v>
      </c>
      <c r="C25" s="84"/>
      <c r="D25" s="84" t="s">
        <v>487</v>
      </c>
      <c r="E25" s="84" t="s">
        <v>582</v>
      </c>
      <c r="F25" s="84" t="s">
        <v>489</v>
      </c>
      <c r="G25" s="84" t="s">
        <v>598</v>
      </c>
      <c r="H25" s="84"/>
      <c r="I25" s="84"/>
      <c r="J25" s="10" t="s">
        <v>600</v>
      </c>
      <c r="K25" s="10" t="s">
        <v>465</v>
      </c>
      <c r="L25" s="10" t="s">
        <v>466</v>
      </c>
      <c r="M25" s="10">
        <v>9.6</v>
      </c>
      <c r="N25" s="84">
        <v>6</v>
      </c>
      <c r="O25" s="146">
        <v>6520</v>
      </c>
      <c r="P25" s="146">
        <v>6596</v>
      </c>
      <c r="Q25" s="146">
        <f>P25-O25</f>
        <v>76</v>
      </c>
      <c r="R25" s="146"/>
    </row>
    <row r="26" spans="1:18" ht="18.75">
      <c r="A26" s="159"/>
      <c r="B26" s="22">
        <v>1400</v>
      </c>
      <c r="C26" s="84"/>
      <c r="D26" s="84" t="s">
        <v>487</v>
      </c>
      <c r="E26" s="84" t="s">
        <v>582</v>
      </c>
      <c r="F26" s="84" t="s">
        <v>496</v>
      </c>
      <c r="G26" s="84" t="s">
        <v>599</v>
      </c>
      <c r="H26" s="84"/>
      <c r="I26" s="84"/>
      <c r="J26" s="10" t="s">
        <v>600</v>
      </c>
      <c r="K26" s="10" t="s">
        <v>465</v>
      </c>
      <c r="L26" s="10" t="s">
        <v>466</v>
      </c>
      <c r="M26" s="10">
        <v>9.6</v>
      </c>
      <c r="N26" s="84">
        <v>10</v>
      </c>
      <c r="O26" s="147"/>
      <c r="P26" s="147"/>
      <c r="Q26" s="147"/>
      <c r="R26" s="147"/>
    </row>
    <row r="27" spans="1:18" ht="18.75">
      <c r="A27" s="159"/>
      <c r="B27" s="22">
        <v>1500</v>
      </c>
      <c r="C27" s="84"/>
      <c r="D27" s="84" t="s">
        <v>496</v>
      </c>
      <c r="E27" s="84" t="s">
        <v>599</v>
      </c>
      <c r="F27" s="84" t="s">
        <v>489</v>
      </c>
      <c r="G27" s="84" t="s">
        <v>598</v>
      </c>
      <c r="H27" s="84"/>
      <c r="I27" s="84"/>
      <c r="J27" s="10" t="s">
        <v>600</v>
      </c>
      <c r="K27" s="10" t="s">
        <v>465</v>
      </c>
      <c r="L27" s="10" t="s">
        <v>466</v>
      </c>
      <c r="M27" s="10">
        <v>9.6</v>
      </c>
      <c r="N27" s="84">
        <v>6</v>
      </c>
      <c r="O27" s="147"/>
      <c r="P27" s="147"/>
      <c r="Q27" s="147"/>
      <c r="R27" s="147"/>
    </row>
    <row r="28" spans="1:18" ht="18.75">
      <c r="A28" s="159"/>
      <c r="B28" s="22">
        <v>1635</v>
      </c>
      <c r="C28" s="84"/>
      <c r="D28" s="84" t="s">
        <v>489</v>
      </c>
      <c r="E28" s="84" t="s">
        <v>598</v>
      </c>
      <c r="F28" s="84" t="s">
        <v>487</v>
      </c>
      <c r="G28" s="84" t="s">
        <v>582</v>
      </c>
      <c r="H28" s="84"/>
      <c r="I28" s="84"/>
      <c r="J28" s="10" t="s">
        <v>600</v>
      </c>
      <c r="K28" s="10" t="s">
        <v>465</v>
      </c>
      <c r="L28" s="10" t="s">
        <v>466</v>
      </c>
      <c r="M28" s="10">
        <v>9.6</v>
      </c>
      <c r="N28" s="84">
        <v>9</v>
      </c>
      <c r="O28" s="147"/>
      <c r="P28" s="147"/>
      <c r="Q28" s="147"/>
      <c r="R28" s="147"/>
    </row>
    <row r="29" spans="1:18" ht="18.75">
      <c r="A29" s="159"/>
      <c r="B29" s="22">
        <v>1730</v>
      </c>
      <c r="C29" s="84"/>
      <c r="D29" s="84" t="s">
        <v>496</v>
      </c>
      <c r="E29" s="84" t="s">
        <v>599</v>
      </c>
      <c r="F29" s="84" t="s">
        <v>487</v>
      </c>
      <c r="G29" s="84" t="s">
        <v>582</v>
      </c>
      <c r="H29" s="84"/>
      <c r="I29" s="84"/>
      <c r="J29" s="10" t="s">
        <v>600</v>
      </c>
      <c r="K29" s="10" t="s">
        <v>465</v>
      </c>
      <c r="L29" s="10" t="s">
        <v>466</v>
      </c>
      <c r="M29" s="10">
        <v>9.6</v>
      </c>
      <c r="N29" s="84">
        <v>1</v>
      </c>
      <c r="O29" s="147"/>
      <c r="P29" s="147"/>
      <c r="Q29" s="147"/>
      <c r="R29" s="147"/>
    </row>
    <row r="30" spans="1:18" ht="18.75">
      <c r="A30" s="159"/>
      <c r="B30" s="22">
        <v>1740</v>
      </c>
      <c r="C30" s="84"/>
      <c r="D30" s="146" t="s">
        <v>489</v>
      </c>
      <c r="E30" s="84" t="s">
        <v>583</v>
      </c>
      <c r="F30" s="146" t="s">
        <v>487</v>
      </c>
      <c r="G30" s="146" t="s">
        <v>582</v>
      </c>
      <c r="H30" s="84"/>
      <c r="I30" s="84"/>
      <c r="J30" s="125" t="s">
        <v>600</v>
      </c>
      <c r="K30" s="125" t="s">
        <v>465</v>
      </c>
      <c r="L30" s="125" t="s">
        <v>466</v>
      </c>
      <c r="M30" s="125">
        <v>9.6</v>
      </c>
      <c r="N30" s="84">
        <v>1</v>
      </c>
      <c r="O30" s="147"/>
      <c r="P30" s="147"/>
      <c r="Q30" s="147"/>
      <c r="R30" s="147"/>
    </row>
    <row r="31" spans="1:18" ht="18.75">
      <c r="A31" s="159"/>
      <c r="B31" s="22">
        <v>1745</v>
      </c>
      <c r="C31" s="84"/>
      <c r="D31" s="147"/>
      <c r="E31" s="84" t="s">
        <v>584</v>
      </c>
      <c r="F31" s="147"/>
      <c r="G31" s="147"/>
      <c r="H31" s="84"/>
      <c r="I31" s="84"/>
      <c r="J31" s="130"/>
      <c r="K31" s="130"/>
      <c r="L31" s="130"/>
      <c r="M31" s="130"/>
      <c r="N31" s="84">
        <v>1</v>
      </c>
      <c r="O31" s="147"/>
      <c r="P31" s="147"/>
      <c r="Q31" s="147"/>
      <c r="R31" s="147"/>
    </row>
    <row r="32" spans="1:18" ht="18.75">
      <c r="A32" s="159"/>
      <c r="B32" s="22">
        <v>1755</v>
      </c>
      <c r="C32" s="84"/>
      <c r="D32" s="148"/>
      <c r="E32" s="84" t="s">
        <v>585</v>
      </c>
      <c r="F32" s="148"/>
      <c r="G32" s="148"/>
      <c r="H32" s="84"/>
      <c r="I32" s="84"/>
      <c r="J32" s="126"/>
      <c r="K32" s="126"/>
      <c r="L32" s="126"/>
      <c r="M32" s="126"/>
      <c r="N32" s="84">
        <v>1</v>
      </c>
      <c r="O32" s="147"/>
      <c r="P32" s="147"/>
      <c r="Q32" s="147"/>
      <c r="R32" s="147"/>
    </row>
    <row r="33" spans="1:18" ht="18.75">
      <c r="A33" s="159"/>
      <c r="B33" s="22">
        <v>1928</v>
      </c>
      <c r="C33" s="84" t="s">
        <v>460</v>
      </c>
      <c r="D33" s="84" t="s">
        <v>454</v>
      </c>
      <c r="E33" s="84" t="s">
        <v>566</v>
      </c>
      <c r="F33" s="84" t="s">
        <v>496</v>
      </c>
      <c r="G33" s="84" t="s">
        <v>565</v>
      </c>
      <c r="H33" s="84"/>
      <c r="I33" s="84"/>
      <c r="J33" s="10" t="s">
        <v>600</v>
      </c>
      <c r="K33" s="10" t="s">
        <v>465</v>
      </c>
      <c r="L33" s="10" t="s">
        <v>466</v>
      </c>
      <c r="M33" s="10">
        <v>9.6</v>
      </c>
      <c r="N33" s="84">
        <v>14</v>
      </c>
      <c r="O33" s="147"/>
      <c r="P33" s="147"/>
      <c r="Q33" s="147"/>
      <c r="R33" s="147"/>
    </row>
    <row r="34" spans="1:18" ht="18.75">
      <c r="A34" s="159"/>
      <c r="B34" s="22">
        <v>2100</v>
      </c>
      <c r="C34" s="84" t="s">
        <v>460</v>
      </c>
      <c r="D34" s="84" t="s">
        <v>454</v>
      </c>
      <c r="E34" s="84" t="s">
        <v>566</v>
      </c>
      <c r="F34" s="84" t="s">
        <v>496</v>
      </c>
      <c r="G34" s="84" t="s">
        <v>565</v>
      </c>
      <c r="H34" s="84"/>
      <c r="I34" s="84"/>
      <c r="J34" s="10" t="s">
        <v>600</v>
      </c>
      <c r="K34" s="10" t="s">
        <v>465</v>
      </c>
      <c r="L34" s="10" t="s">
        <v>466</v>
      </c>
      <c r="M34" s="10">
        <v>9.6</v>
      </c>
      <c r="N34" s="84">
        <v>14</v>
      </c>
      <c r="O34" s="147"/>
      <c r="P34" s="147"/>
      <c r="Q34" s="147"/>
      <c r="R34" s="147"/>
    </row>
    <row r="35" spans="1:18" ht="18.75">
      <c r="A35" s="159"/>
      <c r="B35" s="22">
        <v>2232</v>
      </c>
      <c r="C35" s="84" t="s">
        <v>460</v>
      </c>
      <c r="D35" s="84" t="s">
        <v>454</v>
      </c>
      <c r="E35" s="84" t="s">
        <v>566</v>
      </c>
      <c r="F35" s="84" t="s">
        <v>496</v>
      </c>
      <c r="G35" s="84" t="s">
        <v>565</v>
      </c>
      <c r="H35" s="84"/>
      <c r="I35" s="84"/>
      <c r="J35" s="10" t="s">
        <v>600</v>
      </c>
      <c r="K35" s="10" t="s">
        <v>465</v>
      </c>
      <c r="L35" s="10" t="s">
        <v>466</v>
      </c>
      <c r="M35" s="10">
        <v>9.6</v>
      </c>
      <c r="N35" s="84">
        <v>14</v>
      </c>
      <c r="O35" s="147"/>
      <c r="P35" s="147"/>
      <c r="Q35" s="147"/>
      <c r="R35" s="147"/>
    </row>
    <row r="36" spans="1:18" ht="18.75">
      <c r="A36" s="160"/>
      <c r="B36" s="22">
        <v>2358</v>
      </c>
      <c r="C36" s="84" t="s">
        <v>467</v>
      </c>
      <c r="D36" s="84" t="s">
        <v>487</v>
      </c>
      <c r="E36" s="84" t="s">
        <v>578</v>
      </c>
      <c r="F36" s="84" t="s">
        <v>496</v>
      </c>
      <c r="G36" s="84" t="s">
        <v>565</v>
      </c>
      <c r="H36" s="84"/>
      <c r="I36" s="84"/>
      <c r="J36" s="10" t="s">
        <v>600</v>
      </c>
      <c r="K36" s="10" t="s">
        <v>465</v>
      </c>
      <c r="L36" s="10" t="s">
        <v>466</v>
      </c>
      <c r="M36" s="10">
        <v>9.6</v>
      </c>
      <c r="N36" s="84">
        <v>8</v>
      </c>
      <c r="O36" s="148"/>
      <c r="P36" s="148"/>
      <c r="Q36" s="148"/>
      <c r="R36" s="148"/>
    </row>
    <row r="37" spans="1:18" ht="18.75">
      <c r="A37" s="158">
        <v>43208</v>
      </c>
      <c r="B37" s="131">
        <v>830</v>
      </c>
      <c r="C37" s="146"/>
      <c r="D37" s="146" t="s">
        <v>487</v>
      </c>
      <c r="E37" s="146" t="s">
        <v>582</v>
      </c>
      <c r="F37" s="146" t="s">
        <v>489</v>
      </c>
      <c r="G37" s="84" t="s">
        <v>583</v>
      </c>
      <c r="H37" s="84"/>
      <c r="I37" s="84"/>
      <c r="J37" s="125" t="s">
        <v>600</v>
      </c>
      <c r="K37" s="125" t="s">
        <v>473</v>
      </c>
      <c r="L37" s="125" t="s">
        <v>474</v>
      </c>
      <c r="M37" s="125">
        <v>9.6</v>
      </c>
      <c r="N37" s="84">
        <v>4</v>
      </c>
      <c r="O37" s="146">
        <v>7796</v>
      </c>
      <c r="P37" s="146">
        <v>7836</v>
      </c>
      <c r="Q37" s="146">
        <f>P37-O37</f>
        <v>40</v>
      </c>
      <c r="R37" s="146"/>
    </row>
    <row r="38" spans="1:18" ht="18.75">
      <c r="A38" s="159"/>
      <c r="B38" s="132"/>
      <c r="C38" s="147"/>
      <c r="D38" s="147"/>
      <c r="E38" s="147"/>
      <c r="F38" s="147"/>
      <c r="G38" s="84" t="s">
        <v>584</v>
      </c>
      <c r="H38" s="84"/>
      <c r="I38" s="84"/>
      <c r="J38" s="130"/>
      <c r="K38" s="130"/>
      <c r="L38" s="130"/>
      <c r="M38" s="130"/>
      <c r="N38" s="84">
        <v>3</v>
      </c>
      <c r="O38" s="147"/>
      <c r="P38" s="147"/>
      <c r="Q38" s="147"/>
      <c r="R38" s="147"/>
    </row>
    <row r="39" spans="1:18" ht="18.75">
      <c r="A39" s="159"/>
      <c r="B39" s="133"/>
      <c r="C39" s="148"/>
      <c r="D39" s="148"/>
      <c r="E39" s="148"/>
      <c r="F39" s="148"/>
      <c r="G39" s="84" t="s">
        <v>585</v>
      </c>
      <c r="H39" s="84"/>
      <c r="I39" s="84"/>
      <c r="J39" s="126"/>
      <c r="K39" s="126"/>
      <c r="L39" s="126"/>
      <c r="M39" s="126"/>
      <c r="N39" s="84">
        <v>2</v>
      </c>
      <c r="O39" s="147"/>
      <c r="P39" s="147"/>
      <c r="Q39" s="147"/>
      <c r="R39" s="147"/>
    </row>
    <row r="40" spans="1:18" ht="18.75">
      <c r="A40" s="159"/>
      <c r="B40" s="22">
        <v>925</v>
      </c>
      <c r="C40" s="84" t="s">
        <v>611</v>
      </c>
      <c r="D40" s="84" t="s">
        <v>489</v>
      </c>
      <c r="E40" s="84" t="s">
        <v>585</v>
      </c>
      <c r="F40" s="84" t="s">
        <v>496</v>
      </c>
      <c r="G40" s="84" t="s">
        <v>565</v>
      </c>
      <c r="H40" s="84"/>
      <c r="I40" s="84"/>
      <c r="J40" s="10" t="s">
        <v>600</v>
      </c>
      <c r="K40" s="10" t="s">
        <v>473</v>
      </c>
      <c r="L40" s="10" t="s">
        <v>474</v>
      </c>
      <c r="M40" s="10">
        <v>9.6</v>
      </c>
      <c r="N40" s="84">
        <v>6</v>
      </c>
      <c r="O40" s="147"/>
      <c r="P40" s="147"/>
      <c r="Q40" s="147"/>
      <c r="R40" s="147"/>
    </row>
    <row r="41" spans="1:18" ht="18.75">
      <c r="A41" s="159"/>
      <c r="B41" s="22">
        <v>1110</v>
      </c>
      <c r="C41" s="84" t="s">
        <v>611</v>
      </c>
      <c r="D41" s="84" t="s">
        <v>489</v>
      </c>
      <c r="E41" s="84" t="s">
        <v>585</v>
      </c>
      <c r="F41" s="84" t="s">
        <v>496</v>
      </c>
      <c r="G41" s="84" t="s">
        <v>565</v>
      </c>
      <c r="H41" s="84"/>
      <c r="I41" s="84"/>
      <c r="J41" s="10" t="s">
        <v>600</v>
      </c>
      <c r="K41" s="10" t="s">
        <v>473</v>
      </c>
      <c r="L41" s="10" t="s">
        <v>474</v>
      </c>
      <c r="M41" s="10">
        <v>9.6</v>
      </c>
      <c r="N41" s="84">
        <v>5</v>
      </c>
      <c r="O41" s="147"/>
      <c r="P41" s="147"/>
      <c r="Q41" s="147"/>
      <c r="R41" s="147"/>
    </row>
    <row r="42" spans="1:18" ht="18.75">
      <c r="A42" s="159"/>
      <c r="B42" s="22">
        <v>1210</v>
      </c>
      <c r="C42" s="84" t="s">
        <v>611</v>
      </c>
      <c r="D42" s="84" t="s">
        <v>489</v>
      </c>
      <c r="E42" s="84" t="s">
        <v>585</v>
      </c>
      <c r="F42" s="84" t="s">
        <v>496</v>
      </c>
      <c r="G42" s="84" t="s">
        <v>565</v>
      </c>
      <c r="H42" s="84"/>
      <c r="I42" s="84"/>
      <c r="J42" s="10" t="s">
        <v>600</v>
      </c>
      <c r="K42" s="10" t="s">
        <v>473</v>
      </c>
      <c r="L42" s="10" t="s">
        <v>474</v>
      </c>
      <c r="M42" s="10">
        <v>9.6</v>
      </c>
      <c r="N42" s="84">
        <v>4</v>
      </c>
      <c r="O42" s="147"/>
      <c r="P42" s="147"/>
      <c r="Q42" s="147"/>
      <c r="R42" s="147"/>
    </row>
    <row r="43" spans="1:18" ht="18.75">
      <c r="A43" s="159"/>
      <c r="B43" s="22">
        <v>1510</v>
      </c>
      <c r="C43" s="84" t="s">
        <v>611</v>
      </c>
      <c r="D43" s="84" t="s">
        <v>489</v>
      </c>
      <c r="E43" s="84" t="s">
        <v>585</v>
      </c>
      <c r="F43" s="84" t="s">
        <v>496</v>
      </c>
      <c r="G43" s="84" t="s">
        <v>565</v>
      </c>
      <c r="H43" s="84"/>
      <c r="I43" s="84"/>
      <c r="J43" s="10" t="s">
        <v>600</v>
      </c>
      <c r="K43" s="10" t="s">
        <v>473</v>
      </c>
      <c r="L43" s="10" t="s">
        <v>474</v>
      </c>
      <c r="M43" s="10">
        <v>9.6</v>
      </c>
      <c r="N43" s="84">
        <v>6</v>
      </c>
      <c r="O43" s="147"/>
      <c r="P43" s="147"/>
      <c r="Q43" s="147"/>
      <c r="R43" s="147"/>
    </row>
    <row r="44" spans="1:18" ht="18.75">
      <c r="A44" s="159"/>
      <c r="B44" s="22">
        <v>1610</v>
      </c>
      <c r="C44" s="84" t="s">
        <v>611</v>
      </c>
      <c r="D44" s="84" t="s">
        <v>489</v>
      </c>
      <c r="E44" s="84" t="s">
        <v>585</v>
      </c>
      <c r="F44" s="84" t="s">
        <v>496</v>
      </c>
      <c r="G44" s="84" t="s">
        <v>565</v>
      </c>
      <c r="H44" s="84"/>
      <c r="I44" s="84"/>
      <c r="J44" s="10" t="s">
        <v>600</v>
      </c>
      <c r="K44" s="10" t="s">
        <v>473</v>
      </c>
      <c r="L44" s="10" t="s">
        <v>474</v>
      </c>
      <c r="M44" s="10">
        <v>9.6</v>
      </c>
      <c r="N44" s="84">
        <v>4</v>
      </c>
      <c r="O44" s="147"/>
      <c r="P44" s="147"/>
      <c r="Q44" s="147"/>
      <c r="R44" s="147"/>
    </row>
    <row r="45" spans="1:18" ht="18.75">
      <c r="A45" s="159"/>
      <c r="B45" s="22">
        <v>1710</v>
      </c>
      <c r="C45" s="84" t="s">
        <v>611</v>
      </c>
      <c r="D45" s="84" t="s">
        <v>489</v>
      </c>
      <c r="E45" s="84" t="s">
        <v>585</v>
      </c>
      <c r="F45" s="84" t="s">
        <v>496</v>
      </c>
      <c r="G45" s="84" t="s">
        <v>565</v>
      </c>
      <c r="H45" s="84"/>
      <c r="I45" s="84"/>
      <c r="J45" s="10" t="s">
        <v>600</v>
      </c>
      <c r="K45" s="10" t="s">
        <v>473</v>
      </c>
      <c r="L45" s="10" t="s">
        <v>474</v>
      </c>
      <c r="M45" s="10">
        <v>9.6</v>
      </c>
      <c r="N45" s="84">
        <v>6</v>
      </c>
      <c r="O45" s="147"/>
      <c r="P45" s="147"/>
      <c r="Q45" s="147"/>
      <c r="R45" s="147"/>
    </row>
    <row r="46" spans="1:18" ht="18.75">
      <c r="A46" s="159"/>
      <c r="B46" s="22">
        <v>2110</v>
      </c>
      <c r="C46" s="84" t="s">
        <v>611</v>
      </c>
      <c r="D46" s="84" t="s">
        <v>489</v>
      </c>
      <c r="E46" s="84" t="s">
        <v>585</v>
      </c>
      <c r="F46" s="84" t="s">
        <v>496</v>
      </c>
      <c r="G46" s="84" t="s">
        <v>565</v>
      </c>
      <c r="H46" s="84"/>
      <c r="I46" s="84"/>
      <c r="J46" s="10" t="s">
        <v>600</v>
      </c>
      <c r="K46" s="10" t="s">
        <v>473</v>
      </c>
      <c r="L46" s="10" t="s">
        <v>474</v>
      </c>
      <c r="M46" s="10">
        <v>9.6</v>
      </c>
      <c r="N46" s="84">
        <v>9</v>
      </c>
      <c r="O46" s="147"/>
      <c r="P46" s="147"/>
      <c r="Q46" s="147"/>
      <c r="R46" s="147"/>
    </row>
    <row r="47" spans="1:18" ht="18.75">
      <c r="A47" s="159"/>
      <c r="B47" s="22">
        <v>2215</v>
      </c>
      <c r="C47" s="84" t="s">
        <v>611</v>
      </c>
      <c r="D47" s="84" t="s">
        <v>489</v>
      </c>
      <c r="E47" s="84" t="s">
        <v>585</v>
      </c>
      <c r="F47" s="84" t="s">
        <v>496</v>
      </c>
      <c r="G47" s="84" t="s">
        <v>565</v>
      </c>
      <c r="H47" s="84"/>
      <c r="I47" s="84"/>
      <c r="J47" s="10" t="s">
        <v>600</v>
      </c>
      <c r="K47" s="10" t="s">
        <v>473</v>
      </c>
      <c r="L47" s="10" t="s">
        <v>474</v>
      </c>
      <c r="M47" s="10">
        <v>9.6</v>
      </c>
      <c r="N47" s="84">
        <v>4</v>
      </c>
      <c r="O47" s="147"/>
      <c r="P47" s="147"/>
      <c r="Q47" s="147"/>
      <c r="R47" s="147"/>
    </row>
    <row r="48" spans="1:18" ht="18.75">
      <c r="A48" s="159"/>
      <c r="B48" s="22">
        <v>2258</v>
      </c>
      <c r="C48" s="84"/>
      <c r="D48" s="146" t="s">
        <v>489</v>
      </c>
      <c r="E48" s="84" t="s">
        <v>585</v>
      </c>
      <c r="F48" s="146" t="s">
        <v>496</v>
      </c>
      <c r="G48" s="146" t="s">
        <v>565</v>
      </c>
      <c r="H48" s="84"/>
      <c r="I48" s="84"/>
      <c r="J48" s="10" t="s">
        <v>600</v>
      </c>
      <c r="K48" s="10" t="s">
        <v>473</v>
      </c>
      <c r="L48" s="10" t="s">
        <v>474</v>
      </c>
      <c r="M48" s="10">
        <v>9.6</v>
      </c>
      <c r="N48" s="84">
        <v>2</v>
      </c>
      <c r="O48" s="147"/>
      <c r="P48" s="147"/>
      <c r="Q48" s="147"/>
      <c r="R48" s="147"/>
    </row>
    <row r="49" spans="1:18" ht="18.75">
      <c r="A49" s="159"/>
      <c r="B49" s="22">
        <v>2310</v>
      </c>
      <c r="C49" s="84"/>
      <c r="D49" s="148"/>
      <c r="E49" s="84" t="s">
        <v>583</v>
      </c>
      <c r="F49" s="148"/>
      <c r="G49" s="148"/>
      <c r="H49" s="84"/>
      <c r="I49" s="84"/>
      <c r="J49" s="10" t="s">
        <v>600</v>
      </c>
      <c r="K49" s="10" t="s">
        <v>473</v>
      </c>
      <c r="L49" s="10" t="s">
        <v>474</v>
      </c>
      <c r="M49" s="10">
        <v>9.6</v>
      </c>
      <c r="N49" s="84">
        <v>2</v>
      </c>
      <c r="O49" s="147"/>
      <c r="P49" s="147"/>
      <c r="Q49" s="147"/>
      <c r="R49" s="147"/>
    </row>
    <row r="50" spans="1:18" ht="18.75">
      <c r="A50" s="160"/>
      <c r="B50" s="22">
        <v>10</v>
      </c>
      <c r="C50" s="84" t="s">
        <v>611</v>
      </c>
      <c r="D50" s="84" t="s">
        <v>489</v>
      </c>
      <c r="E50" s="84" t="s">
        <v>585</v>
      </c>
      <c r="F50" s="84" t="s">
        <v>496</v>
      </c>
      <c r="G50" s="84" t="s">
        <v>565</v>
      </c>
      <c r="H50" s="84"/>
      <c r="I50" s="84"/>
      <c r="J50" s="10" t="s">
        <v>600</v>
      </c>
      <c r="K50" s="10" t="s">
        <v>473</v>
      </c>
      <c r="L50" s="10" t="s">
        <v>474</v>
      </c>
      <c r="M50" s="10">
        <v>9.6</v>
      </c>
      <c r="N50" s="84">
        <v>6</v>
      </c>
      <c r="O50" s="148"/>
      <c r="P50" s="148"/>
      <c r="Q50" s="148"/>
      <c r="R50" s="148"/>
    </row>
    <row r="51" spans="1:18" ht="18.75">
      <c r="A51" s="158">
        <v>43208</v>
      </c>
      <c r="B51" s="131">
        <v>830</v>
      </c>
      <c r="C51" s="146"/>
      <c r="D51" s="146" t="s">
        <v>487</v>
      </c>
      <c r="E51" s="146" t="s">
        <v>582</v>
      </c>
      <c r="F51" s="146" t="s">
        <v>496</v>
      </c>
      <c r="G51" s="84" t="s">
        <v>605</v>
      </c>
      <c r="H51" s="84"/>
      <c r="I51" s="84"/>
      <c r="J51" s="10" t="s">
        <v>600</v>
      </c>
      <c r="K51" s="10" t="s">
        <v>483</v>
      </c>
      <c r="L51" s="10" t="s">
        <v>484</v>
      </c>
      <c r="M51" s="10">
        <v>9.6</v>
      </c>
      <c r="N51" s="84">
        <v>4</v>
      </c>
      <c r="O51" s="146">
        <v>6596</v>
      </c>
      <c r="P51" s="146">
        <v>6671</v>
      </c>
      <c r="Q51" s="146">
        <f>P51-O51</f>
        <v>75</v>
      </c>
      <c r="R51" s="146"/>
    </row>
    <row r="52" spans="1:18" ht="18.75">
      <c r="A52" s="159"/>
      <c r="B52" s="132"/>
      <c r="C52" s="147"/>
      <c r="D52" s="147"/>
      <c r="E52" s="147"/>
      <c r="F52" s="147"/>
      <c r="G52" s="84" t="s">
        <v>575</v>
      </c>
      <c r="H52" s="84"/>
      <c r="I52" s="84"/>
      <c r="J52" s="10" t="s">
        <v>600</v>
      </c>
      <c r="K52" s="10" t="s">
        <v>483</v>
      </c>
      <c r="L52" s="10" t="s">
        <v>484</v>
      </c>
      <c r="M52" s="10">
        <v>9.6</v>
      </c>
      <c r="N52" s="84">
        <v>1</v>
      </c>
      <c r="O52" s="147"/>
      <c r="P52" s="147"/>
      <c r="Q52" s="147"/>
      <c r="R52" s="147"/>
    </row>
    <row r="53" spans="1:18" ht="18.75">
      <c r="A53" s="159"/>
      <c r="B53" s="132"/>
      <c r="C53" s="147"/>
      <c r="D53" s="147"/>
      <c r="E53" s="147"/>
      <c r="F53" s="147"/>
      <c r="G53" s="84" t="s">
        <v>576</v>
      </c>
      <c r="H53" s="84"/>
      <c r="I53" s="84"/>
      <c r="J53" s="10" t="s">
        <v>600</v>
      </c>
      <c r="K53" s="10" t="s">
        <v>483</v>
      </c>
      <c r="L53" s="10" t="s">
        <v>484</v>
      </c>
      <c r="M53" s="10">
        <v>9.6</v>
      </c>
      <c r="N53" s="84">
        <v>2</v>
      </c>
      <c r="O53" s="147"/>
      <c r="P53" s="147"/>
      <c r="Q53" s="147"/>
      <c r="R53" s="147"/>
    </row>
    <row r="54" spans="1:18" ht="18.75">
      <c r="A54" s="159"/>
      <c r="B54" s="133"/>
      <c r="C54" s="148"/>
      <c r="D54" s="148"/>
      <c r="E54" s="148"/>
      <c r="F54" s="148"/>
      <c r="G54" s="84" t="s">
        <v>628</v>
      </c>
      <c r="H54" s="84"/>
      <c r="I54" s="84"/>
      <c r="J54" s="10" t="s">
        <v>600</v>
      </c>
      <c r="K54" s="10" t="s">
        <v>483</v>
      </c>
      <c r="L54" s="10" t="s">
        <v>484</v>
      </c>
      <c r="M54" s="10">
        <v>9.6</v>
      </c>
      <c r="N54" s="84">
        <v>6</v>
      </c>
      <c r="O54" s="147"/>
      <c r="P54" s="147"/>
      <c r="Q54" s="147"/>
      <c r="R54" s="147"/>
    </row>
    <row r="55" spans="1:18" ht="18.75">
      <c r="A55" s="159"/>
      <c r="B55" s="22">
        <v>1124</v>
      </c>
      <c r="C55" s="84" t="s">
        <v>467</v>
      </c>
      <c r="D55" s="84" t="s">
        <v>487</v>
      </c>
      <c r="E55" s="84" t="s">
        <v>578</v>
      </c>
      <c r="F55" s="84" t="s">
        <v>496</v>
      </c>
      <c r="G55" s="84" t="s">
        <v>565</v>
      </c>
      <c r="H55" s="84"/>
      <c r="I55" s="84"/>
      <c r="J55" s="10" t="s">
        <v>600</v>
      </c>
      <c r="K55" s="10" t="s">
        <v>483</v>
      </c>
      <c r="L55" s="10" t="s">
        <v>484</v>
      </c>
      <c r="M55" s="10">
        <v>9.6</v>
      </c>
      <c r="N55" s="84">
        <v>13</v>
      </c>
      <c r="O55" s="147"/>
      <c r="P55" s="147"/>
      <c r="Q55" s="147"/>
      <c r="R55" s="147"/>
    </row>
    <row r="56" spans="1:18" ht="18.75">
      <c r="A56" s="159"/>
      <c r="B56" s="22">
        <v>1438</v>
      </c>
      <c r="C56" s="84" t="s">
        <v>467</v>
      </c>
      <c r="D56" s="84" t="s">
        <v>487</v>
      </c>
      <c r="E56" s="84" t="s">
        <v>578</v>
      </c>
      <c r="F56" s="84" t="s">
        <v>496</v>
      </c>
      <c r="G56" s="84" t="s">
        <v>565</v>
      </c>
      <c r="H56" s="84"/>
      <c r="I56" s="84"/>
      <c r="J56" s="10" t="s">
        <v>600</v>
      </c>
      <c r="K56" s="10" t="s">
        <v>483</v>
      </c>
      <c r="L56" s="10" t="s">
        <v>484</v>
      </c>
      <c r="M56" s="10">
        <v>9.6</v>
      </c>
      <c r="N56" s="84">
        <v>13</v>
      </c>
      <c r="O56" s="147"/>
      <c r="P56" s="147"/>
      <c r="Q56" s="147"/>
      <c r="R56" s="147"/>
    </row>
    <row r="57" spans="1:18" ht="18.75">
      <c r="A57" s="159"/>
      <c r="B57" s="22">
        <v>1520</v>
      </c>
      <c r="C57" s="84" t="s">
        <v>467</v>
      </c>
      <c r="D57" s="84" t="s">
        <v>487</v>
      </c>
      <c r="E57" s="84" t="s">
        <v>578</v>
      </c>
      <c r="F57" s="84" t="s">
        <v>496</v>
      </c>
      <c r="G57" s="84" t="s">
        <v>565</v>
      </c>
      <c r="H57" s="84"/>
      <c r="I57" s="84"/>
      <c r="J57" s="10" t="s">
        <v>600</v>
      </c>
      <c r="K57" s="10" t="s">
        <v>483</v>
      </c>
      <c r="L57" s="10" t="s">
        <v>484</v>
      </c>
      <c r="M57" s="10">
        <v>9.6</v>
      </c>
      <c r="N57" s="84">
        <v>14</v>
      </c>
      <c r="O57" s="147"/>
      <c r="P57" s="147"/>
      <c r="Q57" s="147"/>
      <c r="R57" s="147"/>
    </row>
    <row r="58" spans="1:18" ht="18.75">
      <c r="A58" s="159"/>
      <c r="B58" s="22">
        <v>1656</v>
      </c>
      <c r="C58" s="84" t="s">
        <v>460</v>
      </c>
      <c r="D58" s="84" t="s">
        <v>454</v>
      </c>
      <c r="E58" s="84" t="s">
        <v>566</v>
      </c>
      <c r="F58" s="84" t="s">
        <v>496</v>
      </c>
      <c r="G58" s="84" t="s">
        <v>565</v>
      </c>
      <c r="H58" s="84"/>
      <c r="I58" s="84"/>
      <c r="J58" s="10" t="s">
        <v>600</v>
      </c>
      <c r="K58" s="10" t="s">
        <v>483</v>
      </c>
      <c r="L58" s="10" t="s">
        <v>484</v>
      </c>
      <c r="M58" s="10">
        <v>9.6</v>
      </c>
      <c r="N58" s="84">
        <v>14</v>
      </c>
      <c r="O58" s="147"/>
      <c r="P58" s="147"/>
      <c r="Q58" s="147"/>
      <c r="R58" s="147"/>
    </row>
    <row r="59" spans="1:18" ht="18.75">
      <c r="A59" s="159"/>
      <c r="B59" s="22">
        <v>2043</v>
      </c>
      <c r="C59" s="84" t="s">
        <v>460</v>
      </c>
      <c r="D59" s="84" t="s">
        <v>454</v>
      </c>
      <c r="E59" s="84" t="s">
        <v>566</v>
      </c>
      <c r="F59" s="84" t="s">
        <v>496</v>
      </c>
      <c r="G59" s="84" t="s">
        <v>565</v>
      </c>
      <c r="H59" s="84"/>
      <c r="I59" s="84"/>
      <c r="J59" s="10" t="s">
        <v>600</v>
      </c>
      <c r="K59" s="10" t="s">
        <v>483</v>
      </c>
      <c r="L59" s="10" t="s">
        <v>484</v>
      </c>
      <c r="M59" s="10">
        <v>9.6</v>
      </c>
      <c r="N59" s="84">
        <v>14</v>
      </c>
      <c r="O59" s="147"/>
      <c r="P59" s="147"/>
      <c r="Q59" s="147"/>
      <c r="R59" s="147"/>
    </row>
    <row r="60" spans="1:18" ht="18.75">
      <c r="A60" s="159"/>
      <c r="B60" s="22">
        <v>2210</v>
      </c>
      <c r="C60" s="84" t="s">
        <v>460</v>
      </c>
      <c r="D60" s="84" t="s">
        <v>454</v>
      </c>
      <c r="E60" s="84" t="s">
        <v>566</v>
      </c>
      <c r="F60" s="84" t="s">
        <v>496</v>
      </c>
      <c r="G60" s="84" t="s">
        <v>565</v>
      </c>
      <c r="H60" s="84"/>
      <c r="I60" s="84"/>
      <c r="J60" s="10" t="s">
        <v>600</v>
      </c>
      <c r="K60" s="10" t="s">
        <v>483</v>
      </c>
      <c r="L60" s="10" t="s">
        <v>484</v>
      </c>
      <c r="M60" s="10">
        <v>9.6</v>
      </c>
      <c r="N60" s="84">
        <v>14</v>
      </c>
      <c r="O60" s="147"/>
      <c r="P60" s="147"/>
      <c r="Q60" s="147"/>
      <c r="R60" s="147"/>
    </row>
    <row r="61" spans="1:18" ht="18.75">
      <c r="A61" s="160"/>
      <c r="B61" s="22">
        <v>2348</v>
      </c>
      <c r="C61" s="84" t="s">
        <v>467</v>
      </c>
      <c r="D61" s="84" t="s">
        <v>487</v>
      </c>
      <c r="E61" s="84" t="s">
        <v>578</v>
      </c>
      <c r="F61" s="84" t="s">
        <v>496</v>
      </c>
      <c r="G61" s="84" t="s">
        <v>565</v>
      </c>
      <c r="H61" s="84"/>
      <c r="I61" s="84"/>
      <c r="J61" s="10" t="s">
        <v>600</v>
      </c>
      <c r="K61" s="10" t="s">
        <v>483</v>
      </c>
      <c r="L61" s="10" t="s">
        <v>484</v>
      </c>
      <c r="M61" s="10">
        <v>9.6</v>
      </c>
      <c r="N61" s="84">
        <v>10</v>
      </c>
      <c r="O61" s="148"/>
      <c r="P61" s="148"/>
      <c r="Q61" s="148"/>
      <c r="R61" s="148"/>
    </row>
    <row r="62" spans="1:18" ht="18.75">
      <c r="A62" s="84"/>
      <c r="B62" s="22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</row>
    <row r="63" spans="1:18" ht="18.75">
      <c r="A63" s="84"/>
      <c r="B63" s="22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</row>
    <row r="64" spans="1:18" ht="18.75">
      <c r="A64" s="84"/>
      <c r="B64" s="22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</row>
    <row r="65" spans="1:18" ht="18.75">
      <c r="A65" s="84"/>
      <c r="B65" s="22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</row>
    <row r="66" spans="1:18" ht="18.75">
      <c r="A66" s="84"/>
      <c r="B66" s="22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</row>
    <row r="67" spans="1:18" ht="18.75">
      <c r="A67" s="84"/>
      <c r="B67" s="22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</row>
    <row r="68" spans="1:18" ht="18.75">
      <c r="A68" s="84"/>
      <c r="B68" s="22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</row>
    <row r="69" spans="1:18" ht="18.75">
      <c r="A69" s="84"/>
      <c r="B69" s="22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</row>
    <row r="70" spans="1:18" ht="18.75">
      <c r="A70" s="84"/>
      <c r="B70" s="22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</row>
    <row r="71" spans="1:18" ht="18.75">
      <c r="A71" s="84"/>
      <c r="B71" s="22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</row>
  </sheetData>
  <mergeCells count="65">
    <mergeCell ref="O2:O13"/>
    <mergeCell ref="P2:P13"/>
    <mergeCell ref="Q2:Q13"/>
    <mergeCell ref="R2:R13"/>
    <mergeCell ref="D10:D11"/>
    <mergeCell ref="F10:F11"/>
    <mergeCell ref="G10:G11"/>
    <mergeCell ref="J10:J11"/>
    <mergeCell ref="K10:K11"/>
    <mergeCell ref="L10:L11"/>
    <mergeCell ref="M10:M11"/>
    <mergeCell ref="A2:A13"/>
    <mergeCell ref="D23:D24"/>
    <mergeCell ref="F23:F24"/>
    <mergeCell ref="G23:G24"/>
    <mergeCell ref="B23:B24"/>
    <mergeCell ref="A14:A24"/>
    <mergeCell ref="M30:M32"/>
    <mergeCell ref="J23:J24"/>
    <mergeCell ref="K23:K24"/>
    <mergeCell ref="M23:M24"/>
    <mergeCell ref="N23:N24"/>
    <mergeCell ref="A25:A36"/>
    <mergeCell ref="D30:D32"/>
    <mergeCell ref="G30:G32"/>
    <mergeCell ref="F30:F32"/>
    <mergeCell ref="L23:L24"/>
    <mergeCell ref="J30:J32"/>
    <mergeCell ref="K30:K32"/>
    <mergeCell ref="L30:L32"/>
    <mergeCell ref="R14:R24"/>
    <mergeCell ref="O25:O36"/>
    <mergeCell ref="P25:P36"/>
    <mergeCell ref="Q25:Q36"/>
    <mergeCell ref="R25:R36"/>
    <mergeCell ref="P14:P24"/>
    <mergeCell ref="Q14:Q24"/>
    <mergeCell ref="O14:O24"/>
    <mergeCell ref="A37:A50"/>
    <mergeCell ref="B37:B39"/>
    <mergeCell ref="C37:C39"/>
    <mergeCell ref="D37:D39"/>
    <mergeCell ref="E37:E39"/>
    <mergeCell ref="O37:O50"/>
    <mergeCell ref="P37:P50"/>
    <mergeCell ref="Q37:Q50"/>
    <mergeCell ref="R37:R50"/>
    <mergeCell ref="D48:D49"/>
    <mergeCell ref="F48:F49"/>
    <mergeCell ref="G48:G49"/>
    <mergeCell ref="F37:F39"/>
    <mergeCell ref="J37:J39"/>
    <mergeCell ref="K37:K39"/>
    <mergeCell ref="L37:L39"/>
    <mergeCell ref="M37:M39"/>
    <mergeCell ref="O51:O61"/>
    <mergeCell ref="P51:P61"/>
    <mergeCell ref="Q51:Q61"/>
    <mergeCell ref="R51:R61"/>
    <mergeCell ref="A51:A61"/>
    <mergeCell ref="B51:B54"/>
    <mergeCell ref="C51:C54"/>
    <mergeCell ref="D51:D54"/>
    <mergeCell ref="E51:E54"/>
    <mergeCell ref="F51:F54"/>
  </mergeCells>
  <phoneticPr fontId="6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T88"/>
  <sheetViews>
    <sheetView topLeftCell="A7" workbookViewId="0">
      <selection activeCell="A2" sqref="A1:XFD1048576"/>
    </sheetView>
  </sheetViews>
  <sheetFormatPr defaultRowHeight="13.5"/>
  <cols>
    <col min="1" max="1" width="13.25" style="67" bestFit="1" customWidth="1"/>
    <col min="2" max="2" width="14.5" style="67" bestFit="1" customWidth="1"/>
    <col min="3" max="3" width="8.875" style="67" bestFit="1" customWidth="1"/>
    <col min="4" max="4" width="16.625" style="67" bestFit="1" customWidth="1"/>
    <col min="5" max="5" width="32.625" style="67" bestFit="1" customWidth="1"/>
    <col min="6" max="6" width="16.625" style="67" bestFit="1" customWidth="1"/>
    <col min="7" max="7" width="37.875" style="67" bestFit="1" customWidth="1"/>
    <col min="8" max="8" width="11.375" style="67" bestFit="1" customWidth="1"/>
    <col min="9" max="9" width="14" style="67" bestFit="1" customWidth="1"/>
    <col min="10" max="10" width="16.625" style="67" bestFit="1" customWidth="1"/>
    <col min="11" max="11" width="11.75" style="67" bestFit="1" customWidth="1"/>
    <col min="12" max="12" width="8.875" style="67" bestFit="1" customWidth="1"/>
    <col min="13" max="13" width="6.5" style="67" bestFit="1" customWidth="1"/>
    <col min="14" max="14" width="19.25" style="67" bestFit="1" customWidth="1"/>
    <col min="15" max="16" width="14" style="67" bestFit="1" customWidth="1"/>
    <col min="17" max="17" width="8.875" style="67" bestFit="1" customWidth="1"/>
    <col min="18" max="18" width="6.5" style="67" bestFit="1" customWidth="1"/>
    <col min="19" max="16384" width="9" style="67"/>
  </cols>
  <sheetData>
    <row r="1" spans="1:20" s="83" customFormat="1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 ht="18.75">
      <c r="A2" s="158">
        <v>43209</v>
      </c>
      <c r="B2" s="22">
        <v>855</v>
      </c>
      <c r="C2" s="84"/>
      <c r="D2" s="84" t="s">
        <v>487</v>
      </c>
      <c r="E2" s="84" t="s">
        <v>582</v>
      </c>
      <c r="F2" s="84" t="s">
        <v>489</v>
      </c>
      <c r="G2" s="84" t="s">
        <v>598</v>
      </c>
      <c r="H2" s="84"/>
      <c r="I2" s="84"/>
      <c r="J2" s="10" t="s">
        <v>600</v>
      </c>
      <c r="K2" s="10" t="s">
        <v>39</v>
      </c>
      <c r="L2" s="84" t="s">
        <v>492</v>
      </c>
      <c r="M2" s="84">
        <v>9.6</v>
      </c>
      <c r="N2" s="84">
        <v>3</v>
      </c>
      <c r="O2" s="146">
        <v>9136</v>
      </c>
      <c r="P2" s="146">
        <v>9196</v>
      </c>
      <c r="Q2" s="146">
        <f>P2-O2</f>
        <v>60</v>
      </c>
      <c r="R2" s="146"/>
    </row>
    <row r="3" spans="1:20" ht="18.75">
      <c r="A3" s="159"/>
      <c r="B3" s="22">
        <v>1037</v>
      </c>
      <c r="C3" s="84" t="s">
        <v>460</v>
      </c>
      <c r="D3" s="84" t="s">
        <v>454</v>
      </c>
      <c r="E3" s="84" t="s">
        <v>566</v>
      </c>
      <c r="F3" s="84" t="s">
        <v>496</v>
      </c>
      <c r="G3" s="84" t="s">
        <v>565</v>
      </c>
      <c r="H3" s="84"/>
      <c r="I3" s="84"/>
      <c r="J3" s="10" t="s">
        <v>600</v>
      </c>
      <c r="K3" s="10" t="s">
        <v>39</v>
      </c>
      <c r="L3" s="84" t="s">
        <v>492</v>
      </c>
      <c r="M3" s="84">
        <v>9.6</v>
      </c>
      <c r="N3" s="84">
        <v>14</v>
      </c>
      <c r="O3" s="147"/>
      <c r="P3" s="147"/>
      <c r="Q3" s="147"/>
      <c r="R3" s="147"/>
    </row>
    <row r="4" spans="1:20" ht="18.75">
      <c r="A4" s="159"/>
      <c r="B4" s="22">
        <v>1148</v>
      </c>
      <c r="C4" s="84" t="s">
        <v>460</v>
      </c>
      <c r="D4" s="84" t="s">
        <v>454</v>
      </c>
      <c r="E4" s="84" t="s">
        <v>566</v>
      </c>
      <c r="F4" s="84" t="s">
        <v>496</v>
      </c>
      <c r="G4" s="84" t="s">
        <v>565</v>
      </c>
      <c r="H4" s="84"/>
      <c r="I4" s="84"/>
      <c r="J4" s="10" t="s">
        <v>600</v>
      </c>
      <c r="K4" s="10" t="s">
        <v>39</v>
      </c>
      <c r="L4" s="84" t="s">
        <v>492</v>
      </c>
      <c r="M4" s="84">
        <v>9.6</v>
      </c>
      <c r="N4" s="84">
        <v>14</v>
      </c>
      <c r="O4" s="147"/>
      <c r="P4" s="147"/>
      <c r="Q4" s="147"/>
      <c r="R4" s="147"/>
    </row>
    <row r="5" spans="1:20" ht="18.75">
      <c r="A5" s="159"/>
      <c r="B5" s="22">
        <v>1328</v>
      </c>
      <c r="C5" s="84"/>
      <c r="D5" s="84" t="s">
        <v>487</v>
      </c>
      <c r="E5" s="84" t="s">
        <v>582</v>
      </c>
      <c r="F5" s="84" t="s">
        <v>496</v>
      </c>
      <c r="G5" s="84" t="s">
        <v>599</v>
      </c>
      <c r="H5" s="84"/>
      <c r="I5" s="84"/>
      <c r="J5" s="10" t="s">
        <v>600</v>
      </c>
      <c r="K5" s="10" t="s">
        <v>39</v>
      </c>
      <c r="L5" s="84" t="s">
        <v>492</v>
      </c>
      <c r="M5" s="84">
        <v>9.6</v>
      </c>
      <c r="N5" s="84">
        <v>4</v>
      </c>
      <c r="O5" s="147"/>
      <c r="P5" s="147"/>
      <c r="Q5" s="147"/>
      <c r="R5" s="147"/>
    </row>
    <row r="6" spans="1:20" ht="18.75">
      <c r="A6" s="159"/>
      <c r="B6" s="22">
        <v>1432</v>
      </c>
      <c r="C6" s="84"/>
      <c r="D6" s="84" t="s">
        <v>496</v>
      </c>
      <c r="E6" s="84" t="s">
        <v>599</v>
      </c>
      <c r="F6" s="84" t="s">
        <v>489</v>
      </c>
      <c r="G6" s="84" t="s">
        <v>598</v>
      </c>
      <c r="H6" s="84"/>
      <c r="I6" s="84"/>
      <c r="J6" s="10" t="s">
        <v>600</v>
      </c>
      <c r="K6" s="10" t="s">
        <v>39</v>
      </c>
      <c r="L6" s="84" t="s">
        <v>492</v>
      </c>
      <c r="M6" s="84">
        <v>9.6</v>
      </c>
      <c r="N6" s="84">
        <v>4</v>
      </c>
      <c r="O6" s="147"/>
      <c r="P6" s="147"/>
      <c r="Q6" s="147"/>
      <c r="R6" s="147"/>
    </row>
    <row r="7" spans="1:20" ht="18.75">
      <c r="A7" s="159"/>
      <c r="B7" s="22">
        <v>1605</v>
      </c>
      <c r="C7" s="84"/>
      <c r="D7" s="84" t="s">
        <v>489</v>
      </c>
      <c r="E7" s="84" t="s">
        <v>598</v>
      </c>
      <c r="F7" s="84" t="s">
        <v>487</v>
      </c>
      <c r="G7" s="84" t="s">
        <v>582</v>
      </c>
      <c r="H7" s="84"/>
      <c r="I7" s="84"/>
      <c r="J7" s="10" t="s">
        <v>600</v>
      </c>
      <c r="K7" s="10" t="s">
        <v>39</v>
      </c>
      <c r="L7" s="84" t="s">
        <v>492</v>
      </c>
      <c r="M7" s="84">
        <v>9.6</v>
      </c>
      <c r="N7" s="84">
        <v>12</v>
      </c>
      <c r="O7" s="147"/>
      <c r="P7" s="147"/>
      <c r="Q7" s="147"/>
      <c r="R7" s="147"/>
    </row>
    <row r="8" spans="1:20" ht="18.75">
      <c r="A8" s="159"/>
      <c r="B8" s="22">
        <v>1717</v>
      </c>
      <c r="C8" s="84" t="s">
        <v>467</v>
      </c>
      <c r="D8" s="84" t="s">
        <v>487</v>
      </c>
      <c r="E8" s="84" t="s">
        <v>578</v>
      </c>
      <c r="F8" s="84" t="s">
        <v>496</v>
      </c>
      <c r="G8" s="84" t="s">
        <v>565</v>
      </c>
      <c r="H8" s="84"/>
      <c r="I8" s="84"/>
      <c r="J8" s="10" t="s">
        <v>600</v>
      </c>
      <c r="K8" s="10" t="s">
        <v>39</v>
      </c>
      <c r="L8" s="84" t="s">
        <v>492</v>
      </c>
      <c r="M8" s="84">
        <v>9.6</v>
      </c>
      <c r="N8" s="84">
        <v>13</v>
      </c>
      <c r="O8" s="147"/>
      <c r="P8" s="147"/>
      <c r="Q8" s="147"/>
      <c r="R8" s="147"/>
    </row>
    <row r="9" spans="1:20" ht="18.75">
      <c r="A9" s="159"/>
      <c r="B9" s="22">
        <v>1946</v>
      </c>
      <c r="C9" s="84" t="s">
        <v>467</v>
      </c>
      <c r="D9" s="84" t="s">
        <v>487</v>
      </c>
      <c r="E9" s="84" t="s">
        <v>578</v>
      </c>
      <c r="F9" s="84" t="s">
        <v>496</v>
      </c>
      <c r="G9" s="84" t="s">
        <v>565</v>
      </c>
      <c r="H9" s="84"/>
      <c r="I9" s="84"/>
      <c r="J9" s="10" t="s">
        <v>600</v>
      </c>
      <c r="K9" s="10" t="s">
        <v>39</v>
      </c>
      <c r="L9" s="84" t="s">
        <v>492</v>
      </c>
      <c r="M9" s="84">
        <v>9.6</v>
      </c>
      <c r="N9" s="84">
        <v>14</v>
      </c>
      <c r="O9" s="147"/>
      <c r="P9" s="147"/>
      <c r="Q9" s="147"/>
      <c r="R9" s="147"/>
    </row>
    <row r="10" spans="1:20" ht="18.75">
      <c r="A10" s="159"/>
      <c r="B10" s="22">
        <v>2200</v>
      </c>
      <c r="C10" s="84" t="s">
        <v>467</v>
      </c>
      <c r="D10" s="84" t="s">
        <v>487</v>
      </c>
      <c r="E10" s="84" t="s">
        <v>578</v>
      </c>
      <c r="F10" s="84" t="s">
        <v>496</v>
      </c>
      <c r="G10" s="84" t="s">
        <v>565</v>
      </c>
      <c r="H10" s="84"/>
      <c r="I10" s="84"/>
      <c r="J10" s="10" t="s">
        <v>600</v>
      </c>
      <c r="K10" s="10" t="s">
        <v>39</v>
      </c>
      <c r="L10" s="84" t="s">
        <v>492</v>
      </c>
      <c r="M10" s="84">
        <v>9.6</v>
      </c>
      <c r="N10" s="84">
        <v>14</v>
      </c>
      <c r="O10" s="147"/>
      <c r="P10" s="147"/>
      <c r="Q10" s="147"/>
      <c r="R10" s="147"/>
    </row>
    <row r="11" spans="1:20" ht="18.75">
      <c r="A11" s="160"/>
      <c r="B11" s="22">
        <v>2340</v>
      </c>
      <c r="C11" s="84" t="s">
        <v>467</v>
      </c>
      <c r="D11" s="84" t="s">
        <v>487</v>
      </c>
      <c r="E11" s="84" t="s">
        <v>578</v>
      </c>
      <c r="F11" s="84" t="s">
        <v>496</v>
      </c>
      <c r="G11" s="84" t="s">
        <v>565</v>
      </c>
      <c r="H11" s="84"/>
      <c r="I11" s="84"/>
      <c r="J11" s="10" t="s">
        <v>600</v>
      </c>
      <c r="K11" s="10" t="s">
        <v>39</v>
      </c>
      <c r="L11" s="84" t="s">
        <v>492</v>
      </c>
      <c r="M11" s="84">
        <v>9.6</v>
      </c>
      <c r="N11" s="84">
        <v>13</v>
      </c>
      <c r="O11" s="148"/>
      <c r="P11" s="148"/>
      <c r="Q11" s="148"/>
      <c r="R11" s="148"/>
    </row>
    <row r="12" spans="1:20" ht="18.75">
      <c r="A12" s="158">
        <v>43209</v>
      </c>
      <c r="B12" s="22">
        <v>840</v>
      </c>
      <c r="C12" s="84"/>
      <c r="D12" s="84" t="s">
        <v>496</v>
      </c>
      <c r="E12" s="84" t="s">
        <v>565</v>
      </c>
      <c r="F12" s="84" t="s">
        <v>454</v>
      </c>
      <c r="G12" s="84" t="s">
        <v>566</v>
      </c>
      <c r="H12" s="84"/>
      <c r="I12" s="84"/>
      <c r="J12" s="10" t="s">
        <v>600</v>
      </c>
      <c r="K12" s="10" t="s">
        <v>457</v>
      </c>
      <c r="L12" s="84" t="s">
        <v>458</v>
      </c>
      <c r="M12" s="84">
        <v>9.6</v>
      </c>
      <c r="N12" s="84" t="s">
        <v>726</v>
      </c>
      <c r="O12" s="146">
        <v>8857</v>
      </c>
      <c r="P12" s="146">
        <v>9045</v>
      </c>
      <c r="Q12" s="146">
        <f>P12-O12</f>
        <v>188</v>
      </c>
      <c r="R12" s="146"/>
    </row>
    <row r="13" spans="1:20" ht="18.75">
      <c r="A13" s="159"/>
      <c r="B13" s="22">
        <v>946</v>
      </c>
      <c r="C13" s="84" t="s">
        <v>460</v>
      </c>
      <c r="D13" s="84" t="s">
        <v>454</v>
      </c>
      <c r="E13" s="84" t="s">
        <v>566</v>
      </c>
      <c r="F13" s="84" t="s">
        <v>496</v>
      </c>
      <c r="G13" s="84" t="s">
        <v>565</v>
      </c>
      <c r="H13" s="84"/>
      <c r="I13" s="84"/>
      <c r="J13" s="10" t="s">
        <v>600</v>
      </c>
      <c r="K13" s="10" t="s">
        <v>457</v>
      </c>
      <c r="L13" s="84" t="s">
        <v>458</v>
      </c>
      <c r="M13" s="84">
        <v>9.6</v>
      </c>
      <c r="N13" s="84">
        <v>14</v>
      </c>
      <c r="O13" s="147"/>
      <c r="P13" s="147"/>
      <c r="Q13" s="147"/>
      <c r="R13" s="147"/>
    </row>
    <row r="14" spans="1:20" ht="18.75">
      <c r="A14" s="159"/>
      <c r="B14" s="22">
        <v>1010</v>
      </c>
      <c r="C14" s="84"/>
      <c r="D14" s="84" t="s">
        <v>496</v>
      </c>
      <c r="E14" s="84" t="s">
        <v>565</v>
      </c>
      <c r="F14" s="84" t="s">
        <v>454</v>
      </c>
      <c r="G14" s="84" t="s">
        <v>566</v>
      </c>
      <c r="H14" s="84"/>
      <c r="I14" s="84"/>
      <c r="J14" s="10" t="s">
        <v>600</v>
      </c>
      <c r="K14" s="10" t="s">
        <v>457</v>
      </c>
      <c r="L14" s="84" t="s">
        <v>458</v>
      </c>
      <c r="M14" s="84">
        <v>9.6</v>
      </c>
      <c r="N14" s="84" t="s">
        <v>726</v>
      </c>
      <c r="O14" s="147"/>
      <c r="P14" s="147"/>
      <c r="Q14" s="147"/>
      <c r="R14" s="147"/>
    </row>
    <row r="15" spans="1:20" ht="18.75">
      <c r="A15" s="159"/>
      <c r="B15" s="22">
        <v>1104</v>
      </c>
      <c r="C15" s="84" t="s">
        <v>460</v>
      </c>
      <c r="D15" s="84" t="s">
        <v>454</v>
      </c>
      <c r="E15" s="84" t="s">
        <v>566</v>
      </c>
      <c r="F15" s="84" t="s">
        <v>496</v>
      </c>
      <c r="G15" s="84" t="s">
        <v>565</v>
      </c>
      <c r="H15" s="84"/>
      <c r="I15" s="84"/>
      <c r="J15" s="10" t="s">
        <v>600</v>
      </c>
      <c r="K15" s="10" t="s">
        <v>457</v>
      </c>
      <c r="L15" s="84" t="s">
        <v>458</v>
      </c>
      <c r="M15" s="84">
        <v>9.6</v>
      </c>
      <c r="N15" s="84">
        <v>14</v>
      </c>
      <c r="O15" s="147"/>
      <c r="P15" s="147"/>
      <c r="Q15" s="147"/>
      <c r="R15" s="147"/>
    </row>
    <row r="16" spans="1:20" ht="18.75">
      <c r="A16" s="159"/>
      <c r="B16" s="22">
        <v>1310</v>
      </c>
      <c r="C16" s="84" t="s">
        <v>460</v>
      </c>
      <c r="D16" s="84" t="s">
        <v>454</v>
      </c>
      <c r="E16" s="84" t="s">
        <v>566</v>
      </c>
      <c r="F16" s="84" t="s">
        <v>496</v>
      </c>
      <c r="G16" s="84" t="s">
        <v>565</v>
      </c>
      <c r="H16" s="84"/>
      <c r="I16" s="84"/>
      <c r="J16" s="10" t="s">
        <v>600</v>
      </c>
      <c r="K16" s="10" t="s">
        <v>457</v>
      </c>
      <c r="L16" s="84" t="s">
        <v>458</v>
      </c>
      <c r="M16" s="84">
        <v>9.6</v>
      </c>
      <c r="N16" s="84">
        <v>14</v>
      </c>
      <c r="O16" s="147"/>
      <c r="P16" s="147"/>
      <c r="Q16" s="147"/>
      <c r="R16" s="147"/>
    </row>
    <row r="17" spans="1:18" ht="18.75">
      <c r="A17" s="159"/>
      <c r="B17" s="22">
        <v>1436</v>
      </c>
      <c r="C17" s="84" t="s">
        <v>460</v>
      </c>
      <c r="D17" s="84" t="s">
        <v>454</v>
      </c>
      <c r="E17" s="84" t="s">
        <v>566</v>
      </c>
      <c r="F17" s="84" t="s">
        <v>496</v>
      </c>
      <c r="G17" s="84" t="s">
        <v>565</v>
      </c>
      <c r="H17" s="84"/>
      <c r="I17" s="84"/>
      <c r="J17" s="10" t="s">
        <v>600</v>
      </c>
      <c r="K17" s="10" t="s">
        <v>457</v>
      </c>
      <c r="L17" s="84" t="s">
        <v>458</v>
      </c>
      <c r="M17" s="84">
        <v>9.6</v>
      </c>
      <c r="N17" s="84">
        <v>14</v>
      </c>
      <c r="O17" s="147"/>
      <c r="P17" s="147"/>
      <c r="Q17" s="147"/>
      <c r="R17" s="147"/>
    </row>
    <row r="18" spans="1:18" ht="18.75">
      <c r="A18" s="159"/>
      <c r="B18" s="22">
        <v>1551</v>
      </c>
      <c r="C18" s="84" t="s">
        <v>460</v>
      </c>
      <c r="D18" s="84" t="s">
        <v>454</v>
      </c>
      <c r="E18" s="84" t="s">
        <v>566</v>
      </c>
      <c r="F18" s="84" t="s">
        <v>496</v>
      </c>
      <c r="G18" s="84" t="s">
        <v>565</v>
      </c>
      <c r="H18" s="84"/>
      <c r="I18" s="84"/>
      <c r="J18" s="10" t="s">
        <v>600</v>
      </c>
      <c r="K18" s="10" t="s">
        <v>457</v>
      </c>
      <c r="L18" s="84" t="s">
        <v>458</v>
      </c>
      <c r="M18" s="84">
        <v>9.6</v>
      </c>
      <c r="N18" s="84">
        <v>14</v>
      </c>
      <c r="O18" s="147"/>
      <c r="P18" s="147"/>
      <c r="Q18" s="147"/>
      <c r="R18" s="147"/>
    </row>
    <row r="19" spans="1:18" ht="18.75">
      <c r="A19" s="159"/>
      <c r="B19" s="22">
        <v>1740</v>
      </c>
      <c r="C19" s="84" t="s">
        <v>460</v>
      </c>
      <c r="D19" s="84" t="s">
        <v>454</v>
      </c>
      <c r="E19" s="84" t="s">
        <v>566</v>
      </c>
      <c r="F19" s="84" t="s">
        <v>496</v>
      </c>
      <c r="G19" s="84" t="s">
        <v>565</v>
      </c>
      <c r="H19" s="84"/>
      <c r="I19" s="84"/>
      <c r="J19" s="10" t="s">
        <v>600</v>
      </c>
      <c r="K19" s="10" t="s">
        <v>457</v>
      </c>
      <c r="L19" s="84" t="s">
        <v>458</v>
      </c>
      <c r="M19" s="84">
        <v>9.6</v>
      </c>
      <c r="N19" s="84">
        <v>14</v>
      </c>
      <c r="O19" s="147"/>
      <c r="P19" s="147"/>
      <c r="Q19" s="147"/>
      <c r="R19" s="147"/>
    </row>
    <row r="20" spans="1:18" ht="18.75">
      <c r="A20" s="159"/>
      <c r="B20" s="22">
        <v>2010</v>
      </c>
      <c r="C20" s="84" t="s">
        <v>461</v>
      </c>
      <c r="D20" s="84" t="s">
        <v>454</v>
      </c>
      <c r="E20" s="84" t="s">
        <v>566</v>
      </c>
      <c r="F20" s="84" t="s">
        <v>496</v>
      </c>
      <c r="G20" s="84" t="s">
        <v>565</v>
      </c>
      <c r="H20" s="84"/>
      <c r="I20" s="84"/>
      <c r="J20" s="10" t="s">
        <v>600</v>
      </c>
      <c r="K20" s="10" t="s">
        <v>457</v>
      </c>
      <c r="L20" s="84" t="s">
        <v>458</v>
      </c>
      <c r="M20" s="84">
        <v>9.6</v>
      </c>
      <c r="N20" s="84">
        <v>1</v>
      </c>
      <c r="O20" s="147"/>
      <c r="P20" s="147"/>
      <c r="Q20" s="147"/>
      <c r="R20" s="147"/>
    </row>
    <row r="21" spans="1:18" ht="18.75">
      <c r="A21" s="159"/>
      <c r="B21" s="22">
        <v>2030</v>
      </c>
      <c r="C21" s="84" t="s">
        <v>460</v>
      </c>
      <c r="D21" s="84" t="s">
        <v>454</v>
      </c>
      <c r="E21" s="84" t="s">
        <v>568</v>
      </c>
      <c r="F21" s="84" t="s">
        <v>496</v>
      </c>
      <c r="G21" s="84" t="s">
        <v>565</v>
      </c>
      <c r="H21" s="84"/>
      <c r="I21" s="84"/>
      <c r="J21" s="10" t="s">
        <v>600</v>
      </c>
      <c r="K21" s="10" t="s">
        <v>457</v>
      </c>
      <c r="L21" s="84" t="s">
        <v>458</v>
      </c>
      <c r="M21" s="84">
        <v>9.6</v>
      </c>
      <c r="N21" s="84">
        <v>13</v>
      </c>
      <c r="O21" s="147"/>
      <c r="P21" s="147"/>
      <c r="Q21" s="147"/>
      <c r="R21" s="147"/>
    </row>
    <row r="22" spans="1:18" ht="18.75">
      <c r="A22" s="159"/>
      <c r="B22" s="22">
        <v>2118</v>
      </c>
      <c r="C22" s="84"/>
      <c r="D22" s="84" t="s">
        <v>496</v>
      </c>
      <c r="E22" s="84" t="s">
        <v>565</v>
      </c>
      <c r="F22" s="84" t="s">
        <v>454</v>
      </c>
      <c r="G22" s="84" t="s">
        <v>566</v>
      </c>
      <c r="H22" s="84"/>
      <c r="I22" s="84"/>
      <c r="J22" s="10" t="s">
        <v>600</v>
      </c>
      <c r="K22" s="10" t="s">
        <v>457</v>
      </c>
      <c r="L22" s="84" t="s">
        <v>458</v>
      </c>
      <c r="M22" s="84">
        <v>9.6</v>
      </c>
      <c r="N22" s="84" t="s">
        <v>726</v>
      </c>
      <c r="O22" s="147"/>
      <c r="P22" s="147"/>
      <c r="Q22" s="147"/>
      <c r="R22" s="147"/>
    </row>
    <row r="23" spans="1:18" ht="18.75">
      <c r="A23" s="159"/>
      <c r="B23" s="22">
        <v>2150</v>
      </c>
      <c r="C23" s="84" t="s">
        <v>460</v>
      </c>
      <c r="D23" s="84" t="s">
        <v>454</v>
      </c>
      <c r="E23" s="84" t="s">
        <v>566</v>
      </c>
      <c r="F23" s="84" t="s">
        <v>496</v>
      </c>
      <c r="G23" s="84" t="s">
        <v>565</v>
      </c>
      <c r="H23" s="84"/>
      <c r="I23" s="84"/>
      <c r="J23" s="10" t="s">
        <v>600</v>
      </c>
      <c r="K23" s="10" t="s">
        <v>457</v>
      </c>
      <c r="L23" s="84" t="s">
        <v>458</v>
      </c>
      <c r="M23" s="84">
        <v>9.6</v>
      </c>
      <c r="N23" s="84">
        <v>14</v>
      </c>
      <c r="O23" s="147"/>
      <c r="P23" s="147"/>
      <c r="Q23" s="147"/>
      <c r="R23" s="147"/>
    </row>
    <row r="24" spans="1:18" ht="18.75">
      <c r="A24" s="160"/>
      <c r="B24" s="22">
        <v>5</v>
      </c>
      <c r="C24" s="84" t="s">
        <v>460</v>
      </c>
      <c r="D24" s="84" t="s">
        <v>454</v>
      </c>
      <c r="E24" s="84" t="s">
        <v>566</v>
      </c>
      <c r="F24" s="84" t="s">
        <v>496</v>
      </c>
      <c r="G24" s="84" t="s">
        <v>565</v>
      </c>
      <c r="H24" s="84"/>
      <c r="I24" s="84"/>
      <c r="J24" s="10" t="s">
        <v>600</v>
      </c>
      <c r="K24" s="10" t="s">
        <v>457</v>
      </c>
      <c r="L24" s="84" t="s">
        <v>458</v>
      </c>
      <c r="M24" s="84">
        <v>9.6</v>
      </c>
      <c r="N24" s="84">
        <v>14</v>
      </c>
      <c r="O24" s="148"/>
      <c r="P24" s="148"/>
      <c r="Q24" s="148"/>
      <c r="R24" s="148"/>
    </row>
    <row r="25" spans="1:18" ht="18.75">
      <c r="A25" s="158">
        <v>43209</v>
      </c>
      <c r="B25" s="131">
        <v>823</v>
      </c>
      <c r="C25" s="146"/>
      <c r="D25" s="146" t="s">
        <v>487</v>
      </c>
      <c r="E25" s="146" t="s">
        <v>582</v>
      </c>
      <c r="F25" s="146" t="s">
        <v>496</v>
      </c>
      <c r="G25" s="84" t="s">
        <v>605</v>
      </c>
      <c r="H25" s="84"/>
      <c r="I25" s="84"/>
      <c r="J25" s="125" t="s">
        <v>600</v>
      </c>
      <c r="K25" s="125" t="s">
        <v>473</v>
      </c>
      <c r="L25" s="125" t="s">
        <v>474</v>
      </c>
      <c r="M25" s="125">
        <v>9.6</v>
      </c>
      <c r="N25" s="84">
        <v>3</v>
      </c>
      <c r="O25" s="146">
        <v>7836</v>
      </c>
      <c r="P25" s="146">
        <v>7953</v>
      </c>
      <c r="Q25" s="146">
        <f>P25-O25</f>
        <v>117</v>
      </c>
      <c r="R25" s="146"/>
    </row>
    <row r="26" spans="1:18" ht="18.75">
      <c r="A26" s="159"/>
      <c r="B26" s="132"/>
      <c r="C26" s="147"/>
      <c r="D26" s="147"/>
      <c r="E26" s="147"/>
      <c r="F26" s="147"/>
      <c r="G26" s="84" t="s">
        <v>575</v>
      </c>
      <c r="H26" s="84"/>
      <c r="I26" s="84"/>
      <c r="J26" s="130"/>
      <c r="K26" s="130" t="s">
        <v>473</v>
      </c>
      <c r="L26" s="130" t="s">
        <v>474</v>
      </c>
      <c r="M26" s="130">
        <v>9.6</v>
      </c>
      <c r="N26" s="84">
        <v>2</v>
      </c>
      <c r="O26" s="147"/>
      <c r="P26" s="147"/>
      <c r="Q26" s="147"/>
      <c r="R26" s="147"/>
    </row>
    <row r="27" spans="1:18" ht="18.75">
      <c r="A27" s="159"/>
      <c r="B27" s="132"/>
      <c r="C27" s="147"/>
      <c r="D27" s="147"/>
      <c r="E27" s="147"/>
      <c r="F27" s="147"/>
      <c r="G27" s="67" t="s">
        <v>577</v>
      </c>
      <c r="H27" s="84"/>
      <c r="I27" s="84"/>
      <c r="J27" s="130"/>
      <c r="K27" s="130" t="s">
        <v>473</v>
      </c>
      <c r="L27" s="130" t="s">
        <v>474</v>
      </c>
      <c r="M27" s="130">
        <v>9.6</v>
      </c>
      <c r="N27" s="84">
        <v>2</v>
      </c>
      <c r="O27" s="147"/>
      <c r="P27" s="147"/>
      <c r="Q27" s="147"/>
      <c r="R27" s="147"/>
    </row>
    <row r="28" spans="1:18" ht="18.75">
      <c r="A28" s="159"/>
      <c r="B28" s="133"/>
      <c r="C28" s="148"/>
      <c r="D28" s="148"/>
      <c r="E28" s="148"/>
      <c r="F28" s="148"/>
      <c r="G28" s="84" t="s">
        <v>628</v>
      </c>
      <c r="H28" s="84"/>
      <c r="I28" s="84"/>
      <c r="J28" s="126"/>
      <c r="K28" s="126" t="s">
        <v>473</v>
      </c>
      <c r="L28" s="126" t="s">
        <v>474</v>
      </c>
      <c r="M28" s="126">
        <v>9.6</v>
      </c>
      <c r="N28" s="84">
        <v>4</v>
      </c>
      <c r="O28" s="147"/>
      <c r="P28" s="147"/>
      <c r="Q28" s="147"/>
      <c r="R28" s="147"/>
    </row>
    <row r="29" spans="1:18" ht="18.75">
      <c r="A29" s="159"/>
      <c r="B29" s="22">
        <v>1010</v>
      </c>
      <c r="C29" s="84" t="s">
        <v>467</v>
      </c>
      <c r="D29" s="84" t="s">
        <v>487</v>
      </c>
      <c r="E29" s="84" t="s">
        <v>578</v>
      </c>
      <c r="F29" s="84" t="s">
        <v>496</v>
      </c>
      <c r="G29" s="84" t="s">
        <v>565</v>
      </c>
      <c r="H29" s="84"/>
      <c r="I29" s="84"/>
      <c r="J29" s="10" t="s">
        <v>600</v>
      </c>
      <c r="K29" s="10" t="s">
        <v>473</v>
      </c>
      <c r="L29" s="10" t="s">
        <v>474</v>
      </c>
      <c r="M29" s="10">
        <v>9.6</v>
      </c>
      <c r="N29" s="84">
        <v>14</v>
      </c>
      <c r="O29" s="147"/>
      <c r="P29" s="147"/>
      <c r="Q29" s="147"/>
      <c r="R29" s="147"/>
    </row>
    <row r="30" spans="1:18" ht="18.75">
      <c r="A30" s="159"/>
      <c r="B30" s="22">
        <v>1030</v>
      </c>
      <c r="C30" s="84"/>
      <c r="D30" s="84" t="s">
        <v>496</v>
      </c>
      <c r="E30" s="84" t="s">
        <v>565</v>
      </c>
      <c r="F30" s="84" t="s">
        <v>487</v>
      </c>
      <c r="G30" s="84" t="s">
        <v>578</v>
      </c>
      <c r="H30" s="84"/>
      <c r="I30" s="84"/>
      <c r="J30" s="10" t="s">
        <v>600</v>
      </c>
      <c r="K30" s="10" t="s">
        <v>473</v>
      </c>
      <c r="L30" s="10" t="s">
        <v>474</v>
      </c>
      <c r="M30" s="10">
        <v>9.6</v>
      </c>
      <c r="N30" s="84">
        <v>5</v>
      </c>
      <c r="O30" s="147"/>
      <c r="P30" s="147"/>
      <c r="Q30" s="147"/>
      <c r="R30" s="147"/>
    </row>
    <row r="31" spans="1:18" ht="18.75">
      <c r="A31" s="159"/>
      <c r="B31" s="22">
        <v>1156</v>
      </c>
      <c r="C31" s="84" t="s">
        <v>467</v>
      </c>
      <c r="D31" s="84" t="s">
        <v>487</v>
      </c>
      <c r="E31" s="84" t="s">
        <v>578</v>
      </c>
      <c r="F31" s="84" t="s">
        <v>496</v>
      </c>
      <c r="G31" s="84" t="s">
        <v>565</v>
      </c>
      <c r="H31" s="84"/>
      <c r="I31" s="84"/>
      <c r="J31" s="10" t="s">
        <v>600</v>
      </c>
      <c r="K31" s="10" t="s">
        <v>473</v>
      </c>
      <c r="L31" s="10" t="s">
        <v>474</v>
      </c>
      <c r="M31" s="10">
        <v>9.6</v>
      </c>
      <c r="N31" s="84">
        <v>14</v>
      </c>
      <c r="O31" s="147"/>
      <c r="P31" s="147"/>
      <c r="Q31" s="147"/>
      <c r="R31" s="147"/>
    </row>
    <row r="32" spans="1:18" ht="18.75">
      <c r="A32" s="159"/>
      <c r="B32" s="22">
        <v>1452</v>
      </c>
      <c r="C32" s="84" t="s">
        <v>460</v>
      </c>
      <c r="D32" s="84" t="s">
        <v>454</v>
      </c>
      <c r="E32" s="84" t="s">
        <v>566</v>
      </c>
      <c r="F32" s="84" t="s">
        <v>496</v>
      </c>
      <c r="G32" s="84" t="s">
        <v>565</v>
      </c>
      <c r="H32" s="84"/>
      <c r="I32" s="84"/>
      <c r="J32" s="10" t="s">
        <v>600</v>
      </c>
      <c r="K32" s="10" t="s">
        <v>473</v>
      </c>
      <c r="L32" s="10" t="s">
        <v>474</v>
      </c>
      <c r="M32" s="10">
        <v>9.6</v>
      </c>
      <c r="N32" s="84">
        <v>14</v>
      </c>
      <c r="O32" s="147"/>
      <c r="P32" s="147"/>
      <c r="Q32" s="147"/>
      <c r="R32" s="147"/>
    </row>
    <row r="33" spans="1:18" ht="18.75">
      <c r="A33" s="159"/>
      <c r="B33" s="22">
        <v>1640</v>
      </c>
      <c r="C33" s="84" t="s">
        <v>460</v>
      </c>
      <c r="D33" s="84" t="s">
        <v>454</v>
      </c>
      <c r="E33" s="84" t="s">
        <v>566</v>
      </c>
      <c r="F33" s="84" t="s">
        <v>496</v>
      </c>
      <c r="G33" s="84" t="s">
        <v>565</v>
      </c>
      <c r="H33" s="84"/>
      <c r="I33" s="84"/>
      <c r="J33" s="10" t="s">
        <v>600</v>
      </c>
      <c r="K33" s="10" t="s">
        <v>473</v>
      </c>
      <c r="L33" s="10" t="s">
        <v>474</v>
      </c>
      <c r="M33" s="10">
        <v>9.6</v>
      </c>
      <c r="N33" s="84">
        <v>14</v>
      </c>
      <c r="O33" s="147"/>
      <c r="P33" s="147"/>
      <c r="Q33" s="147"/>
      <c r="R33" s="147"/>
    </row>
    <row r="34" spans="1:18" ht="18.75">
      <c r="A34" s="159"/>
      <c r="B34" s="22">
        <v>1915</v>
      </c>
      <c r="C34" s="84" t="s">
        <v>460</v>
      </c>
      <c r="D34" s="84" t="s">
        <v>454</v>
      </c>
      <c r="E34" s="84" t="s">
        <v>566</v>
      </c>
      <c r="F34" s="84" t="s">
        <v>496</v>
      </c>
      <c r="G34" s="84" t="s">
        <v>565</v>
      </c>
      <c r="H34" s="84"/>
      <c r="I34" s="84"/>
      <c r="J34" s="10" t="s">
        <v>600</v>
      </c>
      <c r="K34" s="10" t="s">
        <v>473</v>
      </c>
      <c r="L34" s="10" t="s">
        <v>474</v>
      </c>
      <c r="M34" s="10">
        <v>9.6</v>
      </c>
      <c r="N34" s="84">
        <v>14</v>
      </c>
      <c r="O34" s="147"/>
      <c r="P34" s="147"/>
      <c r="Q34" s="147"/>
      <c r="R34" s="147"/>
    </row>
    <row r="35" spans="1:18" ht="18.75">
      <c r="A35" s="159"/>
      <c r="B35" s="22">
        <v>2055</v>
      </c>
      <c r="C35" s="84" t="s">
        <v>460</v>
      </c>
      <c r="D35" s="84" t="s">
        <v>454</v>
      </c>
      <c r="E35" s="84" t="s">
        <v>566</v>
      </c>
      <c r="F35" s="84" t="s">
        <v>496</v>
      </c>
      <c r="G35" s="84" t="s">
        <v>565</v>
      </c>
      <c r="H35" s="84"/>
      <c r="I35" s="84"/>
      <c r="J35" s="10" t="s">
        <v>600</v>
      </c>
      <c r="K35" s="10" t="s">
        <v>473</v>
      </c>
      <c r="L35" s="10" t="s">
        <v>474</v>
      </c>
      <c r="M35" s="10">
        <v>9.6</v>
      </c>
      <c r="N35" s="84">
        <v>14</v>
      </c>
      <c r="O35" s="147"/>
      <c r="P35" s="147"/>
      <c r="Q35" s="147"/>
      <c r="R35" s="147"/>
    </row>
    <row r="36" spans="1:18" ht="18.75">
      <c r="A36" s="160"/>
      <c r="B36" s="22">
        <v>2310</v>
      </c>
      <c r="C36" s="84" t="s">
        <v>460</v>
      </c>
      <c r="D36" s="84" t="s">
        <v>454</v>
      </c>
      <c r="E36" s="84" t="s">
        <v>566</v>
      </c>
      <c r="F36" s="84" t="s">
        <v>496</v>
      </c>
      <c r="G36" s="84" t="s">
        <v>565</v>
      </c>
      <c r="H36" s="84"/>
      <c r="I36" s="84"/>
      <c r="J36" s="10" t="s">
        <v>600</v>
      </c>
      <c r="K36" s="10" t="s">
        <v>473</v>
      </c>
      <c r="L36" s="10" t="s">
        <v>474</v>
      </c>
      <c r="M36" s="10">
        <v>9.6</v>
      </c>
      <c r="N36" s="84">
        <v>14</v>
      </c>
      <c r="O36" s="148"/>
      <c r="P36" s="148"/>
      <c r="Q36" s="148"/>
      <c r="R36" s="148"/>
    </row>
    <row r="37" spans="1:18" ht="18.75">
      <c r="A37" s="158">
        <v>43209</v>
      </c>
      <c r="B37" s="131">
        <v>830</v>
      </c>
      <c r="C37" s="146"/>
      <c r="D37" s="146" t="s">
        <v>487</v>
      </c>
      <c r="E37" s="146" t="s">
        <v>582</v>
      </c>
      <c r="F37" s="146" t="s">
        <v>489</v>
      </c>
      <c r="G37" s="84" t="s">
        <v>583</v>
      </c>
      <c r="H37" s="84"/>
      <c r="I37" s="84"/>
      <c r="J37" s="125" t="s">
        <v>600</v>
      </c>
      <c r="K37" s="125" t="s">
        <v>465</v>
      </c>
      <c r="L37" s="125" t="s">
        <v>466</v>
      </c>
      <c r="M37" s="125">
        <v>9.6</v>
      </c>
      <c r="N37" s="84">
        <v>4</v>
      </c>
      <c r="O37" s="146">
        <v>6596</v>
      </c>
      <c r="P37" s="146">
        <v>6629</v>
      </c>
      <c r="Q37" s="146">
        <f>P37-O37</f>
        <v>33</v>
      </c>
      <c r="R37" s="146"/>
    </row>
    <row r="38" spans="1:18" ht="18.75">
      <c r="A38" s="159"/>
      <c r="B38" s="132"/>
      <c r="C38" s="147"/>
      <c r="D38" s="147"/>
      <c r="E38" s="147"/>
      <c r="F38" s="147"/>
      <c r="G38" s="84" t="s">
        <v>584</v>
      </c>
      <c r="H38" s="84"/>
      <c r="I38" s="84"/>
      <c r="J38" s="130"/>
      <c r="K38" s="130" t="s">
        <v>465</v>
      </c>
      <c r="L38" s="130" t="s">
        <v>466</v>
      </c>
      <c r="M38" s="130">
        <v>9.6</v>
      </c>
      <c r="N38" s="84">
        <v>6</v>
      </c>
      <c r="O38" s="147"/>
      <c r="P38" s="147"/>
      <c r="Q38" s="147"/>
      <c r="R38" s="147"/>
    </row>
    <row r="39" spans="1:18" ht="18.75">
      <c r="A39" s="159"/>
      <c r="B39" s="133"/>
      <c r="C39" s="148"/>
      <c r="D39" s="148"/>
      <c r="E39" s="148"/>
      <c r="F39" s="148"/>
      <c r="G39" s="84" t="s">
        <v>585</v>
      </c>
      <c r="H39" s="84"/>
      <c r="I39" s="84"/>
      <c r="J39" s="126"/>
      <c r="K39" s="126" t="s">
        <v>465</v>
      </c>
      <c r="L39" s="126" t="s">
        <v>466</v>
      </c>
      <c r="M39" s="126">
        <v>9.6</v>
      </c>
      <c r="N39" s="84">
        <v>3</v>
      </c>
      <c r="O39" s="147"/>
      <c r="P39" s="147"/>
      <c r="Q39" s="147"/>
      <c r="R39" s="147"/>
    </row>
    <row r="40" spans="1:18" ht="18.75">
      <c r="A40" s="159"/>
      <c r="B40" s="22">
        <v>1100</v>
      </c>
      <c r="C40" s="84" t="s">
        <v>611</v>
      </c>
      <c r="D40" s="84" t="s">
        <v>810</v>
      </c>
      <c r="E40" s="84" t="s">
        <v>585</v>
      </c>
      <c r="F40" s="84" t="s">
        <v>496</v>
      </c>
      <c r="G40" s="84" t="s">
        <v>565</v>
      </c>
      <c r="H40" s="84"/>
      <c r="I40" s="84"/>
      <c r="J40" s="10" t="s">
        <v>600</v>
      </c>
      <c r="K40" s="10" t="s">
        <v>465</v>
      </c>
      <c r="L40" s="10" t="s">
        <v>466</v>
      </c>
      <c r="M40" s="10">
        <v>9.6</v>
      </c>
      <c r="N40" s="84">
        <v>8</v>
      </c>
      <c r="O40" s="147"/>
      <c r="P40" s="147"/>
      <c r="Q40" s="147"/>
      <c r="R40" s="147"/>
    </row>
    <row r="41" spans="1:18" ht="18.75">
      <c r="A41" s="159"/>
      <c r="B41" s="22">
        <v>1210</v>
      </c>
      <c r="C41" s="84" t="s">
        <v>611</v>
      </c>
      <c r="D41" s="84" t="s">
        <v>810</v>
      </c>
      <c r="E41" s="84" t="s">
        <v>585</v>
      </c>
      <c r="F41" s="84" t="s">
        <v>496</v>
      </c>
      <c r="G41" s="84" t="s">
        <v>565</v>
      </c>
      <c r="H41" s="84"/>
      <c r="I41" s="84"/>
      <c r="J41" s="10" t="s">
        <v>600</v>
      </c>
      <c r="K41" s="10" t="s">
        <v>465</v>
      </c>
      <c r="L41" s="10" t="s">
        <v>466</v>
      </c>
      <c r="M41" s="10">
        <v>9.6</v>
      </c>
      <c r="N41" s="84">
        <v>4</v>
      </c>
      <c r="O41" s="147"/>
      <c r="P41" s="147"/>
      <c r="Q41" s="147"/>
      <c r="R41" s="147"/>
    </row>
    <row r="42" spans="1:18" ht="18.75">
      <c r="A42" s="159"/>
      <c r="B42" s="22">
        <v>1510</v>
      </c>
      <c r="C42" s="84" t="s">
        <v>611</v>
      </c>
      <c r="D42" s="84" t="s">
        <v>810</v>
      </c>
      <c r="E42" s="84" t="s">
        <v>585</v>
      </c>
      <c r="F42" s="84" t="s">
        <v>496</v>
      </c>
      <c r="G42" s="84" t="s">
        <v>565</v>
      </c>
      <c r="H42" s="84"/>
      <c r="I42" s="84"/>
      <c r="J42" s="10" t="s">
        <v>600</v>
      </c>
      <c r="K42" s="10" t="s">
        <v>465</v>
      </c>
      <c r="L42" s="10" t="s">
        <v>466</v>
      </c>
      <c r="M42" s="10">
        <v>9.6</v>
      </c>
      <c r="N42" s="84">
        <v>6</v>
      </c>
      <c r="O42" s="147"/>
      <c r="P42" s="147"/>
      <c r="Q42" s="147"/>
      <c r="R42" s="147"/>
    </row>
    <row r="43" spans="1:18" ht="18.75">
      <c r="A43" s="159"/>
      <c r="B43" s="22">
        <v>1615</v>
      </c>
      <c r="C43" s="84" t="s">
        <v>611</v>
      </c>
      <c r="D43" s="84" t="s">
        <v>810</v>
      </c>
      <c r="E43" s="84" t="s">
        <v>585</v>
      </c>
      <c r="F43" s="84" t="s">
        <v>496</v>
      </c>
      <c r="G43" s="84" t="s">
        <v>565</v>
      </c>
      <c r="H43" s="84"/>
      <c r="I43" s="84"/>
      <c r="J43" s="10" t="s">
        <v>600</v>
      </c>
      <c r="K43" s="10" t="s">
        <v>465</v>
      </c>
      <c r="L43" s="10" t="s">
        <v>466</v>
      </c>
      <c r="M43" s="10">
        <v>9.6</v>
      </c>
      <c r="N43" s="84">
        <v>7</v>
      </c>
      <c r="O43" s="147"/>
      <c r="P43" s="147"/>
      <c r="Q43" s="147"/>
      <c r="R43" s="147"/>
    </row>
    <row r="44" spans="1:18" ht="18.75">
      <c r="A44" s="159"/>
      <c r="B44" s="22">
        <v>1727</v>
      </c>
      <c r="C44" s="84" t="s">
        <v>611</v>
      </c>
      <c r="D44" s="84" t="s">
        <v>810</v>
      </c>
      <c r="E44" s="84" t="s">
        <v>585</v>
      </c>
      <c r="F44" s="84" t="s">
        <v>496</v>
      </c>
      <c r="G44" s="84" t="s">
        <v>565</v>
      </c>
      <c r="H44" s="84"/>
      <c r="I44" s="84"/>
      <c r="J44" s="10" t="s">
        <v>600</v>
      </c>
      <c r="K44" s="10" t="s">
        <v>465</v>
      </c>
      <c r="L44" s="10" t="s">
        <v>466</v>
      </c>
      <c r="M44" s="10">
        <v>9.6</v>
      </c>
      <c r="N44" s="84">
        <v>4</v>
      </c>
      <c r="O44" s="147"/>
      <c r="P44" s="147"/>
      <c r="Q44" s="147"/>
      <c r="R44" s="147"/>
    </row>
    <row r="45" spans="1:18" ht="18.75">
      <c r="A45" s="159"/>
      <c r="B45" s="22">
        <v>2105</v>
      </c>
      <c r="C45" s="84" t="s">
        <v>611</v>
      </c>
      <c r="D45" s="84" t="s">
        <v>810</v>
      </c>
      <c r="E45" s="84" t="s">
        <v>585</v>
      </c>
      <c r="F45" s="84" t="s">
        <v>496</v>
      </c>
      <c r="G45" s="84" t="s">
        <v>565</v>
      </c>
      <c r="H45" s="84"/>
      <c r="I45" s="84"/>
      <c r="J45" s="10" t="s">
        <v>600</v>
      </c>
      <c r="K45" s="10" t="s">
        <v>465</v>
      </c>
      <c r="L45" s="10" t="s">
        <v>466</v>
      </c>
      <c r="M45" s="10">
        <v>9.6</v>
      </c>
      <c r="N45" s="84">
        <v>7</v>
      </c>
      <c r="O45" s="147"/>
      <c r="P45" s="147"/>
      <c r="Q45" s="147"/>
      <c r="R45" s="147"/>
    </row>
    <row r="46" spans="1:18" ht="18.75">
      <c r="A46" s="159"/>
      <c r="B46" s="22">
        <v>2220</v>
      </c>
      <c r="C46" s="84" t="s">
        <v>611</v>
      </c>
      <c r="D46" s="84" t="s">
        <v>810</v>
      </c>
      <c r="E46" s="84" t="s">
        <v>585</v>
      </c>
      <c r="F46" s="84" t="s">
        <v>496</v>
      </c>
      <c r="G46" s="84" t="s">
        <v>565</v>
      </c>
      <c r="H46" s="84"/>
      <c r="I46" s="84"/>
      <c r="J46" s="10" t="s">
        <v>600</v>
      </c>
      <c r="K46" s="10" t="s">
        <v>465</v>
      </c>
      <c r="L46" s="10" t="s">
        <v>466</v>
      </c>
      <c r="M46" s="10">
        <v>9.6</v>
      </c>
      <c r="N46" s="84">
        <v>5</v>
      </c>
      <c r="O46" s="147"/>
      <c r="P46" s="147"/>
      <c r="Q46" s="147"/>
      <c r="R46" s="147"/>
    </row>
    <row r="47" spans="1:18" ht="18.75">
      <c r="A47" s="159"/>
      <c r="B47" s="22">
        <v>2310</v>
      </c>
      <c r="C47" s="84" t="s">
        <v>611</v>
      </c>
      <c r="D47" s="146" t="s">
        <v>810</v>
      </c>
      <c r="E47" s="84" t="s">
        <v>585</v>
      </c>
      <c r="F47" s="146" t="s">
        <v>496</v>
      </c>
      <c r="G47" s="146" t="s">
        <v>565</v>
      </c>
      <c r="H47" s="84"/>
      <c r="I47" s="84"/>
      <c r="J47" s="125" t="s">
        <v>600</v>
      </c>
      <c r="K47" s="125" t="s">
        <v>465</v>
      </c>
      <c r="L47" s="125" t="s">
        <v>466</v>
      </c>
      <c r="M47" s="125">
        <v>9.6</v>
      </c>
      <c r="N47" s="84">
        <v>4</v>
      </c>
      <c r="O47" s="147"/>
      <c r="P47" s="147"/>
      <c r="Q47" s="147"/>
      <c r="R47" s="147"/>
    </row>
    <row r="48" spans="1:18" ht="18.75">
      <c r="A48" s="159"/>
      <c r="B48" s="22">
        <v>2320</v>
      </c>
      <c r="C48" s="84"/>
      <c r="D48" s="148"/>
      <c r="E48" s="84" t="s">
        <v>583</v>
      </c>
      <c r="F48" s="148"/>
      <c r="G48" s="148"/>
      <c r="H48" s="84"/>
      <c r="I48" s="84"/>
      <c r="J48" s="126"/>
      <c r="K48" s="126" t="s">
        <v>465</v>
      </c>
      <c r="L48" s="126" t="s">
        <v>466</v>
      </c>
      <c r="M48" s="126">
        <v>9.6</v>
      </c>
      <c r="N48" s="84">
        <v>3</v>
      </c>
      <c r="O48" s="147"/>
      <c r="P48" s="147"/>
      <c r="Q48" s="147"/>
      <c r="R48" s="147"/>
    </row>
    <row r="49" spans="1:18" ht="18.75">
      <c r="A49" s="160"/>
      <c r="B49" s="22">
        <v>2359</v>
      </c>
      <c r="C49" s="84" t="s">
        <v>611</v>
      </c>
      <c r="D49" s="84" t="s">
        <v>810</v>
      </c>
      <c r="E49" s="84" t="s">
        <v>585</v>
      </c>
      <c r="F49" s="84" t="s">
        <v>496</v>
      </c>
      <c r="G49" s="84" t="s">
        <v>565</v>
      </c>
      <c r="H49" s="84"/>
      <c r="I49" s="84"/>
      <c r="J49" s="10" t="s">
        <v>600</v>
      </c>
      <c r="K49" s="10" t="s">
        <v>465</v>
      </c>
      <c r="L49" s="10" t="s">
        <v>466</v>
      </c>
      <c r="M49" s="10">
        <v>9.6</v>
      </c>
      <c r="N49" s="84">
        <v>5</v>
      </c>
      <c r="O49" s="148"/>
      <c r="P49" s="148"/>
      <c r="Q49" s="148"/>
      <c r="R49" s="148"/>
    </row>
    <row r="50" spans="1:18" ht="18.75">
      <c r="A50" s="158">
        <v>43209</v>
      </c>
      <c r="B50" s="22">
        <v>810</v>
      </c>
      <c r="C50" s="84"/>
      <c r="D50" s="84" t="s">
        <v>496</v>
      </c>
      <c r="E50" s="84" t="s">
        <v>565</v>
      </c>
      <c r="F50" s="84" t="s">
        <v>487</v>
      </c>
      <c r="G50" s="84" t="s">
        <v>578</v>
      </c>
      <c r="H50" s="84"/>
      <c r="I50" s="84"/>
      <c r="J50" s="10" t="s">
        <v>600</v>
      </c>
      <c r="K50" s="10" t="s">
        <v>483</v>
      </c>
      <c r="L50" s="10" t="s">
        <v>484</v>
      </c>
      <c r="M50" s="10">
        <v>9.6</v>
      </c>
      <c r="N50" s="84">
        <v>14</v>
      </c>
      <c r="O50" s="146">
        <v>6671</v>
      </c>
      <c r="P50" s="146">
        <v>6713</v>
      </c>
      <c r="Q50" s="146">
        <f>P50-O50</f>
        <v>42</v>
      </c>
      <c r="R50" s="146"/>
    </row>
    <row r="51" spans="1:18" ht="18.75">
      <c r="A51" s="159"/>
      <c r="B51" s="22">
        <v>1112</v>
      </c>
      <c r="C51" s="84" t="s">
        <v>467</v>
      </c>
      <c r="D51" s="84" t="s">
        <v>487</v>
      </c>
      <c r="E51" s="84" t="s">
        <v>578</v>
      </c>
      <c r="F51" s="84" t="s">
        <v>496</v>
      </c>
      <c r="G51" s="84" t="s">
        <v>565</v>
      </c>
      <c r="H51" s="84"/>
      <c r="I51" s="84"/>
      <c r="J51" s="10" t="s">
        <v>600</v>
      </c>
      <c r="K51" s="10" t="s">
        <v>483</v>
      </c>
      <c r="L51" s="10" t="s">
        <v>484</v>
      </c>
      <c r="M51" s="10">
        <v>9.6</v>
      </c>
      <c r="N51" s="84">
        <v>13</v>
      </c>
      <c r="O51" s="147"/>
      <c r="P51" s="147"/>
      <c r="Q51" s="147"/>
      <c r="R51" s="147"/>
    </row>
    <row r="52" spans="1:18" ht="18.75">
      <c r="A52" s="159"/>
      <c r="B52" s="22">
        <v>1400</v>
      </c>
      <c r="C52" s="84" t="s">
        <v>467</v>
      </c>
      <c r="D52" s="84" t="s">
        <v>487</v>
      </c>
      <c r="E52" s="84" t="s">
        <v>578</v>
      </c>
      <c r="F52" s="84" t="s">
        <v>496</v>
      </c>
      <c r="G52" s="84" t="s">
        <v>565</v>
      </c>
      <c r="H52" s="84"/>
      <c r="I52" s="84"/>
      <c r="J52" s="10" t="s">
        <v>600</v>
      </c>
      <c r="K52" s="10" t="s">
        <v>483</v>
      </c>
      <c r="L52" s="10" t="s">
        <v>484</v>
      </c>
      <c r="M52" s="10">
        <v>9.6</v>
      </c>
      <c r="N52" s="84">
        <v>14</v>
      </c>
      <c r="O52" s="147"/>
      <c r="P52" s="147"/>
      <c r="Q52" s="147"/>
      <c r="R52" s="147"/>
    </row>
    <row r="53" spans="1:18" ht="18.75">
      <c r="A53" s="159"/>
      <c r="B53" s="22">
        <v>1505</v>
      </c>
      <c r="C53" s="84" t="s">
        <v>467</v>
      </c>
      <c r="D53" s="84" t="s">
        <v>487</v>
      </c>
      <c r="E53" s="84" t="s">
        <v>578</v>
      </c>
      <c r="F53" s="84" t="s">
        <v>496</v>
      </c>
      <c r="G53" s="84" t="s">
        <v>565</v>
      </c>
      <c r="H53" s="84"/>
      <c r="I53" s="84"/>
      <c r="J53" s="10" t="s">
        <v>600</v>
      </c>
      <c r="K53" s="10" t="s">
        <v>483</v>
      </c>
      <c r="L53" s="10" t="s">
        <v>484</v>
      </c>
      <c r="M53" s="10">
        <v>9.6</v>
      </c>
      <c r="N53" s="84">
        <v>13</v>
      </c>
      <c r="O53" s="147"/>
      <c r="P53" s="147"/>
      <c r="Q53" s="147"/>
      <c r="R53" s="147"/>
    </row>
    <row r="54" spans="1:18" ht="18.75">
      <c r="A54" s="159"/>
      <c r="B54" s="22">
        <v>1612</v>
      </c>
      <c r="C54" s="84" t="s">
        <v>467</v>
      </c>
      <c r="D54" s="84" t="s">
        <v>487</v>
      </c>
      <c r="E54" s="84" t="s">
        <v>578</v>
      </c>
      <c r="F54" s="84" t="s">
        <v>496</v>
      </c>
      <c r="G54" s="84" t="s">
        <v>565</v>
      </c>
      <c r="H54" s="84"/>
      <c r="I54" s="84"/>
      <c r="J54" s="10" t="s">
        <v>600</v>
      </c>
      <c r="K54" s="10" t="s">
        <v>483</v>
      </c>
      <c r="L54" s="10" t="s">
        <v>484</v>
      </c>
      <c r="M54" s="10">
        <v>9.6</v>
      </c>
      <c r="N54" s="84">
        <v>14</v>
      </c>
      <c r="O54" s="147"/>
      <c r="P54" s="147"/>
      <c r="Q54" s="147"/>
      <c r="R54" s="147"/>
    </row>
    <row r="55" spans="1:18" ht="18.75">
      <c r="A55" s="159"/>
      <c r="B55" s="22">
        <v>1805</v>
      </c>
      <c r="C55" s="84" t="s">
        <v>460</v>
      </c>
      <c r="D55" s="84" t="s">
        <v>454</v>
      </c>
      <c r="E55" s="84" t="s">
        <v>566</v>
      </c>
      <c r="F55" s="84" t="s">
        <v>496</v>
      </c>
      <c r="G55" s="84" t="s">
        <v>565</v>
      </c>
      <c r="H55" s="84"/>
      <c r="I55" s="84"/>
      <c r="J55" s="10" t="s">
        <v>600</v>
      </c>
      <c r="K55" s="10" t="s">
        <v>483</v>
      </c>
      <c r="L55" s="10" t="s">
        <v>484</v>
      </c>
      <c r="M55" s="10">
        <v>9.6</v>
      </c>
      <c r="N55" s="84">
        <v>14</v>
      </c>
      <c r="O55" s="147"/>
      <c r="P55" s="147"/>
      <c r="Q55" s="147"/>
      <c r="R55" s="147"/>
    </row>
    <row r="56" spans="1:18" ht="18.75">
      <c r="A56" s="159"/>
      <c r="B56" s="22">
        <v>2109</v>
      </c>
      <c r="C56" s="84" t="s">
        <v>467</v>
      </c>
      <c r="D56" s="84" t="s">
        <v>487</v>
      </c>
      <c r="E56" s="84" t="s">
        <v>578</v>
      </c>
      <c r="F56" s="84" t="s">
        <v>496</v>
      </c>
      <c r="G56" s="84" t="s">
        <v>565</v>
      </c>
      <c r="H56" s="84"/>
      <c r="I56" s="84"/>
      <c r="J56" s="10" t="s">
        <v>600</v>
      </c>
      <c r="K56" s="10" t="s">
        <v>483</v>
      </c>
      <c r="L56" s="10" t="s">
        <v>484</v>
      </c>
      <c r="M56" s="10">
        <v>9.6</v>
      </c>
      <c r="N56" s="84">
        <v>14</v>
      </c>
      <c r="O56" s="147"/>
      <c r="P56" s="147"/>
      <c r="Q56" s="147"/>
      <c r="R56" s="147"/>
    </row>
    <row r="57" spans="1:18" ht="18.75">
      <c r="A57" s="159"/>
      <c r="B57" s="22">
        <v>2250</v>
      </c>
      <c r="C57" s="84"/>
      <c r="D57" s="146" t="s">
        <v>487</v>
      </c>
      <c r="E57" s="84" t="s">
        <v>578</v>
      </c>
      <c r="F57" s="146" t="s">
        <v>496</v>
      </c>
      <c r="G57" s="146" t="s">
        <v>565</v>
      </c>
      <c r="H57" s="84"/>
      <c r="I57" s="84"/>
      <c r="J57" s="10" t="s">
        <v>600</v>
      </c>
      <c r="K57" s="10" t="s">
        <v>483</v>
      </c>
      <c r="L57" s="10" t="s">
        <v>484</v>
      </c>
      <c r="M57" s="10">
        <v>9.6</v>
      </c>
      <c r="N57" s="84">
        <v>9</v>
      </c>
      <c r="O57" s="147"/>
      <c r="P57" s="147"/>
      <c r="Q57" s="147"/>
      <c r="R57" s="147"/>
    </row>
    <row r="58" spans="1:18" ht="18.75">
      <c r="A58" s="159"/>
      <c r="B58" s="22">
        <v>2300</v>
      </c>
      <c r="C58" s="84"/>
      <c r="D58" s="148"/>
      <c r="E58" s="84" t="s">
        <v>589</v>
      </c>
      <c r="F58" s="148"/>
      <c r="G58" s="148"/>
      <c r="H58" s="84"/>
      <c r="I58" s="84"/>
      <c r="J58" s="10" t="s">
        <v>600</v>
      </c>
      <c r="K58" s="10" t="s">
        <v>483</v>
      </c>
      <c r="L58" s="10" t="s">
        <v>484</v>
      </c>
      <c r="M58" s="10">
        <v>9.6</v>
      </c>
      <c r="N58" s="84">
        <v>4</v>
      </c>
      <c r="O58" s="147"/>
      <c r="P58" s="147"/>
      <c r="Q58" s="147"/>
      <c r="R58" s="147"/>
    </row>
    <row r="59" spans="1:18" ht="18.75">
      <c r="A59" s="160"/>
      <c r="B59" s="22">
        <v>2350</v>
      </c>
      <c r="C59" s="84" t="s">
        <v>467</v>
      </c>
      <c r="D59" s="84" t="s">
        <v>487</v>
      </c>
      <c r="E59" s="84" t="s">
        <v>578</v>
      </c>
      <c r="F59" s="84" t="s">
        <v>496</v>
      </c>
      <c r="G59" s="84" t="s">
        <v>565</v>
      </c>
      <c r="H59" s="84"/>
      <c r="I59" s="84"/>
      <c r="J59" s="10" t="s">
        <v>600</v>
      </c>
      <c r="K59" s="10" t="s">
        <v>483</v>
      </c>
      <c r="L59" s="10" t="s">
        <v>484</v>
      </c>
      <c r="M59" s="10">
        <v>9.6</v>
      </c>
      <c r="N59" s="84">
        <v>5</v>
      </c>
      <c r="O59" s="148"/>
      <c r="P59" s="148"/>
      <c r="Q59" s="148"/>
      <c r="R59" s="148"/>
    </row>
    <row r="60" spans="1:18" ht="18.75">
      <c r="A60" s="84"/>
      <c r="B60" s="22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</row>
    <row r="61" spans="1:18" ht="18.75">
      <c r="A61" s="84"/>
      <c r="B61" s="22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</row>
    <row r="62" spans="1:18" ht="18.75">
      <c r="A62" s="84"/>
      <c r="B62" s="22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</row>
    <row r="63" spans="1:18" ht="18.75">
      <c r="A63" s="84"/>
      <c r="B63" s="22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</row>
    <row r="64" spans="1:18" ht="18.75">
      <c r="A64" s="84"/>
      <c r="B64" s="22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</row>
    <row r="65" spans="1:18" ht="18.75">
      <c r="A65" s="84"/>
      <c r="B65" s="22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</row>
    <row r="66" spans="1:18" ht="18.75">
      <c r="A66" s="84"/>
      <c r="B66" s="22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</row>
    <row r="67" spans="1:18" ht="18.75">
      <c r="A67" s="84"/>
      <c r="B67" s="22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</row>
    <row r="68" spans="1:18" ht="18.75">
      <c r="A68" s="84"/>
      <c r="B68" s="22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</row>
    <row r="69" spans="1:18" ht="18.75">
      <c r="A69" s="84"/>
      <c r="B69" s="22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</row>
    <row r="70" spans="1:18" ht="18.75">
      <c r="A70" s="84"/>
      <c r="B70" s="22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</row>
    <row r="71" spans="1:18" ht="18.75">
      <c r="A71" s="84"/>
      <c r="B71" s="22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</row>
    <row r="72" spans="1:18" ht="18.75">
      <c r="A72" s="84"/>
      <c r="B72" s="22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</row>
    <row r="73" spans="1:18" ht="18.75">
      <c r="A73" s="84"/>
      <c r="B73" s="22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</row>
    <row r="74" spans="1:18" ht="18.75">
      <c r="A74" s="84"/>
      <c r="B74" s="22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</row>
    <row r="75" spans="1:18" ht="18.75">
      <c r="A75" s="84"/>
      <c r="B75" s="22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</row>
    <row r="76" spans="1:18" ht="18.75">
      <c r="A76" s="84"/>
      <c r="B76" s="22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</row>
    <row r="77" spans="1:18" ht="18.75">
      <c r="A77" s="84"/>
      <c r="B77" s="22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</row>
    <row r="78" spans="1:18" ht="18.75">
      <c r="A78" s="84"/>
      <c r="B78" s="22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</row>
    <row r="79" spans="1:18" ht="18.75">
      <c r="A79" s="84"/>
      <c r="B79" s="22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</row>
    <row r="80" spans="1:18" ht="18.75">
      <c r="A80" s="84"/>
      <c r="B80" s="22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</row>
    <row r="81" spans="1:18" ht="18.75">
      <c r="A81" s="84"/>
      <c r="B81" s="22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</row>
    <row r="82" spans="1:18" ht="18.75">
      <c r="A82" s="84"/>
      <c r="B82" s="22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</row>
    <row r="83" spans="1:18" ht="18.75">
      <c r="A83" s="84"/>
      <c r="B83" s="22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</row>
    <row r="84" spans="1:18" ht="18.75">
      <c r="A84" s="84"/>
      <c r="B84" s="22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</row>
    <row r="85" spans="1:18" ht="18.75">
      <c r="A85" s="84"/>
      <c r="B85" s="22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</row>
    <row r="86" spans="1:18" ht="18.75">
      <c r="A86" s="84"/>
      <c r="B86" s="22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</row>
    <row r="87" spans="1:18" ht="18.75">
      <c r="A87" s="84"/>
      <c r="B87" s="22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</row>
    <row r="88" spans="1:18" ht="18.75">
      <c r="A88" s="84"/>
      <c r="B88" s="22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</row>
  </sheetData>
  <mergeCells count="53">
    <mergeCell ref="Q50:Q59"/>
    <mergeCell ref="R50:R59"/>
    <mergeCell ref="A50:A59"/>
    <mergeCell ref="D57:D58"/>
    <mergeCell ref="F57:F58"/>
    <mergeCell ref="G57:G58"/>
    <mergeCell ref="O50:O59"/>
    <mergeCell ref="P50:P59"/>
    <mergeCell ref="R37:R49"/>
    <mergeCell ref="D47:D48"/>
    <mergeCell ref="F47:F48"/>
    <mergeCell ref="G47:G48"/>
    <mergeCell ref="J47:J48"/>
    <mergeCell ref="K47:K48"/>
    <mergeCell ref="L47:L48"/>
    <mergeCell ref="M47:M48"/>
    <mergeCell ref="F37:F39"/>
    <mergeCell ref="J37:J39"/>
    <mergeCell ref="K37:K39"/>
    <mergeCell ref="L37:L39"/>
    <mergeCell ref="M37:M39"/>
    <mergeCell ref="O37:O49"/>
    <mergeCell ref="E37:E39"/>
    <mergeCell ref="P37:P49"/>
    <mergeCell ref="R25:R36"/>
    <mergeCell ref="B25:B28"/>
    <mergeCell ref="C25:C28"/>
    <mergeCell ref="D25:D28"/>
    <mergeCell ref="E25:E28"/>
    <mergeCell ref="F25:F28"/>
    <mergeCell ref="J25:J28"/>
    <mergeCell ref="K25:K28"/>
    <mergeCell ref="L25:L28"/>
    <mergeCell ref="M25:M28"/>
    <mergeCell ref="O25:O36"/>
    <mergeCell ref="P25:P36"/>
    <mergeCell ref="Q37:Q49"/>
    <mergeCell ref="A2:A11"/>
    <mergeCell ref="O12:O24"/>
    <mergeCell ref="P12:P24"/>
    <mergeCell ref="Q12:Q24"/>
    <mergeCell ref="Q25:Q36"/>
    <mergeCell ref="A25:A36"/>
    <mergeCell ref="A37:A49"/>
    <mergeCell ref="B37:B39"/>
    <mergeCell ref="C37:C39"/>
    <mergeCell ref="D37:D39"/>
    <mergeCell ref="R12:R24"/>
    <mergeCell ref="A12:A24"/>
    <mergeCell ref="O2:O11"/>
    <mergeCell ref="P2:P11"/>
    <mergeCell ref="Q2:Q11"/>
    <mergeCell ref="R2:R1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24"/>
  <sheetViews>
    <sheetView workbookViewId="0">
      <selection activeCell="G2" sqref="A2:XFD58"/>
    </sheetView>
  </sheetViews>
  <sheetFormatPr defaultRowHeight="13.5"/>
  <cols>
    <col min="1" max="1" width="13.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27.25" style="19" bestFit="1" customWidth="1"/>
    <col min="6" max="6" width="16.625" style="19" bestFit="1" customWidth="1"/>
    <col min="7" max="7" width="24.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34">
        <v>43192</v>
      </c>
      <c r="B2" s="131">
        <v>840</v>
      </c>
      <c r="C2" s="125"/>
      <c r="D2" s="125" t="s">
        <v>487</v>
      </c>
      <c r="E2" s="125" t="s">
        <v>488</v>
      </c>
      <c r="F2" s="125" t="s">
        <v>496</v>
      </c>
      <c r="G2" s="10" t="s">
        <v>478</v>
      </c>
      <c r="H2" s="10"/>
      <c r="I2" s="10"/>
      <c r="J2" s="10" t="s">
        <v>18</v>
      </c>
      <c r="K2" s="10" t="s">
        <v>527</v>
      </c>
      <c r="L2" s="10" t="s">
        <v>528</v>
      </c>
      <c r="M2" s="10">
        <v>9.6</v>
      </c>
      <c r="N2" s="125">
        <v>14</v>
      </c>
      <c r="O2" s="125">
        <v>7702</v>
      </c>
      <c r="P2" s="125">
        <v>7731</v>
      </c>
      <c r="Q2" s="125">
        <f>P2-O2</f>
        <v>29</v>
      </c>
      <c r="R2" s="125"/>
    </row>
    <row r="3" spans="1:20" ht="18.75">
      <c r="A3" s="135"/>
      <c r="B3" s="132"/>
      <c r="C3" s="130"/>
      <c r="D3" s="130"/>
      <c r="E3" s="130"/>
      <c r="F3" s="130"/>
      <c r="G3" s="10" t="s">
        <v>523</v>
      </c>
      <c r="H3" s="10"/>
      <c r="I3" s="10"/>
      <c r="J3" s="10" t="s">
        <v>18</v>
      </c>
      <c r="K3" s="10" t="s">
        <v>527</v>
      </c>
      <c r="L3" s="10" t="s">
        <v>528</v>
      </c>
      <c r="M3" s="10">
        <v>9.6</v>
      </c>
      <c r="N3" s="130"/>
      <c r="O3" s="130"/>
      <c r="P3" s="130"/>
      <c r="Q3" s="130"/>
      <c r="R3" s="130"/>
    </row>
    <row r="4" spans="1:20" ht="18.75">
      <c r="A4" s="135"/>
      <c r="B4" s="133"/>
      <c r="C4" s="126"/>
      <c r="D4" s="126"/>
      <c r="E4" s="126"/>
      <c r="F4" s="126"/>
      <c r="G4" s="10" t="s">
        <v>524</v>
      </c>
      <c r="H4" s="10"/>
      <c r="I4" s="10"/>
      <c r="J4" s="10" t="s">
        <v>18</v>
      </c>
      <c r="K4" s="10" t="s">
        <v>527</v>
      </c>
      <c r="L4" s="10" t="s">
        <v>528</v>
      </c>
      <c r="M4" s="10">
        <v>9.6</v>
      </c>
      <c r="N4" s="126"/>
      <c r="O4" s="130"/>
      <c r="P4" s="130"/>
      <c r="Q4" s="130"/>
      <c r="R4" s="130"/>
    </row>
    <row r="5" spans="1:20" ht="18.75">
      <c r="A5" s="135"/>
      <c r="B5" s="11">
        <v>1144</v>
      </c>
      <c r="C5" s="10" t="s">
        <v>529</v>
      </c>
      <c r="D5" s="10" t="s">
        <v>525</v>
      </c>
      <c r="E5" s="10" t="s">
        <v>526</v>
      </c>
      <c r="F5" s="10" t="s">
        <v>496</v>
      </c>
      <c r="G5" s="10" t="s">
        <v>37</v>
      </c>
      <c r="H5" s="10"/>
      <c r="I5" s="10"/>
      <c r="J5" s="10" t="s">
        <v>18</v>
      </c>
      <c r="K5" s="10" t="s">
        <v>527</v>
      </c>
      <c r="L5" s="10" t="s">
        <v>528</v>
      </c>
      <c r="M5" s="10">
        <v>9.6</v>
      </c>
      <c r="N5" s="10">
        <v>14</v>
      </c>
      <c r="O5" s="130"/>
      <c r="P5" s="130"/>
      <c r="Q5" s="130"/>
      <c r="R5" s="130"/>
    </row>
    <row r="6" spans="1:20" ht="18.75">
      <c r="A6" s="135"/>
      <c r="B6" s="11">
        <v>1410</v>
      </c>
      <c r="C6" s="10" t="s">
        <v>529</v>
      </c>
      <c r="D6" s="10" t="s">
        <v>525</v>
      </c>
      <c r="E6" s="10" t="s">
        <v>526</v>
      </c>
      <c r="F6" s="10" t="s">
        <v>496</v>
      </c>
      <c r="G6" s="10" t="s">
        <v>37</v>
      </c>
      <c r="H6" s="10"/>
      <c r="I6" s="10"/>
      <c r="J6" s="10" t="s">
        <v>18</v>
      </c>
      <c r="K6" s="10" t="s">
        <v>527</v>
      </c>
      <c r="L6" s="10" t="s">
        <v>528</v>
      </c>
      <c r="M6" s="10">
        <v>9.6</v>
      </c>
      <c r="N6" s="10">
        <v>14</v>
      </c>
      <c r="O6" s="130"/>
      <c r="P6" s="130"/>
      <c r="Q6" s="130"/>
      <c r="R6" s="130"/>
    </row>
    <row r="7" spans="1:20" ht="18.75">
      <c r="A7" s="135"/>
      <c r="B7" s="11">
        <v>1616</v>
      </c>
      <c r="C7" s="10" t="s">
        <v>529</v>
      </c>
      <c r="D7" s="10" t="s">
        <v>525</v>
      </c>
      <c r="E7" s="10" t="s">
        <v>526</v>
      </c>
      <c r="F7" s="10" t="s">
        <v>496</v>
      </c>
      <c r="G7" s="10" t="s">
        <v>37</v>
      </c>
      <c r="H7" s="10"/>
      <c r="I7" s="10"/>
      <c r="J7" s="10" t="s">
        <v>18</v>
      </c>
      <c r="K7" s="10" t="s">
        <v>527</v>
      </c>
      <c r="L7" s="10" t="s">
        <v>528</v>
      </c>
      <c r="M7" s="10">
        <v>9.6</v>
      </c>
      <c r="N7" s="10">
        <v>14</v>
      </c>
      <c r="O7" s="130"/>
      <c r="P7" s="130"/>
      <c r="Q7" s="130"/>
      <c r="R7" s="130"/>
    </row>
    <row r="8" spans="1:20" ht="18.75">
      <c r="A8" s="135"/>
      <c r="B8" s="11">
        <v>1700</v>
      </c>
      <c r="C8" s="10" t="s">
        <v>529</v>
      </c>
      <c r="D8" s="10" t="s">
        <v>525</v>
      </c>
      <c r="E8" s="10" t="s">
        <v>526</v>
      </c>
      <c r="F8" s="10" t="s">
        <v>496</v>
      </c>
      <c r="G8" s="10" t="s">
        <v>37</v>
      </c>
      <c r="H8" s="10"/>
      <c r="I8" s="10"/>
      <c r="J8" s="10" t="s">
        <v>18</v>
      </c>
      <c r="K8" s="10" t="s">
        <v>527</v>
      </c>
      <c r="L8" s="10" t="s">
        <v>528</v>
      </c>
      <c r="M8" s="10">
        <v>9.6</v>
      </c>
      <c r="N8" s="10">
        <v>14</v>
      </c>
      <c r="O8" s="130"/>
      <c r="P8" s="130"/>
      <c r="Q8" s="130"/>
      <c r="R8" s="130"/>
    </row>
    <row r="9" spans="1:20" ht="18.75">
      <c r="A9" s="135"/>
      <c r="B9" s="11">
        <v>2020</v>
      </c>
      <c r="C9" s="10" t="s">
        <v>529</v>
      </c>
      <c r="D9" s="10" t="s">
        <v>525</v>
      </c>
      <c r="E9" s="10" t="s">
        <v>526</v>
      </c>
      <c r="F9" s="10" t="s">
        <v>496</v>
      </c>
      <c r="G9" s="10" t="s">
        <v>37</v>
      </c>
      <c r="H9" s="10"/>
      <c r="I9" s="10"/>
      <c r="J9" s="10" t="s">
        <v>18</v>
      </c>
      <c r="K9" s="10" t="s">
        <v>527</v>
      </c>
      <c r="L9" s="10" t="s">
        <v>528</v>
      </c>
      <c r="M9" s="10">
        <v>9.6</v>
      </c>
      <c r="N9" s="10">
        <v>14</v>
      </c>
      <c r="O9" s="130"/>
      <c r="P9" s="130"/>
      <c r="Q9" s="130"/>
      <c r="R9" s="130"/>
    </row>
    <row r="10" spans="1:20" ht="18.75">
      <c r="A10" s="135"/>
      <c r="B10" s="11">
        <v>2140</v>
      </c>
      <c r="C10" s="10" t="s">
        <v>529</v>
      </c>
      <c r="D10" s="10" t="s">
        <v>525</v>
      </c>
      <c r="E10" s="10" t="s">
        <v>526</v>
      </c>
      <c r="F10" s="10" t="s">
        <v>496</v>
      </c>
      <c r="G10" s="10" t="s">
        <v>37</v>
      </c>
      <c r="H10" s="10"/>
      <c r="I10" s="10"/>
      <c r="J10" s="10" t="s">
        <v>18</v>
      </c>
      <c r="K10" s="10" t="s">
        <v>527</v>
      </c>
      <c r="L10" s="10" t="s">
        <v>528</v>
      </c>
      <c r="M10" s="10">
        <v>9.6</v>
      </c>
      <c r="N10" s="10">
        <v>13</v>
      </c>
      <c r="O10" s="130"/>
      <c r="P10" s="130"/>
      <c r="Q10" s="130"/>
      <c r="R10" s="130"/>
    </row>
    <row r="11" spans="1:20" ht="18.75">
      <c r="A11" s="135"/>
      <c r="B11" s="11">
        <v>2240</v>
      </c>
      <c r="C11" s="10"/>
      <c r="D11" s="125" t="s">
        <v>525</v>
      </c>
      <c r="E11" s="10" t="s">
        <v>526</v>
      </c>
      <c r="F11" s="125" t="s">
        <v>496</v>
      </c>
      <c r="G11" s="125" t="s">
        <v>37</v>
      </c>
      <c r="H11" s="10"/>
      <c r="I11" s="10"/>
      <c r="J11" s="10" t="s">
        <v>18</v>
      </c>
      <c r="K11" s="10" t="s">
        <v>527</v>
      </c>
      <c r="L11" s="10" t="s">
        <v>528</v>
      </c>
      <c r="M11" s="10">
        <v>9.6</v>
      </c>
      <c r="N11" s="125">
        <v>13</v>
      </c>
      <c r="O11" s="130"/>
      <c r="P11" s="130"/>
      <c r="Q11" s="130"/>
      <c r="R11" s="130"/>
    </row>
    <row r="12" spans="1:20" ht="18.75">
      <c r="A12" s="135"/>
      <c r="B12" s="11">
        <v>2250</v>
      </c>
      <c r="C12" s="10"/>
      <c r="D12" s="126"/>
      <c r="E12" s="10" t="s">
        <v>526</v>
      </c>
      <c r="F12" s="126"/>
      <c r="G12" s="126"/>
      <c r="H12" s="10"/>
      <c r="I12" s="10"/>
      <c r="J12" s="10" t="s">
        <v>18</v>
      </c>
      <c r="K12" s="10" t="s">
        <v>527</v>
      </c>
      <c r="L12" s="10" t="s">
        <v>528</v>
      </c>
      <c r="M12" s="10">
        <v>9.6</v>
      </c>
      <c r="N12" s="126"/>
      <c r="O12" s="130"/>
      <c r="P12" s="130"/>
      <c r="Q12" s="130"/>
      <c r="R12" s="130"/>
    </row>
    <row r="13" spans="1:20" ht="18.75">
      <c r="A13" s="136"/>
      <c r="B13" s="11">
        <v>5</v>
      </c>
      <c r="C13" s="10" t="s">
        <v>467</v>
      </c>
      <c r="D13" s="10" t="s">
        <v>525</v>
      </c>
      <c r="E13" s="10" t="s">
        <v>526</v>
      </c>
      <c r="F13" s="10" t="s">
        <v>496</v>
      </c>
      <c r="G13" s="10" t="s">
        <v>37</v>
      </c>
      <c r="H13" s="10"/>
      <c r="I13" s="10"/>
      <c r="J13" s="10" t="s">
        <v>18</v>
      </c>
      <c r="K13" s="10" t="s">
        <v>527</v>
      </c>
      <c r="L13" s="10" t="s">
        <v>528</v>
      </c>
      <c r="M13" s="10">
        <v>9.6</v>
      </c>
      <c r="N13" s="10">
        <v>9</v>
      </c>
      <c r="O13" s="126"/>
      <c r="P13" s="126"/>
      <c r="Q13" s="126"/>
      <c r="R13" s="126"/>
    </row>
    <row r="14" spans="1:20" ht="18.75">
      <c r="A14" s="127">
        <v>43192</v>
      </c>
      <c r="B14" s="11">
        <v>835</v>
      </c>
      <c r="C14" s="10"/>
      <c r="D14" s="10" t="s">
        <v>487</v>
      </c>
      <c r="E14" s="10" t="s">
        <v>488</v>
      </c>
      <c r="F14" s="10" t="s">
        <v>489</v>
      </c>
      <c r="G14" s="10" t="s">
        <v>532</v>
      </c>
      <c r="H14" s="10"/>
      <c r="I14" s="10"/>
      <c r="J14" s="10" t="s">
        <v>18</v>
      </c>
      <c r="K14" s="10" t="s">
        <v>534</v>
      </c>
      <c r="L14" s="10" t="s">
        <v>458</v>
      </c>
      <c r="M14" s="10">
        <v>9.6</v>
      </c>
      <c r="N14" s="10">
        <v>6</v>
      </c>
      <c r="O14" s="125">
        <v>7761</v>
      </c>
      <c r="P14" s="125">
        <v>7827</v>
      </c>
      <c r="Q14" s="125">
        <f>P14-O14</f>
        <v>66</v>
      </c>
      <c r="R14" s="125"/>
    </row>
    <row r="15" spans="1:20" ht="18.75">
      <c r="A15" s="128"/>
      <c r="B15" s="11">
        <v>925</v>
      </c>
      <c r="C15" s="10"/>
      <c r="D15" s="10" t="s">
        <v>487</v>
      </c>
      <c r="E15" s="10" t="s">
        <v>488</v>
      </c>
      <c r="F15" s="10" t="s">
        <v>489</v>
      </c>
      <c r="G15" s="10" t="s">
        <v>490</v>
      </c>
      <c r="H15" s="10"/>
      <c r="I15" s="10"/>
      <c r="J15" s="10" t="s">
        <v>18</v>
      </c>
      <c r="K15" s="10" t="s">
        <v>534</v>
      </c>
      <c r="L15" s="10" t="s">
        <v>458</v>
      </c>
      <c r="M15" s="10">
        <v>9.6</v>
      </c>
      <c r="N15" s="10">
        <v>12</v>
      </c>
      <c r="O15" s="130"/>
      <c r="P15" s="130"/>
      <c r="Q15" s="130"/>
      <c r="R15" s="130"/>
    </row>
    <row r="16" spans="1:20" ht="18.75">
      <c r="A16" s="128"/>
      <c r="B16" s="11">
        <v>1355</v>
      </c>
      <c r="C16" s="10"/>
      <c r="D16" s="10" t="s">
        <v>487</v>
      </c>
      <c r="E16" s="10" t="s">
        <v>488</v>
      </c>
      <c r="F16" s="10" t="s">
        <v>496</v>
      </c>
      <c r="G16" s="10" t="s">
        <v>37</v>
      </c>
      <c r="H16" s="10"/>
      <c r="I16" s="10"/>
      <c r="J16" s="10" t="s">
        <v>18</v>
      </c>
      <c r="K16" s="10" t="s">
        <v>534</v>
      </c>
      <c r="L16" s="10" t="s">
        <v>458</v>
      </c>
      <c r="M16" s="10">
        <v>9.6</v>
      </c>
      <c r="N16" s="10">
        <v>4</v>
      </c>
      <c r="O16" s="130"/>
      <c r="P16" s="130"/>
      <c r="Q16" s="130"/>
      <c r="R16" s="130"/>
    </row>
    <row r="17" spans="1:18" ht="18.75">
      <c r="A17" s="128"/>
      <c r="B17" s="11">
        <v>1455</v>
      </c>
      <c r="C17" s="10"/>
      <c r="D17" s="10" t="s">
        <v>496</v>
      </c>
      <c r="E17" s="10" t="s">
        <v>37</v>
      </c>
      <c r="F17" s="10" t="s">
        <v>487</v>
      </c>
      <c r="G17" s="10" t="s">
        <v>488</v>
      </c>
      <c r="H17" s="10"/>
      <c r="I17" s="10"/>
      <c r="J17" s="10" t="s">
        <v>18</v>
      </c>
      <c r="K17" s="10" t="s">
        <v>534</v>
      </c>
      <c r="L17" s="10" t="s">
        <v>458</v>
      </c>
      <c r="M17" s="10">
        <v>9.6</v>
      </c>
      <c r="N17" s="10">
        <v>4</v>
      </c>
      <c r="O17" s="130"/>
      <c r="P17" s="130"/>
      <c r="Q17" s="130"/>
      <c r="R17" s="130"/>
    </row>
    <row r="18" spans="1:18" ht="18.75">
      <c r="A18" s="128"/>
      <c r="B18" s="11">
        <v>1540</v>
      </c>
      <c r="C18" s="10"/>
      <c r="D18" s="10" t="s">
        <v>487</v>
      </c>
      <c r="E18" s="10" t="s">
        <v>488</v>
      </c>
      <c r="F18" s="10" t="s">
        <v>489</v>
      </c>
      <c r="G18" s="10" t="s">
        <v>532</v>
      </c>
      <c r="H18" s="10"/>
      <c r="I18" s="10"/>
      <c r="J18" s="10" t="s">
        <v>18</v>
      </c>
      <c r="K18" s="10" t="s">
        <v>534</v>
      </c>
      <c r="L18" s="10" t="s">
        <v>458</v>
      </c>
      <c r="M18" s="10">
        <v>9.6</v>
      </c>
      <c r="N18" s="10">
        <v>4</v>
      </c>
      <c r="O18" s="130"/>
      <c r="P18" s="130"/>
      <c r="Q18" s="130"/>
      <c r="R18" s="130"/>
    </row>
    <row r="19" spans="1:18" ht="18.75">
      <c r="A19" s="128"/>
      <c r="B19" s="11">
        <v>1630</v>
      </c>
      <c r="C19" s="10"/>
      <c r="D19" s="10" t="s">
        <v>489</v>
      </c>
      <c r="E19" s="10" t="s">
        <v>532</v>
      </c>
      <c r="F19" s="10" t="s">
        <v>487</v>
      </c>
      <c r="G19" s="10" t="s">
        <v>488</v>
      </c>
      <c r="H19" s="10"/>
      <c r="I19" s="10"/>
      <c r="J19" s="10" t="s">
        <v>18</v>
      </c>
      <c r="K19" s="10" t="s">
        <v>534</v>
      </c>
      <c r="L19" s="10" t="s">
        <v>458</v>
      </c>
      <c r="M19" s="10">
        <v>9.6</v>
      </c>
      <c r="N19" s="10">
        <v>5</v>
      </c>
      <c r="O19" s="130"/>
      <c r="P19" s="130"/>
      <c r="Q19" s="130"/>
      <c r="R19" s="130"/>
    </row>
    <row r="20" spans="1:18" ht="18.75">
      <c r="A20" s="128"/>
      <c r="B20" s="11">
        <v>1755</v>
      </c>
      <c r="C20" s="10" t="s">
        <v>467</v>
      </c>
      <c r="D20" s="10" t="s">
        <v>487</v>
      </c>
      <c r="E20" s="10" t="s">
        <v>526</v>
      </c>
      <c r="F20" s="10" t="s">
        <v>496</v>
      </c>
      <c r="G20" s="10" t="s">
        <v>37</v>
      </c>
      <c r="H20" s="10"/>
      <c r="I20" s="10"/>
      <c r="J20" s="10" t="s">
        <v>18</v>
      </c>
      <c r="K20" s="10" t="s">
        <v>534</v>
      </c>
      <c r="L20" s="10" t="s">
        <v>458</v>
      </c>
      <c r="M20" s="10">
        <v>9.6</v>
      </c>
      <c r="N20" s="10">
        <v>14</v>
      </c>
      <c r="O20" s="130"/>
      <c r="P20" s="130"/>
      <c r="Q20" s="130"/>
      <c r="R20" s="130"/>
    </row>
    <row r="21" spans="1:18" ht="18.75">
      <c r="A21" s="128"/>
      <c r="B21" s="11">
        <v>2107</v>
      </c>
      <c r="C21" s="10" t="s">
        <v>460</v>
      </c>
      <c r="D21" s="10" t="s">
        <v>454</v>
      </c>
      <c r="E21" s="10" t="s">
        <v>533</v>
      </c>
      <c r="F21" s="10" t="s">
        <v>496</v>
      </c>
      <c r="G21" s="10" t="s">
        <v>37</v>
      </c>
      <c r="H21" s="10"/>
      <c r="I21" s="10"/>
      <c r="J21" s="10" t="s">
        <v>18</v>
      </c>
      <c r="K21" s="10" t="s">
        <v>534</v>
      </c>
      <c r="L21" s="10" t="s">
        <v>458</v>
      </c>
      <c r="M21" s="10">
        <v>9.6</v>
      </c>
      <c r="N21" s="10">
        <v>13</v>
      </c>
      <c r="O21" s="130"/>
      <c r="P21" s="130"/>
      <c r="Q21" s="130"/>
      <c r="R21" s="130"/>
    </row>
    <row r="22" spans="1:18" ht="18.75">
      <c r="A22" s="129"/>
      <c r="B22" s="11">
        <v>2300</v>
      </c>
      <c r="C22" s="10" t="s">
        <v>460</v>
      </c>
      <c r="D22" s="10" t="s">
        <v>454</v>
      </c>
      <c r="E22" s="10" t="s">
        <v>533</v>
      </c>
      <c r="F22" s="10" t="s">
        <v>496</v>
      </c>
      <c r="G22" s="10" t="s">
        <v>37</v>
      </c>
      <c r="H22" s="10"/>
      <c r="I22" s="10"/>
      <c r="J22" s="10" t="s">
        <v>18</v>
      </c>
      <c r="K22" s="10" t="s">
        <v>534</v>
      </c>
      <c r="L22" s="10" t="s">
        <v>458</v>
      </c>
      <c r="M22" s="10">
        <v>9.6</v>
      </c>
      <c r="N22" s="10">
        <v>14</v>
      </c>
      <c r="O22" s="126"/>
      <c r="P22" s="126"/>
      <c r="Q22" s="126"/>
      <c r="R22" s="126"/>
    </row>
    <row r="23" spans="1:18" ht="18.75">
      <c r="A23" s="127">
        <v>43192</v>
      </c>
      <c r="B23" s="11">
        <v>830</v>
      </c>
      <c r="C23" s="10" t="s">
        <v>537</v>
      </c>
      <c r="D23" s="10" t="s">
        <v>496</v>
      </c>
      <c r="E23" s="10" t="s">
        <v>37</v>
      </c>
      <c r="F23" s="10" t="s">
        <v>454</v>
      </c>
      <c r="G23" s="10" t="s">
        <v>455</v>
      </c>
      <c r="H23" s="10"/>
      <c r="I23" s="10"/>
      <c r="J23" s="10" t="s">
        <v>18</v>
      </c>
      <c r="K23" s="10" t="s">
        <v>465</v>
      </c>
      <c r="L23" s="10" t="s">
        <v>539</v>
      </c>
      <c r="M23" s="10">
        <v>9.6</v>
      </c>
      <c r="N23" s="10" t="s">
        <v>537</v>
      </c>
      <c r="O23" s="125">
        <v>5399</v>
      </c>
      <c r="P23" s="125">
        <v>5545</v>
      </c>
      <c r="Q23" s="125">
        <f>P23-O23</f>
        <v>146</v>
      </c>
      <c r="R23" s="125"/>
    </row>
    <row r="24" spans="1:18" ht="18.75">
      <c r="A24" s="128"/>
      <c r="B24" s="11">
        <v>1150</v>
      </c>
      <c r="C24" s="10" t="s">
        <v>460</v>
      </c>
      <c r="D24" s="10" t="s">
        <v>454</v>
      </c>
      <c r="E24" s="10" t="s">
        <v>455</v>
      </c>
      <c r="F24" s="10" t="s">
        <v>496</v>
      </c>
      <c r="G24" s="10" t="s">
        <v>37</v>
      </c>
      <c r="H24" s="10"/>
      <c r="I24" s="10"/>
      <c r="J24" s="10" t="s">
        <v>18</v>
      </c>
      <c r="K24" s="10" t="s">
        <v>465</v>
      </c>
      <c r="L24" s="10" t="s">
        <v>539</v>
      </c>
      <c r="M24" s="10">
        <v>9.6</v>
      </c>
      <c r="N24" s="10">
        <v>13</v>
      </c>
      <c r="O24" s="130"/>
      <c r="P24" s="130"/>
      <c r="Q24" s="130"/>
      <c r="R24" s="130"/>
    </row>
    <row r="25" spans="1:18" ht="18.75">
      <c r="A25" s="128"/>
      <c r="B25" s="131">
        <v>1320</v>
      </c>
      <c r="C25" s="125"/>
      <c r="D25" s="125" t="s">
        <v>487</v>
      </c>
      <c r="E25" s="125" t="s">
        <v>488</v>
      </c>
      <c r="F25" s="125" t="s">
        <v>454</v>
      </c>
      <c r="G25" s="10" t="s">
        <v>538</v>
      </c>
      <c r="H25" s="10"/>
      <c r="I25" s="10"/>
      <c r="J25" s="10" t="s">
        <v>18</v>
      </c>
      <c r="K25" s="10" t="s">
        <v>465</v>
      </c>
      <c r="L25" s="10" t="s">
        <v>539</v>
      </c>
      <c r="M25" s="10">
        <v>9.6</v>
      </c>
      <c r="N25" s="10">
        <v>10</v>
      </c>
      <c r="O25" s="130"/>
      <c r="P25" s="130"/>
      <c r="Q25" s="130"/>
      <c r="R25" s="130"/>
    </row>
    <row r="26" spans="1:18" ht="18.75">
      <c r="A26" s="128"/>
      <c r="B26" s="133"/>
      <c r="C26" s="126"/>
      <c r="D26" s="126"/>
      <c r="E26" s="126"/>
      <c r="F26" s="126"/>
      <c r="G26" s="10" t="s">
        <v>455</v>
      </c>
      <c r="H26" s="10"/>
      <c r="I26" s="10"/>
      <c r="J26" s="10" t="s">
        <v>18</v>
      </c>
      <c r="K26" s="10" t="s">
        <v>465</v>
      </c>
      <c r="L26" s="10" t="s">
        <v>539</v>
      </c>
      <c r="M26" s="10">
        <v>9.6</v>
      </c>
      <c r="N26" s="10"/>
      <c r="O26" s="130"/>
      <c r="P26" s="130"/>
      <c r="Q26" s="130"/>
      <c r="R26" s="130"/>
    </row>
    <row r="27" spans="1:18" ht="18.75">
      <c r="A27" s="128"/>
      <c r="B27" s="11">
        <v>1410</v>
      </c>
      <c r="C27" s="10" t="s">
        <v>460</v>
      </c>
      <c r="D27" s="10" t="s">
        <v>454</v>
      </c>
      <c r="E27" s="10" t="s">
        <v>455</v>
      </c>
      <c r="F27" s="10" t="s">
        <v>496</v>
      </c>
      <c r="G27" s="10" t="s">
        <v>37</v>
      </c>
      <c r="H27" s="10"/>
      <c r="I27" s="10"/>
      <c r="J27" s="10" t="s">
        <v>18</v>
      </c>
      <c r="K27" s="10" t="s">
        <v>465</v>
      </c>
      <c r="L27" s="10" t="s">
        <v>539</v>
      </c>
      <c r="M27" s="10">
        <v>9.6</v>
      </c>
      <c r="N27" s="10">
        <v>14</v>
      </c>
      <c r="O27" s="130"/>
      <c r="P27" s="130"/>
      <c r="Q27" s="130"/>
      <c r="R27" s="130"/>
    </row>
    <row r="28" spans="1:18" ht="18.75">
      <c r="A28" s="128"/>
      <c r="B28" s="131">
        <v>1525</v>
      </c>
      <c r="C28" s="125" t="s">
        <v>460</v>
      </c>
      <c r="D28" s="125" t="s">
        <v>454</v>
      </c>
      <c r="E28" s="125" t="s">
        <v>455</v>
      </c>
      <c r="F28" s="125" t="s">
        <v>496</v>
      </c>
      <c r="G28" s="10" t="s">
        <v>37</v>
      </c>
      <c r="H28" s="10"/>
      <c r="I28" s="10"/>
      <c r="J28" s="10" t="s">
        <v>18</v>
      </c>
      <c r="K28" s="10" t="s">
        <v>465</v>
      </c>
      <c r="L28" s="10" t="s">
        <v>539</v>
      </c>
      <c r="M28" s="10">
        <v>9.6</v>
      </c>
      <c r="N28" s="10">
        <v>13</v>
      </c>
      <c r="O28" s="130"/>
      <c r="P28" s="130"/>
      <c r="Q28" s="130"/>
      <c r="R28" s="130"/>
    </row>
    <row r="29" spans="1:18" ht="18.75">
      <c r="A29" s="128"/>
      <c r="B29" s="133"/>
      <c r="C29" s="126"/>
      <c r="D29" s="126"/>
      <c r="E29" s="126"/>
      <c r="F29" s="126"/>
      <c r="G29" s="10" t="s">
        <v>475</v>
      </c>
      <c r="H29" s="10"/>
      <c r="I29" s="10"/>
      <c r="J29" s="10" t="s">
        <v>18</v>
      </c>
      <c r="K29" s="10" t="s">
        <v>465</v>
      </c>
      <c r="L29" s="10" t="s">
        <v>539</v>
      </c>
      <c r="M29" s="10">
        <v>9.6</v>
      </c>
      <c r="N29" s="10">
        <v>1</v>
      </c>
      <c r="O29" s="130"/>
      <c r="P29" s="130"/>
      <c r="Q29" s="130"/>
      <c r="R29" s="130"/>
    </row>
    <row r="30" spans="1:18" ht="18.75">
      <c r="A30" s="128"/>
      <c r="B30" s="11">
        <v>1632</v>
      </c>
      <c r="C30" s="10" t="s">
        <v>460</v>
      </c>
      <c r="D30" s="10" t="s">
        <v>454</v>
      </c>
      <c r="E30" s="10" t="s">
        <v>455</v>
      </c>
      <c r="F30" s="10" t="s">
        <v>496</v>
      </c>
      <c r="G30" s="10" t="s">
        <v>37</v>
      </c>
      <c r="H30" s="10"/>
      <c r="I30" s="10"/>
      <c r="J30" s="10" t="s">
        <v>18</v>
      </c>
      <c r="K30" s="10" t="s">
        <v>465</v>
      </c>
      <c r="L30" s="10" t="s">
        <v>539</v>
      </c>
      <c r="M30" s="10">
        <v>9.6</v>
      </c>
      <c r="N30" s="10">
        <v>14</v>
      </c>
      <c r="O30" s="130"/>
      <c r="P30" s="130"/>
      <c r="Q30" s="130"/>
      <c r="R30" s="130"/>
    </row>
    <row r="31" spans="1:18" ht="18.75">
      <c r="A31" s="128"/>
      <c r="B31" s="11">
        <v>2010</v>
      </c>
      <c r="C31" s="10" t="s">
        <v>540</v>
      </c>
      <c r="D31" s="125" t="s">
        <v>454</v>
      </c>
      <c r="E31" s="10" t="s">
        <v>538</v>
      </c>
      <c r="F31" s="10" t="s">
        <v>496</v>
      </c>
      <c r="G31" s="10" t="s">
        <v>37</v>
      </c>
      <c r="H31" s="10"/>
      <c r="I31" s="10"/>
      <c r="J31" s="10" t="s">
        <v>18</v>
      </c>
      <c r="K31" s="10" t="s">
        <v>465</v>
      </c>
      <c r="L31" s="10" t="s">
        <v>539</v>
      </c>
      <c r="M31" s="10">
        <v>9.6</v>
      </c>
      <c r="N31" s="10">
        <v>13</v>
      </c>
      <c r="O31" s="130"/>
      <c r="P31" s="130"/>
      <c r="Q31" s="130"/>
      <c r="R31" s="130"/>
    </row>
    <row r="32" spans="1:18" ht="18.75">
      <c r="A32" s="128"/>
      <c r="B32" s="11">
        <v>2028</v>
      </c>
      <c r="C32" s="10" t="s">
        <v>460</v>
      </c>
      <c r="D32" s="126"/>
      <c r="E32" s="10" t="s">
        <v>455</v>
      </c>
      <c r="F32" s="10" t="s">
        <v>496</v>
      </c>
      <c r="G32" s="10" t="s">
        <v>37</v>
      </c>
      <c r="H32" s="10"/>
      <c r="I32" s="10"/>
      <c r="J32" s="10" t="s">
        <v>18</v>
      </c>
      <c r="K32" s="10" t="s">
        <v>465</v>
      </c>
      <c r="L32" s="10" t="s">
        <v>539</v>
      </c>
      <c r="M32" s="10">
        <v>9.6</v>
      </c>
      <c r="N32" s="10">
        <v>1</v>
      </c>
      <c r="O32" s="130"/>
      <c r="P32" s="130"/>
      <c r="Q32" s="130"/>
      <c r="R32" s="130"/>
    </row>
    <row r="33" spans="1:18" ht="18.75">
      <c r="A33" s="128"/>
      <c r="B33" s="11">
        <v>2158</v>
      </c>
      <c r="C33" s="10" t="s">
        <v>460</v>
      </c>
      <c r="D33" s="10" t="s">
        <v>454</v>
      </c>
      <c r="E33" s="10" t="s">
        <v>455</v>
      </c>
      <c r="F33" s="10" t="s">
        <v>496</v>
      </c>
      <c r="G33" s="10" t="s">
        <v>37</v>
      </c>
      <c r="H33" s="10"/>
      <c r="I33" s="10"/>
      <c r="J33" s="10" t="s">
        <v>18</v>
      </c>
      <c r="K33" s="10" t="s">
        <v>465</v>
      </c>
      <c r="L33" s="10" t="s">
        <v>539</v>
      </c>
      <c r="M33" s="10">
        <v>9.6</v>
      </c>
      <c r="N33" s="10">
        <v>14</v>
      </c>
      <c r="O33" s="130"/>
      <c r="P33" s="130"/>
      <c r="Q33" s="130"/>
      <c r="R33" s="130"/>
    </row>
    <row r="34" spans="1:18" ht="18.75">
      <c r="A34" s="129"/>
      <c r="B34" s="11">
        <v>2349</v>
      </c>
      <c r="C34" s="10" t="s">
        <v>460</v>
      </c>
      <c r="D34" s="10" t="s">
        <v>454</v>
      </c>
      <c r="E34" s="10" t="s">
        <v>455</v>
      </c>
      <c r="F34" s="10" t="s">
        <v>496</v>
      </c>
      <c r="G34" s="10" t="s">
        <v>37</v>
      </c>
      <c r="H34" s="10"/>
      <c r="I34" s="10"/>
      <c r="J34" s="10" t="s">
        <v>18</v>
      </c>
      <c r="K34" s="10" t="s">
        <v>465</v>
      </c>
      <c r="L34" s="10" t="s">
        <v>539</v>
      </c>
      <c r="M34" s="10">
        <v>9.6</v>
      </c>
      <c r="N34" s="10">
        <v>14</v>
      </c>
      <c r="O34" s="126"/>
      <c r="P34" s="126"/>
      <c r="Q34" s="126"/>
      <c r="R34" s="126"/>
    </row>
    <row r="35" spans="1:18" ht="18.75">
      <c r="A35" s="127">
        <v>43192</v>
      </c>
      <c r="B35" s="131">
        <v>815</v>
      </c>
      <c r="C35" s="125"/>
      <c r="D35" s="125" t="s">
        <v>487</v>
      </c>
      <c r="E35" s="125" t="s">
        <v>488</v>
      </c>
      <c r="F35" s="125" t="s">
        <v>489</v>
      </c>
      <c r="G35" s="10" t="s">
        <v>490</v>
      </c>
      <c r="H35" s="10"/>
      <c r="I35" s="10"/>
      <c r="J35" s="10" t="s">
        <v>18</v>
      </c>
      <c r="K35" s="10" t="s">
        <v>544</v>
      </c>
      <c r="L35" s="10" t="s">
        <v>545</v>
      </c>
      <c r="M35" s="10">
        <v>9.6</v>
      </c>
      <c r="N35" s="125">
        <v>14</v>
      </c>
      <c r="O35" s="125">
        <v>6975</v>
      </c>
      <c r="P35" s="125">
        <v>7011</v>
      </c>
      <c r="Q35" s="125">
        <f>P35-O35</f>
        <v>36</v>
      </c>
      <c r="R35" s="125"/>
    </row>
    <row r="36" spans="1:18" ht="18.75">
      <c r="A36" s="128"/>
      <c r="B36" s="132"/>
      <c r="C36" s="130"/>
      <c r="D36" s="130"/>
      <c r="E36" s="130"/>
      <c r="F36" s="130"/>
      <c r="G36" s="10" t="s">
        <v>34</v>
      </c>
      <c r="H36" s="10"/>
      <c r="I36" s="10"/>
      <c r="J36" s="10" t="s">
        <v>18</v>
      </c>
      <c r="K36" s="10" t="s">
        <v>544</v>
      </c>
      <c r="L36" s="10" t="s">
        <v>545</v>
      </c>
      <c r="M36" s="10">
        <v>9.6</v>
      </c>
      <c r="N36" s="130"/>
      <c r="O36" s="130"/>
      <c r="P36" s="130"/>
      <c r="Q36" s="130"/>
      <c r="R36" s="130"/>
    </row>
    <row r="37" spans="1:18" ht="18.75">
      <c r="A37" s="128"/>
      <c r="B37" s="133"/>
      <c r="C37" s="126"/>
      <c r="D37" s="126"/>
      <c r="E37" s="126"/>
      <c r="F37" s="126"/>
      <c r="G37" s="10" t="s">
        <v>494</v>
      </c>
      <c r="H37" s="10"/>
      <c r="I37" s="10"/>
      <c r="J37" s="10" t="s">
        <v>18</v>
      </c>
      <c r="K37" s="10" t="s">
        <v>544</v>
      </c>
      <c r="L37" s="10" t="s">
        <v>545</v>
      </c>
      <c r="M37" s="10">
        <v>9.6</v>
      </c>
      <c r="N37" s="126"/>
      <c r="O37" s="130"/>
      <c r="P37" s="130"/>
      <c r="Q37" s="130"/>
      <c r="R37" s="130"/>
    </row>
    <row r="38" spans="1:18" ht="18.75">
      <c r="A38" s="128"/>
      <c r="B38" s="11">
        <v>920</v>
      </c>
      <c r="C38" s="10" t="s">
        <v>495</v>
      </c>
      <c r="D38" s="10" t="s">
        <v>489</v>
      </c>
      <c r="E38" s="10" t="s">
        <v>494</v>
      </c>
      <c r="F38" s="10" t="s">
        <v>496</v>
      </c>
      <c r="G38" s="10" t="s">
        <v>37</v>
      </c>
      <c r="H38" s="10"/>
      <c r="I38" s="10"/>
      <c r="J38" s="10" t="s">
        <v>18</v>
      </c>
      <c r="K38" s="10" t="s">
        <v>544</v>
      </c>
      <c r="L38" s="10" t="s">
        <v>545</v>
      </c>
      <c r="M38" s="10">
        <v>9.6</v>
      </c>
      <c r="N38" s="10">
        <v>4</v>
      </c>
      <c r="O38" s="130"/>
      <c r="P38" s="130"/>
      <c r="Q38" s="130"/>
      <c r="R38" s="130"/>
    </row>
    <row r="39" spans="1:18" ht="18.75">
      <c r="A39" s="128"/>
      <c r="B39" s="11">
        <v>1100</v>
      </c>
      <c r="C39" s="10" t="s">
        <v>495</v>
      </c>
      <c r="D39" s="10" t="s">
        <v>489</v>
      </c>
      <c r="E39" s="10" t="s">
        <v>494</v>
      </c>
      <c r="F39" s="10" t="s">
        <v>496</v>
      </c>
      <c r="G39" s="10" t="s">
        <v>37</v>
      </c>
      <c r="H39" s="10"/>
      <c r="I39" s="10"/>
      <c r="J39" s="10" t="s">
        <v>18</v>
      </c>
      <c r="K39" s="10" t="s">
        <v>544</v>
      </c>
      <c r="L39" s="10" t="s">
        <v>545</v>
      </c>
      <c r="M39" s="10">
        <v>9.6</v>
      </c>
      <c r="N39" s="10">
        <v>7</v>
      </c>
      <c r="O39" s="130"/>
      <c r="P39" s="130"/>
      <c r="Q39" s="130"/>
      <c r="R39" s="130"/>
    </row>
    <row r="40" spans="1:18" ht="18.75">
      <c r="A40" s="128"/>
      <c r="B40" s="11">
        <v>1205</v>
      </c>
      <c r="C40" s="10" t="s">
        <v>495</v>
      </c>
      <c r="D40" s="10" t="s">
        <v>489</v>
      </c>
      <c r="E40" s="10" t="s">
        <v>494</v>
      </c>
      <c r="F40" s="10" t="s">
        <v>496</v>
      </c>
      <c r="G40" s="10" t="s">
        <v>37</v>
      </c>
      <c r="H40" s="10"/>
      <c r="I40" s="10"/>
      <c r="J40" s="10" t="s">
        <v>18</v>
      </c>
      <c r="K40" s="10" t="s">
        <v>544</v>
      </c>
      <c r="L40" s="10" t="s">
        <v>545</v>
      </c>
      <c r="M40" s="10">
        <v>9.6</v>
      </c>
      <c r="N40" s="10">
        <v>6</v>
      </c>
      <c r="O40" s="130"/>
      <c r="P40" s="130"/>
      <c r="Q40" s="130"/>
      <c r="R40" s="130"/>
    </row>
    <row r="41" spans="1:18" ht="18.75">
      <c r="A41" s="128"/>
      <c r="B41" s="11">
        <v>1520</v>
      </c>
      <c r="C41" s="10" t="s">
        <v>495</v>
      </c>
      <c r="D41" s="10" t="s">
        <v>489</v>
      </c>
      <c r="E41" s="10" t="s">
        <v>494</v>
      </c>
      <c r="F41" s="10" t="s">
        <v>496</v>
      </c>
      <c r="G41" s="10" t="s">
        <v>37</v>
      </c>
      <c r="H41" s="10"/>
      <c r="I41" s="10"/>
      <c r="J41" s="10" t="s">
        <v>18</v>
      </c>
      <c r="K41" s="10" t="s">
        <v>544</v>
      </c>
      <c r="L41" s="10" t="s">
        <v>545</v>
      </c>
      <c r="M41" s="10">
        <v>9.6</v>
      </c>
      <c r="N41" s="10">
        <v>7</v>
      </c>
      <c r="O41" s="130"/>
      <c r="P41" s="130"/>
      <c r="Q41" s="130"/>
      <c r="R41" s="130"/>
    </row>
    <row r="42" spans="1:18" ht="18.75">
      <c r="A42" s="128"/>
      <c r="B42" s="11">
        <v>1545</v>
      </c>
      <c r="C42" s="10"/>
      <c r="D42" s="10" t="s">
        <v>496</v>
      </c>
      <c r="E42" s="10" t="s">
        <v>37</v>
      </c>
      <c r="F42" s="10" t="s">
        <v>489</v>
      </c>
      <c r="G42" s="10" t="s">
        <v>494</v>
      </c>
      <c r="H42" s="10"/>
      <c r="I42" s="10"/>
      <c r="J42" s="10" t="s">
        <v>18</v>
      </c>
      <c r="K42" s="10" t="s">
        <v>544</v>
      </c>
      <c r="L42" s="10" t="s">
        <v>545</v>
      </c>
      <c r="M42" s="10">
        <v>9.6</v>
      </c>
      <c r="N42" s="10">
        <v>8</v>
      </c>
      <c r="O42" s="130"/>
      <c r="P42" s="130"/>
      <c r="Q42" s="130"/>
      <c r="R42" s="130"/>
    </row>
    <row r="43" spans="1:18" ht="18.75">
      <c r="A43" s="128"/>
      <c r="B43" s="11">
        <v>1630</v>
      </c>
      <c r="C43" s="10" t="s">
        <v>495</v>
      </c>
      <c r="D43" s="10" t="s">
        <v>489</v>
      </c>
      <c r="E43" s="10" t="s">
        <v>494</v>
      </c>
      <c r="F43" s="10" t="s">
        <v>496</v>
      </c>
      <c r="G43" s="10" t="s">
        <v>37</v>
      </c>
      <c r="H43" s="10"/>
      <c r="I43" s="10"/>
      <c r="J43" s="10" t="s">
        <v>18</v>
      </c>
      <c r="K43" s="10" t="s">
        <v>544</v>
      </c>
      <c r="L43" s="10" t="s">
        <v>545</v>
      </c>
      <c r="M43" s="10">
        <v>9.6</v>
      </c>
      <c r="N43" s="10">
        <v>5</v>
      </c>
      <c r="O43" s="130"/>
      <c r="P43" s="130"/>
      <c r="Q43" s="130"/>
      <c r="R43" s="130"/>
    </row>
    <row r="44" spans="1:18" ht="18.75">
      <c r="A44" s="128"/>
      <c r="B44" s="11">
        <v>1715</v>
      </c>
      <c r="C44" s="10" t="s">
        <v>495</v>
      </c>
      <c r="D44" s="10" t="s">
        <v>489</v>
      </c>
      <c r="E44" s="10" t="s">
        <v>494</v>
      </c>
      <c r="F44" s="10" t="s">
        <v>496</v>
      </c>
      <c r="G44" s="10" t="s">
        <v>37</v>
      </c>
      <c r="H44" s="10"/>
      <c r="I44" s="10"/>
      <c r="J44" s="10" t="s">
        <v>18</v>
      </c>
      <c r="K44" s="10" t="s">
        <v>544</v>
      </c>
      <c r="L44" s="10" t="s">
        <v>545</v>
      </c>
      <c r="M44" s="10">
        <v>9.6</v>
      </c>
      <c r="N44" s="10">
        <v>4</v>
      </c>
      <c r="O44" s="130"/>
      <c r="P44" s="130"/>
      <c r="Q44" s="130"/>
      <c r="R44" s="130"/>
    </row>
    <row r="45" spans="1:18" ht="18.75">
      <c r="A45" s="128"/>
      <c r="B45" s="11">
        <v>2115</v>
      </c>
      <c r="C45" s="10" t="s">
        <v>495</v>
      </c>
      <c r="D45" s="10" t="s">
        <v>489</v>
      </c>
      <c r="E45" s="10" t="s">
        <v>494</v>
      </c>
      <c r="F45" s="10" t="s">
        <v>496</v>
      </c>
      <c r="G45" s="10" t="s">
        <v>37</v>
      </c>
      <c r="H45" s="10"/>
      <c r="I45" s="10"/>
      <c r="J45" s="10" t="s">
        <v>18</v>
      </c>
      <c r="K45" s="10" t="s">
        <v>544</v>
      </c>
      <c r="L45" s="10" t="s">
        <v>545</v>
      </c>
      <c r="M45" s="10">
        <v>9.6</v>
      </c>
      <c r="N45" s="10">
        <v>9</v>
      </c>
      <c r="O45" s="130"/>
      <c r="P45" s="130"/>
      <c r="Q45" s="130"/>
      <c r="R45" s="130"/>
    </row>
    <row r="46" spans="1:18" ht="18.75">
      <c r="A46" s="128"/>
      <c r="B46" s="11">
        <v>2215</v>
      </c>
      <c r="C46" s="10" t="s">
        <v>495</v>
      </c>
      <c r="D46" s="10" t="s">
        <v>489</v>
      </c>
      <c r="E46" s="10" t="s">
        <v>494</v>
      </c>
      <c r="F46" s="10" t="s">
        <v>496</v>
      </c>
      <c r="G46" s="10" t="s">
        <v>37</v>
      </c>
      <c r="H46" s="10"/>
      <c r="I46" s="10"/>
      <c r="J46" s="10" t="s">
        <v>18</v>
      </c>
      <c r="K46" s="10" t="s">
        <v>544</v>
      </c>
      <c r="L46" s="10" t="s">
        <v>545</v>
      </c>
      <c r="M46" s="10">
        <v>9.6</v>
      </c>
      <c r="N46" s="10">
        <v>4</v>
      </c>
      <c r="O46" s="130"/>
      <c r="P46" s="130"/>
      <c r="Q46" s="130"/>
      <c r="R46" s="130"/>
    </row>
    <row r="47" spans="1:18" ht="18.75">
      <c r="A47" s="128"/>
      <c r="B47" s="11">
        <v>2245</v>
      </c>
      <c r="C47" s="125"/>
      <c r="D47" s="10" t="s">
        <v>489</v>
      </c>
      <c r="E47" s="10" t="s">
        <v>494</v>
      </c>
      <c r="F47" s="125" t="s">
        <v>496</v>
      </c>
      <c r="G47" s="125" t="s">
        <v>37</v>
      </c>
      <c r="H47" s="10"/>
      <c r="I47" s="10"/>
      <c r="J47" s="10" t="s">
        <v>18</v>
      </c>
      <c r="K47" s="10" t="s">
        <v>544</v>
      </c>
      <c r="L47" s="10" t="s">
        <v>545</v>
      </c>
      <c r="M47" s="10">
        <v>9.6</v>
      </c>
      <c r="N47" s="10">
        <v>2</v>
      </c>
      <c r="O47" s="130"/>
      <c r="P47" s="130"/>
      <c r="Q47" s="130"/>
      <c r="R47" s="130"/>
    </row>
    <row r="48" spans="1:18" ht="18.75">
      <c r="A48" s="128"/>
      <c r="B48" s="11">
        <v>2300</v>
      </c>
      <c r="C48" s="130"/>
      <c r="D48" s="10" t="s">
        <v>489</v>
      </c>
      <c r="E48" s="10" t="s">
        <v>543</v>
      </c>
      <c r="F48" s="130"/>
      <c r="G48" s="130"/>
      <c r="H48" s="10"/>
      <c r="I48" s="10"/>
      <c r="J48" s="10" t="s">
        <v>18</v>
      </c>
      <c r="K48" s="10" t="s">
        <v>544</v>
      </c>
      <c r="L48" s="10" t="s">
        <v>545</v>
      </c>
      <c r="M48" s="10">
        <v>9.6</v>
      </c>
      <c r="N48" s="10">
        <v>1</v>
      </c>
      <c r="O48" s="130"/>
      <c r="P48" s="130"/>
      <c r="Q48" s="130"/>
      <c r="R48" s="130"/>
    </row>
    <row r="49" spans="1:18" ht="18.75">
      <c r="A49" s="128"/>
      <c r="B49" s="11">
        <v>2305</v>
      </c>
      <c r="C49" s="126"/>
      <c r="D49" s="10" t="s">
        <v>489</v>
      </c>
      <c r="E49" s="10" t="s">
        <v>543</v>
      </c>
      <c r="F49" s="126"/>
      <c r="G49" s="126"/>
      <c r="H49" s="10"/>
      <c r="I49" s="10"/>
      <c r="J49" s="10" t="s">
        <v>18</v>
      </c>
      <c r="K49" s="10" t="s">
        <v>544</v>
      </c>
      <c r="L49" s="10" t="s">
        <v>545</v>
      </c>
      <c r="M49" s="10">
        <v>9.6</v>
      </c>
      <c r="N49" s="10">
        <v>2</v>
      </c>
      <c r="O49" s="130"/>
      <c r="P49" s="130"/>
      <c r="Q49" s="130"/>
      <c r="R49" s="130"/>
    </row>
    <row r="50" spans="1:18" ht="18.75">
      <c r="A50" s="129"/>
      <c r="B50" s="11">
        <v>2355</v>
      </c>
      <c r="C50" s="10" t="s">
        <v>495</v>
      </c>
      <c r="D50" s="10" t="s">
        <v>489</v>
      </c>
      <c r="E50" s="10" t="s">
        <v>494</v>
      </c>
      <c r="F50" s="10" t="s">
        <v>496</v>
      </c>
      <c r="G50" s="10" t="s">
        <v>37</v>
      </c>
      <c r="H50" s="10"/>
      <c r="I50" s="10"/>
      <c r="J50" s="10" t="s">
        <v>18</v>
      </c>
      <c r="K50" s="10" t="s">
        <v>544</v>
      </c>
      <c r="L50" s="10" t="s">
        <v>545</v>
      </c>
      <c r="M50" s="10">
        <v>9.6</v>
      </c>
      <c r="N50" s="10">
        <v>4</v>
      </c>
      <c r="O50" s="126"/>
      <c r="P50" s="126"/>
      <c r="Q50" s="126"/>
      <c r="R50" s="126"/>
    </row>
    <row r="51" spans="1:18" ht="18.75">
      <c r="A51" s="127">
        <v>43192</v>
      </c>
      <c r="B51" s="22">
        <v>800</v>
      </c>
      <c r="C51" s="10"/>
      <c r="D51" s="10" t="s">
        <v>496</v>
      </c>
      <c r="E51" s="10" t="s">
        <v>37</v>
      </c>
      <c r="F51" s="10" t="s">
        <v>487</v>
      </c>
      <c r="G51" s="10" t="s">
        <v>526</v>
      </c>
      <c r="H51" s="10"/>
      <c r="I51" s="10"/>
      <c r="J51" s="10" t="s">
        <v>18</v>
      </c>
      <c r="K51" s="10" t="s">
        <v>483</v>
      </c>
      <c r="L51" s="10" t="s">
        <v>548</v>
      </c>
      <c r="M51" s="10">
        <v>9.6</v>
      </c>
      <c r="N51" s="23" t="s">
        <v>537</v>
      </c>
      <c r="O51" s="125">
        <v>5363</v>
      </c>
      <c r="P51" s="125">
        <v>5404</v>
      </c>
      <c r="Q51" s="125">
        <f>P51-O51</f>
        <v>41</v>
      </c>
      <c r="R51" s="125"/>
    </row>
    <row r="52" spans="1:18" ht="18.75">
      <c r="A52" s="128"/>
      <c r="B52" s="11">
        <v>1105</v>
      </c>
      <c r="C52" s="10" t="s">
        <v>467</v>
      </c>
      <c r="D52" s="10" t="s">
        <v>487</v>
      </c>
      <c r="E52" s="10" t="s">
        <v>526</v>
      </c>
      <c r="F52" s="10" t="s">
        <v>496</v>
      </c>
      <c r="G52" s="10" t="s">
        <v>37</v>
      </c>
      <c r="H52" s="10"/>
      <c r="I52" s="10"/>
      <c r="J52" s="10" t="s">
        <v>18</v>
      </c>
      <c r="K52" s="10" t="s">
        <v>483</v>
      </c>
      <c r="L52" s="10" t="s">
        <v>548</v>
      </c>
      <c r="M52" s="10">
        <v>9.6</v>
      </c>
      <c r="N52" s="10">
        <v>14</v>
      </c>
      <c r="O52" s="130"/>
      <c r="P52" s="130"/>
      <c r="Q52" s="130"/>
      <c r="R52" s="130"/>
    </row>
    <row r="53" spans="1:18" ht="18.75">
      <c r="A53" s="128"/>
      <c r="B53" s="11">
        <v>1200</v>
      </c>
      <c r="C53" s="10" t="s">
        <v>467</v>
      </c>
      <c r="D53" s="10" t="s">
        <v>487</v>
      </c>
      <c r="E53" s="10" t="s">
        <v>526</v>
      </c>
      <c r="F53" s="10" t="s">
        <v>496</v>
      </c>
      <c r="G53" s="10" t="s">
        <v>37</v>
      </c>
      <c r="H53" s="10"/>
      <c r="I53" s="10"/>
      <c r="J53" s="10" t="s">
        <v>18</v>
      </c>
      <c r="K53" s="10" t="s">
        <v>483</v>
      </c>
      <c r="L53" s="10" t="s">
        <v>548</v>
      </c>
      <c r="M53" s="10">
        <v>9.6</v>
      </c>
      <c r="N53" s="10">
        <v>12</v>
      </c>
      <c r="O53" s="130"/>
      <c r="P53" s="130"/>
      <c r="Q53" s="130"/>
      <c r="R53" s="130"/>
    </row>
    <row r="54" spans="1:18" ht="18.75">
      <c r="A54" s="128"/>
      <c r="B54" s="11">
        <v>1515</v>
      </c>
      <c r="C54" s="10" t="s">
        <v>467</v>
      </c>
      <c r="D54" s="10" t="s">
        <v>487</v>
      </c>
      <c r="E54" s="10" t="s">
        <v>526</v>
      </c>
      <c r="F54" s="10" t="s">
        <v>496</v>
      </c>
      <c r="G54" s="10" t="s">
        <v>37</v>
      </c>
      <c r="H54" s="10"/>
      <c r="I54" s="10"/>
      <c r="J54" s="10" t="s">
        <v>18</v>
      </c>
      <c r="K54" s="10" t="s">
        <v>483</v>
      </c>
      <c r="L54" s="10" t="s">
        <v>548</v>
      </c>
      <c r="M54" s="10">
        <v>9.6</v>
      </c>
      <c r="N54" s="10">
        <v>14</v>
      </c>
      <c r="O54" s="130"/>
      <c r="P54" s="130"/>
      <c r="Q54" s="130"/>
      <c r="R54" s="130"/>
    </row>
    <row r="55" spans="1:18" ht="18.75">
      <c r="A55" s="128"/>
      <c r="B55" s="11">
        <v>1659</v>
      </c>
      <c r="C55" s="10" t="s">
        <v>467</v>
      </c>
      <c r="D55" s="10" t="s">
        <v>454</v>
      </c>
      <c r="E55" s="10" t="s">
        <v>455</v>
      </c>
      <c r="F55" s="10" t="s">
        <v>496</v>
      </c>
      <c r="G55" s="10" t="s">
        <v>37</v>
      </c>
      <c r="H55" s="10"/>
      <c r="I55" s="10"/>
      <c r="J55" s="10" t="s">
        <v>18</v>
      </c>
      <c r="K55" s="10" t="s">
        <v>483</v>
      </c>
      <c r="L55" s="10" t="s">
        <v>548</v>
      </c>
      <c r="M55" s="10">
        <v>9.6</v>
      </c>
      <c r="N55" s="10">
        <v>14</v>
      </c>
      <c r="O55" s="130"/>
      <c r="P55" s="130"/>
      <c r="Q55" s="130"/>
      <c r="R55" s="130"/>
    </row>
    <row r="56" spans="1:18" ht="18.75">
      <c r="A56" s="128"/>
      <c r="B56" s="11">
        <v>2108</v>
      </c>
      <c r="C56" s="10" t="s">
        <v>467</v>
      </c>
      <c r="D56" s="10" t="s">
        <v>487</v>
      </c>
      <c r="E56" s="10" t="s">
        <v>526</v>
      </c>
      <c r="F56" s="10" t="s">
        <v>496</v>
      </c>
      <c r="G56" s="10" t="s">
        <v>37</v>
      </c>
      <c r="H56" s="10"/>
      <c r="I56" s="10"/>
      <c r="J56" s="10" t="s">
        <v>18</v>
      </c>
      <c r="K56" s="10" t="s">
        <v>483</v>
      </c>
      <c r="L56" s="10" t="s">
        <v>548</v>
      </c>
      <c r="M56" s="10">
        <v>9.6</v>
      </c>
      <c r="N56" s="10">
        <v>13</v>
      </c>
      <c r="O56" s="130"/>
      <c r="P56" s="130"/>
      <c r="Q56" s="130"/>
      <c r="R56" s="130"/>
    </row>
    <row r="57" spans="1:18" ht="18.75">
      <c r="A57" s="128"/>
      <c r="B57" s="11">
        <v>2212</v>
      </c>
      <c r="C57" s="10" t="s">
        <v>467</v>
      </c>
      <c r="D57" s="10" t="s">
        <v>487</v>
      </c>
      <c r="E57" s="10" t="s">
        <v>526</v>
      </c>
      <c r="F57" s="10" t="s">
        <v>496</v>
      </c>
      <c r="G57" s="10" t="s">
        <v>37</v>
      </c>
      <c r="H57" s="10"/>
      <c r="I57" s="10"/>
      <c r="J57" s="10" t="s">
        <v>18</v>
      </c>
      <c r="K57" s="10" t="s">
        <v>483</v>
      </c>
      <c r="L57" s="10" t="s">
        <v>548</v>
      </c>
      <c r="M57" s="10">
        <v>9.6</v>
      </c>
      <c r="N57" s="10">
        <v>14</v>
      </c>
      <c r="O57" s="130"/>
      <c r="P57" s="130"/>
      <c r="Q57" s="130"/>
      <c r="R57" s="130"/>
    </row>
    <row r="58" spans="1:18" ht="18.75">
      <c r="A58" s="129"/>
      <c r="B58" s="11">
        <v>2350</v>
      </c>
      <c r="C58" s="10" t="s">
        <v>467</v>
      </c>
      <c r="D58" s="10" t="s">
        <v>487</v>
      </c>
      <c r="E58" s="10" t="s">
        <v>526</v>
      </c>
      <c r="F58" s="10" t="s">
        <v>496</v>
      </c>
      <c r="G58" s="10" t="s">
        <v>37</v>
      </c>
      <c r="H58" s="10"/>
      <c r="I58" s="10"/>
      <c r="J58" s="10" t="s">
        <v>18</v>
      </c>
      <c r="K58" s="10" t="s">
        <v>483</v>
      </c>
      <c r="L58" s="10" t="s">
        <v>548</v>
      </c>
      <c r="M58" s="10">
        <v>9.6</v>
      </c>
      <c r="N58" s="10">
        <v>14</v>
      </c>
      <c r="O58" s="126"/>
      <c r="P58" s="126"/>
      <c r="Q58" s="126"/>
      <c r="R58" s="126"/>
    </row>
    <row r="59" spans="1:18" ht="18.75">
      <c r="A59" s="13"/>
      <c r="B59" s="11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>
      <c r="A60" s="13"/>
      <c r="B60" s="11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>
      <c r="A61" s="13"/>
      <c r="B61" s="11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>
      <c r="A62" s="13"/>
      <c r="B62" s="11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>
      <c r="A63" s="13"/>
      <c r="B63" s="11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>
      <c r="A64" s="13"/>
      <c r="B64" s="11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>
      <c r="A65" s="13"/>
      <c r="B65" s="11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>
      <c r="A66" s="13"/>
      <c r="B66" s="11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>
      <c r="A67" s="13"/>
      <c r="B67" s="11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8.75">
      <c r="A68" s="13"/>
      <c r="B68" s="11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8.75">
      <c r="A69" s="13"/>
      <c r="B69" s="11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8.75">
      <c r="A70" s="13"/>
      <c r="B70" s="11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8.75">
      <c r="A71" s="13"/>
      <c r="B71" s="11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8.75">
      <c r="A72" s="13"/>
      <c r="B72" s="11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8.75">
      <c r="A73" s="13"/>
      <c r="B73" s="11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8.75">
      <c r="A74" s="13"/>
      <c r="B74" s="11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8.75">
      <c r="A75" s="13"/>
      <c r="B75" s="11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8.75">
      <c r="A76" s="13"/>
      <c r="B76" s="11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8.75">
      <c r="A77" s="13"/>
      <c r="B77" s="11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8.75">
      <c r="A78" s="13"/>
      <c r="B78" s="11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8.75">
      <c r="A79" s="13"/>
      <c r="B79" s="11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8.75">
      <c r="A80" s="13"/>
      <c r="B80" s="11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8.75">
      <c r="A81" s="13"/>
      <c r="B81" s="11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8.75">
      <c r="A82" s="13"/>
      <c r="B82" s="11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ht="18.75">
      <c r="A83" s="13"/>
      <c r="B83" s="11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ht="18.75">
      <c r="A84" s="13"/>
      <c r="B84" s="11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ht="18.75">
      <c r="A85" s="13"/>
      <c r="B85" s="11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ht="18.75">
      <c r="A86" s="13"/>
      <c r="B86" s="11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ht="18.75">
      <c r="A87" s="13"/>
      <c r="B87" s="11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ht="18.75">
      <c r="A88" s="13"/>
      <c r="B88" s="11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ht="18.75">
      <c r="A89" s="13"/>
      <c r="B89" s="11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ht="18.75">
      <c r="A90" s="13"/>
      <c r="B90" s="11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1:18" ht="18.75">
      <c r="A91" s="13"/>
      <c r="B91" s="11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8" ht="18.75">
      <c r="A92" s="13"/>
      <c r="B92" s="11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1:18" ht="18.75">
      <c r="A93" s="13"/>
      <c r="B93" s="11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1:18" ht="18.75">
      <c r="A94" s="13"/>
      <c r="B94" s="11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1:18" ht="18.75">
      <c r="A95" s="13"/>
      <c r="B95" s="11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1:18" ht="18.75">
      <c r="A96" s="13"/>
      <c r="B96" s="11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8" ht="18.75">
      <c r="A97" s="13"/>
      <c r="B97" s="11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spans="1:18" ht="18.75">
      <c r="A98" s="13"/>
      <c r="B98" s="11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1:18" ht="18.75">
      <c r="A99" s="13"/>
      <c r="B99" s="11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1:18" ht="18.75">
      <c r="A100" s="13"/>
      <c r="B100" s="11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1:18" ht="18.75">
      <c r="A101" s="13"/>
      <c r="B101" s="11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pans="1:18" ht="18.75">
      <c r="A102" s="13"/>
      <c r="B102" s="11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spans="1:18" ht="18.75">
      <c r="A103" s="13"/>
      <c r="B103" s="11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18" ht="18.75">
      <c r="A104" s="13"/>
      <c r="B104" s="11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1:18" ht="18.75">
      <c r="A105" s="13"/>
      <c r="B105" s="11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1:18" ht="18.75">
      <c r="A106" s="13"/>
      <c r="B106" s="11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1:18" ht="18.75">
      <c r="A107" s="13"/>
      <c r="B107" s="11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1:18" ht="18.75">
      <c r="A108" s="13"/>
      <c r="B108" s="11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1:18" ht="18.75">
      <c r="A109" s="13"/>
      <c r="B109" s="11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1:18" ht="18.75">
      <c r="A110" s="13"/>
      <c r="B110" s="11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1:18" ht="18.75">
      <c r="A111" s="13"/>
      <c r="B111" s="11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1:18" ht="18.75">
      <c r="A112" s="13"/>
      <c r="B112" s="11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  <row r="113" spans="1:18" ht="18.75">
      <c r="A113" s="13"/>
      <c r="B113" s="11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1:18" ht="18.75">
      <c r="A114" s="13"/>
      <c r="B114" s="11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1:18" ht="18.75">
      <c r="A115" s="13"/>
      <c r="B115" s="11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1:18" ht="18.75">
      <c r="A116" s="13"/>
      <c r="B116" s="11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1:18" ht="18.75">
      <c r="A117" s="13"/>
      <c r="B117" s="11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</row>
    <row r="118" spans="1:18" ht="18.75">
      <c r="A118" s="13"/>
      <c r="B118" s="11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</row>
    <row r="119" spans="1:18" ht="18.75">
      <c r="A119" s="13"/>
      <c r="B119" s="11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</row>
    <row r="120" spans="1:18" ht="18.75">
      <c r="A120" s="13"/>
      <c r="B120" s="11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 spans="1:18" ht="18.75">
      <c r="A121" s="13"/>
      <c r="B121" s="11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</row>
    <row r="122" spans="1:18" ht="18.75">
      <c r="A122" s="13"/>
      <c r="B122" s="11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</row>
    <row r="123" spans="1:18" ht="18.75">
      <c r="A123" s="13"/>
      <c r="B123" s="11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</row>
    <row r="124" spans="1:18" ht="18.75">
      <c r="A124" s="13"/>
      <c r="B124" s="11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</row>
  </sheetData>
  <mergeCells count="55">
    <mergeCell ref="A35:A50"/>
    <mergeCell ref="B35:B37"/>
    <mergeCell ref="C35:C37"/>
    <mergeCell ref="E35:E37"/>
    <mergeCell ref="D35:D37"/>
    <mergeCell ref="C47:C49"/>
    <mergeCell ref="F35:F37"/>
    <mergeCell ref="O35:O50"/>
    <mergeCell ref="P35:P50"/>
    <mergeCell ref="Q35:Q50"/>
    <mergeCell ref="R35:R50"/>
    <mergeCell ref="N35:N37"/>
    <mergeCell ref="F47:F49"/>
    <mergeCell ref="G47:G49"/>
    <mergeCell ref="O51:O58"/>
    <mergeCell ref="P51:P58"/>
    <mergeCell ref="Q51:Q58"/>
    <mergeCell ref="R51:R58"/>
    <mergeCell ref="A51:A58"/>
    <mergeCell ref="O23:O34"/>
    <mergeCell ref="P23:P34"/>
    <mergeCell ref="Q23:Q34"/>
    <mergeCell ref="R23:R34"/>
    <mergeCell ref="B25:B26"/>
    <mergeCell ref="B28:B29"/>
    <mergeCell ref="C28:C29"/>
    <mergeCell ref="F25:F26"/>
    <mergeCell ref="D28:D29"/>
    <mergeCell ref="E28:E29"/>
    <mergeCell ref="F28:F29"/>
    <mergeCell ref="D31:D32"/>
    <mergeCell ref="D11:D12"/>
    <mergeCell ref="A2:A13"/>
    <mergeCell ref="B2:B4"/>
    <mergeCell ref="C2:C4"/>
    <mergeCell ref="D2:D4"/>
    <mergeCell ref="E2:E4"/>
    <mergeCell ref="F2:F4"/>
    <mergeCell ref="F11:F12"/>
    <mergeCell ref="G11:G12"/>
    <mergeCell ref="N2:N4"/>
    <mergeCell ref="N11:N12"/>
    <mergeCell ref="O2:O13"/>
    <mergeCell ref="P2:P13"/>
    <mergeCell ref="Q2:Q13"/>
    <mergeCell ref="R2:R13"/>
    <mergeCell ref="O14:O22"/>
    <mergeCell ref="P14:P22"/>
    <mergeCell ref="Q14:Q22"/>
    <mergeCell ref="R14:R22"/>
    <mergeCell ref="A14:A22"/>
    <mergeCell ref="A23:A34"/>
    <mergeCell ref="D25:D26"/>
    <mergeCell ref="C25:C26"/>
    <mergeCell ref="E25:E26"/>
  </mergeCells>
  <phoneticPr fontId="6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T58"/>
  <sheetViews>
    <sheetView workbookViewId="0">
      <selection sqref="A1:XFD1"/>
    </sheetView>
  </sheetViews>
  <sheetFormatPr defaultRowHeight="13.5"/>
  <cols>
    <col min="1" max="1" width="13.25" style="67" bestFit="1" customWidth="1"/>
    <col min="2" max="2" width="14.5" style="67" bestFit="1" customWidth="1"/>
    <col min="3" max="3" width="8.875" style="67" bestFit="1" customWidth="1"/>
    <col min="4" max="4" width="16.625" style="67" bestFit="1" customWidth="1"/>
    <col min="5" max="5" width="32.625" style="67" bestFit="1" customWidth="1"/>
    <col min="6" max="6" width="16.625" style="67" bestFit="1" customWidth="1"/>
    <col min="7" max="7" width="37.875" style="67" bestFit="1" customWidth="1"/>
    <col min="8" max="8" width="11.375" style="67" bestFit="1" customWidth="1"/>
    <col min="9" max="9" width="14" style="67" bestFit="1" customWidth="1"/>
    <col min="10" max="10" width="16.625" style="67" bestFit="1" customWidth="1"/>
    <col min="11" max="11" width="11.75" style="67" bestFit="1" customWidth="1"/>
    <col min="12" max="12" width="8.875" style="67" bestFit="1" customWidth="1"/>
    <col min="13" max="13" width="6.5" style="67" bestFit="1" customWidth="1"/>
    <col min="14" max="14" width="19.25" style="67" bestFit="1" customWidth="1"/>
    <col min="15" max="16" width="14" style="67" bestFit="1" customWidth="1"/>
    <col min="17" max="17" width="8.875" style="67" bestFit="1" customWidth="1"/>
    <col min="18" max="18" width="6.5" style="67" bestFit="1" customWidth="1"/>
    <col min="19" max="16384" width="9" style="67"/>
  </cols>
  <sheetData>
    <row r="1" spans="1:20" s="83" customFormat="1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 ht="18.75">
      <c r="A2" s="158">
        <v>43210</v>
      </c>
      <c r="B2" s="131">
        <v>830</v>
      </c>
      <c r="C2" s="146"/>
      <c r="D2" s="146" t="s">
        <v>30</v>
      </c>
      <c r="E2" s="146" t="s">
        <v>582</v>
      </c>
      <c r="F2" s="146" t="s">
        <v>32</v>
      </c>
      <c r="G2" s="84" t="s">
        <v>583</v>
      </c>
      <c r="H2" s="84"/>
      <c r="I2" s="84"/>
      <c r="J2" s="125" t="s">
        <v>600</v>
      </c>
      <c r="K2" s="125" t="s">
        <v>39</v>
      </c>
      <c r="L2" s="125" t="s">
        <v>38</v>
      </c>
      <c r="M2" s="125">
        <v>9.6</v>
      </c>
      <c r="N2" s="84">
        <v>5</v>
      </c>
      <c r="O2" s="146">
        <v>9196</v>
      </c>
      <c r="P2" s="146">
        <v>9233</v>
      </c>
      <c r="Q2" s="146">
        <f>P2-O2</f>
        <v>37</v>
      </c>
      <c r="R2" s="146"/>
    </row>
    <row r="3" spans="1:20" ht="18.75">
      <c r="A3" s="159"/>
      <c r="B3" s="132"/>
      <c r="C3" s="147"/>
      <c r="D3" s="147"/>
      <c r="E3" s="147"/>
      <c r="F3" s="147"/>
      <c r="G3" s="84" t="s">
        <v>584</v>
      </c>
      <c r="H3" s="84"/>
      <c r="I3" s="84"/>
      <c r="J3" s="130"/>
      <c r="K3" s="130" t="s">
        <v>39</v>
      </c>
      <c r="L3" s="130" t="s">
        <v>38</v>
      </c>
      <c r="M3" s="130">
        <v>9.6</v>
      </c>
      <c r="N3" s="84">
        <v>6</v>
      </c>
      <c r="O3" s="147"/>
      <c r="P3" s="147"/>
      <c r="Q3" s="147"/>
      <c r="R3" s="147"/>
    </row>
    <row r="4" spans="1:20" ht="18.75">
      <c r="A4" s="159"/>
      <c r="B4" s="133"/>
      <c r="C4" s="148"/>
      <c r="D4" s="148"/>
      <c r="E4" s="148"/>
      <c r="F4" s="148"/>
      <c r="G4" s="84" t="s">
        <v>585</v>
      </c>
      <c r="H4" s="84"/>
      <c r="I4" s="84"/>
      <c r="J4" s="126"/>
      <c r="K4" s="126" t="s">
        <v>39</v>
      </c>
      <c r="L4" s="126" t="s">
        <v>38</v>
      </c>
      <c r="M4" s="126">
        <v>9.6</v>
      </c>
      <c r="N4" s="84">
        <v>2</v>
      </c>
      <c r="O4" s="147"/>
      <c r="P4" s="147"/>
      <c r="Q4" s="147"/>
      <c r="R4" s="147"/>
    </row>
    <row r="5" spans="1:20" ht="18.75">
      <c r="A5" s="159"/>
      <c r="B5" s="22">
        <v>945</v>
      </c>
      <c r="C5" s="84" t="s">
        <v>611</v>
      </c>
      <c r="D5" s="84" t="s">
        <v>32</v>
      </c>
      <c r="E5" s="84" t="s">
        <v>585</v>
      </c>
      <c r="F5" s="84" t="s">
        <v>36</v>
      </c>
      <c r="G5" s="84" t="s">
        <v>565</v>
      </c>
      <c r="H5" s="84"/>
      <c r="I5" s="84"/>
      <c r="J5" s="10" t="s">
        <v>600</v>
      </c>
      <c r="K5" s="10" t="s">
        <v>39</v>
      </c>
      <c r="L5" s="84" t="s">
        <v>38</v>
      </c>
      <c r="M5" s="84">
        <v>9.6</v>
      </c>
      <c r="N5" s="84">
        <v>4</v>
      </c>
      <c r="O5" s="147"/>
      <c r="P5" s="147"/>
      <c r="Q5" s="147"/>
      <c r="R5" s="147"/>
    </row>
    <row r="6" spans="1:20" ht="18.75">
      <c r="A6" s="159"/>
      <c r="B6" s="22">
        <v>1110</v>
      </c>
      <c r="C6" s="84" t="s">
        <v>611</v>
      </c>
      <c r="D6" s="84" t="s">
        <v>32</v>
      </c>
      <c r="E6" s="84" t="s">
        <v>585</v>
      </c>
      <c r="F6" s="84" t="s">
        <v>36</v>
      </c>
      <c r="G6" s="84" t="s">
        <v>565</v>
      </c>
      <c r="H6" s="84"/>
      <c r="I6" s="84"/>
      <c r="J6" s="10" t="s">
        <v>600</v>
      </c>
      <c r="K6" s="10" t="s">
        <v>39</v>
      </c>
      <c r="L6" s="84" t="s">
        <v>38</v>
      </c>
      <c r="M6" s="84">
        <v>9.6</v>
      </c>
      <c r="N6" s="84">
        <v>7</v>
      </c>
      <c r="O6" s="147"/>
      <c r="P6" s="147"/>
      <c r="Q6" s="147"/>
      <c r="R6" s="147"/>
    </row>
    <row r="7" spans="1:20" ht="18.75">
      <c r="A7" s="159"/>
      <c r="B7" s="22">
        <v>1210</v>
      </c>
      <c r="C7" s="84" t="s">
        <v>611</v>
      </c>
      <c r="D7" s="84" t="s">
        <v>32</v>
      </c>
      <c r="E7" s="84" t="s">
        <v>585</v>
      </c>
      <c r="F7" s="84" t="s">
        <v>36</v>
      </c>
      <c r="G7" s="84" t="s">
        <v>565</v>
      </c>
      <c r="H7" s="84"/>
      <c r="I7" s="84"/>
      <c r="J7" s="10" t="s">
        <v>600</v>
      </c>
      <c r="K7" s="10" t="s">
        <v>39</v>
      </c>
      <c r="L7" s="84" t="s">
        <v>38</v>
      </c>
      <c r="M7" s="84">
        <v>9.6</v>
      </c>
      <c r="N7" s="84">
        <v>7</v>
      </c>
      <c r="O7" s="147"/>
      <c r="P7" s="147"/>
      <c r="Q7" s="147"/>
      <c r="R7" s="147"/>
    </row>
    <row r="8" spans="1:20" ht="18.75">
      <c r="A8" s="159"/>
      <c r="B8" s="22">
        <v>1520</v>
      </c>
      <c r="C8" s="84" t="s">
        <v>611</v>
      </c>
      <c r="D8" s="84" t="s">
        <v>32</v>
      </c>
      <c r="E8" s="84" t="s">
        <v>585</v>
      </c>
      <c r="F8" s="84" t="s">
        <v>36</v>
      </c>
      <c r="G8" s="84" t="s">
        <v>565</v>
      </c>
      <c r="H8" s="84"/>
      <c r="I8" s="84"/>
      <c r="J8" s="10" t="s">
        <v>600</v>
      </c>
      <c r="K8" s="10" t="s">
        <v>39</v>
      </c>
      <c r="L8" s="84" t="s">
        <v>38</v>
      </c>
      <c r="M8" s="84">
        <v>9.6</v>
      </c>
      <c r="N8" s="84">
        <v>8</v>
      </c>
      <c r="O8" s="147"/>
      <c r="P8" s="147"/>
      <c r="Q8" s="147"/>
      <c r="R8" s="147"/>
    </row>
    <row r="9" spans="1:20" ht="18.75">
      <c r="A9" s="159"/>
      <c r="B9" s="22">
        <v>1610</v>
      </c>
      <c r="C9" s="84" t="s">
        <v>611</v>
      </c>
      <c r="D9" s="84" t="s">
        <v>32</v>
      </c>
      <c r="E9" s="84" t="s">
        <v>585</v>
      </c>
      <c r="F9" s="84" t="s">
        <v>36</v>
      </c>
      <c r="G9" s="84" t="s">
        <v>565</v>
      </c>
      <c r="H9" s="84"/>
      <c r="I9" s="84"/>
      <c r="J9" s="10" t="s">
        <v>600</v>
      </c>
      <c r="K9" s="10" t="s">
        <v>39</v>
      </c>
      <c r="L9" s="84" t="s">
        <v>38</v>
      </c>
      <c r="M9" s="84">
        <v>9.6</v>
      </c>
      <c r="N9" s="84">
        <v>4</v>
      </c>
      <c r="O9" s="147"/>
      <c r="P9" s="147"/>
      <c r="Q9" s="147"/>
      <c r="R9" s="147"/>
    </row>
    <row r="10" spans="1:20" ht="18.75">
      <c r="A10" s="159"/>
      <c r="B10" s="22">
        <v>1715</v>
      </c>
      <c r="C10" s="84" t="s">
        <v>611</v>
      </c>
      <c r="D10" s="84" t="s">
        <v>32</v>
      </c>
      <c r="E10" s="84" t="s">
        <v>585</v>
      </c>
      <c r="F10" s="84" t="s">
        <v>36</v>
      </c>
      <c r="G10" s="84" t="s">
        <v>565</v>
      </c>
      <c r="H10" s="84"/>
      <c r="I10" s="84"/>
      <c r="J10" s="10" t="s">
        <v>600</v>
      </c>
      <c r="K10" s="10" t="s">
        <v>39</v>
      </c>
      <c r="L10" s="84" t="s">
        <v>38</v>
      </c>
      <c r="M10" s="84">
        <v>9.6</v>
      </c>
      <c r="N10" s="84">
        <v>6</v>
      </c>
      <c r="O10" s="147"/>
      <c r="P10" s="147"/>
      <c r="Q10" s="147"/>
      <c r="R10" s="147"/>
    </row>
    <row r="11" spans="1:20" ht="18.75">
      <c r="A11" s="159"/>
      <c r="B11" s="22">
        <v>2112</v>
      </c>
      <c r="C11" s="84" t="s">
        <v>611</v>
      </c>
      <c r="D11" s="84" t="s">
        <v>32</v>
      </c>
      <c r="E11" s="84" t="s">
        <v>585</v>
      </c>
      <c r="F11" s="84" t="s">
        <v>36</v>
      </c>
      <c r="G11" s="84" t="s">
        <v>565</v>
      </c>
      <c r="H11" s="84"/>
      <c r="I11" s="84"/>
      <c r="J11" s="10" t="s">
        <v>600</v>
      </c>
      <c r="K11" s="10" t="s">
        <v>39</v>
      </c>
      <c r="L11" s="84" t="s">
        <v>38</v>
      </c>
      <c r="M11" s="84">
        <v>9.6</v>
      </c>
      <c r="N11" s="84">
        <v>12</v>
      </c>
      <c r="O11" s="147"/>
      <c r="P11" s="147"/>
      <c r="Q11" s="147"/>
      <c r="R11" s="147"/>
    </row>
    <row r="12" spans="1:20" ht="18.75">
      <c r="A12" s="159"/>
      <c r="B12" s="22">
        <v>2205</v>
      </c>
      <c r="C12" s="84" t="s">
        <v>611</v>
      </c>
      <c r="D12" s="84" t="s">
        <v>32</v>
      </c>
      <c r="E12" s="84" t="s">
        <v>585</v>
      </c>
      <c r="F12" s="84" t="s">
        <v>36</v>
      </c>
      <c r="G12" s="84" t="s">
        <v>565</v>
      </c>
      <c r="H12" s="84"/>
      <c r="I12" s="84"/>
      <c r="J12" s="10" t="s">
        <v>600</v>
      </c>
      <c r="K12" s="10" t="s">
        <v>39</v>
      </c>
      <c r="L12" s="84" t="s">
        <v>38</v>
      </c>
      <c r="M12" s="84">
        <v>9.6</v>
      </c>
      <c r="N12" s="84">
        <v>3</v>
      </c>
      <c r="O12" s="147"/>
      <c r="P12" s="147"/>
      <c r="Q12" s="147"/>
      <c r="R12" s="147"/>
    </row>
    <row r="13" spans="1:20" ht="18.75">
      <c r="A13" s="159"/>
      <c r="B13" s="22">
        <v>2248</v>
      </c>
      <c r="C13" s="84" t="s">
        <v>611</v>
      </c>
      <c r="D13" s="146" t="s">
        <v>32</v>
      </c>
      <c r="E13" s="84" t="s">
        <v>585</v>
      </c>
      <c r="F13" s="146" t="s">
        <v>36</v>
      </c>
      <c r="G13" s="146" t="s">
        <v>565</v>
      </c>
      <c r="H13" s="84"/>
      <c r="I13" s="84"/>
      <c r="J13" s="125" t="s">
        <v>600</v>
      </c>
      <c r="K13" s="125" t="s">
        <v>39</v>
      </c>
      <c r="L13" s="125" t="s">
        <v>38</v>
      </c>
      <c r="M13" s="125">
        <v>9.6</v>
      </c>
      <c r="N13" s="84">
        <v>3</v>
      </c>
      <c r="O13" s="147"/>
      <c r="P13" s="147"/>
      <c r="Q13" s="147"/>
      <c r="R13" s="147"/>
    </row>
    <row r="14" spans="1:20" ht="18.75">
      <c r="A14" s="159"/>
      <c r="B14" s="22">
        <v>2255</v>
      </c>
      <c r="C14" s="84"/>
      <c r="D14" s="147"/>
      <c r="E14" s="84" t="s">
        <v>583</v>
      </c>
      <c r="F14" s="147" t="s">
        <v>36</v>
      </c>
      <c r="G14" s="147" t="s">
        <v>565</v>
      </c>
      <c r="H14" s="84"/>
      <c r="I14" s="84"/>
      <c r="J14" s="130" t="s">
        <v>600</v>
      </c>
      <c r="K14" s="130" t="s">
        <v>39</v>
      </c>
      <c r="L14" s="130" t="s">
        <v>38</v>
      </c>
      <c r="M14" s="130">
        <v>9.6</v>
      </c>
      <c r="N14" s="84">
        <v>1</v>
      </c>
      <c r="O14" s="147"/>
      <c r="P14" s="147"/>
      <c r="Q14" s="147"/>
      <c r="R14" s="147"/>
    </row>
    <row r="15" spans="1:20" ht="18.75">
      <c r="A15" s="159"/>
      <c r="B15" s="22">
        <v>2305</v>
      </c>
      <c r="C15" s="84"/>
      <c r="D15" s="148"/>
      <c r="E15" s="84" t="s">
        <v>817</v>
      </c>
      <c r="F15" s="148" t="s">
        <v>36</v>
      </c>
      <c r="G15" s="148" t="s">
        <v>565</v>
      </c>
      <c r="H15" s="84"/>
      <c r="I15" s="84"/>
      <c r="J15" s="126" t="s">
        <v>600</v>
      </c>
      <c r="K15" s="126" t="s">
        <v>39</v>
      </c>
      <c r="L15" s="126" t="s">
        <v>38</v>
      </c>
      <c r="M15" s="126">
        <v>9.6</v>
      </c>
      <c r="N15" s="84">
        <v>2</v>
      </c>
      <c r="O15" s="147"/>
      <c r="P15" s="147"/>
      <c r="Q15" s="147"/>
      <c r="R15" s="147"/>
    </row>
    <row r="16" spans="1:20" ht="18.75">
      <c r="A16" s="160"/>
      <c r="B16" s="22">
        <v>2350</v>
      </c>
      <c r="C16" s="84" t="s">
        <v>611</v>
      </c>
      <c r="D16" s="84" t="s">
        <v>32</v>
      </c>
      <c r="E16" s="84" t="s">
        <v>585</v>
      </c>
      <c r="F16" s="84" t="s">
        <v>36</v>
      </c>
      <c r="G16" s="84" t="s">
        <v>565</v>
      </c>
      <c r="H16" s="84"/>
      <c r="I16" s="84"/>
      <c r="J16" s="10" t="s">
        <v>600</v>
      </c>
      <c r="K16" s="10" t="s">
        <v>39</v>
      </c>
      <c r="L16" s="84" t="s">
        <v>38</v>
      </c>
      <c r="M16" s="84">
        <v>9.6</v>
      </c>
      <c r="N16" s="84">
        <v>3</v>
      </c>
      <c r="O16" s="148"/>
      <c r="P16" s="148"/>
      <c r="Q16" s="148"/>
      <c r="R16" s="148"/>
    </row>
    <row r="17" spans="1:18" ht="18.75">
      <c r="A17" s="158">
        <v>43210</v>
      </c>
      <c r="B17" s="22">
        <v>830</v>
      </c>
      <c r="C17" s="84" t="s">
        <v>467</v>
      </c>
      <c r="D17" s="84" t="s">
        <v>30</v>
      </c>
      <c r="E17" s="84" t="s">
        <v>582</v>
      </c>
      <c r="F17" s="84" t="s">
        <v>32</v>
      </c>
      <c r="G17" s="84" t="s">
        <v>598</v>
      </c>
      <c r="H17" s="84"/>
      <c r="I17" s="84"/>
      <c r="J17" s="10" t="s">
        <v>600</v>
      </c>
      <c r="K17" s="10" t="s">
        <v>457</v>
      </c>
      <c r="L17" s="84" t="s">
        <v>458</v>
      </c>
      <c r="M17" s="84">
        <v>9.6</v>
      </c>
      <c r="N17" s="84">
        <v>2</v>
      </c>
      <c r="O17" s="146">
        <v>9045</v>
      </c>
      <c r="P17" s="146">
        <v>9113</v>
      </c>
      <c r="Q17" s="146">
        <f>P17-O17</f>
        <v>68</v>
      </c>
      <c r="R17" s="146"/>
    </row>
    <row r="18" spans="1:18" ht="18.75">
      <c r="A18" s="159"/>
      <c r="B18" s="22">
        <v>1317</v>
      </c>
      <c r="C18" s="84" t="s">
        <v>467</v>
      </c>
      <c r="D18" s="84" t="s">
        <v>30</v>
      </c>
      <c r="E18" s="84" t="s">
        <v>582</v>
      </c>
      <c r="F18" s="84" t="s">
        <v>36</v>
      </c>
      <c r="G18" s="84" t="s">
        <v>565</v>
      </c>
      <c r="H18" s="84"/>
      <c r="I18" s="84"/>
      <c r="J18" s="10" t="s">
        <v>600</v>
      </c>
      <c r="K18" s="10" t="s">
        <v>457</v>
      </c>
      <c r="L18" s="84" t="s">
        <v>458</v>
      </c>
      <c r="M18" s="84">
        <v>9.6</v>
      </c>
      <c r="N18" s="84">
        <v>1</v>
      </c>
      <c r="O18" s="147"/>
      <c r="P18" s="147"/>
      <c r="Q18" s="147"/>
      <c r="R18" s="147"/>
    </row>
    <row r="19" spans="1:18" ht="18.75">
      <c r="A19" s="159"/>
      <c r="B19" s="22">
        <v>1327</v>
      </c>
      <c r="C19" s="84"/>
      <c r="D19" s="84" t="s">
        <v>36</v>
      </c>
      <c r="E19" s="84" t="s">
        <v>565</v>
      </c>
      <c r="F19" s="84" t="s">
        <v>30</v>
      </c>
      <c r="G19" s="84" t="s">
        <v>582</v>
      </c>
      <c r="H19" s="84"/>
      <c r="I19" s="84"/>
      <c r="J19" s="10" t="s">
        <v>600</v>
      </c>
      <c r="K19" s="10" t="s">
        <v>457</v>
      </c>
      <c r="L19" s="84" t="s">
        <v>458</v>
      </c>
      <c r="M19" s="84">
        <v>9.6</v>
      </c>
      <c r="N19" s="84">
        <v>5</v>
      </c>
      <c r="O19" s="147"/>
      <c r="P19" s="147"/>
      <c r="Q19" s="147"/>
      <c r="R19" s="147"/>
    </row>
    <row r="20" spans="1:18" ht="18.75">
      <c r="A20" s="159"/>
      <c r="B20" s="22">
        <v>1640</v>
      </c>
      <c r="D20" s="84" t="s">
        <v>32</v>
      </c>
      <c r="E20" s="84" t="s">
        <v>598</v>
      </c>
      <c r="F20" s="84" t="s">
        <v>30</v>
      </c>
      <c r="G20" s="84" t="s">
        <v>582</v>
      </c>
      <c r="H20" s="84"/>
      <c r="I20" s="84"/>
      <c r="J20" s="10" t="s">
        <v>600</v>
      </c>
      <c r="K20" s="10" t="s">
        <v>457</v>
      </c>
      <c r="L20" s="84" t="s">
        <v>458</v>
      </c>
      <c r="M20" s="84">
        <v>9.6</v>
      </c>
      <c r="N20" s="84">
        <v>7</v>
      </c>
      <c r="O20" s="147"/>
      <c r="P20" s="147"/>
      <c r="Q20" s="147"/>
      <c r="R20" s="147"/>
    </row>
    <row r="21" spans="1:18" ht="18.75">
      <c r="A21" s="159"/>
      <c r="B21" s="22">
        <v>2019</v>
      </c>
      <c r="C21" s="84" t="s">
        <v>460</v>
      </c>
      <c r="D21" s="84" t="s">
        <v>454</v>
      </c>
      <c r="E21" s="84" t="s">
        <v>566</v>
      </c>
      <c r="F21" s="84" t="s">
        <v>36</v>
      </c>
      <c r="G21" s="84" t="s">
        <v>565</v>
      </c>
      <c r="H21" s="84"/>
      <c r="I21" s="84"/>
      <c r="J21" s="10" t="s">
        <v>600</v>
      </c>
      <c r="K21" s="10" t="s">
        <v>457</v>
      </c>
      <c r="L21" s="84" t="s">
        <v>458</v>
      </c>
      <c r="M21" s="84">
        <v>9.6</v>
      </c>
      <c r="N21" s="84">
        <v>14</v>
      </c>
      <c r="O21" s="147"/>
      <c r="P21" s="147"/>
      <c r="Q21" s="147"/>
      <c r="R21" s="147"/>
    </row>
    <row r="22" spans="1:18" ht="18.75">
      <c r="A22" s="160"/>
      <c r="B22" s="22">
        <v>2145</v>
      </c>
      <c r="C22" s="84" t="s">
        <v>460</v>
      </c>
      <c r="D22" s="84" t="s">
        <v>454</v>
      </c>
      <c r="E22" s="84" t="s">
        <v>566</v>
      </c>
      <c r="F22" s="84" t="s">
        <v>36</v>
      </c>
      <c r="G22" s="84" t="s">
        <v>565</v>
      </c>
      <c r="H22" s="84"/>
      <c r="I22" s="84"/>
      <c r="J22" s="10" t="s">
        <v>600</v>
      </c>
      <c r="K22" s="10" t="s">
        <v>457</v>
      </c>
      <c r="L22" s="84" t="s">
        <v>458</v>
      </c>
      <c r="M22" s="84">
        <v>9.6</v>
      </c>
      <c r="N22" s="84">
        <v>14</v>
      </c>
      <c r="O22" s="148"/>
      <c r="P22" s="148"/>
      <c r="Q22" s="148"/>
      <c r="R22" s="148"/>
    </row>
    <row r="23" spans="1:18" ht="18.75">
      <c r="A23" s="158">
        <v>43210</v>
      </c>
      <c r="B23" s="125">
        <v>825</v>
      </c>
      <c r="C23" s="125"/>
      <c r="D23" s="125" t="s">
        <v>30</v>
      </c>
      <c r="E23" s="125" t="s">
        <v>582</v>
      </c>
      <c r="F23" s="125" t="s">
        <v>36</v>
      </c>
      <c r="G23" s="84" t="s">
        <v>605</v>
      </c>
      <c r="H23" s="84"/>
      <c r="I23" s="84"/>
      <c r="J23" s="125" t="s">
        <v>600</v>
      </c>
      <c r="K23" s="125" t="s">
        <v>465</v>
      </c>
      <c r="L23" s="125" t="s">
        <v>466</v>
      </c>
      <c r="M23" s="125">
        <v>9.6</v>
      </c>
      <c r="N23" s="146">
        <v>10</v>
      </c>
      <c r="O23" s="146">
        <v>6629</v>
      </c>
      <c r="P23" s="146">
        <v>6688</v>
      </c>
      <c r="Q23" s="146">
        <f>P23-O23</f>
        <v>59</v>
      </c>
      <c r="R23" s="146"/>
    </row>
    <row r="24" spans="1:18" ht="18.75">
      <c r="A24" s="159"/>
      <c r="B24" s="130"/>
      <c r="C24" s="130"/>
      <c r="D24" s="130"/>
      <c r="E24" s="130"/>
      <c r="F24" s="130"/>
      <c r="G24" s="84" t="s">
        <v>575</v>
      </c>
      <c r="H24" s="84"/>
      <c r="I24" s="84"/>
      <c r="J24" s="130"/>
      <c r="K24" s="130" t="s">
        <v>465</v>
      </c>
      <c r="L24" s="130" t="s">
        <v>466</v>
      </c>
      <c r="M24" s="130">
        <v>9.6</v>
      </c>
      <c r="N24" s="147"/>
      <c r="O24" s="147"/>
      <c r="P24" s="147"/>
      <c r="Q24" s="147"/>
      <c r="R24" s="147"/>
    </row>
    <row r="25" spans="1:18" ht="18.75">
      <c r="A25" s="159"/>
      <c r="B25" s="130"/>
      <c r="C25" s="130"/>
      <c r="D25" s="130"/>
      <c r="E25" s="130"/>
      <c r="F25" s="130"/>
      <c r="G25" s="84" t="s">
        <v>576</v>
      </c>
      <c r="H25" s="84"/>
      <c r="I25" s="84"/>
      <c r="J25" s="130"/>
      <c r="K25" s="130" t="s">
        <v>465</v>
      </c>
      <c r="L25" s="130" t="s">
        <v>466</v>
      </c>
      <c r="M25" s="130">
        <v>9.6</v>
      </c>
      <c r="N25" s="147"/>
      <c r="O25" s="147"/>
      <c r="P25" s="147"/>
      <c r="Q25" s="147"/>
      <c r="R25" s="147"/>
    </row>
    <row r="26" spans="1:18" ht="18.75">
      <c r="A26" s="159"/>
      <c r="B26" s="126"/>
      <c r="C26" s="126"/>
      <c r="D26" s="126"/>
      <c r="E26" s="126"/>
      <c r="F26" s="126"/>
      <c r="G26" s="84" t="s">
        <v>577</v>
      </c>
      <c r="H26" s="84"/>
      <c r="I26" s="84"/>
      <c r="J26" s="126"/>
      <c r="K26" s="126" t="s">
        <v>465</v>
      </c>
      <c r="L26" s="126" t="s">
        <v>466</v>
      </c>
      <c r="M26" s="126">
        <v>9.6</v>
      </c>
      <c r="N26" s="148"/>
      <c r="O26" s="147"/>
      <c r="P26" s="147"/>
      <c r="Q26" s="147"/>
      <c r="R26" s="147"/>
    </row>
    <row r="27" spans="1:18" ht="18.75">
      <c r="A27" s="159"/>
      <c r="B27" s="22">
        <v>1106</v>
      </c>
      <c r="C27" s="84" t="s">
        <v>467</v>
      </c>
      <c r="D27" s="84" t="s">
        <v>30</v>
      </c>
      <c r="E27" s="84" t="s">
        <v>575</v>
      </c>
      <c r="F27" s="84" t="s">
        <v>36</v>
      </c>
      <c r="G27" s="84" t="s">
        <v>565</v>
      </c>
      <c r="H27" s="84"/>
      <c r="I27" s="84"/>
      <c r="J27" s="10" t="s">
        <v>600</v>
      </c>
      <c r="K27" s="10" t="s">
        <v>465</v>
      </c>
      <c r="L27" s="10" t="s">
        <v>466</v>
      </c>
      <c r="M27" s="10">
        <v>9.6</v>
      </c>
      <c r="N27" s="84">
        <v>14</v>
      </c>
      <c r="O27" s="147"/>
      <c r="P27" s="147"/>
      <c r="Q27" s="147"/>
      <c r="R27" s="147"/>
    </row>
    <row r="28" spans="1:18" ht="18.75">
      <c r="A28" s="159"/>
      <c r="B28" s="22">
        <v>1146</v>
      </c>
      <c r="C28" s="84" t="s">
        <v>467</v>
      </c>
      <c r="D28" s="84" t="s">
        <v>30</v>
      </c>
      <c r="E28" s="84" t="s">
        <v>575</v>
      </c>
      <c r="F28" s="84" t="s">
        <v>36</v>
      </c>
      <c r="G28" s="84" t="s">
        <v>565</v>
      </c>
      <c r="H28" s="84"/>
      <c r="I28" s="84"/>
      <c r="J28" s="10" t="s">
        <v>600</v>
      </c>
      <c r="K28" s="10" t="s">
        <v>465</v>
      </c>
      <c r="L28" s="10" t="s">
        <v>466</v>
      </c>
      <c r="M28" s="10">
        <v>9.6</v>
      </c>
      <c r="N28" s="84">
        <v>12</v>
      </c>
      <c r="O28" s="147"/>
      <c r="P28" s="147"/>
      <c r="Q28" s="147"/>
      <c r="R28" s="147"/>
    </row>
    <row r="29" spans="1:18" ht="18.75">
      <c r="A29" s="159"/>
      <c r="B29" s="22">
        <v>1455</v>
      </c>
      <c r="C29" s="84" t="s">
        <v>460</v>
      </c>
      <c r="D29" s="84" t="s">
        <v>454</v>
      </c>
      <c r="E29" s="84" t="s">
        <v>566</v>
      </c>
      <c r="F29" s="84" t="s">
        <v>36</v>
      </c>
      <c r="G29" s="84" t="s">
        <v>565</v>
      </c>
      <c r="H29" s="84"/>
      <c r="I29" s="84"/>
      <c r="J29" s="10" t="s">
        <v>600</v>
      </c>
      <c r="K29" s="10" t="s">
        <v>465</v>
      </c>
      <c r="L29" s="10" t="s">
        <v>466</v>
      </c>
      <c r="M29" s="10">
        <v>9.6</v>
      </c>
      <c r="N29" s="84">
        <v>14</v>
      </c>
      <c r="O29" s="147"/>
      <c r="P29" s="147"/>
      <c r="Q29" s="147"/>
      <c r="R29" s="147"/>
    </row>
    <row r="30" spans="1:18" ht="18.75">
      <c r="A30" s="159"/>
      <c r="B30" s="22">
        <v>1630</v>
      </c>
      <c r="C30" s="84" t="s">
        <v>460</v>
      </c>
      <c r="D30" s="84" t="s">
        <v>454</v>
      </c>
      <c r="E30" s="84" t="s">
        <v>566</v>
      </c>
      <c r="F30" s="84" t="s">
        <v>36</v>
      </c>
      <c r="G30" s="84" t="s">
        <v>565</v>
      </c>
      <c r="H30" s="84"/>
      <c r="I30" s="84"/>
      <c r="J30" s="10" t="s">
        <v>600</v>
      </c>
      <c r="K30" s="10" t="s">
        <v>465</v>
      </c>
      <c r="L30" s="10" t="s">
        <v>466</v>
      </c>
      <c r="M30" s="10">
        <v>9.6</v>
      </c>
      <c r="N30" s="84">
        <v>14</v>
      </c>
      <c r="O30" s="147"/>
      <c r="P30" s="147"/>
      <c r="Q30" s="147"/>
      <c r="R30" s="147"/>
    </row>
    <row r="31" spans="1:18" ht="18.75">
      <c r="A31" s="159"/>
      <c r="B31" s="22">
        <v>1950</v>
      </c>
      <c r="C31" s="84" t="s">
        <v>467</v>
      </c>
      <c r="D31" s="84" t="s">
        <v>30</v>
      </c>
      <c r="E31" s="84" t="s">
        <v>575</v>
      </c>
      <c r="F31" s="84" t="s">
        <v>36</v>
      </c>
      <c r="G31" s="84" t="s">
        <v>565</v>
      </c>
      <c r="H31" s="84"/>
      <c r="I31" s="84"/>
      <c r="J31" s="10" t="s">
        <v>600</v>
      </c>
      <c r="K31" s="10" t="s">
        <v>465</v>
      </c>
      <c r="L31" s="10" t="s">
        <v>466</v>
      </c>
      <c r="M31" s="10">
        <v>9.6</v>
      </c>
      <c r="N31" s="84">
        <v>14</v>
      </c>
      <c r="O31" s="147"/>
      <c r="P31" s="147"/>
      <c r="Q31" s="147"/>
      <c r="R31" s="147"/>
    </row>
    <row r="32" spans="1:18" ht="18.75">
      <c r="A32" s="159"/>
      <c r="B32" s="22">
        <v>2200</v>
      </c>
      <c r="C32" s="84" t="s">
        <v>467</v>
      </c>
      <c r="D32" s="84" t="s">
        <v>30</v>
      </c>
      <c r="E32" s="84" t="s">
        <v>575</v>
      </c>
      <c r="F32" s="84" t="s">
        <v>36</v>
      </c>
      <c r="G32" s="84" t="s">
        <v>565</v>
      </c>
      <c r="H32" s="84"/>
      <c r="I32" s="84"/>
      <c r="J32" s="10" t="s">
        <v>600</v>
      </c>
      <c r="K32" s="10" t="s">
        <v>465</v>
      </c>
      <c r="L32" s="10" t="s">
        <v>466</v>
      </c>
      <c r="M32" s="10">
        <v>9.6</v>
      </c>
      <c r="N32" s="84">
        <v>13</v>
      </c>
      <c r="O32" s="147"/>
      <c r="P32" s="147"/>
      <c r="Q32" s="147"/>
      <c r="R32" s="147"/>
    </row>
    <row r="33" spans="1:18" ht="18.75">
      <c r="A33" s="160"/>
      <c r="B33" s="22">
        <v>2348</v>
      </c>
      <c r="C33" s="84" t="s">
        <v>467</v>
      </c>
      <c r="D33" s="84" t="s">
        <v>30</v>
      </c>
      <c r="E33" s="84" t="s">
        <v>575</v>
      </c>
      <c r="F33" s="84" t="s">
        <v>36</v>
      </c>
      <c r="G33" s="84" t="s">
        <v>565</v>
      </c>
      <c r="H33" s="84"/>
      <c r="I33" s="84"/>
      <c r="J33" s="10" t="s">
        <v>600</v>
      </c>
      <c r="K33" s="10" t="s">
        <v>465</v>
      </c>
      <c r="L33" s="10" t="s">
        <v>466</v>
      </c>
      <c r="M33" s="10">
        <v>9.6</v>
      </c>
      <c r="N33" s="84">
        <v>13</v>
      </c>
      <c r="O33" s="148"/>
      <c r="P33" s="148"/>
      <c r="Q33" s="148"/>
      <c r="R33" s="148"/>
    </row>
    <row r="34" spans="1:18" ht="18.75">
      <c r="A34" s="158">
        <v>43210</v>
      </c>
      <c r="B34" s="22">
        <v>900</v>
      </c>
      <c r="C34" s="84"/>
      <c r="D34" s="84" t="s">
        <v>36</v>
      </c>
      <c r="E34" s="84" t="s">
        <v>565</v>
      </c>
      <c r="F34" s="84" t="s">
        <v>30</v>
      </c>
      <c r="G34" s="84" t="s">
        <v>578</v>
      </c>
      <c r="H34" s="84"/>
      <c r="I34" s="84"/>
      <c r="J34" s="10" t="s">
        <v>600</v>
      </c>
      <c r="K34" s="10" t="s">
        <v>473</v>
      </c>
      <c r="L34" s="10" t="s">
        <v>474</v>
      </c>
      <c r="M34" s="10">
        <v>9.6</v>
      </c>
      <c r="N34" s="146">
        <v>14</v>
      </c>
      <c r="O34" s="146">
        <v>7953</v>
      </c>
      <c r="P34" s="146">
        <v>7979</v>
      </c>
      <c r="Q34" s="146">
        <f>P34-O34</f>
        <v>26</v>
      </c>
      <c r="R34" s="146"/>
    </row>
    <row r="35" spans="1:18" ht="18.75">
      <c r="A35" s="159"/>
      <c r="B35" s="22">
        <v>1022</v>
      </c>
      <c r="C35" s="84" t="s">
        <v>467</v>
      </c>
      <c r="D35" s="84" t="s">
        <v>30</v>
      </c>
      <c r="E35" s="84" t="s">
        <v>578</v>
      </c>
      <c r="F35" s="84" t="s">
        <v>36</v>
      </c>
      <c r="G35" s="84" t="s">
        <v>565</v>
      </c>
      <c r="H35" s="84"/>
      <c r="I35" s="84"/>
      <c r="J35" s="10" t="s">
        <v>600</v>
      </c>
      <c r="K35" s="10" t="s">
        <v>473</v>
      </c>
      <c r="L35" s="10" t="s">
        <v>474</v>
      </c>
      <c r="M35" s="10">
        <v>9.6</v>
      </c>
      <c r="N35" s="148"/>
      <c r="O35" s="147"/>
      <c r="P35" s="147"/>
      <c r="Q35" s="147"/>
      <c r="R35" s="147"/>
    </row>
    <row r="36" spans="1:18" ht="18.75">
      <c r="A36" s="159"/>
      <c r="B36" s="22">
        <v>1130</v>
      </c>
      <c r="C36" s="84" t="s">
        <v>467</v>
      </c>
      <c r="D36" s="84" t="s">
        <v>30</v>
      </c>
      <c r="E36" s="84" t="s">
        <v>578</v>
      </c>
      <c r="F36" s="84" t="s">
        <v>36</v>
      </c>
      <c r="G36" s="84" t="s">
        <v>565</v>
      </c>
      <c r="H36" s="84"/>
      <c r="I36" s="84"/>
      <c r="J36" s="10" t="s">
        <v>600</v>
      </c>
      <c r="K36" s="10" t="s">
        <v>473</v>
      </c>
      <c r="L36" s="10" t="s">
        <v>474</v>
      </c>
      <c r="M36" s="10">
        <v>9.6</v>
      </c>
      <c r="N36" s="84">
        <v>14</v>
      </c>
      <c r="O36" s="147"/>
      <c r="P36" s="147"/>
      <c r="Q36" s="147"/>
      <c r="R36" s="147"/>
    </row>
    <row r="37" spans="1:18" ht="18.75">
      <c r="A37" s="159"/>
      <c r="B37" s="22">
        <v>1414</v>
      </c>
      <c r="C37" s="84" t="s">
        <v>467</v>
      </c>
      <c r="D37" s="84" t="s">
        <v>30</v>
      </c>
      <c r="E37" s="84" t="s">
        <v>578</v>
      </c>
      <c r="F37" s="84" t="s">
        <v>36</v>
      </c>
      <c r="G37" s="84" t="s">
        <v>565</v>
      </c>
      <c r="H37" s="84"/>
      <c r="I37" s="84"/>
      <c r="J37" s="10" t="s">
        <v>600</v>
      </c>
      <c r="K37" s="10" t="s">
        <v>473</v>
      </c>
      <c r="L37" s="10" t="s">
        <v>474</v>
      </c>
      <c r="M37" s="10">
        <v>9.6</v>
      </c>
      <c r="N37" s="84">
        <v>14</v>
      </c>
      <c r="O37" s="147"/>
      <c r="P37" s="147"/>
      <c r="Q37" s="147"/>
      <c r="R37" s="147"/>
    </row>
    <row r="38" spans="1:18" ht="18.75">
      <c r="A38" s="159"/>
      <c r="B38" s="22">
        <v>1500</v>
      </c>
      <c r="C38" s="84" t="s">
        <v>467</v>
      </c>
      <c r="D38" s="84" t="s">
        <v>30</v>
      </c>
      <c r="E38" s="84" t="s">
        <v>578</v>
      </c>
      <c r="F38" s="84" t="s">
        <v>36</v>
      </c>
      <c r="G38" s="84" t="s">
        <v>565</v>
      </c>
      <c r="H38" s="84"/>
      <c r="I38" s="84"/>
      <c r="J38" s="10" t="s">
        <v>600</v>
      </c>
      <c r="K38" s="10" t="s">
        <v>473</v>
      </c>
      <c r="L38" s="10" t="s">
        <v>474</v>
      </c>
      <c r="M38" s="10">
        <v>9.6</v>
      </c>
      <c r="N38" s="84">
        <v>13</v>
      </c>
      <c r="O38" s="147"/>
      <c r="P38" s="147"/>
      <c r="Q38" s="147"/>
      <c r="R38" s="147"/>
    </row>
    <row r="39" spans="1:18" ht="18.75">
      <c r="A39" s="159"/>
      <c r="B39" s="22">
        <v>1605</v>
      </c>
      <c r="C39" s="84" t="s">
        <v>467</v>
      </c>
      <c r="D39" s="84" t="s">
        <v>30</v>
      </c>
      <c r="E39" s="84" t="s">
        <v>578</v>
      </c>
      <c r="F39" s="84" t="s">
        <v>36</v>
      </c>
      <c r="G39" s="84" t="s">
        <v>565</v>
      </c>
      <c r="H39" s="84"/>
      <c r="I39" s="84"/>
      <c r="J39" s="10" t="s">
        <v>600</v>
      </c>
      <c r="K39" s="10" t="s">
        <v>473</v>
      </c>
      <c r="L39" s="10" t="s">
        <v>474</v>
      </c>
      <c r="M39" s="10">
        <v>9.6</v>
      </c>
      <c r="N39" s="84">
        <v>14</v>
      </c>
      <c r="O39" s="147"/>
      <c r="P39" s="147"/>
      <c r="Q39" s="147"/>
      <c r="R39" s="147"/>
    </row>
    <row r="40" spans="1:18" ht="18.75">
      <c r="A40" s="159"/>
      <c r="B40" s="22">
        <v>1711</v>
      </c>
      <c r="C40" s="84" t="s">
        <v>467</v>
      </c>
      <c r="D40" s="84" t="s">
        <v>30</v>
      </c>
      <c r="E40" s="84" t="s">
        <v>578</v>
      </c>
      <c r="F40" s="84" t="s">
        <v>36</v>
      </c>
      <c r="G40" s="84" t="s">
        <v>565</v>
      </c>
      <c r="H40" s="84"/>
      <c r="I40" s="84"/>
      <c r="J40" s="10" t="s">
        <v>600</v>
      </c>
      <c r="K40" s="10" t="s">
        <v>473</v>
      </c>
      <c r="L40" s="10" t="s">
        <v>474</v>
      </c>
      <c r="M40" s="10">
        <v>9.6</v>
      </c>
      <c r="N40" s="84">
        <v>13</v>
      </c>
      <c r="O40" s="147"/>
      <c r="P40" s="147"/>
      <c r="Q40" s="147"/>
      <c r="R40" s="147"/>
    </row>
    <row r="41" spans="1:18" ht="18.75">
      <c r="A41" s="159"/>
      <c r="B41" s="22">
        <v>2100</v>
      </c>
      <c r="C41" s="84" t="s">
        <v>467</v>
      </c>
      <c r="D41" s="84" t="s">
        <v>30</v>
      </c>
      <c r="E41" s="84" t="s">
        <v>578</v>
      </c>
      <c r="F41" s="84" t="s">
        <v>36</v>
      </c>
      <c r="G41" s="84" t="s">
        <v>565</v>
      </c>
      <c r="H41" s="84"/>
      <c r="I41" s="84"/>
      <c r="J41" s="10" t="s">
        <v>600</v>
      </c>
      <c r="K41" s="10" t="s">
        <v>473</v>
      </c>
      <c r="L41" s="10" t="s">
        <v>474</v>
      </c>
      <c r="M41" s="10">
        <v>9.6</v>
      </c>
      <c r="N41" s="84">
        <v>14</v>
      </c>
      <c r="O41" s="147"/>
      <c r="P41" s="147"/>
      <c r="Q41" s="147"/>
      <c r="R41" s="147"/>
    </row>
    <row r="42" spans="1:18" ht="18.75">
      <c r="A42" s="159"/>
      <c r="B42" s="22">
        <v>2248</v>
      </c>
      <c r="C42" s="84" t="s">
        <v>467</v>
      </c>
      <c r="D42" s="146" t="s">
        <v>30</v>
      </c>
      <c r="E42" s="84" t="s">
        <v>578</v>
      </c>
      <c r="F42" s="146" t="s">
        <v>36</v>
      </c>
      <c r="G42" s="146" t="s">
        <v>565</v>
      </c>
      <c r="H42" s="84"/>
      <c r="I42" s="84"/>
      <c r="J42" s="125" t="s">
        <v>600</v>
      </c>
      <c r="K42" s="125" t="s">
        <v>473</v>
      </c>
      <c r="L42" s="125" t="s">
        <v>474</v>
      </c>
      <c r="M42" s="125">
        <v>9.6</v>
      </c>
      <c r="N42" s="84">
        <v>8</v>
      </c>
      <c r="O42" s="147"/>
      <c r="P42" s="147"/>
      <c r="Q42" s="147"/>
      <c r="R42" s="147"/>
    </row>
    <row r="43" spans="1:18" ht="18.75">
      <c r="A43" s="160"/>
      <c r="B43" s="22">
        <v>2303</v>
      </c>
      <c r="C43" s="84"/>
      <c r="D43" s="148"/>
      <c r="E43" s="84" t="s">
        <v>589</v>
      </c>
      <c r="F43" s="148" t="s">
        <v>36</v>
      </c>
      <c r="G43" s="148" t="s">
        <v>565</v>
      </c>
      <c r="H43" s="84"/>
      <c r="I43" s="84"/>
      <c r="J43" s="126"/>
      <c r="K43" s="126" t="s">
        <v>473</v>
      </c>
      <c r="L43" s="126" t="s">
        <v>474</v>
      </c>
      <c r="M43" s="126">
        <v>9.6</v>
      </c>
      <c r="N43" s="84">
        <v>3</v>
      </c>
      <c r="O43" s="148"/>
      <c r="P43" s="148"/>
      <c r="Q43" s="148"/>
      <c r="R43" s="148"/>
    </row>
    <row r="44" spans="1:18" ht="18.75">
      <c r="A44" s="158">
        <v>43210</v>
      </c>
      <c r="B44" s="22">
        <v>830</v>
      </c>
      <c r="C44" s="84"/>
      <c r="D44" s="84" t="s">
        <v>36</v>
      </c>
      <c r="E44" s="84" t="s">
        <v>565</v>
      </c>
      <c r="F44" s="84" t="s">
        <v>454</v>
      </c>
      <c r="G44" s="84" t="s">
        <v>566</v>
      </c>
      <c r="H44" s="84"/>
      <c r="I44" s="84"/>
      <c r="J44" s="10" t="s">
        <v>600</v>
      </c>
      <c r="K44" s="10" t="s">
        <v>483</v>
      </c>
      <c r="L44" s="10" t="s">
        <v>484</v>
      </c>
      <c r="M44" s="10">
        <v>9.6</v>
      </c>
      <c r="N44" s="84" t="s">
        <v>726</v>
      </c>
      <c r="O44" s="146">
        <v>6713</v>
      </c>
      <c r="P44" s="146">
        <v>6877</v>
      </c>
      <c r="Q44" s="146">
        <f>P44-O44</f>
        <v>164</v>
      </c>
      <c r="R44" s="146"/>
    </row>
    <row r="45" spans="1:18" ht="18.75">
      <c r="A45" s="159"/>
      <c r="B45" s="22">
        <v>1045</v>
      </c>
      <c r="C45" s="84" t="s">
        <v>460</v>
      </c>
      <c r="D45" s="84" t="s">
        <v>454</v>
      </c>
      <c r="E45" s="84" t="s">
        <v>566</v>
      </c>
      <c r="F45" s="84" t="s">
        <v>36</v>
      </c>
      <c r="G45" s="84" t="s">
        <v>565</v>
      </c>
      <c r="H45" s="84"/>
      <c r="I45" s="84"/>
      <c r="J45" s="10" t="s">
        <v>600</v>
      </c>
      <c r="K45" s="10" t="s">
        <v>483</v>
      </c>
      <c r="L45" s="10" t="s">
        <v>484</v>
      </c>
      <c r="M45" s="10">
        <v>9.6</v>
      </c>
      <c r="N45" s="84">
        <v>14</v>
      </c>
      <c r="O45" s="147"/>
      <c r="P45" s="147"/>
      <c r="Q45" s="147"/>
      <c r="R45" s="147"/>
    </row>
    <row r="46" spans="1:18" ht="18.75">
      <c r="A46" s="159"/>
      <c r="B46" s="22">
        <v>1205</v>
      </c>
      <c r="C46" s="84" t="s">
        <v>460</v>
      </c>
      <c r="D46" s="84" t="s">
        <v>454</v>
      </c>
      <c r="E46" s="84" t="s">
        <v>566</v>
      </c>
      <c r="F46" s="84" t="s">
        <v>36</v>
      </c>
      <c r="G46" s="84" t="s">
        <v>565</v>
      </c>
      <c r="H46" s="84"/>
      <c r="I46" s="84"/>
      <c r="J46" s="10" t="s">
        <v>600</v>
      </c>
      <c r="K46" s="10" t="s">
        <v>483</v>
      </c>
      <c r="L46" s="10" t="s">
        <v>484</v>
      </c>
      <c r="M46" s="10">
        <v>9.6</v>
      </c>
      <c r="N46" s="84">
        <v>14</v>
      </c>
      <c r="O46" s="147"/>
      <c r="P46" s="147"/>
      <c r="Q46" s="147"/>
      <c r="R46" s="147"/>
    </row>
    <row r="47" spans="1:18" ht="18.75">
      <c r="A47" s="159"/>
      <c r="B47" s="22">
        <v>1415</v>
      </c>
      <c r="C47" s="84" t="s">
        <v>460</v>
      </c>
      <c r="D47" s="84" t="s">
        <v>454</v>
      </c>
      <c r="E47" s="84" t="s">
        <v>566</v>
      </c>
      <c r="F47" s="84" t="s">
        <v>36</v>
      </c>
      <c r="G47" s="84" t="s">
        <v>565</v>
      </c>
      <c r="H47" s="84"/>
      <c r="I47" s="84"/>
      <c r="J47" s="10" t="s">
        <v>600</v>
      </c>
      <c r="K47" s="10" t="s">
        <v>483</v>
      </c>
      <c r="L47" s="10" t="s">
        <v>484</v>
      </c>
      <c r="M47" s="10">
        <v>9.6</v>
      </c>
      <c r="N47" s="84">
        <v>14</v>
      </c>
      <c r="O47" s="147"/>
      <c r="P47" s="147"/>
      <c r="Q47" s="147"/>
      <c r="R47" s="147"/>
    </row>
    <row r="48" spans="1:18" ht="18.75">
      <c r="A48" s="159"/>
      <c r="B48" s="22">
        <v>1540</v>
      </c>
      <c r="C48" s="84" t="s">
        <v>460</v>
      </c>
      <c r="D48" s="84" t="s">
        <v>454</v>
      </c>
      <c r="E48" s="84" t="s">
        <v>566</v>
      </c>
      <c r="F48" s="84" t="s">
        <v>36</v>
      </c>
      <c r="G48" s="84" t="s">
        <v>565</v>
      </c>
      <c r="H48" s="84"/>
      <c r="I48" s="84"/>
      <c r="J48" s="10" t="s">
        <v>600</v>
      </c>
      <c r="K48" s="10" t="s">
        <v>483</v>
      </c>
      <c r="L48" s="10" t="s">
        <v>484</v>
      </c>
      <c r="M48" s="10">
        <v>9.6</v>
      </c>
      <c r="N48" s="84">
        <v>14</v>
      </c>
      <c r="O48" s="147"/>
      <c r="P48" s="147"/>
      <c r="Q48" s="147"/>
      <c r="R48" s="147"/>
    </row>
    <row r="49" spans="1:18" ht="18.75">
      <c r="A49" s="159"/>
      <c r="B49" s="22">
        <v>1715</v>
      </c>
      <c r="C49" s="84" t="s">
        <v>460</v>
      </c>
      <c r="D49" s="84" t="s">
        <v>454</v>
      </c>
      <c r="E49" s="84" t="s">
        <v>566</v>
      </c>
      <c r="F49" s="84" t="s">
        <v>36</v>
      </c>
      <c r="G49" s="84" t="s">
        <v>565</v>
      </c>
      <c r="H49" s="84"/>
      <c r="I49" s="84"/>
      <c r="J49" s="10" t="s">
        <v>600</v>
      </c>
      <c r="K49" s="10" t="s">
        <v>483</v>
      </c>
      <c r="L49" s="10" t="s">
        <v>484</v>
      </c>
      <c r="M49" s="10">
        <v>9.6</v>
      </c>
      <c r="N49" s="84">
        <v>14</v>
      </c>
      <c r="O49" s="147"/>
      <c r="P49" s="147"/>
      <c r="Q49" s="147"/>
      <c r="R49" s="147"/>
    </row>
    <row r="50" spans="1:18" ht="18.75">
      <c r="A50" s="159"/>
      <c r="B50" s="22">
        <v>2238</v>
      </c>
      <c r="C50" s="84" t="s">
        <v>460</v>
      </c>
      <c r="D50" s="84" t="s">
        <v>454</v>
      </c>
      <c r="E50" s="84" t="s">
        <v>566</v>
      </c>
      <c r="F50" s="84" t="s">
        <v>36</v>
      </c>
      <c r="G50" s="84" t="s">
        <v>565</v>
      </c>
      <c r="H50" s="84"/>
      <c r="I50" s="84"/>
      <c r="J50" s="10" t="s">
        <v>600</v>
      </c>
      <c r="K50" s="10" t="s">
        <v>483</v>
      </c>
      <c r="L50" s="10" t="s">
        <v>484</v>
      </c>
      <c r="M50" s="10">
        <v>9.6</v>
      </c>
      <c r="N50" s="84">
        <v>14</v>
      </c>
      <c r="O50" s="147"/>
      <c r="P50" s="147"/>
      <c r="Q50" s="147"/>
      <c r="R50" s="147"/>
    </row>
    <row r="51" spans="1:18" ht="18.75">
      <c r="A51" s="159"/>
      <c r="B51" s="22">
        <v>2350</v>
      </c>
      <c r="C51" s="84" t="s">
        <v>460</v>
      </c>
      <c r="D51" s="84" t="s">
        <v>454</v>
      </c>
      <c r="E51" s="84" t="s">
        <v>566</v>
      </c>
      <c r="F51" s="84" t="s">
        <v>36</v>
      </c>
      <c r="G51" s="84" t="s">
        <v>565</v>
      </c>
      <c r="H51" s="84"/>
      <c r="I51" s="84"/>
      <c r="J51" s="10" t="s">
        <v>600</v>
      </c>
      <c r="K51" s="10" t="s">
        <v>483</v>
      </c>
      <c r="L51" s="10" t="s">
        <v>484</v>
      </c>
      <c r="M51" s="10">
        <v>9.6</v>
      </c>
      <c r="N51" s="84">
        <v>5</v>
      </c>
      <c r="O51" s="147"/>
      <c r="P51" s="147"/>
      <c r="Q51" s="147"/>
      <c r="R51" s="147"/>
    </row>
    <row r="52" spans="1:18" ht="18.75">
      <c r="A52" s="159"/>
      <c r="B52" s="22">
        <v>2052</v>
      </c>
      <c r="C52" s="84" t="s">
        <v>460</v>
      </c>
      <c r="D52" s="146" t="s">
        <v>454</v>
      </c>
      <c r="E52" s="84" t="s">
        <v>566</v>
      </c>
      <c r="F52" s="146" t="s">
        <v>36</v>
      </c>
      <c r="G52" s="146" t="s">
        <v>565</v>
      </c>
      <c r="H52" s="84"/>
      <c r="I52" s="84"/>
      <c r="J52" s="10" t="s">
        <v>600</v>
      </c>
      <c r="K52" s="10" t="s">
        <v>483</v>
      </c>
      <c r="L52" s="10" t="s">
        <v>484</v>
      </c>
      <c r="M52" s="10">
        <v>9.6</v>
      </c>
      <c r="N52" s="84">
        <v>13</v>
      </c>
      <c r="O52" s="147"/>
      <c r="P52" s="147"/>
      <c r="Q52" s="147"/>
      <c r="R52" s="147"/>
    </row>
    <row r="53" spans="1:18" ht="18.75">
      <c r="A53" s="160"/>
      <c r="B53" s="22">
        <v>2010</v>
      </c>
      <c r="C53" s="84" t="s">
        <v>461</v>
      </c>
      <c r="D53" s="148"/>
      <c r="E53" s="84" t="s">
        <v>568</v>
      </c>
      <c r="F53" s="148" t="s">
        <v>36</v>
      </c>
      <c r="G53" s="148" t="s">
        <v>565</v>
      </c>
      <c r="H53" s="84"/>
      <c r="I53" s="84"/>
      <c r="J53" s="10" t="s">
        <v>600</v>
      </c>
      <c r="K53" s="10" t="s">
        <v>483</v>
      </c>
      <c r="L53" s="10" t="s">
        <v>484</v>
      </c>
      <c r="M53" s="10">
        <v>9.6</v>
      </c>
      <c r="N53" s="84">
        <v>1</v>
      </c>
      <c r="O53" s="148"/>
      <c r="P53" s="148"/>
      <c r="Q53" s="148"/>
      <c r="R53" s="148"/>
    </row>
    <row r="54" spans="1:18" ht="18.75">
      <c r="A54" s="84"/>
      <c r="B54" s="22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</row>
    <row r="55" spans="1:18" ht="18.75">
      <c r="A55" s="84"/>
      <c r="B55" s="22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</row>
    <row r="56" spans="1:18" ht="18.75">
      <c r="A56" s="84"/>
      <c r="B56" s="22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</row>
    <row r="57" spans="1:18" ht="18.75">
      <c r="A57" s="84"/>
      <c r="B57" s="22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</row>
    <row r="58" spans="1:18" ht="18.75">
      <c r="A58" s="84"/>
      <c r="B58" s="22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</row>
  </sheetData>
  <mergeCells count="62">
    <mergeCell ref="F2:F4"/>
    <mergeCell ref="A2:A16"/>
    <mergeCell ref="J2:J4"/>
    <mergeCell ref="K2:K4"/>
    <mergeCell ref="L2:L4"/>
    <mergeCell ref="D13:D15"/>
    <mergeCell ref="F13:F15"/>
    <mergeCell ref="G13:G15"/>
    <mergeCell ref="B2:B4"/>
    <mergeCell ref="D2:D4"/>
    <mergeCell ref="C2:C4"/>
    <mergeCell ref="E2:E4"/>
    <mergeCell ref="M2:M4"/>
    <mergeCell ref="J13:J15"/>
    <mergeCell ref="K13:K15"/>
    <mergeCell ref="L13:L15"/>
    <mergeCell ref="M13:M15"/>
    <mergeCell ref="O2:O16"/>
    <mergeCell ref="P2:P16"/>
    <mergeCell ref="Q2:Q16"/>
    <mergeCell ref="R2:R16"/>
    <mergeCell ref="O17:O22"/>
    <mergeCell ref="P17:P22"/>
    <mergeCell ref="Q17:Q22"/>
    <mergeCell ref="R17:R22"/>
    <mergeCell ref="A17:A22"/>
    <mergeCell ref="J23:J26"/>
    <mergeCell ref="K23:K26"/>
    <mergeCell ref="L23:L26"/>
    <mergeCell ref="M23:M26"/>
    <mergeCell ref="D23:D26"/>
    <mergeCell ref="E23:E26"/>
    <mergeCell ref="F23:F26"/>
    <mergeCell ref="B23:B26"/>
    <mergeCell ref="C23:C26"/>
    <mergeCell ref="A23:A33"/>
    <mergeCell ref="O23:O33"/>
    <mergeCell ref="P23:P33"/>
    <mergeCell ref="Q23:Q33"/>
    <mergeCell ref="R23:R33"/>
    <mergeCell ref="N23:N26"/>
    <mergeCell ref="Q34:Q43"/>
    <mergeCell ref="R34:R43"/>
    <mergeCell ref="N34:N35"/>
    <mergeCell ref="D42:D43"/>
    <mergeCell ref="F42:F43"/>
    <mergeCell ref="G42:G43"/>
    <mergeCell ref="J42:J43"/>
    <mergeCell ref="K42:K43"/>
    <mergeCell ref="A44:A53"/>
    <mergeCell ref="O44:O53"/>
    <mergeCell ref="P44:P53"/>
    <mergeCell ref="L42:L43"/>
    <mergeCell ref="M42:M43"/>
    <mergeCell ref="O34:O43"/>
    <mergeCell ref="P34:P43"/>
    <mergeCell ref="A34:A43"/>
    <mergeCell ref="Q44:Q53"/>
    <mergeCell ref="R44:R53"/>
    <mergeCell ref="D52:D53"/>
    <mergeCell ref="F52:F53"/>
    <mergeCell ref="G52:G53"/>
  </mergeCells>
  <phoneticPr fontId="6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T224"/>
  <sheetViews>
    <sheetView topLeftCell="A37" workbookViewId="0">
      <selection activeCell="A32" sqref="A1:XFD1048576"/>
    </sheetView>
  </sheetViews>
  <sheetFormatPr defaultRowHeight="13.5"/>
  <cols>
    <col min="1" max="1" width="13.25" style="67" bestFit="1" customWidth="1"/>
    <col min="2" max="2" width="9.125" style="67" bestFit="1" customWidth="1"/>
    <col min="3" max="3" width="8.875" style="67" bestFit="1" customWidth="1"/>
    <col min="4" max="4" width="16.625" style="67" bestFit="1" customWidth="1"/>
    <col min="5" max="5" width="37.875" style="67" bestFit="1" customWidth="1"/>
    <col min="6" max="6" width="16.625" style="67" bestFit="1" customWidth="1"/>
    <col min="7" max="7" width="37.875" style="67" bestFit="1" customWidth="1"/>
    <col min="8" max="9" width="9" style="67"/>
    <col min="10" max="10" width="16.625" style="67" bestFit="1" customWidth="1"/>
    <col min="11" max="11" width="11.75" style="67" bestFit="1" customWidth="1"/>
    <col min="12" max="12" width="8.875" style="67" bestFit="1" customWidth="1"/>
    <col min="13" max="13" width="5.5" style="67" bestFit="1" customWidth="1"/>
    <col min="14" max="14" width="11.375" style="67" bestFit="1" customWidth="1"/>
    <col min="15" max="16" width="6.75" style="67" bestFit="1" customWidth="1"/>
    <col min="17" max="17" width="5.875" style="67" customWidth="1"/>
    <col min="18" max="18" width="9" style="67"/>
  </cols>
  <sheetData>
    <row r="1" spans="1:20" s="83" customFormat="1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 s="77" customFormat="1" ht="21" customHeight="1">
      <c r="A2" s="158">
        <v>43211</v>
      </c>
      <c r="B2" s="131">
        <v>828</v>
      </c>
      <c r="C2" s="146"/>
      <c r="D2" s="146" t="s">
        <v>487</v>
      </c>
      <c r="E2" s="146" t="s">
        <v>582</v>
      </c>
      <c r="F2" s="146" t="s">
        <v>496</v>
      </c>
      <c r="G2" s="84" t="s">
        <v>605</v>
      </c>
      <c r="H2" s="84"/>
      <c r="I2" s="84"/>
      <c r="J2" s="10" t="s">
        <v>600</v>
      </c>
      <c r="K2" s="10" t="s">
        <v>39</v>
      </c>
      <c r="L2" s="84" t="s">
        <v>38</v>
      </c>
      <c r="M2" s="84">
        <v>9.6</v>
      </c>
      <c r="N2" s="84">
        <v>2</v>
      </c>
      <c r="O2" s="146">
        <v>9233</v>
      </c>
      <c r="P2" s="146">
        <v>9273</v>
      </c>
      <c r="Q2" s="146">
        <f>P2-O2</f>
        <v>40</v>
      </c>
      <c r="R2" s="146"/>
    </row>
    <row r="3" spans="1:20" s="77" customFormat="1" ht="21" customHeight="1">
      <c r="A3" s="159"/>
      <c r="B3" s="132"/>
      <c r="C3" s="147"/>
      <c r="D3" s="147"/>
      <c r="E3" s="147"/>
      <c r="F3" s="147"/>
      <c r="G3" s="84" t="s">
        <v>575</v>
      </c>
      <c r="H3" s="84"/>
      <c r="I3" s="84"/>
      <c r="J3" s="10" t="s">
        <v>600</v>
      </c>
      <c r="K3" s="10" t="s">
        <v>39</v>
      </c>
      <c r="L3" s="84" t="s">
        <v>38</v>
      </c>
      <c r="M3" s="84">
        <v>9.6</v>
      </c>
      <c r="N3" s="84">
        <v>1</v>
      </c>
      <c r="O3" s="147"/>
      <c r="P3" s="147"/>
      <c r="Q3" s="147"/>
      <c r="R3" s="147"/>
    </row>
    <row r="4" spans="1:20" s="77" customFormat="1" ht="21" customHeight="1">
      <c r="A4" s="159"/>
      <c r="B4" s="132"/>
      <c r="C4" s="147"/>
      <c r="D4" s="147"/>
      <c r="E4" s="147"/>
      <c r="F4" s="147"/>
      <c r="G4" s="84" t="s">
        <v>576</v>
      </c>
      <c r="H4" s="84"/>
      <c r="I4" s="84"/>
      <c r="J4" s="10" t="s">
        <v>600</v>
      </c>
      <c r="K4" s="10" t="s">
        <v>39</v>
      </c>
      <c r="L4" s="84" t="s">
        <v>38</v>
      </c>
      <c r="M4" s="84">
        <v>9.6</v>
      </c>
      <c r="N4" s="84">
        <v>2</v>
      </c>
      <c r="O4" s="147"/>
      <c r="P4" s="147"/>
      <c r="Q4" s="147"/>
      <c r="R4" s="147"/>
    </row>
    <row r="5" spans="1:20" s="77" customFormat="1" ht="21" customHeight="1">
      <c r="A5" s="159"/>
      <c r="B5" s="133"/>
      <c r="C5" s="148"/>
      <c r="D5" s="148"/>
      <c r="E5" s="148"/>
      <c r="F5" s="148"/>
      <c r="G5" s="84" t="s">
        <v>577</v>
      </c>
      <c r="H5" s="84"/>
      <c r="I5" s="84"/>
      <c r="J5" s="10" t="s">
        <v>600</v>
      </c>
      <c r="K5" s="10" t="s">
        <v>39</v>
      </c>
      <c r="L5" s="84" t="s">
        <v>38</v>
      </c>
      <c r="M5" s="84">
        <v>9.6</v>
      </c>
      <c r="N5" s="84">
        <v>7</v>
      </c>
      <c r="O5" s="147"/>
      <c r="P5" s="147"/>
      <c r="Q5" s="147"/>
      <c r="R5" s="147"/>
    </row>
    <row r="6" spans="1:20" s="77" customFormat="1" ht="21" customHeight="1">
      <c r="A6" s="159"/>
      <c r="B6" s="22">
        <v>1108</v>
      </c>
      <c r="C6" s="84" t="s">
        <v>467</v>
      </c>
      <c r="D6" s="84" t="s">
        <v>487</v>
      </c>
      <c r="E6" s="84" t="s">
        <v>578</v>
      </c>
      <c r="F6" s="84" t="s">
        <v>36</v>
      </c>
      <c r="G6" s="84" t="s">
        <v>565</v>
      </c>
      <c r="H6" s="84"/>
      <c r="I6" s="84"/>
      <c r="J6" s="10" t="s">
        <v>600</v>
      </c>
      <c r="K6" s="10" t="s">
        <v>39</v>
      </c>
      <c r="L6" s="84" t="s">
        <v>38</v>
      </c>
      <c r="M6" s="84">
        <v>9.6</v>
      </c>
      <c r="N6" s="84">
        <v>14</v>
      </c>
      <c r="O6" s="147"/>
      <c r="P6" s="147"/>
      <c r="Q6" s="147"/>
      <c r="R6" s="147"/>
    </row>
    <row r="7" spans="1:20" s="77" customFormat="1" ht="21" customHeight="1">
      <c r="A7" s="159"/>
      <c r="B7" s="22">
        <v>1203</v>
      </c>
      <c r="C7" s="84" t="s">
        <v>467</v>
      </c>
      <c r="D7" s="84" t="s">
        <v>487</v>
      </c>
      <c r="E7" s="84" t="s">
        <v>578</v>
      </c>
      <c r="F7" s="84" t="s">
        <v>36</v>
      </c>
      <c r="G7" s="84" t="s">
        <v>565</v>
      </c>
      <c r="H7" s="84"/>
      <c r="I7" s="84"/>
      <c r="J7" s="10" t="s">
        <v>600</v>
      </c>
      <c r="K7" s="10" t="s">
        <v>39</v>
      </c>
      <c r="L7" s="84" t="s">
        <v>38</v>
      </c>
      <c r="M7" s="84">
        <v>9.6</v>
      </c>
      <c r="N7" s="84">
        <v>14</v>
      </c>
      <c r="O7" s="147"/>
      <c r="P7" s="147"/>
      <c r="Q7" s="147"/>
      <c r="R7" s="147"/>
    </row>
    <row r="8" spans="1:20" s="77" customFormat="1" ht="21" customHeight="1">
      <c r="A8" s="159"/>
      <c r="B8" s="22">
        <v>1500</v>
      </c>
      <c r="C8" s="84" t="s">
        <v>467</v>
      </c>
      <c r="D8" s="84" t="s">
        <v>487</v>
      </c>
      <c r="E8" s="84" t="s">
        <v>578</v>
      </c>
      <c r="F8" s="84" t="s">
        <v>36</v>
      </c>
      <c r="G8" s="84" t="s">
        <v>565</v>
      </c>
      <c r="H8" s="84"/>
      <c r="I8" s="84"/>
      <c r="J8" s="10" t="s">
        <v>600</v>
      </c>
      <c r="K8" s="10" t="s">
        <v>39</v>
      </c>
      <c r="L8" s="84" t="s">
        <v>38</v>
      </c>
      <c r="M8" s="84">
        <v>9.6</v>
      </c>
      <c r="N8" s="84">
        <v>14</v>
      </c>
      <c r="O8" s="147"/>
      <c r="P8" s="147"/>
      <c r="Q8" s="147"/>
      <c r="R8" s="147"/>
    </row>
    <row r="9" spans="1:20" s="77" customFormat="1" ht="21" customHeight="1">
      <c r="A9" s="159"/>
      <c r="B9" s="22">
        <v>1655</v>
      </c>
      <c r="C9" s="84" t="s">
        <v>467</v>
      </c>
      <c r="D9" s="84" t="s">
        <v>487</v>
      </c>
      <c r="E9" s="84" t="s">
        <v>578</v>
      </c>
      <c r="F9" s="84" t="s">
        <v>36</v>
      </c>
      <c r="G9" s="84" t="s">
        <v>565</v>
      </c>
      <c r="H9" s="84"/>
      <c r="I9" s="84"/>
      <c r="J9" s="10" t="s">
        <v>600</v>
      </c>
      <c r="K9" s="10" t="s">
        <v>39</v>
      </c>
      <c r="L9" s="84" t="s">
        <v>38</v>
      </c>
      <c r="M9" s="84">
        <v>9.6</v>
      </c>
      <c r="N9" s="84">
        <v>12</v>
      </c>
      <c r="O9" s="147"/>
      <c r="P9" s="147"/>
      <c r="Q9" s="147"/>
      <c r="R9" s="147"/>
    </row>
    <row r="10" spans="1:20" s="77" customFormat="1" ht="21" customHeight="1">
      <c r="A10" s="159"/>
      <c r="B10" s="22">
        <v>2210</v>
      </c>
      <c r="C10" s="84" t="s">
        <v>467</v>
      </c>
      <c r="D10" s="84" t="s">
        <v>487</v>
      </c>
      <c r="E10" s="84" t="s">
        <v>578</v>
      </c>
      <c r="F10" s="84" t="s">
        <v>36</v>
      </c>
      <c r="G10" s="84" t="s">
        <v>565</v>
      </c>
      <c r="H10" s="84"/>
      <c r="I10" s="84"/>
      <c r="J10" s="10" t="s">
        <v>600</v>
      </c>
      <c r="K10" s="10" t="s">
        <v>39</v>
      </c>
      <c r="L10" s="84" t="s">
        <v>38</v>
      </c>
      <c r="M10" s="84">
        <v>9.6</v>
      </c>
      <c r="N10" s="84">
        <v>12</v>
      </c>
      <c r="O10" s="147"/>
      <c r="P10" s="147"/>
      <c r="Q10" s="147"/>
      <c r="R10" s="147"/>
    </row>
    <row r="11" spans="1:20" s="77" customFormat="1" ht="21" customHeight="1">
      <c r="A11" s="160"/>
      <c r="B11" s="22">
        <v>2359</v>
      </c>
      <c r="C11" s="84" t="s">
        <v>460</v>
      </c>
      <c r="D11" s="84" t="s">
        <v>454</v>
      </c>
      <c r="E11" s="84" t="s">
        <v>566</v>
      </c>
      <c r="F11" s="84" t="s">
        <v>36</v>
      </c>
      <c r="G11" s="84" t="s">
        <v>565</v>
      </c>
      <c r="H11" s="84"/>
      <c r="I11" s="84"/>
      <c r="J11" s="10" t="s">
        <v>600</v>
      </c>
      <c r="K11" s="10" t="s">
        <v>39</v>
      </c>
      <c r="L11" s="84" t="s">
        <v>38</v>
      </c>
      <c r="M11" s="84">
        <v>9.6</v>
      </c>
      <c r="N11" s="84">
        <v>10</v>
      </c>
      <c r="O11" s="148"/>
      <c r="P11" s="148"/>
      <c r="Q11" s="148"/>
      <c r="R11" s="148"/>
    </row>
    <row r="12" spans="1:20" s="77" customFormat="1" ht="21" customHeight="1">
      <c r="A12" s="158">
        <v>43211</v>
      </c>
      <c r="B12" s="22">
        <v>840</v>
      </c>
      <c r="C12" s="146"/>
      <c r="D12" s="146" t="s">
        <v>487</v>
      </c>
      <c r="E12" s="146" t="s">
        <v>582</v>
      </c>
      <c r="F12" s="146" t="s">
        <v>489</v>
      </c>
      <c r="G12" s="84" t="s">
        <v>583</v>
      </c>
      <c r="H12" s="84"/>
      <c r="I12" s="84"/>
      <c r="J12" s="125" t="s">
        <v>600</v>
      </c>
      <c r="K12" s="125" t="s">
        <v>457</v>
      </c>
      <c r="L12" s="125" t="s">
        <v>458</v>
      </c>
      <c r="M12" s="125">
        <v>9.6</v>
      </c>
      <c r="N12" s="84">
        <v>8</v>
      </c>
      <c r="O12" s="146">
        <v>9116</v>
      </c>
      <c r="P12" s="146">
        <v>9147</v>
      </c>
      <c r="Q12" s="146">
        <f>P12-O12</f>
        <v>31</v>
      </c>
      <c r="R12" s="146"/>
    </row>
    <row r="13" spans="1:20" s="77" customFormat="1" ht="21" customHeight="1">
      <c r="A13" s="159"/>
      <c r="B13" s="22">
        <v>850</v>
      </c>
      <c r="C13" s="147"/>
      <c r="D13" s="147"/>
      <c r="E13" s="147"/>
      <c r="F13" s="147"/>
      <c r="G13" s="84" t="s">
        <v>584</v>
      </c>
      <c r="H13" s="84"/>
      <c r="I13" s="84"/>
      <c r="J13" s="130"/>
      <c r="K13" s="130" t="s">
        <v>457</v>
      </c>
      <c r="L13" s="130" t="s">
        <v>458</v>
      </c>
      <c r="M13" s="130">
        <v>9.6</v>
      </c>
      <c r="N13" s="84">
        <v>3</v>
      </c>
      <c r="O13" s="147"/>
      <c r="P13" s="147"/>
      <c r="Q13" s="147"/>
      <c r="R13" s="147"/>
    </row>
    <row r="14" spans="1:20" s="77" customFormat="1" ht="21" customHeight="1">
      <c r="A14" s="159"/>
      <c r="B14" s="22">
        <v>905</v>
      </c>
      <c r="C14" s="148"/>
      <c r="D14" s="148"/>
      <c r="E14" s="148"/>
      <c r="F14" s="148"/>
      <c r="G14" s="84" t="s">
        <v>585</v>
      </c>
      <c r="H14" s="84"/>
      <c r="I14" s="84"/>
      <c r="J14" s="126"/>
      <c r="K14" s="126" t="s">
        <v>457</v>
      </c>
      <c r="L14" s="126" t="s">
        <v>458</v>
      </c>
      <c r="M14" s="126">
        <v>9.6</v>
      </c>
      <c r="N14" s="84">
        <v>2</v>
      </c>
      <c r="O14" s="147"/>
      <c r="P14" s="147"/>
      <c r="Q14" s="147"/>
      <c r="R14" s="147"/>
    </row>
    <row r="15" spans="1:20" s="77" customFormat="1" ht="21" customHeight="1">
      <c r="A15" s="159"/>
      <c r="B15" s="22">
        <v>1105</v>
      </c>
      <c r="C15" s="84" t="s">
        <v>611</v>
      </c>
      <c r="D15" s="84" t="s">
        <v>489</v>
      </c>
      <c r="E15" s="84" t="s">
        <v>585</v>
      </c>
      <c r="F15" s="84" t="s">
        <v>36</v>
      </c>
      <c r="G15" s="84" t="s">
        <v>565</v>
      </c>
      <c r="H15" s="84"/>
      <c r="I15" s="84"/>
      <c r="J15" s="10" t="s">
        <v>600</v>
      </c>
      <c r="K15" s="10" t="s">
        <v>457</v>
      </c>
      <c r="L15" s="84" t="s">
        <v>458</v>
      </c>
      <c r="M15" s="84">
        <v>9.6</v>
      </c>
      <c r="N15" s="84">
        <v>9</v>
      </c>
      <c r="O15" s="147"/>
      <c r="P15" s="147"/>
      <c r="Q15" s="147"/>
      <c r="R15" s="147"/>
    </row>
    <row r="16" spans="1:20" s="77" customFormat="1" ht="21" customHeight="1">
      <c r="A16" s="159"/>
      <c r="B16" s="22">
        <v>1215</v>
      </c>
      <c r="C16" s="84" t="s">
        <v>611</v>
      </c>
      <c r="D16" s="84" t="s">
        <v>489</v>
      </c>
      <c r="E16" s="84" t="s">
        <v>585</v>
      </c>
      <c r="F16" s="84" t="s">
        <v>36</v>
      </c>
      <c r="G16" s="84" t="s">
        <v>565</v>
      </c>
      <c r="H16" s="84"/>
      <c r="I16" s="84"/>
      <c r="J16" s="10" t="s">
        <v>600</v>
      </c>
      <c r="K16" s="10" t="s">
        <v>457</v>
      </c>
      <c r="L16" s="84" t="s">
        <v>458</v>
      </c>
      <c r="M16" s="84">
        <v>9.6</v>
      </c>
      <c r="N16" s="84">
        <v>4</v>
      </c>
      <c r="O16" s="147"/>
      <c r="P16" s="147"/>
      <c r="Q16" s="147"/>
      <c r="R16" s="147"/>
    </row>
    <row r="17" spans="1:18" s="77" customFormat="1" ht="21" customHeight="1">
      <c r="A17" s="159"/>
      <c r="B17" s="22">
        <v>1515</v>
      </c>
      <c r="C17" s="84" t="s">
        <v>611</v>
      </c>
      <c r="D17" s="84" t="s">
        <v>489</v>
      </c>
      <c r="E17" s="84" t="s">
        <v>585</v>
      </c>
      <c r="F17" s="84" t="s">
        <v>36</v>
      </c>
      <c r="G17" s="84" t="s">
        <v>565</v>
      </c>
      <c r="H17" s="84"/>
      <c r="I17" s="84"/>
      <c r="J17" s="10" t="s">
        <v>600</v>
      </c>
      <c r="K17" s="10" t="s">
        <v>457</v>
      </c>
      <c r="L17" s="84" t="s">
        <v>458</v>
      </c>
      <c r="M17" s="84">
        <v>9.6</v>
      </c>
      <c r="N17" s="84">
        <v>7</v>
      </c>
      <c r="O17" s="147"/>
      <c r="P17" s="147"/>
      <c r="Q17" s="147"/>
      <c r="R17" s="147"/>
    </row>
    <row r="18" spans="1:18" s="77" customFormat="1" ht="21" customHeight="1">
      <c r="A18" s="159"/>
      <c r="B18" s="22">
        <v>1620</v>
      </c>
      <c r="C18" s="84" t="s">
        <v>611</v>
      </c>
      <c r="D18" s="84" t="s">
        <v>489</v>
      </c>
      <c r="E18" s="84" t="s">
        <v>585</v>
      </c>
      <c r="F18" s="84" t="s">
        <v>36</v>
      </c>
      <c r="G18" s="84" t="s">
        <v>565</v>
      </c>
      <c r="H18" s="84"/>
      <c r="I18" s="84"/>
      <c r="J18" s="10" t="s">
        <v>600</v>
      </c>
      <c r="K18" s="10" t="s">
        <v>457</v>
      </c>
      <c r="L18" s="84" t="s">
        <v>458</v>
      </c>
      <c r="M18" s="84">
        <v>9.6</v>
      </c>
      <c r="N18" s="84">
        <v>5</v>
      </c>
      <c r="O18" s="147"/>
      <c r="P18" s="147"/>
      <c r="Q18" s="147"/>
      <c r="R18" s="147"/>
    </row>
    <row r="19" spans="1:18" s="77" customFormat="1" ht="21" customHeight="1">
      <c r="A19" s="159"/>
      <c r="B19" s="22">
        <v>1705</v>
      </c>
      <c r="C19" s="84" t="s">
        <v>611</v>
      </c>
      <c r="D19" s="84" t="s">
        <v>489</v>
      </c>
      <c r="E19" s="84" t="s">
        <v>585</v>
      </c>
      <c r="F19" s="84" t="s">
        <v>36</v>
      </c>
      <c r="G19" s="84" t="s">
        <v>565</v>
      </c>
      <c r="H19" s="84"/>
      <c r="I19" s="84"/>
      <c r="J19" s="10" t="s">
        <v>600</v>
      </c>
      <c r="K19" s="10" t="s">
        <v>457</v>
      </c>
      <c r="L19" s="84" t="s">
        <v>458</v>
      </c>
      <c r="M19" s="84">
        <v>9.6</v>
      </c>
      <c r="N19" s="84">
        <v>5</v>
      </c>
      <c r="O19" s="147"/>
      <c r="P19" s="147"/>
      <c r="Q19" s="147"/>
      <c r="R19" s="147"/>
    </row>
    <row r="20" spans="1:18" s="77" customFormat="1" ht="21" customHeight="1">
      <c r="A20" s="159"/>
      <c r="B20" s="22">
        <v>2055</v>
      </c>
      <c r="C20" s="84" t="s">
        <v>611</v>
      </c>
      <c r="D20" s="84" t="s">
        <v>489</v>
      </c>
      <c r="E20" s="84" t="s">
        <v>585</v>
      </c>
      <c r="F20" s="84" t="s">
        <v>36</v>
      </c>
      <c r="G20" s="84" t="s">
        <v>565</v>
      </c>
      <c r="H20" s="84"/>
      <c r="I20" s="84"/>
      <c r="J20" s="10" t="s">
        <v>600</v>
      </c>
      <c r="K20" s="10" t="s">
        <v>457</v>
      </c>
      <c r="L20" s="84" t="s">
        <v>458</v>
      </c>
      <c r="M20" s="84">
        <v>9.6</v>
      </c>
      <c r="N20" s="84">
        <v>9</v>
      </c>
      <c r="O20" s="147"/>
      <c r="P20" s="147"/>
      <c r="Q20" s="147"/>
      <c r="R20" s="147"/>
    </row>
    <row r="21" spans="1:18" s="77" customFormat="1" ht="21" customHeight="1">
      <c r="A21" s="159"/>
      <c r="B21" s="22">
        <v>2215</v>
      </c>
      <c r="C21" s="84" t="s">
        <v>611</v>
      </c>
      <c r="D21" s="84" t="s">
        <v>489</v>
      </c>
      <c r="E21" s="84" t="s">
        <v>585</v>
      </c>
      <c r="F21" s="84" t="s">
        <v>36</v>
      </c>
      <c r="G21" s="84" t="s">
        <v>565</v>
      </c>
      <c r="H21" s="84"/>
      <c r="I21" s="84"/>
      <c r="J21" s="10" t="s">
        <v>600</v>
      </c>
      <c r="K21" s="10" t="s">
        <v>457</v>
      </c>
      <c r="L21" s="84" t="s">
        <v>458</v>
      </c>
      <c r="M21" s="84">
        <v>9.6</v>
      </c>
      <c r="N21" s="84">
        <v>6</v>
      </c>
      <c r="O21" s="147"/>
      <c r="P21" s="147"/>
      <c r="Q21" s="147"/>
      <c r="R21" s="147"/>
    </row>
    <row r="22" spans="1:18" s="77" customFormat="1" ht="21" customHeight="1">
      <c r="A22" s="159"/>
      <c r="B22" s="22">
        <v>2258</v>
      </c>
      <c r="C22" s="84"/>
      <c r="D22" s="146" t="s">
        <v>489</v>
      </c>
      <c r="E22" s="84" t="s">
        <v>585</v>
      </c>
      <c r="F22" s="146" t="s">
        <v>496</v>
      </c>
      <c r="G22" s="146" t="s">
        <v>565</v>
      </c>
      <c r="H22" s="84"/>
      <c r="I22" s="84"/>
      <c r="J22" s="125" t="s">
        <v>600</v>
      </c>
      <c r="K22" s="125" t="s">
        <v>457</v>
      </c>
      <c r="L22" s="125" t="s">
        <v>458</v>
      </c>
      <c r="M22" s="125">
        <v>9.6</v>
      </c>
      <c r="N22" s="84">
        <v>3</v>
      </c>
      <c r="O22" s="147"/>
      <c r="P22" s="147"/>
      <c r="Q22" s="147"/>
      <c r="R22" s="147"/>
    </row>
    <row r="23" spans="1:18" s="77" customFormat="1" ht="21" customHeight="1">
      <c r="A23" s="159"/>
      <c r="B23" s="22">
        <v>2305</v>
      </c>
      <c r="C23" s="84"/>
      <c r="D23" s="148"/>
      <c r="E23" s="84" t="s">
        <v>583</v>
      </c>
      <c r="F23" s="148" t="s">
        <v>36</v>
      </c>
      <c r="G23" s="148" t="s">
        <v>565</v>
      </c>
      <c r="H23" s="84"/>
      <c r="I23" s="84"/>
      <c r="J23" s="126"/>
      <c r="K23" s="126" t="s">
        <v>457</v>
      </c>
      <c r="L23" s="126" t="s">
        <v>458</v>
      </c>
      <c r="M23" s="126">
        <v>9.6</v>
      </c>
      <c r="N23" s="84">
        <v>2</v>
      </c>
      <c r="O23" s="147"/>
      <c r="P23" s="147"/>
      <c r="Q23" s="147"/>
      <c r="R23" s="147"/>
    </row>
    <row r="24" spans="1:18" s="77" customFormat="1" ht="21" customHeight="1">
      <c r="A24" s="160"/>
      <c r="B24" s="22">
        <v>10</v>
      </c>
      <c r="C24" s="84" t="s">
        <v>611</v>
      </c>
      <c r="D24" s="84" t="s">
        <v>489</v>
      </c>
      <c r="E24" s="84" t="s">
        <v>585</v>
      </c>
      <c r="F24" s="84" t="s">
        <v>36</v>
      </c>
      <c r="G24" s="84" t="s">
        <v>565</v>
      </c>
      <c r="H24" s="84"/>
      <c r="I24" s="84"/>
      <c r="J24" s="10" t="s">
        <v>600</v>
      </c>
      <c r="K24" s="10" t="s">
        <v>457</v>
      </c>
      <c r="L24" s="84" t="s">
        <v>458</v>
      </c>
      <c r="M24" s="84">
        <v>9.6</v>
      </c>
      <c r="N24" s="84">
        <v>6</v>
      </c>
      <c r="O24" s="148"/>
      <c r="P24" s="148"/>
      <c r="Q24" s="148"/>
      <c r="R24" s="148"/>
    </row>
    <row r="25" spans="1:18" s="77" customFormat="1" ht="21" customHeight="1">
      <c r="A25" s="158">
        <v>43211</v>
      </c>
      <c r="B25" s="22">
        <v>920</v>
      </c>
      <c r="C25" s="84"/>
      <c r="D25" s="84" t="s">
        <v>496</v>
      </c>
      <c r="E25" s="84" t="s">
        <v>565</v>
      </c>
      <c r="F25" s="84" t="s">
        <v>487</v>
      </c>
      <c r="G25" s="84" t="s">
        <v>578</v>
      </c>
      <c r="H25" s="84"/>
      <c r="I25" s="84"/>
      <c r="J25" s="10" t="s">
        <v>600</v>
      </c>
      <c r="K25" s="10" t="s">
        <v>465</v>
      </c>
      <c r="L25" s="10" t="s">
        <v>466</v>
      </c>
      <c r="M25" s="10">
        <v>9.6</v>
      </c>
      <c r="N25" s="84" t="s">
        <v>726</v>
      </c>
      <c r="O25" s="146">
        <v>6688</v>
      </c>
      <c r="P25" s="146">
        <v>6723</v>
      </c>
      <c r="Q25" s="146">
        <f>P25-O25</f>
        <v>35</v>
      </c>
      <c r="R25" s="146"/>
    </row>
    <row r="26" spans="1:18" s="77" customFormat="1" ht="21" customHeight="1">
      <c r="A26" s="159"/>
      <c r="B26" s="22">
        <v>1132</v>
      </c>
      <c r="C26" s="84" t="s">
        <v>467</v>
      </c>
      <c r="D26" s="84" t="s">
        <v>487</v>
      </c>
      <c r="E26" s="84" t="s">
        <v>578</v>
      </c>
      <c r="F26" s="84" t="s">
        <v>496</v>
      </c>
      <c r="G26" s="84" t="s">
        <v>565</v>
      </c>
      <c r="H26" s="84"/>
      <c r="I26" s="84"/>
      <c r="J26" s="10" t="s">
        <v>600</v>
      </c>
      <c r="K26" s="10" t="s">
        <v>465</v>
      </c>
      <c r="L26" s="10" t="s">
        <v>466</v>
      </c>
      <c r="M26" s="10">
        <v>9.6</v>
      </c>
      <c r="N26" s="84">
        <v>14</v>
      </c>
      <c r="O26" s="147"/>
      <c r="P26" s="147"/>
      <c r="Q26" s="147"/>
      <c r="R26" s="147"/>
    </row>
    <row r="27" spans="1:18" s="77" customFormat="1" ht="21" customHeight="1">
      <c r="A27" s="159"/>
      <c r="B27" s="22">
        <v>1355</v>
      </c>
      <c r="C27" s="84" t="s">
        <v>467</v>
      </c>
      <c r="D27" s="84" t="s">
        <v>487</v>
      </c>
      <c r="E27" s="84" t="s">
        <v>578</v>
      </c>
      <c r="F27" s="84" t="s">
        <v>496</v>
      </c>
      <c r="G27" s="84" t="s">
        <v>565</v>
      </c>
      <c r="H27" s="84"/>
      <c r="I27" s="84"/>
      <c r="J27" s="10" t="s">
        <v>600</v>
      </c>
      <c r="K27" s="10" t="s">
        <v>465</v>
      </c>
      <c r="L27" s="10" t="s">
        <v>466</v>
      </c>
      <c r="M27" s="10">
        <v>9.6</v>
      </c>
      <c r="N27" s="84">
        <v>14</v>
      </c>
      <c r="O27" s="147"/>
      <c r="P27" s="147"/>
      <c r="Q27" s="147"/>
      <c r="R27" s="147"/>
    </row>
    <row r="28" spans="1:18" s="77" customFormat="1" ht="21" customHeight="1">
      <c r="A28" s="159"/>
      <c r="B28" s="22">
        <v>1616</v>
      </c>
      <c r="C28" s="84" t="s">
        <v>467</v>
      </c>
      <c r="D28" s="84" t="s">
        <v>487</v>
      </c>
      <c r="E28" s="84" t="s">
        <v>578</v>
      </c>
      <c r="F28" s="84" t="s">
        <v>496</v>
      </c>
      <c r="G28" s="84" t="s">
        <v>565</v>
      </c>
      <c r="H28" s="84"/>
      <c r="I28" s="84"/>
      <c r="J28" s="10" t="s">
        <v>600</v>
      </c>
      <c r="K28" s="10" t="s">
        <v>465</v>
      </c>
      <c r="L28" s="10" t="s">
        <v>466</v>
      </c>
      <c r="M28" s="10">
        <v>9.6</v>
      </c>
      <c r="N28" s="84">
        <v>13</v>
      </c>
      <c r="O28" s="147"/>
      <c r="P28" s="147"/>
      <c r="Q28" s="147"/>
      <c r="R28" s="147"/>
    </row>
    <row r="29" spans="1:18" s="77" customFormat="1" ht="21" customHeight="1">
      <c r="A29" s="159"/>
      <c r="B29" s="22">
        <v>1720</v>
      </c>
      <c r="C29" s="84" t="s">
        <v>460</v>
      </c>
      <c r="D29" s="84" t="s">
        <v>454</v>
      </c>
      <c r="E29" s="84" t="s">
        <v>566</v>
      </c>
      <c r="F29" s="84" t="s">
        <v>496</v>
      </c>
      <c r="G29" s="84" t="s">
        <v>565</v>
      </c>
      <c r="H29" s="84"/>
      <c r="I29" s="84"/>
      <c r="J29" s="10" t="s">
        <v>600</v>
      </c>
      <c r="K29" s="10" t="s">
        <v>465</v>
      </c>
      <c r="L29" s="10" t="s">
        <v>466</v>
      </c>
      <c r="M29" s="10">
        <v>9.6</v>
      </c>
      <c r="N29" s="84">
        <v>14</v>
      </c>
      <c r="O29" s="147"/>
      <c r="P29" s="147"/>
      <c r="Q29" s="147"/>
      <c r="R29" s="147"/>
    </row>
    <row r="30" spans="1:18" s="77" customFormat="1" ht="21" customHeight="1">
      <c r="A30" s="159"/>
      <c r="B30" s="22">
        <v>2245</v>
      </c>
      <c r="C30" s="84"/>
      <c r="D30" s="146" t="s">
        <v>487</v>
      </c>
      <c r="E30" s="84" t="s">
        <v>578</v>
      </c>
      <c r="F30" s="146" t="s">
        <v>496</v>
      </c>
      <c r="G30" s="146" t="s">
        <v>565</v>
      </c>
      <c r="H30" s="84"/>
      <c r="I30" s="84"/>
      <c r="J30" s="125" t="s">
        <v>600</v>
      </c>
      <c r="K30" s="125" t="s">
        <v>465</v>
      </c>
      <c r="L30" s="125" t="s">
        <v>466</v>
      </c>
      <c r="M30" s="125">
        <v>9.6</v>
      </c>
      <c r="N30" s="84">
        <v>9</v>
      </c>
      <c r="O30" s="147"/>
      <c r="P30" s="147"/>
      <c r="Q30" s="147"/>
      <c r="R30" s="147"/>
    </row>
    <row r="31" spans="1:18" s="77" customFormat="1" ht="21" customHeight="1">
      <c r="A31" s="160"/>
      <c r="B31" s="22">
        <v>2300</v>
      </c>
      <c r="C31" s="84"/>
      <c r="D31" s="148"/>
      <c r="E31" s="84" t="s">
        <v>589</v>
      </c>
      <c r="F31" s="148"/>
      <c r="G31" s="148"/>
      <c r="H31" s="84"/>
      <c r="I31" s="84"/>
      <c r="J31" s="126"/>
      <c r="K31" s="126" t="s">
        <v>465</v>
      </c>
      <c r="L31" s="126" t="s">
        <v>466</v>
      </c>
      <c r="M31" s="126">
        <v>9.6</v>
      </c>
      <c r="N31" s="84">
        <v>2</v>
      </c>
      <c r="O31" s="148"/>
      <c r="P31" s="148"/>
      <c r="Q31" s="148"/>
      <c r="R31" s="148"/>
    </row>
    <row r="32" spans="1:18" s="77" customFormat="1" ht="21" customHeight="1">
      <c r="A32" s="158">
        <v>43211</v>
      </c>
      <c r="B32" s="22">
        <v>836</v>
      </c>
      <c r="C32" s="84"/>
      <c r="D32" s="84" t="s">
        <v>496</v>
      </c>
      <c r="E32" s="84" t="s">
        <v>565</v>
      </c>
      <c r="F32" s="84" t="s">
        <v>454</v>
      </c>
      <c r="G32" s="84" t="s">
        <v>566</v>
      </c>
      <c r="H32" s="84"/>
      <c r="I32" s="84"/>
      <c r="J32" s="10" t="s">
        <v>600</v>
      </c>
      <c r="K32" s="10" t="s">
        <v>473</v>
      </c>
      <c r="L32" s="10" t="s">
        <v>474</v>
      </c>
      <c r="M32" s="10">
        <v>9.6</v>
      </c>
      <c r="N32" s="84">
        <v>14</v>
      </c>
      <c r="O32" s="146">
        <v>7979</v>
      </c>
      <c r="P32" s="146">
        <v>8146</v>
      </c>
      <c r="Q32" s="146">
        <f>P32-O32</f>
        <v>167</v>
      </c>
      <c r="R32" s="146"/>
    </row>
    <row r="33" spans="1:18" s="77" customFormat="1" ht="21" customHeight="1">
      <c r="A33" s="159"/>
      <c r="B33" s="22">
        <v>1042</v>
      </c>
      <c r="C33" s="84" t="s">
        <v>460</v>
      </c>
      <c r="D33" s="84" t="s">
        <v>454</v>
      </c>
      <c r="E33" s="84" t="s">
        <v>566</v>
      </c>
      <c r="F33" s="84" t="s">
        <v>496</v>
      </c>
      <c r="G33" s="84" t="s">
        <v>565</v>
      </c>
      <c r="H33" s="84"/>
      <c r="I33" s="84"/>
      <c r="J33" s="10" t="s">
        <v>600</v>
      </c>
      <c r="K33" s="10" t="s">
        <v>473</v>
      </c>
      <c r="L33" s="10" t="s">
        <v>474</v>
      </c>
      <c r="M33" s="10">
        <v>9.6</v>
      </c>
      <c r="N33" s="84">
        <v>13</v>
      </c>
      <c r="O33" s="147"/>
      <c r="P33" s="147"/>
      <c r="Q33" s="147"/>
      <c r="R33" s="147"/>
    </row>
    <row r="34" spans="1:18" s="77" customFormat="1" ht="21" customHeight="1">
      <c r="A34" s="159"/>
      <c r="B34" s="22">
        <v>1200</v>
      </c>
      <c r="C34" s="84" t="s">
        <v>460</v>
      </c>
      <c r="D34" s="84" t="s">
        <v>454</v>
      </c>
      <c r="E34" s="84" t="s">
        <v>566</v>
      </c>
      <c r="F34" s="84" t="s">
        <v>496</v>
      </c>
      <c r="G34" s="84" t="s">
        <v>565</v>
      </c>
      <c r="H34" s="84"/>
      <c r="I34" s="84"/>
      <c r="J34" s="10" t="s">
        <v>600</v>
      </c>
      <c r="K34" s="10" t="s">
        <v>473</v>
      </c>
      <c r="L34" s="10" t="s">
        <v>474</v>
      </c>
      <c r="M34" s="10">
        <v>9.6</v>
      </c>
      <c r="N34" s="84">
        <v>13</v>
      </c>
      <c r="O34" s="147"/>
      <c r="P34" s="147"/>
      <c r="Q34" s="147"/>
      <c r="R34" s="147"/>
    </row>
    <row r="35" spans="1:18" s="77" customFormat="1" ht="21" customHeight="1">
      <c r="A35" s="159"/>
      <c r="B35" s="22">
        <v>1443</v>
      </c>
      <c r="C35" s="84" t="s">
        <v>460</v>
      </c>
      <c r="D35" s="84" t="s">
        <v>454</v>
      </c>
      <c r="E35" s="84" t="s">
        <v>566</v>
      </c>
      <c r="F35" s="84" t="s">
        <v>496</v>
      </c>
      <c r="G35" s="84" t="s">
        <v>565</v>
      </c>
      <c r="H35" s="84"/>
      <c r="I35" s="84"/>
      <c r="J35" s="10" t="s">
        <v>600</v>
      </c>
      <c r="K35" s="10" t="s">
        <v>473</v>
      </c>
      <c r="L35" s="10" t="s">
        <v>474</v>
      </c>
      <c r="M35" s="10">
        <v>9.6</v>
      </c>
      <c r="N35" s="84">
        <v>14</v>
      </c>
      <c r="O35" s="147"/>
      <c r="P35" s="147"/>
      <c r="Q35" s="147"/>
      <c r="R35" s="147"/>
    </row>
    <row r="36" spans="1:18" s="77" customFormat="1" ht="21" customHeight="1">
      <c r="A36" s="159"/>
      <c r="B36" s="22">
        <v>1617</v>
      </c>
      <c r="C36" s="84" t="s">
        <v>460</v>
      </c>
      <c r="D36" s="84" t="s">
        <v>454</v>
      </c>
      <c r="E36" s="84" t="s">
        <v>566</v>
      </c>
      <c r="F36" s="84" t="s">
        <v>496</v>
      </c>
      <c r="G36" s="84" t="s">
        <v>565</v>
      </c>
      <c r="H36" s="84"/>
      <c r="I36" s="84"/>
      <c r="J36" s="10" t="s">
        <v>600</v>
      </c>
      <c r="K36" s="10" t="s">
        <v>473</v>
      </c>
      <c r="L36" s="10" t="s">
        <v>474</v>
      </c>
      <c r="M36" s="10">
        <v>9.6</v>
      </c>
      <c r="N36" s="84">
        <v>14</v>
      </c>
      <c r="O36" s="147"/>
      <c r="P36" s="147"/>
      <c r="Q36" s="147"/>
      <c r="R36" s="147"/>
    </row>
    <row r="37" spans="1:18" s="77" customFormat="1" ht="21" customHeight="1">
      <c r="A37" s="159"/>
      <c r="B37" s="22">
        <v>1740</v>
      </c>
      <c r="C37" s="84" t="s">
        <v>460</v>
      </c>
      <c r="D37" s="146" t="s">
        <v>454</v>
      </c>
      <c r="E37" s="146" t="s">
        <v>566</v>
      </c>
      <c r="F37" s="84" t="s">
        <v>496</v>
      </c>
      <c r="G37" s="84" t="s">
        <v>565</v>
      </c>
      <c r="H37" s="84"/>
      <c r="I37" s="84"/>
      <c r="J37" s="10" t="s">
        <v>600</v>
      </c>
      <c r="K37" s="10" t="s">
        <v>473</v>
      </c>
      <c r="L37" s="10" t="s">
        <v>474</v>
      </c>
      <c r="M37" s="10">
        <v>9.6</v>
      </c>
      <c r="N37" s="84">
        <v>11</v>
      </c>
      <c r="O37" s="147"/>
      <c r="P37" s="147"/>
      <c r="Q37" s="147"/>
      <c r="R37" s="147"/>
    </row>
    <row r="38" spans="1:18" s="77" customFormat="1" ht="21" customHeight="1">
      <c r="A38" s="159"/>
      <c r="B38" s="22">
        <v>1820</v>
      </c>
      <c r="C38" s="84"/>
      <c r="D38" s="148"/>
      <c r="E38" s="148"/>
      <c r="F38" s="84" t="s">
        <v>487</v>
      </c>
      <c r="G38" s="84" t="s">
        <v>582</v>
      </c>
      <c r="H38" s="84"/>
      <c r="I38" s="84"/>
      <c r="J38" s="10" t="s">
        <v>600</v>
      </c>
      <c r="K38" s="10" t="s">
        <v>473</v>
      </c>
      <c r="L38" s="10" t="s">
        <v>474</v>
      </c>
      <c r="M38" s="10">
        <v>9.6</v>
      </c>
      <c r="N38" s="84">
        <v>1</v>
      </c>
      <c r="O38" s="147"/>
      <c r="P38" s="147"/>
      <c r="Q38" s="147"/>
      <c r="R38" s="147"/>
    </row>
    <row r="39" spans="1:18" s="77" customFormat="1" ht="21" customHeight="1">
      <c r="A39" s="159"/>
      <c r="B39" s="22">
        <v>2010</v>
      </c>
      <c r="C39" s="84" t="s">
        <v>461</v>
      </c>
      <c r="D39" s="146" t="s">
        <v>454</v>
      </c>
      <c r="E39" s="84" t="s">
        <v>568</v>
      </c>
      <c r="F39" s="146" t="s">
        <v>496</v>
      </c>
      <c r="G39" s="146" t="s">
        <v>565</v>
      </c>
      <c r="H39" s="84"/>
      <c r="I39" s="84"/>
      <c r="J39" s="125" t="s">
        <v>600</v>
      </c>
      <c r="K39" s="125" t="s">
        <v>473</v>
      </c>
      <c r="L39" s="125" t="s">
        <v>474</v>
      </c>
      <c r="M39" s="125">
        <v>9.6</v>
      </c>
      <c r="N39" s="84">
        <v>1</v>
      </c>
      <c r="O39" s="147"/>
      <c r="P39" s="147"/>
      <c r="Q39" s="147"/>
      <c r="R39" s="147"/>
    </row>
    <row r="40" spans="1:18" s="77" customFormat="1" ht="21" customHeight="1">
      <c r="A40" s="159"/>
      <c r="B40" s="22">
        <v>2035</v>
      </c>
      <c r="C40" s="84" t="s">
        <v>460</v>
      </c>
      <c r="D40" s="148"/>
      <c r="E40" s="84" t="s">
        <v>566</v>
      </c>
      <c r="F40" s="148"/>
      <c r="G40" s="148"/>
      <c r="H40" s="84"/>
      <c r="I40" s="84"/>
      <c r="J40" s="126"/>
      <c r="K40" s="126" t="s">
        <v>473</v>
      </c>
      <c r="L40" s="126" t="s">
        <v>474</v>
      </c>
      <c r="M40" s="126">
        <v>9.6</v>
      </c>
      <c r="N40" s="84">
        <v>13</v>
      </c>
      <c r="O40" s="147"/>
      <c r="P40" s="147"/>
      <c r="Q40" s="147"/>
      <c r="R40" s="147"/>
    </row>
    <row r="41" spans="1:18" s="77" customFormat="1" ht="21" customHeight="1">
      <c r="A41" s="159"/>
      <c r="B41" s="22">
        <v>2210</v>
      </c>
      <c r="C41" s="84" t="s">
        <v>460</v>
      </c>
      <c r="D41" s="84" t="s">
        <v>454</v>
      </c>
      <c r="E41" s="84" t="s">
        <v>566</v>
      </c>
      <c r="F41" s="84" t="s">
        <v>496</v>
      </c>
      <c r="G41" s="84" t="s">
        <v>565</v>
      </c>
      <c r="H41" s="84"/>
      <c r="I41" s="84"/>
      <c r="J41" s="10" t="s">
        <v>600</v>
      </c>
      <c r="K41" s="10" t="s">
        <v>473</v>
      </c>
      <c r="L41" s="10" t="s">
        <v>474</v>
      </c>
      <c r="M41" s="10">
        <v>9.6</v>
      </c>
      <c r="N41" s="84">
        <v>14</v>
      </c>
      <c r="O41" s="147"/>
      <c r="P41" s="147"/>
      <c r="Q41" s="147"/>
      <c r="R41" s="147"/>
    </row>
    <row r="42" spans="1:18" s="77" customFormat="1" ht="21" customHeight="1">
      <c r="A42" s="160"/>
      <c r="B42" s="22">
        <v>2330</v>
      </c>
      <c r="C42" s="84" t="s">
        <v>460</v>
      </c>
      <c r="D42" s="84" t="s">
        <v>454</v>
      </c>
      <c r="E42" s="84" t="s">
        <v>566</v>
      </c>
      <c r="F42" s="84" t="s">
        <v>496</v>
      </c>
      <c r="G42" s="84" t="s">
        <v>565</v>
      </c>
      <c r="H42" s="84"/>
      <c r="I42" s="84"/>
      <c r="J42" s="10" t="s">
        <v>600</v>
      </c>
      <c r="K42" s="10" t="s">
        <v>473</v>
      </c>
      <c r="L42" s="10" t="s">
        <v>474</v>
      </c>
      <c r="M42" s="10">
        <v>9.6</v>
      </c>
      <c r="N42" s="84">
        <v>11</v>
      </c>
      <c r="O42" s="148"/>
      <c r="P42" s="148"/>
      <c r="Q42" s="148"/>
      <c r="R42" s="148"/>
    </row>
    <row r="43" spans="1:18" s="77" customFormat="1" ht="21" customHeight="1">
      <c r="A43" s="158">
        <v>43211</v>
      </c>
      <c r="B43" s="131">
        <v>905</v>
      </c>
      <c r="C43" s="146"/>
      <c r="D43" s="146" t="s">
        <v>487</v>
      </c>
      <c r="E43" s="146" t="s">
        <v>582</v>
      </c>
      <c r="F43" s="146" t="s">
        <v>487</v>
      </c>
      <c r="G43" s="84" t="s">
        <v>589</v>
      </c>
      <c r="H43" s="84"/>
      <c r="I43" s="84"/>
      <c r="J43" s="125" t="s">
        <v>600</v>
      </c>
      <c r="K43" s="125" t="s">
        <v>483</v>
      </c>
      <c r="L43" s="125" t="s">
        <v>484</v>
      </c>
      <c r="M43" s="125">
        <v>9.6</v>
      </c>
      <c r="N43" s="84">
        <v>3</v>
      </c>
      <c r="O43" s="146">
        <v>6877</v>
      </c>
      <c r="P43" s="146">
        <v>6891</v>
      </c>
      <c r="Q43" s="146">
        <f>P43-O43</f>
        <v>14</v>
      </c>
      <c r="R43" s="146"/>
    </row>
    <row r="44" spans="1:18" s="77" customFormat="1" ht="21" customHeight="1">
      <c r="A44" s="159"/>
      <c r="B44" s="132"/>
      <c r="C44" s="147"/>
      <c r="D44" s="147"/>
      <c r="E44" s="147"/>
      <c r="F44" s="147"/>
      <c r="G44" s="84" t="s">
        <v>722</v>
      </c>
      <c r="H44" s="84"/>
      <c r="I44" s="84"/>
      <c r="J44" s="130"/>
      <c r="K44" s="130" t="s">
        <v>483</v>
      </c>
      <c r="L44" s="130" t="s">
        <v>484</v>
      </c>
      <c r="M44" s="130">
        <v>9.6</v>
      </c>
      <c r="N44" s="84">
        <v>4</v>
      </c>
      <c r="O44" s="147"/>
      <c r="P44" s="147"/>
      <c r="Q44" s="147"/>
      <c r="R44" s="147"/>
    </row>
    <row r="45" spans="1:18" s="77" customFormat="1" ht="21" customHeight="1">
      <c r="A45" s="159"/>
      <c r="B45" s="133"/>
      <c r="C45" s="148"/>
      <c r="D45" s="148"/>
      <c r="E45" s="148"/>
      <c r="F45" s="148"/>
      <c r="G45" s="84" t="s">
        <v>578</v>
      </c>
      <c r="H45" s="84"/>
      <c r="I45" s="84"/>
      <c r="J45" s="126"/>
      <c r="K45" s="126" t="s">
        <v>483</v>
      </c>
      <c r="L45" s="126" t="s">
        <v>484</v>
      </c>
      <c r="M45" s="126">
        <v>9.6</v>
      </c>
      <c r="N45" s="84">
        <v>5</v>
      </c>
      <c r="O45" s="147"/>
      <c r="P45" s="147"/>
      <c r="Q45" s="147"/>
      <c r="R45" s="147"/>
    </row>
    <row r="46" spans="1:18" s="77" customFormat="1" ht="21" customHeight="1">
      <c r="A46" s="159"/>
      <c r="B46" s="22">
        <v>1000</v>
      </c>
      <c r="C46" s="84"/>
      <c r="D46" s="84" t="s">
        <v>487</v>
      </c>
      <c r="E46" s="84" t="s">
        <v>582</v>
      </c>
      <c r="F46" s="84" t="s">
        <v>489</v>
      </c>
      <c r="G46" s="84" t="s">
        <v>598</v>
      </c>
      <c r="H46" s="84"/>
      <c r="I46" s="84"/>
      <c r="J46" s="10" t="s">
        <v>600</v>
      </c>
      <c r="K46" s="10" t="s">
        <v>483</v>
      </c>
      <c r="L46" s="10" t="s">
        <v>484</v>
      </c>
      <c r="M46" s="10">
        <v>9.6</v>
      </c>
      <c r="N46" s="84">
        <v>3</v>
      </c>
      <c r="O46" s="147"/>
      <c r="P46" s="147"/>
      <c r="Q46" s="147"/>
      <c r="R46" s="147"/>
    </row>
    <row r="47" spans="1:18" s="77" customFormat="1" ht="21" customHeight="1">
      <c r="A47" s="159"/>
      <c r="B47" s="22">
        <v>1335</v>
      </c>
      <c r="C47" s="84"/>
      <c r="D47" s="84" t="s">
        <v>487</v>
      </c>
      <c r="E47" s="84" t="s">
        <v>582</v>
      </c>
      <c r="F47" s="84" t="s">
        <v>496</v>
      </c>
      <c r="G47" s="84" t="s">
        <v>599</v>
      </c>
      <c r="H47" s="84"/>
      <c r="I47" s="84"/>
      <c r="J47" s="10" t="s">
        <v>600</v>
      </c>
      <c r="K47" s="10" t="s">
        <v>483</v>
      </c>
      <c r="L47" s="10" t="s">
        <v>484</v>
      </c>
      <c r="M47" s="10">
        <v>9.6</v>
      </c>
      <c r="N47" s="84">
        <v>6</v>
      </c>
      <c r="O47" s="147"/>
      <c r="P47" s="147"/>
      <c r="Q47" s="147"/>
      <c r="R47" s="147"/>
    </row>
    <row r="48" spans="1:18" s="77" customFormat="1" ht="21" customHeight="1">
      <c r="A48" s="159"/>
      <c r="B48" s="22">
        <v>1420</v>
      </c>
      <c r="C48" s="84"/>
      <c r="D48" s="84" t="s">
        <v>496</v>
      </c>
      <c r="E48" s="84" t="s">
        <v>599</v>
      </c>
      <c r="F48" s="84" t="s">
        <v>487</v>
      </c>
      <c r="G48" s="84" t="s">
        <v>582</v>
      </c>
      <c r="H48" s="84"/>
      <c r="I48" s="84"/>
      <c r="J48" s="10" t="s">
        <v>600</v>
      </c>
      <c r="K48" s="10" t="s">
        <v>483</v>
      </c>
      <c r="L48" s="10" t="s">
        <v>484</v>
      </c>
      <c r="M48" s="10">
        <v>9.6</v>
      </c>
      <c r="N48" s="84">
        <v>5</v>
      </c>
      <c r="O48" s="147"/>
      <c r="P48" s="147"/>
      <c r="Q48" s="147"/>
      <c r="R48" s="147"/>
    </row>
    <row r="49" spans="1:18" s="77" customFormat="1" ht="21" customHeight="1">
      <c r="A49" s="159"/>
      <c r="B49" s="22">
        <v>1640</v>
      </c>
      <c r="C49" s="84"/>
      <c r="D49" s="84" t="s">
        <v>489</v>
      </c>
      <c r="E49" s="84" t="s">
        <v>598</v>
      </c>
      <c r="F49" s="84" t="s">
        <v>487</v>
      </c>
      <c r="G49" s="84" t="s">
        <v>582</v>
      </c>
      <c r="H49" s="84"/>
      <c r="I49" s="84"/>
      <c r="J49" s="10" t="s">
        <v>600</v>
      </c>
      <c r="K49" s="10" t="s">
        <v>483</v>
      </c>
      <c r="L49" s="10" t="s">
        <v>484</v>
      </c>
      <c r="M49" s="10">
        <v>9.6</v>
      </c>
      <c r="N49" s="84">
        <v>9</v>
      </c>
      <c r="O49" s="147"/>
      <c r="P49" s="147"/>
      <c r="Q49" s="147"/>
      <c r="R49" s="147"/>
    </row>
    <row r="50" spans="1:18" s="77" customFormat="1" ht="21" customHeight="1">
      <c r="A50" s="159"/>
      <c r="B50" s="22">
        <v>2100</v>
      </c>
      <c r="C50" s="84" t="s">
        <v>467</v>
      </c>
      <c r="D50" s="84" t="s">
        <v>487</v>
      </c>
      <c r="E50" s="84" t="s">
        <v>578</v>
      </c>
      <c r="F50" s="84" t="s">
        <v>496</v>
      </c>
      <c r="G50" s="84" t="s">
        <v>565</v>
      </c>
      <c r="H50" s="84"/>
      <c r="I50" s="84"/>
      <c r="J50" s="10" t="s">
        <v>600</v>
      </c>
      <c r="K50" s="10" t="s">
        <v>483</v>
      </c>
      <c r="L50" s="10" t="s">
        <v>484</v>
      </c>
      <c r="M50" s="10">
        <v>9.6</v>
      </c>
      <c r="N50" s="84">
        <v>14</v>
      </c>
      <c r="O50" s="147"/>
      <c r="P50" s="147"/>
      <c r="Q50" s="147"/>
      <c r="R50" s="147"/>
    </row>
    <row r="51" spans="1:18" s="77" customFormat="1" ht="21" customHeight="1">
      <c r="A51" s="160"/>
      <c r="B51" s="22">
        <v>2330</v>
      </c>
      <c r="C51" s="84"/>
      <c r="D51" s="84" t="s">
        <v>487</v>
      </c>
      <c r="E51" s="84" t="s">
        <v>578</v>
      </c>
      <c r="F51" s="84" t="s">
        <v>496</v>
      </c>
      <c r="G51" s="84" t="s">
        <v>565</v>
      </c>
      <c r="H51" s="84"/>
      <c r="I51" s="84"/>
      <c r="J51" s="10" t="s">
        <v>600</v>
      </c>
      <c r="K51" s="10" t="s">
        <v>483</v>
      </c>
      <c r="L51" s="10" t="s">
        <v>484</v>
      </c>
      <c r="M51" s="10">
        <v>9.6</v>
      </c>
      <c r="N51" s="84">
        <v>12</v>
      </c>
      <c r="O51" s="148"/>
      <c r="P51" s="148"/>
      <c r="Q51" s="148"/>
      <c r="R51" s="148"/>
    </row>
    <row r="52" spans="1:18" s="77" customFormat="1" ht="21" customHeight="1">
      <c r="A52" s="84"/>
      <c r="B52" s="22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</row>
    <row r="53" spans="1:18" s="77" customFormat="1" ht="21" customHeight="1">
      <c r="A53" s="84"/>
      <c r="B53" s="22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</row>
    <row r="54" spans="1:18" s="77" customFormat="1" ht="21" customHeight="1">
      <c r="A54" s="84"/>
      <c r="B54" s="22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</row>
    <row r="55" spans="1:18" s="77" customFormat="1" ht="21" customHeight="1">
      <c r="A55" s="84"/>
      <c r="B55" s="22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</row>
    <row r="56" spans="1:18" s="77" customFormat="1" ht="21" customHeight="1">
      <c r="A56" s="84"/>
      <c r="B56" s="22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</row>
    <row r="57" spans="1:18" s="77" customFormat="1" ht="21" customHeight="1">
      <c r="A57" s="84"/>
      <c r="B57" s="22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</row>
    <row r="58" spans="1:18" s="77" customFormat="1" ht="21" customHeight="1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</row>
    <row r="59" spans="1:18" s="77" customFormat="1" ht="21" customHeight="1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</row>
    <row r="60" spans="1:18" s="77" customFormat="1" ht="21" customHeight="1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</row>
    <row r="61" spans="1:18" s="77" customFormat="1" ht="21" customHeight="1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</row>
    <row r="62" spans="1:18" s="77" customFormat="1" ht="21" customHeight="1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</row>
    <row r="63" spans="1:18" s="77" customFormat="1" ht="21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</row>
    <row r="64" spans="1:18" s="77" customFormat="1" ht="21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</row>
    <row r="65" spans="1:18" s="77" customFormat="1" ht="21" customHeight="1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</row>
    <row r="66" spans="1:18" s="77" customFormat="1" ht="21" customHeight="1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</row>
    <row r="67" spans="1:18" s="77" customFormat="1" ht="21" customHeight="1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</row>
    <row r="68" spans="1:18" s="77" customFormat="1" ht="21" customHeight="1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</row>
    <row r="69" spans="1:18" ht="21" customHeight="1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</row>
    <row r="70" spans="1:18" ht="21" customHeight="1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</row>
    <row r="71" spans="1:18" ht="21" customHeight="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</row>
    <row r="72" spans="1:18" ht="21" customHeight="1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</row>
    <row r="73" spans="1:18" ht="21" customHeight="1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</row>
    <row r="74" spans="1:18" ht="21" customHeight="1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</row>
    <row r="75" spans="1:18" ht="21" customHeight="1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</row>
    <row r="76" spans="1:18" ht="21" customHeight="1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</row>
    <row r="77" spans="1:18" ht="21" customHeight="1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</row>
    <row r="78" spans="1:18" ht="21" customHeight="1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</row>
    <row r="79" spans="1:18" ht="21" customHeight="1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</row>
    <row r="80" spans="1:18" ht="21" customHeight="1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</row>
    <row r="81" spans="1:18" ht="21" customHeight="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</row>
    <row r="82" spans="1:18" ht="21" customHeight="1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</row>
    <row r="83" spans="1:18" ht="21" customHeight="1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</row>
    <row r="84" spans="1:18" ht="21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</row>
    <row r="85" spans="1:18" ht="21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</row>
    <row r="86" spans="1:18" ht="21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</row>
    <row r="87" spans="1:18" ht="21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</row>
    <row r="88" spans="1:18" ht="21" customHeight="1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</row>
    <row r="89" spans="1:18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</row>
    <row r="90" spans="1:18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</row>
    <row r="91" spans="1:18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</row>
    <row r="92" spans="1:18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</row>
    <row r="93" spans="1:18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</row>
    <row r="94" spans="1:18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</row>
    <row r="95" spans="1:18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</row>
    <row r="96" spans="1:18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</row>
    <row r="97" spans="1:18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</row>
    <row r="98" spans="1:1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</row>
    <row r="99" spans="1:18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</row>
    <row r="100" spans="1:18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</row>
    <row r="101" spans="1:18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</row>
    <row r="102" spans="1:18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</row>
    <row r="103" spans="1:18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</row>
    <row r="104" spans="1:18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</row>
    <row r="105" spans="1:18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</row>
    <row r="106" spans="1:18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</row>
    <row r="107" spans="1:18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</row>
    <row r="108" spans="1:1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</row>
    <row r="109" spans="1:18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</row>
    <row r="110" spans="1:18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</row>
    <row r="111" spans="1:18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</row>
    <row r="112" spans="1:18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</row>
    <row r="113" spans="1:18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</row>
    <row r="114" spans="1:18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</row>
    <row r="115" spans="1:18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</row>
    <row r="116" spans="1:18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</row>
    <row r="117" spans="1:18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</row>
    <row r="118" spans="1: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</row>
    <row r="119" spans="1:18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</row>
    <row r="120" spans="1:18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</row>
    <row r="121" spans="1:18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</row>
    <row r="122" spans="1:18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</row>
    <row r="123" spans="1:18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</row>
    <row r="124" spans="1:18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</row>
    <row r="125" spans="1:18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</row>
    <row r="126" spans="1:18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</row>
    <row r="127" spans="1:18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</row>
    <row r="128" spans="1:1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</row>
    <row r="129" spans="1:18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</row>
    <row r="130" spans="1:18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</row>
    <row r="131" spans="1:18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</row>
    <row r="132" spans="1:18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</row>
    <row r="133" spans="1:18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</row>
    <row r="134" spans="1:18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</row>
    <row r="135" spans="1:18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</row>
    <row r="136" spans="1:18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</row>
    <row r="137" spans="1:18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</row>
    <row r="138" spans="1:1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</row>
    <row r="139" spans="1:18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</row>
    <row r="140" spans="1:18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</row>
    <row r="141" spans="1:18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</row>
    <row r="142" spans="1:18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</row>
    <row r="143" spans="1:18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</row>
    <row r="144" spans="1:18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</row>
    <row r="145" spans="1:18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</row>
    <row r="146" spans="1:18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</row>
    <row r="147" spans="1:18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</row>
    <row r="148" spans="1:1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</row>
    <row r="149" spans="1:18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</row>
    <row r="150" spans="1:18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</row>
    <row r="151" spans="1:18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</row>
    <row r="152" spans="1:18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</row>
    <row r="153" spans="1:18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</row>
    <row r="154" spans="1:18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</row>
    <row r="155" spans="1:18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</row>
    <row r="156" spans="1:18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</row>
    <row r="157" spans="1:18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</row>
    <row r="158" spans="1:1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</row>
    <row r="159" spans="1:18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</row>
    <row r="160" spans="1:18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</row>
    <row r="161" spans="1:18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</row>
    <row r="162" spans="1:18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</row>
    <row r="163" spans="1:18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</row>
    <row r="164" spans="1:18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</row>
    <row r="165" spans="1:18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</row>
    <row r="166" spans="1:18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</row>
    <row r="167" spans="1:18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</row>
    <row r="168" spans="1:1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</row>
    <row r="169" spans="1:18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</row>
    <row r="170" spans="1:18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</row>
    <row r="171" spans="1:18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</row>
    <row r="172" spans="1:18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</row>
    <row r="173" spans="1:18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</row>
    <row r="174" spans="1:18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</row>
    <row r="175" spans="1:18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</row>
    <row r="176" spans="1:18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</row>
    <row r="177" spans="1:18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</row>
    <row r="178" spans="1:1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</row>
    <row r="179" spans="1:18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</row>
    <row r="180" spans="1:18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</row>
    <row r="181" spans="1:18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</row>
    <row r="182" spans="1:18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</row>
    <row r="183" spans="1:18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</row>
    <row r="184" spans="1:18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</row>
    <row r="185" spans="1:18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</row>
    <row r="186" spans="1:18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</row>
    <row r="187" spans="1:18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</row>
    <row r="188" spans="1:1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</row>
    <row r="189" spans="1:18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</row>
    <row r="190" spans="1:18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</row>
    <row r="191" spans="1:18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</row>
    <row r="192" spans="1:18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</row>
    <row r="193" spans="1:18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</row>
    <row r="194" spans="1:18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</row>
    <row r="195" spans="1:18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</row>
    <row r="196" spans="1:18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</row>
    <row r="197" spans="1:18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</row>
    <row r="198" spans="1:1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</row>
    <row r="199" spans="1:18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</row>
    <row r="200" spans="1:18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</row>
    <row r="201" spans="1:18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</row>
    <row r="202" spans="1:18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</row>
    <row r="203" spans="1:18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</row>
    <row r="204" spans="1:18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</row>
    <row r="205" spans="1:18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</row>
    <row r="206" spans="1:18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</row>
    <row r="207" spans="1:18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</row>
    <row r="208" spans="1:1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</row>
    <row r="209" spans="1:18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</row>
    <row r="210" spans="1:18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</row>
    <row r="211" spans="1:18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</row>
    <row r="212" spans="1:18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</row>
    <row r="213" spans="1:18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</row>
    <row r="214" spans="1:18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</row>
    <row r="215" spans="1:18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</row>
    <row r="216" spans="1:18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</row>
    <row r="217" spans="1:18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</row>
    <row r="218" spans="1: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</row>
    <row r="219" spans="1:18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</row>
    <row r="220" spans="1:18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</row>
    <row r="221" spans="1:18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</row>
    <row r="222" spans="1:18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</row>
    <row r="223" spans="1:18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</row>
    <row r="224" spans="1:18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</row>
  </sheetData>
  <mergeCells count="70">
    <mergeCell ref="Q43:Q51"/>
    <mergeCell ref="R43:R51"/>
    <mergeCell ref="J43:J45"/>
    <mergeCell ref="K43:K45"/>
    <mergeCell ref="L43:L45"/>
    <mergeCell ref="M43:M45"/>
    <mergeCell ref="O43:O51"/>
    <mergeCell ref="P43:P51"/>
    <mergeCell ref="A43:A51"/>
    <mergeCell ref="A32:A42"/>
    <mergeCell ref="J39:J40"/>
    <mergeCell ref="K39:K40"/>
    <mergeCell ref="L39:L40"/>
    <mergeCell ref="B43:B45"/>
    <mergeCell ref="C43:C45"/>
    <mergeCell ref="D43:D45"/>
    <mergeCell ref="E43:E45"/>
    <mergeCell ref="F43:F45"/>
    <mergeCell ref="M39:M40"/>
    <mergeCell ref="O32:O42"/>
    <mergeCell ref="R25:R31"/>
    <mergeCell ref="D39:D40"/>
    <mergeCell ref="F39:F40"/>
    <mergeCell ref="G39:G40"/>
    <mergeCell ref="D37:D38"/>
    <mergeCell ref="E37:E38"/>
    <mergeCell ref="P32:P42"/>
    <mergeCell ref="Q32:Q42"/>
    <mergeCell ref="R32:R42"/>
    <mergeCell ref="O25:O31"/>
    <mergeCell ref="P25:P31"/>
    <mergeCell ref="Q25:Q31"/>
    <mergeCell ref="A25:A31"/>
    <mergeCell ref="J30:J31"/>
    <mergeCell ref="K30:K31"/>
    <mergeCell ref="L30:L31"/>
    <mergeCell ref="M30:M31"/>
    <mergeCell ref="D30:D31"/>
    <mergeCell ref="F30:F31"/>
    <mergeCell ref="G30:G31"/>
    <mergeCell ref="P12:P24"/>
    <mergeCell ref="Q12:Q24"/>
    <mergeCell ref="R12:R24"/>
    <mergeCell ref="C12:C14"/>
    <mergeCell ref="J22:J23"/>
    <mergeCell ref="K22:K23"/>
    <mergeCell ref="L22:L23"/>
    <mergeCell ref="M22:M23"/>
    <mergeCell ref="J12:J14"/>
    <mergeCell ref="K12:K14"/>
    <mergeCell ref="L12:L14"/>
    <mergeCell ref="M12:M14"/>
    <mergeCell ref="D22:D23"/>
    <mergeCell ref="F22:F23"/>
    <mergeCell ref="G22:G23"/>
    <mergeCell ref="A12:A24"/>
    <mergeCell ref="D12:D14"/>
    <mergeCell ref="E12:E14"/>
    <mergeCell ref="F12:F14"/>
    <mergeCell ref="O2:O11"/>
    <mergeCell ref="O12:O24"/>
    <mergeCell ref="P2:P11"/>
    <mergeCell ref="Q2:Q11"/>
    <mergeCell ref="R2:R11"/>
    <mergeCell ref="A2:A11"/>
    <mergeCell ref="B2:B5"/>
    <mergeCell ref="C2:C5"/>
    <mergeCell ref="D2:D5"/>
    <mergeCell ref="E2:E5"/>
    <mergeCell ref="F2:F5"/>
  </mergeCells>
  <phoneticPr fontId="6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T175"/>
  <sheetViews>
    <sheetView workbookViewId="0">
      <selection sqref="A1:XFD1"/>
    </sheetView>
  </sheetViews>
  <sheetFormatPr defaultRowHeight="18.75"/>
  <cols>
    <col min="1" max="1" width="13.25" style="83" bestFit="1" customWidth="1"/>
    <col min="2" max="2" width="9.125" style="83" bestFit="1" customWidth="1"/>
    <col min="3" max="3" width="8.875" style="83" bestFit="1" customWidth="1"/>
    <col min="4" max="4" width="16.625" style="83" bestFit="1" customWidth="1"/>
    <col min="5" max="5" width="37.875" style="83" bestFit="1" customWidth="1"/>
    <col min="6" max="6" width="16.625" style="83" bestFit="1" customWidth="1"/>
    <col min="7" max="7" width="37.875" style="83" bestFit="1" customWidth="1"/>
    <col min="8" max="9" width="9" style="83"/>
    <col min="10" max="10" width="16.625" style="83" bestFit="1" customWidth="1"/>
    <col min="11" max="11" width="11.75" style="83" bestFit="1" customWidth="1"/>
    <col min="12" max="12" width="8.875" style="83" bestFit="1" customWidth="1"/>
    <col min="13" max="13" width="5.5" style="83" bestFit="1" customWidth="1"/>
    <col min="14" max="14" width="11.375" style="83" bestFit="1" customWidth="1"/>
    <col min="15" max="16" width="6.75" style="83" bestFit="1" customWidth="1"/>
    <col min="17" max="17" width="5.875" style="83" customWidth="1"/>
    <col min="18" max="18" width="9" style="83"/>
    <col min="19" max="16384" width="9" style="77"/>
  </cols>
  <sheetData>
    <row r="1" spans="1:20" s="83" customFormat="1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>
      <c r="A2" s="158">
        <v>43212</v>
      </c>
      <c r="B2" s="22">
        <v>840</v>
      </c>
      <c r="C2" s="84"/>
      <c r="D2" s="84" t="s">
        <v>844</v>
      </c>
      <c r="E2" s="84" t="s">
        <v>848</v>
      </c>
      <c r="F2" s="84" t="s">
        <v>843</v>
      </c>
      <c r="G2" s="84" t="s">
        <v>847</v>
      </c>
      <c r="H2" s="84"/>
      <c r="I2" s="84"/>
      <c r="J2" s="10" t="s">
        <v>845</v>
      </c>
      <c r="K2" s="10" t="s">
        <v>846</v>
      </c>
      <c r="L2" s="84" t="s">
        <v>855</v>
      </c>
      <c r="M2" s="84">
        <v>9.6</v>
      </c>
      <c r="N2" s="84" t="s">
        <v>856</v>
      </c>
      <c r="O2" s="146">
        <v>9273</v>
      </c>
      <c r="P2" s="146">
        <v>9350</v>
      </c>
      <c r="Q2" s="146">
        <f>P2-O2</f>
        <v>77</v>
      </c>
      <c r="R2" s="146"/>
    </row>
    <row r="3" spans="1:20">
      <c r="A3" s="159"/>
      <c r="B3" s="22">
        <v>1108</v>
      </c>
      <c r="C3" s="84" t="s">
        <v>857</v>
      </c>
      <c r="D3" s="84" t="s">
        <v>858</v>
      </c>
      <c r="E3" s="84" t="s">
        <v>859</v>
      </c>
      <c r="F3" s="84" t="s">
        <v>860</v>
      </c>
      <c r="G3" s="84" t="s">
        <v>861</v>
      </c>
      <c r="H3" s="84"/>
      <c r="I3" s="84"/>
      <c r="J3" s="10" t="s">
        <v>862</v>
      </c>
      <c r="K3" s="10" t="s">
        <v>863</v>
      </c>
      <c r="L3" s="84" t="s">
        <v>864</v>
      </c>
      <c r="M3" s="84">
        <v>9.6</v>
      </c>
      <c r="N3" s="84">
        <v>14</v>
      </c>
      <c r="O3" s="147"/>
      <c r="P3" s="147"/>
      <c r="Q3" s="147"/>
      <c r="R3" s="147"/>
    </row>
    <row r="4" spans="1:20">
      <c r="A4" s="159"/>
      <c r="B4" s="22">
        <v>1215</v>
      </c>
      <c r="C4" s="84" t="s">
        <v>857</v>
      </c>
      <c r="D4" s="84" t="s">
        <v>865</v>
      </c>
      <c r="E4" s="84" t="s">
        <v>866</v>
      </c>
      <c r="F4" s="84" t="s">
        <v>860</v>
      </c>
      <c r="G4" s="84" t="s">
        <v>861</v>
      </c>
      <c r="H4" s="84"/>
      <c r="I4" s="84"/>
      <c r="J4" s="10" t="s">
        <v>862</v>
      </c>
      <c r="K4" s="10" t="s">
        <v>863</v>
      </c>
      <c r="L4" s="84" t="s">
        <v>864</v>
      </c>
      <c r="M4" s="84">
        <v>9.6</v>
      </c>
      <c r="N4" s="84">
        <v>8</v>
      </c>
      <c r="O4" s="147"/>
      <c r="P4" s="147"/>
      <c r="Q4" s="147"/>
      <c r="R4" s="147"/>
    </row>
    <row r="5" spans="1:20">
      <c r="A5" s="159"/>
      <c r="B5" s="22">
        <v>1354</v>
      </c>
      <c r="C5" s="84" t="s">
        <v>857</v>
      </c>
      <c r="D5" s="84" t="s">
        <v>858</v>
      </c>
      <c r="E5" s="84" t="s">
        <v>859</v>
      </c>
      <c r="F5" s="84" t="s">
        <v>860</v>
      </c>
      <c r="G5" s="84" t="s">
        <v>861</v>
      </c>
      <c r="H5" s="84"/>
      <c r="I5" s="84"/>
      <c r="J5" s="10" t="s">
        <v>862</v>
      </c>
      <c r="K5" s="10" t="s">
        <v>863</v>
      </c>
      <c r="L5" s="84" t="s">
        <v>864</v>
      </c>
      <c r="M5" s="84">
        <v>9.6</v>
      </c>
      <c r="N5" s="84">
        <v>14</v>
      </c>
      <c r="O5" s="147"/>
      <c r="P5" s="147"/>
      <c r="Q5" s="147"/>
      <c r="R5" s="147"/>
    </row>
    <row r="6" spans="1:20">
      <c r="A6" s="159"/>
      <c r="B6" s="22">
        <v>1610</v>
      </c>
      <c r="C6" s="84" t="s">
        <v>857</v>
      </c>
      <c r="D6" s="84" t="s">
        <v>858</v>
      </c>
      <c r="E6" s="84" t="s">
        <v>859</v>
      </c>
      <c r="F6" s="84" t="s">
        <v>860</v>
      </c>
      <c r="G6" s="84" t="s">
        <v>861</v>
      </c>
      <c r="H6" s="84"/>
      <c r="I6" s="84"/>
      <c r="J6" s="10" t="s">
        <v>862</v>
      </c>
      <c r="K6" s="10" t="s">
        <v>863</v>
      </c>
      <c r="L6" s="84" t="s">
        <v>864</v>
      </c>
      <c r="M6" s="84">
        <v>9.6</v>
      </c>
      <c r="N6" s="84">
        <v>14</v>
      </c>
      <c r="O6" s="147"/>
      <c r="P6" s="147"/>
      <c r="Q6" s="147"/>
      <c r="R6" s="147"/>
    </row>
    <row r="7" spans="1:20">
      <c r="A7" s="159"/>
      <c r="B7" s="22">
        <v>1730</v>
      </c>
      <c r="C7" s="84" t="s">
        <v>857</v>
      </c>
      <c r="D7" s="84" t="s">
        <v>865</v>
      </c>
      <c r="E7" s="84" t="s">
        <v>866</v>
      </c>
      <c r="F7" s="84" t="s">
        <v>860</v>
      </c>
      <c r="G7" s="84" t="s">
        <v>861</v>
      </c>
      <c r="H7" s="84"/>
      <c r="I7" s="84"/>
      <c r="J7" s="10" t="s">
        <v>862</v>
      </c>
      <c r="K7" s="10" t="s">
        <v>863</v>
      </c>
      <c r="L7" s="84" t="s">
        <v>864</v>
      </c>
      <c r="M7" s="84">
        <v>9.6</v>
      </c>
      <c r="N7" s="84">
        <v>14</v>
      </c>
      <c r="O7" s="147"/>
      <c r="P7" s="147"/>
      <c r="Q7" s="147"/>
      <c r="R7" s="147"/>
    </row>
    <row r="8" spans="1:20">
      <c r="A8" s="159"/>
      <c r="B8" s="22">
        <v>2204</v>
      </c>
      <c r="C8" s="84" t="s">
        <v>857</v>
      </c>
      <c r="D8" s="84" t="s">
        <v>858</v>
      </c>
      <c r="E8" s="84" t="s">
        <v>859</v>
      </c>
      <c r="F8" s="84" t="s">
        <v>860</v>
      </c>
      <c r="G8" s="84" t="s">
        <v>861</v>
      </c>
      <c r="H8" s="84"/>
      <c r="I8" s="84"/>
      <c r="J8" s="10" t="s">
        <v>862</v>
      </c>
      <c r="K8" s="10" t="s">
        <v>863</v>
      </c>
      <c r="L8" s="84" t="s">
        <v>864</v>
      </c>
      <c r="M8" s="84">
        <v>9.6</v>
      </c>
      <c r="N8" s="84">
        <v>14</v>
      </c>
      <c r="O8" s="147"/>
      <c r="P8" s="147"/>
      <c r="Q8" s="147"/>
      <c r="R8" s="147"/>
    </row>
    <row r="9" spans="1:20">
      <c r="A9" s="160"/>
      <c r="B9" s="22">
        <v>2340</v>
      </c>
      <c r="C9" s="84" t="s">
        <v>867</v>
      </c>
      <c r="D9" s="84" t="s">
        <v>865</v>
      </c>
      <c r="E9" s="84" t="s">
        <v>866</v>
      </c>
      <c r="F9" s="84" t="s">
        <v>860</v>
      </c>
      <c r="G9" s="84" t="s">
        <v>861</v>
      </c>
      <c r="H9" s="84"/>
      <c r="I9" s="84"/>
      <c r="J9" s="10" t="s">
        <v>862</v>
      </c>
      <c r="K9" s="10" t="s">
        <v>863</v>
      </c>
      <c r="L9" s="84" t="s">
        <v>864</v>
      </c>
      <c r="M9" s="84">
        <v>9.6</v>
      </c>
      <c r="N9" s="84">
        <v>14</v>
      </c>
      <c r="O9" s="148"/>
      <c r="P9" s="148"/>
      <c r="Q9" s="148"/>
      <c r="R9" s="148"/>
    </row>
    <row r="10" spans="1:20">
      <c r="A10" s="158">
        <v>43212</v>
      </c>
      <c r="B10" s="131">
        <v>830</v>
      </c>
      <c r="C10" s="146"/>
      <c r="D10" s="146" t="s">
        <v>858</v>
      </c>
      <c r="E10" s="146" t="s">
        <v>868</v>
      </c>
      <c r="F10" s="146" t="s">
        <v>860</v>
      </c>
      <c r="G10" s="84" t="s">
        <v>869</v>
      </c>
      <c r="H10" s="84"/>
      <c r="I10" s="84"/>
      <c r="J10" s="125" t="s">
        <v>862</v>
      </c>
      <c r="K10" s="125" t="s">
        <v>870</v>
      </c>
      <c r="L10" s="125" t="s">
        <v>871</v>
      </c>
      <c r="M10" s="125">
        <v>9.6</v>
      </c>
      <c r="N10" s="84">
        <v>3</v>
      </c>
      <c r="O10" s="146">
        <v>9147</v>
      </c>
      <c r="P10" s="146">
        <v>9186</v>
      </c>
      <c r="Q10" s="146">
        <f>P10-O10</f>
        <v>39</v>
      </c>
      <c r="R10" s="146"/>
    </row>
    <row r="11" spans="1:20">
      <c r="A11" s="159"/>
      <c r="B11" s="132"/>
      <c r="C11" s="147"/>
      <c r="D11" s="147"/>
      <c r="E11" s="147"/>
      <c r="F11" s="147"/>
      <c r="G11" s="84" t="s">
        <v>872</v>
      </c>
      <c r="H11" s="84"/>
      <c r="I11" s="84"/>
      <c r="J11" s="130"/>
      <c r="K11" s="130" t="s">
        <v>870</v>
      </c>
      <c r="L11" s="130" t="s">
        <v>871</v>
      </c>
      <c r="M11" s="130">
        <v>9.6</v>
      </c>
      <c r="N11" s="84">
        <v>1</v>
      </c>
      <c r="O11" s="147"/>
      <c r="P11" s="147"/>
      <c r="Q11" s="147"/>
      <c r="R11" s="147"/>
    </row>
    <row r="12" spans="1:20">
      <c r="A12" s="159"/>
      <c r="B12" s="132"/>
      <c r="C12" s="147"/>
      <c r="D12" s="147"/>
      <c r="E12" s="147"/>
      <c r="F12" s="147"/>
      <c r="G12" s="84" t="s">
        <v>873</v>
      </c>
      <c r="H12" s="84"/>
      <c r="I12" s="84"/>
      <c r="J12" s="130"/>
      <c r="K12" s="130" t="s">
        <v>870</v>
      </c>
      <c r="L12" s="130" t="s">
        <v>871</v>
      </c>
      <c r="M12" s="130">
        <v>9.6</v>
      </c>
      <c r="N12" s="84">
        <v>2</v>
      </c>
      <c r="O12" s="147"/>
      <c r="P12" s="147"/>
      <c r="Q12" s="147"/>
      <c r="R12" s="147"/>
    </row>
    <row r="13" spans="1:20">
      <c r="A13" s="159"/>
      <c r="B13" s="133"/>
      <c r="C13" s="148"/>
      <c r="D13" s="148"/>
      <c r="E13" s="148"/>
      <c r="F13" s="148"/>
      <c r="G13" s="84" t="s">
        <v>874</v>
      </c>
      <c r="H13" s="84"/>
      <c r="I13" s="84"/>
      <c r="J13" s="126"/>
      <c r="K13" s="126" t="s">
        <v>870</v>
      </c>
      <c r="L13" s="126" t="s">
        <v>871</v>
      </c>
      <c r="M13" s="126">
        <v>9.6</v>
      </c>
      <c r="N13" s="84">
        <v>5</v>
      </c>
      <c r="O13" s="147"/>
      <c r="P13" s="147"/>
      <c r="Q13" s="147"/>
      <c r="R13" s="147"/>
    </row>
    <row r="14" spans="1:20">
      <c r="A14" s="159"/>
      <c r="B14" s="22">
        <v>1200</v>
      </c>
      <c r="C14" s="84" t="s">
        <v>857</v>
      </c>
      <c r="D14" s="84" t="s">
        <v>858</v>
      </c>
      <c r="E14" s="84" t="s">
        <v>859</v>
      </c>
      <c r="F14" s="84" t="s">
        <v>860</v>
      </c>
      <c r="G14" s="84" t="s">
        <v>861</v>
      </c>
      <c r="H14" s="84"/>
      <c r="I14" s="84"/>
      <c r="J14" s="10" t="s">
        <v>862</v>
      </c>
      <c r="K14" s="10" t="s">
        <v>870</v>
      </c>
      <c r="L14" s="84" t="s">
        <v>871</v>
      </c>
      <c r="M14" s="84">
        <v>9.6</v>
      </c>
      <c r="N14" s="84">
        <v>12</v>
      </c>
      <c r="O14" s="147"/>
      <c r="P14" s="147"/>
      <c r="Q14" s="147"/>
      <c r="R14" s="147"/>
    </row>
    <row r="15" spans="1:20">
      <c r="A15" s="159"/>
      <c r="B15" s="22">
        <v>1500</v>
      </c>
      <c r="C15" s="84" t="s">
        <v>857</v>
      </c>
      <c r="D15" s="84" t="s">
        <v>858</v>
      </c>
      <c r="E15" s="84" t="s">
        <v>859</v>
      </c>
      <c r="F15" s="84" t="s">
        <v>860</v>
      </c>
      <c r="G15" s="84" t="s">
        <v>861</v>
      </c>
      <c r="H15" s="84"/>
      <c r="I15" s="84"/>
      <c r="J15" s="10" t="s">
        <v>862</v>
      </c>
      <c r="K15" s="10" t="s">
        <v>870</v>
      </c>
      <c r="L15" s="84" t="s">
        <v>871</v>
      </c>
      <c r="M15" s="84">
        <v>9.6</v>
      </c>
      <c r="N15" s="84">
        <v>14</v>
      </c>
      <c r="O15" s="147"/>
      <c r="P15" s="147"/>
      <c r="Q15" s="147"/>
      <c r="R15" s="147"/>
    </row>
    <row r="16" spans="1:20">
      <c r="A16" s="159"/>
      <c r="B16" s="22">
        <v>1658</v>
      </c>
      <c r="C16" s="84" t="s">
        <v>857</v>
      </c>
      <c r="D16" s="84" t="s">
        <v>858</v>
      </c>
      <c r="E16" s="84" t="s">
        <v>859</v>
      </c>
      <c r="F16" s="84" t="s">
        <v>860</v>
      </c>
      <c r="G16" s="84" t="s">
        <v>861</v>
      </c>
      <c r="H16" s="84"/>
      <c r="I16" s="84"/>
      <c r="J16" s="10" t="s">
        <v>862</v>
      </c>
      <c r="K16" s="10" t="s">
        <v>870</v>
      </c>
      <c r="L16" s="84" t="s">
        <v>871</v>
      </c>
      <c r="M16" s="84">
        <v>9.6</v>
      </c>
      <c r="N16" s="84">
        <v>14</v>
      </c>
      <c r="O16" s="147"/>
      <c r="P16" s="147"/>
      <c r="Q16" s="147"/>
      <c r="R16" s="147"/>
    </row>
    <row r="17" spans="1:18">
      <c r="A17" s="159"/>
      <c r="B17" s="22">
        <v>2116</v>
      </c>
      <c r="C17" s="84" t="s">
        <v>857</v>
      </c>
      <c r="D17" s="84" t="s">
        <v>858</v>
      </c>
      <c r="E17" s="84" t="s">
        <v>859</v>
      </c>
      <c r="F17" s="84" t="s">
        <v>860</v>
      </c>
      <c r="G17" s="84" t="s">
        <v>861</v>
      </c>
      <c r="H17" s="84"/>
      <c r="I17" s="84"/>
      <c r="J17" s="10" t="s">
        <v>862</v>
      </c>
      <c r="K17" s="10" t="s">
        <v>870</v>
      </c>
      <c r="L17" s="84" t="s">
        <v>871</v>
      </c>
      <c r="M17" s="84">
        <v>9.6</v>
      </c>
      <c r="N17" s="84">
        <v>14</v>
      </c>
      <c r="O17" s="147"/>
      <c r="P17" s="147"/>
      <c r="Q17" s="147"/>
      <c r="R17" s="147"/>
    </row>
    <row r="18" spans="1:18">
      <c r="A18" s="159"/>
      <c r="B18" s="22">
        <v>2250</v>
      </c>
      <c r="C18" s="84"/>
      <c r="D18" s="146" t="s">
        <v>858</v>
      </c>
      <c r="E18" s="84" t="s">
        <v>859</v>
      </c>
      <c r="F18" s="146" t="s">
        <v>860</v>
      </c>
      <c r="G18" s="146" t="s">
        <v>861</v>
      </c>
      <c r="H18" s="84"/>
      <c r="I18" s="84"/>
      <c r="J18" s="125" t="s">
        <v>862</v>
      </c>
      <c r="K18" s="125" t="s">
        <v>870</v>
      </c>
      <c r="L18" s="125" t="s">
        <v>871</v>
      </c>
      <c r="M18" s="125">
        <v>9.6</v>
      </c>
      <c r="N18" s="84">
        <v>8</v>
      </c>
      <c r="O18" s="147"/>
      <c r="P18" s="147"/>
      <c r="Q18" s="147"/>
      <c r="R18" s="147"/>
    </row>
    <row r="19" spans="1:18">
      <c r="A19" s="159"/>
      <c r="B19" s="22">
        <v>2255</v>
      </c>
      <c r="C19" s="84"/>
      <c r="D19" s="148"/>
      <c r="E19" s="84" t="s">
        <v>875</v>
      </c>
      <c r="F19" s="148"/>
      <c r="G19" s="148"/>
      <c r="H19" s="84"/>
      <c r="I19" s="84"/>
      <c r="J19" s="126"/>
      <c r="K19" s="126" t="s">
        <v>870</v>
      </c>
      <c r="L19" s="126" t="s">
        <v>871</v>
      </c>
      <c r="M19" s="126">
        <v>9.6</v>
      </c>
      <c r="N19" s="84">
        <v>3</v>
      </c>
      <c r="O19" s="147"/>
      <c r="P19" s="147"/>
      <c r="Q19" s="147"/>
      <c r="R19" s="147"/>
    </row>
    <row r="20" spans="1:18">
      <c r="A20" s="160"/>
      <c r="B20" s="22">
        <v>2359</v>
      </c>
      <c r="C20" s="84" t="s">
        <v>867</v>
      </c>
      <c r="D20" s="84" t="s">
        <v>865</v>
      </c>
      <c r="E20" s="84" t="s">
        <v>866</v>
      </c>
      <c r="F20" s="84" t="s">
        <v>860</v>
      </c>
      <c r="G20" s="84" t="s">
        <v>861</v>
      </c>
      <c r="H20" s="84"/>
      <c r="I20" s="84"/>
      <c r="J20" s="10" t="s">
        <v>862</v>
      </c>
      <c r="K20" s="10" t="s">
        <v>870</v>
      </c>
      <c r="L20" s="84" t="s">
        <v>871</v>
      </c>
      <c r="M20" s="84">
        <v>9.6</v>
      </c>
      <c r="N20" s="84">
        <v>11</v>
      </c>
      <c r="O20" s="148"/>
      <c r="P20" s="148"/>
      <c r="Q20" s="148"/>
      <c r="R20" s="148"/>
    </row>
    <row r="21" spans="1:18">
      <c r="A21" s="158">
        <v>43212</v>
      </c>
      <c r="B21" s="22">
        <v>815</v>
      </c>
      <c r="C21" s="84"/>
      <c r="D21" s="84" t="s">
        <v>860</v>
      </c>
      <c r="E21" s="84" t="s">
        <v>861</v>
      </c>
      <c r="F21" s="84" t="s">
        <v>865</v>
      </c>
      <c r="G21" s="84" t="s">
        <v>866</v>
      </c>
      <c r="H21" s="84"/>
      <c r="I21" s="84"/>
      <c r="J21" s="10" t="s">
        <v>845</v>
      </c>
      <c r="K21" s="10" t="s">
        <v>849</v>
      </c>
      <c r="L21" s="10" t="s">
        <v>850</v>
      </c>
      <c r="M21" s="10">
        <v>9.6</v>
      </c>
      <c r="N21" s="84">
        <v>14</v>
      </c>
      <c r="O21" s="146">
        <v>6723</v>
      </c>
      <c r="P21" s="146">
        <v>6867</v>
      </c>
      <c r="Q21" s="146">
        <f>P21-O21</f>
        <v>144</v>
      </c>
      <c r="R21" s="146"/>
    </row>
    <row r="22" spans="1:18">
      <c r="A22" s="159"/>
      <c r="B22" s="22">
        <v>1055</v>
      </c>
      <c r="C22" s="84" t="s">
        <v>460</v>
      </c>
      <c r="D22" s="84" t="s">
        <v>865</v>
      </c>
      <c r="E22" s="84" t="s">
        <v>866</v>
      </c>
      <c r="F22" s="84" t="s">
        <v>860</v>
      </c>
      <c r="G22" s="84" t="s">
        <v>861</v>
      </c>
      <c r="H22" s="84"/>
      <c r="I22" s="84"/>
      <c r="J22" s="10" t="s">
        <v>845</v>
      </c>
      <c r="K22" s="10" t="s">
        <v>849</v>
      </c>
      <c r="L22" s="10" t="s">
        <v>850</v>
      </c>
      <c r="M22" s="10">
        <v>9.6</v>
      </c>
      <c r="N22" s="84">
        <v>14</v>
      </c>
      <c r="O22" s="147"/>
      <c r="P22" s="147"/>
      <c r="Q22" s="147"/>
      <c r="R22" s="147"/>
    </row>
    <row r="23" spans="1:18">
      <c r="A23" s="159"/>
      <c r="B23" s="22">
        <v>1416</v>
      </c>
      <c r="C23" s="84" t="s">
        <v>460</v>
      </c>
      <c r="D23" s="84" t="s">
        <v>865</v>
      </c>
      <c r="E23" s="84" t="s">
        <v>866</v>
      </c>
      <c r="F23" s="84" t="s">
        <v>860</v>
      </c>
      <c r="G23" s="84" t="s">
        <v>861</v>
      </c>
      <c r="H23" s="84"/>
      <c r="I23" s="84"/>
      <c r="J23" s="10" t="s">
        <v>845</v>
      </c>
      <c r="K23" s="10" t="s">
        <v>849</v>
      </c>
      <c r="L23" s="10" t="s">
        <v>850</v>
      </c>
      <c r="M23" s="10">
        <v>9.6</v>
      </c>
      <c r="N23" s="84">
        <v>14</v>
      </c>
      <c r="O23" s="147"/>
      <c r="P23" s="147"/>
      <c r="Q23" s="147"/>
      <c r="R23" s="147"/>
    </row>
    <row r="24" spans="1:18">
      <c r="A24" s="159"/>
      <c r="B24" s="22">
        <v>1536</v>
      </c>
      <c r="C24" s="84" t="s">
        <v>460</v>
      </c>
      <c r="D24" s="84" t="s">
        <v>865</v>
      </c>
      <c r="E24" s="84" t="s">
        <v>866</v>
      </c>
      <c r="F24" s="84" t="s">
        <v>860</v>
      </c>
      <c r="G24" s="84" t="s">
        <v>861</v>
      </c>
      <c r="H24" s="84"/>
      <c r="I24" s="84"/>
      <c r="J24" s="10" t="s">
        <v>845</v>
      </c>
      <c r="K24" s="10" t="s">
        <v>849</v>
      </c>
      <c r="L24" s="10" t="s">
        <v>850</v>
      </c>
      <c r="M24" s="10">
        <v>9.6</v>
      </c>
      <c r="N24" s="84">
        <v>14</v>
      </c>
      <c r="O24" s="147"/>
      <c r="P24" s="147"/>
      <c r="Q24" s="147"/>
      <c r="R24" s="147"/>
    </row>
    <row r="25" spans="1:18">
      <c r="A25" s="159"/>
      <c r="B25" s="22">
        <v>1650</v>
      </c>
      <c r="C25" s="84" t="s">
        <v>460</v>
      </c>
      <c r="D25" s="146" t="s">
        <v>865</v>
      </c>
      <c r="E25" s="146" t="s">
        <v>866</v>
      </c>
      <c r="F25" s="84" t="s">
        <v>860</v>
      </c>
      <c r="G25" s="84" t="s">
        <v>861</v>
      </c>
      <c r="H25" s="84"/>
      <c r="I25" s="84"/>
      <c r="J25" s="125" t="s">
        <v>845</v>
      </c>
      <c r="K25" s="125" t="s">
        <v>465</v>
      </c>
      <c r="L25" s="125" t="s">
        <v>466</v>
      </c>
      <c r="M25" s="125">
        <v>9.6</v>
      </c>
      <c r="N25" s="84">
        <v>13</v>
      </c>
      <c r="O25" s="147"/>
      <c r="P25" s="147"/>
      <c r="Q25" s="147"/>
      <c r="R25" s="147"/>
    </row>
    <row r="26" spans="1:18">
      <c r="A26" s="159"/>
      <c r="B26" s="22">
        <v>1750</v>
      </c>
      <c r="C26" s="84"/>
      <c r="D26" s="148"/>
      <c r="E26" s="148"/>
      <c r="F26" s="84" t="s">
        <v>487</v>
      </c>
      <c r="G26" s="84" t="s">
        <v>566</v>
      </c>
      <c r="H26" s="84"/>
      <c r="I26" s="84"/>
      <c r="J26" s="126"/>
      <c r="K26" s="126" t="s">
        <v>849</v>
      </c>
      <c r="L26" s="126" t="s">
        <v>850</v>
      </c>
      <c r="M26" s="126">
        <v>9.6</v>
      </c>
      <c r="N26" s="84">
        <v>1</v>
      </c>
      <c r="O26" s="147"/>
      <c r="P26" s="147"/>
      <c r="Q26" s="147"/>
      <c r="R26" s="147"/>
    </row>
    <row r="27" spans="1:18">
      <c r="A27" s="159"/>
      <c r="B27" s="22">
        <v>2010</v>
      </c>
      <c r="C27" s="84" t="s">
        <v>461</v>
      </c>
      <c r="D27" s="146" t="s">
        <v>865</v>
      </c>
      <c r="E27" s="84" t="s">
        <v>568</v>
      </c>
      <c r="F27" s="146" t="s">
        <v>860</v>
      </c>
      <c r="G27" s="146" t="s">
        <v>861</v>
      </c>
      <c r="H27" s="84"/>
      <c r="I27" s="84"/>
      <c r="J27" s="125" t="s">
        <v>600</v>
      </c>
      <c r="K27" s="125" t="s">
        <v>465</v>
      </c>
      <c r="L27" s="125" t="s">
        <v>466</v>
      </c>
      <c r="M27" s="125">
        <v>9.6</v>
      </c>
      <c r="N27" s="84">
        <v>1</v>
      </c>
      <c r="O27" s="147"/>
      <c r="P27" s="147"/>
      <c r="Q27" s="147"/>
      <c r="R27" s="147"/>
    </row>
    <row r="28" spans="1:18">
      <c r="A28" s="159"/>
      <c r="B28" s="22">
        <v>2025</v>
      </c>
      <c r="C28" s="84" t="s">
        <v>460</v>
      </c>
      <c r="D28" s="148"/>
      <c r="E28" s="84" t="s">
        <v>866</v>
      </c>
      <c r="F28" s="148"/>
      <c r="G28" s="148"/>
      <c r="H28" s="84"/>
      <c r="I28" s="84"/>
      <c r="J28" s="126" t="s">
        <v>845</v>
      </c>
      <c r="K28" s="126" t="s">
        <v>849</v>
      </c>
      <c r="L28" s="126" t="s">
        <v>850</v>
      </c>
      <c r="M28" s="126">
        <v>9.6</v>
      </c>
      <c r="N28" s="84">
        <v>13</v>
      </c>
      <c r="O28" s="147"/>
      <c r="P28" s="147"/>
      <c r="Q28" s="147"/>
      <c r="R28" s="147"/>
    </row>
    <row r="29" spans="1:18">
      <c r="A29" s="159"/>
      <c r="B29" s="22">
        <v>2155</v>
      </c>
      <c r="C29" s="84" t="s">
        <v>460</v>
      </c>
      <c r="D29" s="84" t="s">
        <v>865</v>
      </c>
      <c r="E29" s="84" t="s">
        <v>866</v>
      </c>
      <c r="F29" s="84" t="s">
        <v>860</v>
      </c>
      <c r="G29" s="84" t="s">
        <v>861</v>
      </c>
      <c r="H29" s="84"/>
      <c r="I29" s="84"/>
      <c r="J29" s="10" t="s">
        <v>845</v>
      </c>
      <c r="K29" s="10" t="s">
        <v>849</v>
      </c>
      <c r="L29" s="10" t="s">
        <v>850</v>
      </c>
      <c r="M29" s="10">
        <v>9.6</v>
      </c>
      <c r="N29" s="84">
        <v>14</v>
      </c>
      <c r="O29" s="147"/>
      <c r="P29" s="147"/>
      <c r="Q29" s="147"/>
      <c r="R29" s="147"/>
    </row>
    <row r="30" spans="1:18">
      <c r="A30" s="160"/>
      <c r="B30" s="22">
        <v>2320</v>
      </c>
      <c r="C30" s="84" t="s">
        <v>460</v>
      </c>
      <c r="D30" s="84" t="s">
        <v>865</v>
      </c>
      <c r="E30" s="84" t="s">
        <v>866</v>
      </c>
      <c r="F30" s="84" t="s">
        <v>860</v>
      </c>
      <c r="G30" s="84" t="s">
        <v>861</v>
      </c>
      <c r="H30" s="84"/>
      <c r="I30" s="84"/>
      <c r="J30" s="10" t="s">
        <v>845</v>
      </c>
      <c r="K30" s="10" t="s">
        <v>849</v>
      </c>
      <c r="L30" s="10" t="s">
        <v>850</v>
      </c>
      <c r="M30" s="10">
        <v>9.6</v>
      </c>
      <c r="N30" s="84">
        <v>13</v>
      </c>
      <c r="O30" s="148"/>
      <c r="P30" s="148"/>
      <c r="Q30" s="148"/>
      <c r="R30" s="148"/>
    </row>
    <row r="31" spans="1:18">
      <c r="A31" s="158">
        <v>43212</v>
      </c>
      <c r="B31" s="131">
        <v>852</v>
      </c>
      <c r="C31" s="146"/>
      <c r="D31" s="146" t="s">
        <v>487</v>
      </c>
      <c r="E31" s="146" t="s">
        <v>582</v>
      </c>
      <c r="F31" s="146" t="s">
        <v>487</v>
      </c>
      <c r="G31" s="84" t="s">
        <v>878</v>
      </c>
      <c r="H31" s="84"/>
      <c r="I31" s="84"/>
      <c r="J31" s="125" t="s">
        <v>845</v>
      </c>
      <c r="K31" s="125" t="s">
        <v>473</v>
      </c>
      <c r="L31" s="125" t="s">
        <v>474</v>
      </c>
      <c r="M31" s="125">
        <v>9.6</v>
      </c>
      <c r="N31" s="84">
        <v>2</v>
      </c>
      <c r="O31" s="146">
        <v>8146</v>
      </c>
      <c r="P31" s="146">
        <v>8159</v>
      </c>
      <c r="Q31" s="146">
        <f>P31-O31</f>
        <v>13</v>
      </c>
      <c r="R31" s="146"/>
    </row>
    <row r="32" spans="1:18">
      <c r="A32" s="159"/>
      <c r="B32" s="132"/>
      <c r="C32" s="147"/>
      <c r="D32" s="147"/>
      <c r="E32" s="147"/>
      <c r="F32" s="147"/>
      <c r="G32" s="84" t="s">
        <v>722</v>
      </c>
      <c r="H32" s="84"/>
      <c r="I32" s="84"/>
      <c r="J32" s="130"/>
      <c r="K32" s="130" t="s">
        <v>851</v>
      </c>
      <c r="L32" s="130" t="s">
        <v>852</v>
      </c>
      <c r="M32" s="130">
        <v>9.6</v>
      </c>
      <c r="N32" s="84">
        <v>3</v>
      </c>
      <c r="O32" s="147"/>
      <c r="P32" s="147"/>
      <c r="Q32" s="147"/>
      <c r="R32" s="147"/>
    </row>
    <row r="33" spans="1:18">
      <c r="A33" s="159"/>
      <c r="B33" s="133"/>
      <c r="C33" s="148"/>
      <c r="D33" s="148"/>
      <c r="E33" s="148"/>
      <c r="F33" s="148"/>
      <c r="G33" s="84" t="s">
        <v>578</v>
      </c>
      <c r="H33" s="84"/>
      <c r="I33" s="84"/>
      <c r="J33" s="126"/>
      <c r="K33" s="126" t="s">
        <v>851</v>
      </c>
      <c r="L33" s="126" t="s">
        <v>852</v>
      </c>
      <c r="M33" s="126">
        <v>9.6</v>
      </c>
      <c r="N33" s="84">
        <v>5</v>
      </c>
      <c r="O33" s="147"/>
      <c r="P33" s="147"/>
      <c r="Q33" s="147"/>
      <c r="R33" s="147"/>
    </row>
    <row r="34" spans="1:18">
      <c r="A34" s="159"/>
      <c r="B34" s="22">
        <v>940</v>
      </c>
      <c r="C34" s="84"/>
      <c r="D34" s="84" t="s">
        <v>487</v>
      </c>
      <c r="E34" s="84" t="s">
        <v>582</v>
      </c>
      <c r="F34" s="84" t="s">
        <v>489</v>
      </c>
      <c r="G34" s="84" t="s">
        <v>598</v>
      </c>
      <c r="H34" s="84"/>
      <c r="I34" s="84"/>
      <c r="J34" s="10" t="s">
        <v>845</v>
      </c>
      <c r="K34" s="10" t="s">
        <v>851</v>
      </c>
      <c r="L34" s="10" t="s">
        <v>852</v>
      </c>
      <c r="M34" s="10">
        <v>9.6</v>
      </c>
      <c r="N34" s="84">
        <v>4</v>
      </c>
      <c r="O34" s="147"/>
      <c r="P34" s="147"/>
      <c r="Q34" s="147"/>
      <c r="R34" s="147"/>
    </row>
    <row r="35" spans="1:18">
      <c r="A35" s="159"/>
      <c r="B35" s="22">
        <v>1322</v>
      </c>
      <c r="C35" s="84"/>
      <c r="D35" s="84" t="s">
        <v>487</v>
      </c>
      <c r="E35" s="84" t="s">
        <v>582</v>
      </c>
      <c r="F35" s="84" t="s">
        <v>496</v>
      </c>
      <c r="G35" s="84" t="s">
        <v>599</v>
      </c>
      <c r="H35" s="84"/>
      <c r="I35" s="84"/>
      <c r="J35" s="10" t="s">
        <v>845</v>
      </c>
      <c r="K35" s="10" t="s">
        <v>851</v>
      </c>
      <c r="L35" s="10" t="s">
        <v>852</v>
      </c>
      <c r="M35" s="10">
        <v>9.6</v>
      </c>
      <c r="N35" s="84">
        <v>1</v>
      </c>
      <c r="O35" s="147"/>
      <c r="P35" s="147"/>
      <c r="Q35" s="147"/>
      <c r="R35" s="147"/>
    </row>
    <row r="36" spans="1:18">
      <c r="A36" s="159"/>
      <c r="B36" s="22">
        <v>1354</v>
      </c>
      <c r="C36" s="84"/>
      <c r="D36" s="84" t="s">
        <v>496</v>
      </c>
      <c r="E36" s="84" t="s">
        <v>599</v>
      </c>
      <c r="F36" s="84" t="s">
        <v>489</v>
      </c>
      <c r="G36" s="84" t="s">
        <v>598</v>
      </c>
      <c r="H36" s="84"/>
      <c r="I36" s="84"/>
      <c r="J36" s="10" t="s">
        <v>845</v>
      </c>
      <c r="K36" s="10" t="s">
        <v>851</v>
      </c>
      <c r="L36" s="10" t="s">
        <v>852</v>
      </c>
      <c r="M36" s="10">
        <v>9.6</v>
      </c>
      <c r="N36" s="84">
        <v>3</v>
      </c>
      <c r="O36" s="147"/>
      <c r="P36" s="147"/>
      <c r="Q36" s="147"/>
      <c r="R36" s="147"/>
    </row>
    <row r="37" spans="1:18">
      <c r="A37" s="159"/>
      <c r="B37" s="22">
        <v>1602</v>
      </c>
      <c r="C37" s="84"/>
      <c r="D37" s="84" t="s">
        <v>489</v>
      </c>
      <c r="E37" s="84" t="s">
        <v>598</v>
      </c>
      <c r="F37" s="84" t="s">
        <v>487</v>
      </c>
      <c r="G37" s="84" t="s">
        <v>582</v>
      </c>
      <c r="H37" s="84"/>
      <c r="I37" s="84"/>
      <c r="J37" s="10" t="s">
        <v>845</v>
      </c>
      <c r="K37" s="10" t="s">
        <v>851</v>
      </c>
      <c r="L37" s="10" t="s">
        <v>852</v>
      </c>
      <c r="M37" s="10">
        <v>9.6</v>
      </c>
      <c r="N37" s="84">
        <v>10</v>
      </c>
      <c r="O37" s="147"/>
      <c r="P37" s="147"/>
      <c r="Q37" s="147"/>
      <c r="R37" s="147"/>
    </row>
    <row r="38" spans="1:18">
      <c r="A38" s="159"/>
      <c r="B38" s="22">
        <v>1810</v>
      </c>
      <c r="C38" s="146"/>
      <c r="D38" s="146" t="s">
        <v>489</v>
      </c>
      <c r="E38" s="84" t="s">
        <v>583</v>
      </c>
      <c r="F38" s="146" t="s">
        <v>487</v>
      </c>
      <c r="G38" s="146" t="s">
        <v>582</v>
      </c>
      <c r="H38" s="84"/>
      <c r="I38" s="84"/>
      <c r="J38" s="125" t="s">
        <v>600</v>
      </c>
      <c r="K38" s="125" t="s">
        <v>473</v>
      </c>
      <c r="L38" s="125" t="s">
        <v>474</v>
      </c>
      <c r="M38" s="125">
        <v>9.6</v>
      </c>
      <c r="N38" s="84">
        <v>1</v>
      </c>
      <c r="O38" s="147"/>
      <c r="P38" s="147"/>
      <c r="Q38" s="147"/>
      <c r="R38" s="147"/>
    </row>
    <row r="39" spans="1:18">
      <c r="A39" s="159"/>
      <c r="B39" s="22">
        <v>1815</v>
      </c>
      <c r="C39" s="147"/>
      <c r="D39" s="147"/>
      <c r="E39" s="84" t="s">
        <v>584</v>
      </c>
      <c r="F39" s="147"/>
      <c r="G39" s="147"/>
      <c r="H39" s="84"/>
      <c r="I39" s="84"/>
      <c r="J39" s="130" t="s">
        <v>845</v>
      </c>
      <c r="K39" s="130" t="s">
        <v>851</v>
      </c>
      <c r="L39" s="130" t="s">
        <v>852</v>
      </c>
      <c r="M39" s="130">
        <v>9.6</v>
      </c>
      <c r="N39" s="84">
        <v>1</v>
      </c>
      <c r="O39" s="147"/>
      <c r="P39" s="147"/>
      <c r="Q39" s="147"/>
      <c r="R39" s="147"/>
    </row>
    <row r="40" spans="1:18">
      <c r="A40" s="159"/>
      <c r="B40" s="22">
        <v>1820</v>
      </c>
      <c r="C40" s="148"/>
      <c r="D40" s="148"/>
      <c r="E40" s="84" t="s">
        <v>585</v>
      </c>
      <c r="F40" s="148"/>
      <c r="G40" s="148"/>
      <c r="H40" s="84"/>
      <c r="I40" s="84"/>
      <c r="J40" s="126" t="s">
        <v>845</v>
      </c>
      <c r="K40" s="126" t="s">
        <v>851</v>
      </c>
      <c r="L40" s="126" t="s">
        <v>852</v>
      </c>
      <c r="M40" s="126">
        <v>9.6</v>
      </c>
      <c r="N40" s="84">
        <v>1</v>
      </c>
      <c r="O40" s="147"/>
      <c r="P40" s="147"/>
      <c r="Q40" s="147"/>
      <c r="R40" s="147"/>
    </row>
    <row r="41" spans="1:18">
      <c r="A41" s="160"/>
      <c r="B41" s="22">
        <v>2348</v>
      </c>
      <c r="C41" s="84"/>
      <c r="D41" s="84" t="s">
        <v>487</v>
      </c>
      <c r="E41" s="84" t="s">
        <v>578</v>
      </c>
      <c r="F41" s="84" t="s">
        <v>496</v>
      </c>
      <c r="G41" s="84" t="s">
        <v>565</v>
      </c>
      <c r="H41" s="84"/>
      <c r="I41" s="84"/>
      <c r="J41" s="10" t="s">
        <v>845</v>
      </c>
      <c r="K41" s="10" t="s">
        <v>851</v>
      </c>
      <c r="L41" s="10" t="s">
        <v>852</v>
      </c>
      <c r="M41" s="10">
        <v>9.6</v>
      </c>
      <c r="N41" s="84">
        <v>10</v>
      </c>
      <c r="O41" s="148"/>
      <c r="P41" s="148"/>
      <c r="Q41" s="148"/>
      <c r="R41" s="148"/>
    </row>
    <row r="42" spans="1:18">
      <c r="A42" s="158">
        <v>43212</v>
      </c>
      <c r="B42" s="131">
        <v>825</v>
      </c>
      <c r="C42" s="146"/>
      <c r="D42" s="146" t="s">
        <v>487</v>
      </c>
      <c r="E42" s="146" t="s">
        <v>582</v>
      </c>
      <c r="F42" s="146" t="s">
        <v>489</v>
      </c>
      <c r="G42" s="84" t="s">
        <v>583</v>
      </c>
      <c r="H42" s="84"/>
      <c r="I42" s="84"/>
      <c r="J42" s="10" t="s">
        <v>845</v>
      </c>
      <c r="K42" s="10" t="s">
        <v>853</v>
      </c>
      <c r="L42" s="10" t="s">
        <v>854</v>
      </c>
      <c r="M42" s="10">
        <v>9.6</v>
      </c>
      <c r="N42" s="84">
        <v>6</v>
      </c>
      <c r="O42" s="146">
        <v>6891</v>
      </c>
      <c r="P42" s="146">
        <v>6924</v>
      </c>
      <c r="Q42" s="146">
        <f>P42-O42</f>
        <v>33</v>
      </c>
      <c r="R42" s="146"/>
    </row>
    <row r="43" spans="1:18">
      <c r="A43" s="159"/>
      <c r="B43" s="132"/>
      <c r="C43" s="147"/>
      <c r="D43" s="147"/>
      <c r="E43" s="147"/>
      <c r="F43" s="147"/>
      <c r="G43" s="84" t="s">
        <v>584</v>
      </c>
      <c r="H43" s="84"/>
      <c r="I43" s="84"/>
      <c r="J43" s="10" t="s">
        <v>845</v>
      </c>
      <c r="K43" s="10" t="s">
        <v>853</v>
      </c>
      <c r="L43" s="10" t="s">
        <v>854</v>
      </c>
      <c r="M43" s="10">
        <v>9.6</v>
      </c>
      <c r="N43" s="84">
        <v>2</v>
      </c>
      <c r="O43" s="147"/>
      <c r="P43" s="147"/>
      <c r="Q43" s="147"/>
      <c r="R43" s="147"/>
    </row>
    <row r="44" spans="1:18">
      <c r="A44" s="159"/>
      <c r="B44" s="133"/>
      <c r="C44" s="148"/>
      <c r="D44" s="148"/>
      <c r="E44" s="148"/>
      <c r="F44" s="148"/>
      <c r="G44" s="84" t="s">
        <v>585</v>
      </c>
      <c r="H44" s="84"/>
      <c r="I44" s="84"/>
      <c r="J44" s="10" t="s">
        <v>845</v>
      </c>
      <c r="K44" s="10" t="s">
        <v>853</v>
      </c>
      <c r="L44" s="10" t="s">
        <v>854</v>
      </c>
      <c r="M44" s="10">
        <v>9.6</v>
      </c>
      <c r="N44" s="84">
        <v>2</v>
      </c>
      <c r="O44" s="147"/>
      <c r="P44" s="147"/>
      <c r="Q44" s="147"/>
      <c r="R44" s="147"/>
    </row>
    <row r="45" spans="1:18">
      <c r="A45" s="159"/>
      <c r="B45" s="22">
        <v>1100</v>
      </c>
      <c r="C45" s="84" t="s">
        <v>611</v>
      </c>
      <c r="D45" s="84" t="s">
        <v>489</v>
      </c>
      <c r="E45" s="84" t="s">
        <v>585</v>
      </c>
      <c r="F45" s="84" t="s">
        <v>496</v>
      </c>
      <c r="G45" s="84" t="s">
        <v>565</v>
      </c>
      <c r="H45" s="84"/>
      <c r="I45" s="84"/>
      <c r="J45" s="10" t="s">
        <v>845</v>
      </c>
      <c r="K45" s="10" t="s">
        <v>853</v>
      </c>
      <c r="L45" s="10" t="s">
        <v>854</v>
      </c>
      <c r="M45" s="10">
        <v>9.6</v>
      </c>
      <c r="N45" s="84">
        <v>10</v>
      </c>
      <c r="O45" s="147"/>
      <c r="P45" s="147"/>
      <c r="Q45" s="147"/>
      <c r="R45" s="147"/>
    </row>
    <row r="46" spans="1:18">
      <c r="A46" s="159"/>
      <c r="B46" s="22">
        <v>1205</v>
      </c>
      <c r="C46" s="84" t="s">
        <v>611</v>
      </c>
      <c r="D46" s="84" t="s">
        <v>489</v>
      </c>
      <c r="E46" s="84" t="s">
        <v>585</v>
      </c>
      <c r="F46" s="84" t="s">
        <v>496</v>
      </c>
      <c r="G46" s="84" t="s">
        <v>565</v>
      </c>
      <c r="H46" s="84"/>
      <c r="I46" s="84"/>
      <c r="J46" s="10" t="s">
        <v>845</v>
      </c>
      <c r="K46" s="10" t="s">
        <v>853</v>
      </c>
      <c r="L46" s="10" t="s">
        <v>854</v>
      </c>
      <c r="M46" s="10">
        <v>9.6</v>
      </c>
      <c r="N46" s="84">
        <v>4</v>
      </c>
      <c r="O46" s="147"/>
      <c r="P46" s="147"/>
      <c r="Q46" s="147"/>
      <c r="R46" s="147"/>
    </row>
    <row r="47" spans="1:18">
      <c r="A47" s="159"/>
      <c r="B47" s="22">
        <v>1510</v>
      </c>
      <c r="C47" s="84" t="s">
        <v>611</v>
      </c>
      <c r="D47" s="84" t="s">
        <v>489</v>
      </c>
      <c r="E47" s="84" t="s">
        <v>585</v>
      </c>
      <c r="F47" s="84" t="s">
        <v>496</v>
      </c>
      <c r="G47" s="84" t="s">
        <v>565</v>
      </c>
      <c r="H47" s="84"/>
      <c r="I47" s="84"/>
      <c r="J47" s="10" t="s">
        <v>845</v>
      </c>
      <c r="K47" s="10" t="s">
        <v>853</v>
      </c>
      <c r="L47" s="10" t="s">
        <v>854</v>
      </c>
      <c r="M47" s="10">
        <v>9.6</v>
      </c>
      <c r="N47" s="84">
        <v>5</v>
      </c>
      <c r="O47" s="147"/>
      <c r="P47" s="147"/>
      <c r="Q47" s="147"/>
      <c r="R47" s="147"/>
    </row>
    <row r="48" spans="1:18">
      <c r="A48" s="159"/>
      <c r="B48" s="22">
        <v>1610</v>
      </c>
      <c r="C48" s="84" t="s">
        <v>611</v>
      </c>
      <c r="D48" s="84" t="s">
        <v>489</v>
      </c>
      <c r="E48" s="84" t="s">
        <v>585</v>
      </c>
      <c r="F48" s="84" t="s">
        <v>496</v>
      </c>
      <c r="G48" s="84" t="s">
        <v>565</v>
      </c>
      <c r="H48" s="84"/>
      <c r="I48" s="84"/>
      <c r="J48" s="10" t="s">
        <v>845</v>
      </c>
      <c r="K48" s="10" t="s">
        <v>853</v>
      </c>
      <c r="L48" s="10" t="s">
        <v>854</v>
      </c>
      <c r="M48" s="10">
        <v>9.6</v>
      </c>
      <c r="N48" s="84">
        <v>5</v>
      </c>
      <c r="O48" s="147"/>
      <c r="P48" s="147"/>
      <c r="Q48" s="147"/>
      <c r="R48" s="147"/>
    </row>
    <row r="49" spans="1:18">
      <c r="A49" s="159"/>
      <c r="B49" s="22">
        <v>1714</v>
      </c>
      <c r="C49" s="84" t="s">
        <v>611</v>
      </c>
      <c r="D49" s="84" t="s">
        <v>489</v>
      </c>
      <c r="E49" s="84" t="s">
        <v>585</v>
      </c>
      <c r="F49" s="84" t="s">
        <v>496</v>
      </c>
      <c r="G49" s="84" t="s">
        <v>565</v>
      </c>
      <c r="H49" s="84"/>
      <c r="I49" s="84"/>
      <c r="J49" s="10" t="s">
        <v>845</v>
      </c>
      <c r="K49" s="10" t="s">
        <v>853</v>
      </c>
      <c r="L49" s="10" t="s">
        <v>854</v>
      </c>
      <c r="M49" s="10">
        <v>9.6</v>
      </c>
      <c r="N49" s="84">
        <v>6</v>
      </c>
      <c r="O49" s="147"/>
      <c r="P49" s="147"/>
      <c r="Q49" s="147"/>
      <c r="R49" s="147"/>
    </row>
    <row r="50" spans="1:18">
      <c r="A50" s="159"/>
      <c r="B50" s="22">
        <v>2108</v>
      </c>
      <c r="C50" s="84" t="s">
        <v>611</v>
      </c>
      <c r="D50" s="84" t="s">
        <v>489</v>
      </c>
      <c r="E50" s="84" t="s">
        <v>585</v>
      </c>
      <c r="F50" s="84" t="s">
        <v>496</v>
      </c>
      <c r="G50" s="84" t="s">
        <v>565</v>
      </c>
      <c r="H50" s="84"/>
      <c r="I50" s="84"/>
      <c r="J50" s="10" t="s">
        <v>845</v>
      </c>
      <c r="K50" s="10" t="s">
        <v>853</v>
      </c>
      <c r="L50" s="10" t="s">
        <v>854</v>
      </c>
      <c r="M50" s="10">
        <v>9.6</v>
      </c>
      <c r="N50" s="84">
        <v>8</v>
      </c>
      <c r="O50" s="147"/>
      <c r="P50" s="147"/>
      <c r="Q50" s="147"/>
      <c r="R50" s="147"/>
    </row>
    <row r="51" spans="1:18">
      <c r="A51" s="159"/>
      <c r="B51" s="22">
        <v>2200</v>
      </c>
      <c r="C51" s="84" t="s">
        <v>611</v>
      </c>
      <c r="D51" s="84" t="s">
        <v>489</v>
      </c>
      <c r="E51" s="84" t="s">
        <v>585</v>
      </c>
      <c r="F51" s="84" t="s">
        <v>496</v>
      </c>
      <c r="G51" s="84" t="s">
        <v>565</v>
      </c>
      <c r="H51" s="84"/>
      <c r="I51" s="84"/>
      <c r="J51" s="10" t="s">
        <v>845</v>
      </c>
      <c r="K51" s="10" t="s">
        <v>853</v>
      </c>
      <c r="L51" s="10" t="s">
        <v>854</v>
      </c>
      <c r="M51" s="10">
        <v>9.6</v>
      </c>
      <c r="N51" s="84">
        <v>3</v>
      </c>
      <c r="O51" s="147"/>
      <c r="P51" s="147"/>
      <c r="Q51" s="147"/>
      <c r="R51" s="147"/>
    </row>
    <row r="52" spans="1:18">
      <c r="A52" s="159"/>
      <c r="B52" s="22">
        <v>2250</v>
      </c>
      <c r="C52" s="84"/>
      <c r="D52" s="146" t="s">
        <v>489</v>
      </c>
      <c r="E52" s="84" t="s">
        <v>585</v>
      </c>
      <c r="F52" s="146" t="s">
        <v>496</v>
      </c>
      <c r="G52" s="146" t="s">
        <v>565</v>
      </c>
      <c r="H52" s="84"/>
      <c r="I52" s="84"/>
      <c r="J52" s="125" t="s">
        <v>845</v>
      </c>
      <c r="K52" s="125" t="s">
        <v>853</v>
      </c>
      <c r="L52" s="125" t="s">
        <v>854</v>
      </c>
      <c r="M52" s="125">
        <v>9.6</v>
      </c>
      <c r="N52" s="84">
        <v>3</v>
      </c>
      <c r="O52" s="147"/>
      <c r="P52" s="147"/>
      <c r="Q52" s="147"/>
      <c r="R52" s="147"/>
    </row>
    <row r="53" spans="1:18">
      <c r="A53" s="159"/>
      <c r="B53" s="22">
        <v>2300</v>
      </c>
      <c r="C53" s="84"/>
      <c r="D53" s="148"/>
      <c r="E53" s="84" t="s">
        <v>583</v>
      </c>
      <c r="F53" s="148"/>
      <c r="G53" s="148"/>
      <c r="H53" s="84"/>
      <c r="I53" s="84"/>
      <c r="J53" s="126"/>
      <c r="K53" s="126"/>
      <c r="L53" s="126"/>
      <c r="M53" s="126"/>
      <c r="N53" s="84">
        <v>1</v>
      </c>
      <c r="O53" s="147"/>
      <c r="P53" s="147"/>
      <c r="Q53" s="147"/>
      <c r="R53" s="147"/>
    </row>
    <row r="54" spans="1:18">
      <c r="A54" s="160"/>
      <c r="B54" s="22">
        <v>2359</v>
      </c>
      <c r="C54" s="84" t="s">
        <v>611</v>
      </c>
      <c r="D54" s="84" t="s">
        <v>489</v>
      </c>
      <c r="E54" s="84" t="s">
        <v>585</v>
      </c>
      <c r="F54" s="84" t="s">
        <v>496</v>
      </c>
      <c r="G54" s="84" t="s">
        <v>565</v>
      </c>
      <c r="H54" s="84"/>
      <c r="I54" s="84"/>
      <c r="J54" s="10" t="s">
        <v>845</v>
      </c>
      <c r="K54" s="10" t="s">
        <v>853</v>
      </c>
      <c r="L54" s="10" t="s">
        <v>854</v>
      </c>
      <c r="M54" s="10">
        <v>9.6</v>
      </c>
      <c r="N54" s="84">
        <v>5</v>
      </c>
      <c r="O54" s="148"/>
      <c r="P54" s="148"/>
      <c r="Q54" s="148"/>
      <c r="R54" s="148"/>
    </row>
    <row r="55" spans="1:18">
      <c r="A55" s="84"/>
      <c r="B55" s="22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</row>
    <row r="56" spans="1:18">
      <c r="A56" s="84"/>
      <c r="B56" s="22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</row>
    <row r="57" spans="1:18">
      <c r="A57" s="84"/>
      <c r="B57" s="22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</row>
    <row r="58" spans="1:18">
      <c r="A58" s="84"/>
      <c r="B58" s="22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</row>
    <row r="59" spans="1:18">
      <c r="A59" s="84"/>
      <c r="B59" s="22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</row>
    <row r="60" spans="1:18">
      <c r="A60" s="84"/>
      <c r="B60" s="22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</row>
    <row r="61" spans="1:18">
      <c r="A61" s="84"/>
      <c r="B61" s="22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</row>
    <row r="62" spans="1:18">
      <c r="A62" s="84"/>
      <c r="B62" s="22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</row>
    <row r="63" spans="1:18">
      <c r="A63" s="84"/>
      <c r="B63" s="22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</row>
    <row r="64" spans="1:18">
      <c r="A64" s="84"/>
      <c r="B64" s="22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</row>
    <row r="65" spans="1:18">
      <c r="A65" s="84"/>
      <c r="B65" s="22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</row>
    <row r="66" spans="1:18">
      <c r="A66" s="84"/>
      <c r="B66" s="22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</row>
    <row r="67" spans="1:18">
      <c r="A67" s="84"/>
      <c r="B67" s="22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</row>
    <row r="68" spans="1:18">
      <c r="A68" s="84"/>
      <c r="B68" s="22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</row>
    <row r="69" spans="1:18">
      <c r="A69" s="84"/>
      <c r="B69" s="22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</row>
    <row r="70" spans="1:18">
      <c r="A70" s="84"/>
      <c r="B70" s="22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</row>
    <row r="71" spans="1:18">
      <c r="A71" s="84"/>
      <c r="B71" s="22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</row>
    <row r="72" spans="1:18">
      <c r="A72" s="84"/>
      <c r="B72" s="22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</row>
    <row r="73" spans="1:18">
      <c r="A73" s="84"/>
      <c r="B73" s="22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</row>
    <row r="74" spans="1:18">
      <c r="A74" s="84"/>
      <c r="B74" s="22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</row>
    <row r="75" spans="1:18">
      <c r="A75" s="84"/>
      <c r="B75" s="22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</row>
    <row r="76" spans="1:18">
      <c r="A76" s="84"/>
      <c r="B76" s="22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</row>
    <row r="77" spans="1:18">
      <c r="A77" s="84"/>
      <c r="B77" s="22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</row>
    <row r="78" spans="1:18">
      <c r="A78" s="84"/>
      <c r="B78" s="22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</row>
    <row r="79" spans="1:18">
      <c r="A79" s="84"/>
      <c r="B79" s="22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</row>
    <row r="80" spans="1:18">
      <c r="A80" s="84"/>
      <c r="B80" s="22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</row>
    <row r="81" spans="1:18">
      <c r="A81" s="84"/>
      <c r="B81" s="22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</row>
    <row r="82" spans="1:18">
      <c r="A82" s="84"/>
      <c r="B82" s="22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</row>
    <row r="83" spans="1:18">
      <c r="A83" s="84"/>
      <c r="B83" s="22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</row>
    <row r="84" spans="1:18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</row>
    <row r="85" spans="1:18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</row>
    <row r="86" spans="1:18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</row>
    <row r="87" spans="1:18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</row>
    <row r="88" spans="1:18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</row>
    <row r="89" spans="1:18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</row>
    <row r="90" spans="1:18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</row>
    <row r="91" spans="1:18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</row>
    <row r="92" spans="1:18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</row>
    <row r="93" spans="1:18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</row>
    <row r="94" spans="1:18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</row>
    <row r="95" spans="1:18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</row>
    <row r="96" spans="1:18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</row>
    <row r="97" spans="1:18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</row>
    <row r="98" spans="1:18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</row>
    <row r="99" spans="1:18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</row>
    <row r="100" spans="1:18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</row>
    <row r="101" spans="1:18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</row>
    <row r="102" spans="1:18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</row>
    <row r="103" spans="1:18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</row>
    <row r="104" spans="1:18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</row>
    <row r="105" spans="1:18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</row>
    <row r="106" spans="1:18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</row>
    <row r="107" spans="1:18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</row>
    <row r="108" spans="1:18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</row>
    <row r="109" spans="1:18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</row>
    <row r="110" spans="1:18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</row>
    <row r="111" spans="1:18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</row>
    <row r="112" spans="1:18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</row>
    <row r="113" spans="1:18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</row>
    <row r="114" spans="1:18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</row>
    <row r="115" spans="1:18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</row>
    <row r="116" spans="1:18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</row>
    <row r="117" spans="1:18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</row>
    <row r="118" spans="1:18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</row>
    <row r="119" spans="1:18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</row>
    <row r="120" spans="1:18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</row>
    <row r="121" spans="1:18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</row>
    <row r="122" spans="1:18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</row>
    <row r="123" spans="1:18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</row>
    <row r="124" spans="1:18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</row>
    <row r="125" spans="1:18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</row>
    <row r="126" spans="1:18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</row>
    <row r="127" spans="1:18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</row>
    <row r="128" spans="1:18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</row>
    <row r="129" spans="1:18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</row>
    <row r="130" spans="1:18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</row>
    <row r="131" spans="1:18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</row>
    <row r="132" spans="1:18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</row>
    <row r="133" spans="1:18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</row>
    <row r="134" spans="1:18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</row>
    <row r="135" spans="1:18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</row>
    <row r="136" spans="1:18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</row>
    <row r="137" spans="1:18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</row>
    <row r="138" spans="1:18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</row>
    <row r="139" spans="1:18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</row>
    <row r="140" spans="1:18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</row>
    <row r="141" spans="1:18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</row>
    <row r="142" spans="1:18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</row>
    <row r="143" spans="1:18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</row>
    <row r="144" spans="1:18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</row>
    <row r="145" spans="1:18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</row>
    <row r="146" spans="1:18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</row>
    <row r="147" spans="1:18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</row>
    <row r="148" spans="1:18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</row>
    <row r="149" spans="1:18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</row>
    <row r="150" spans="1:18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</row>
    <row r="151" spans="1:18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</row>
    <row r="152" spans="1:18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</row>
    <row r="153" spans="1:18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</row>
    <row r="154" spans="1:18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</row>
    <row r="155" spans="1:18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</row>
    <row r="156" spans="1:18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</row>
    <row r="157" spans="1:18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</row>
    <row r="158" spans="1:18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</row>
    <row r="159" spans="1:18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</row>
    <row r="160" spans="1:18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</row>
    <row r="161" spans="1:18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</row>
    <row r="162" spans="1:18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</row>
    <row r="163" spans="1:18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</row>
    <row r="164" spans="1:18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</row>
    <row r="165" spans="1:18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</row>
    <row r="166" spans="1:18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</row>
    <row r="167" spans="1:18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</row>
    <row r="168" spans="1:18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1:18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</row>
    <row r="170" spans="1:18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</row>
    <row r="171" spans="1:18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</row>
    <row r="172" spans="1:18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1:18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</row>
    <row r="174" spans="1:18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</row>
  </sheetData>
  <mergeCells count="83">
    <mergeCell ref="A2:A9"/>
    <mergeCell ref="O10:O20"/>
    <mergeCell ref="P10:P20"/>
    <mergeCell ref="Q10:Q20"/>
    <mergeCell ref="R10:R20"/>
    <mergeCell ref="A10:A20"/>
    <mergeCell ref="B10:B13"/>
    <mergeCell ref="C10:C13"/>
    <mergeCell ref="D10:D13"/>
    <mergeCell ref="E10:E13"/>
    <mergeCell ref="O2:O9"/>
    <mergeCell ref="P2:P9"/>
    <mergeCell ref="Q2:Q9"/>
    <mergeCell ref="R2:R9"/>
    <mergeCell ref="F10:F13"/>
    <mergeCell ref="D18:D19"/>
    <mergeCell ref="F18:F19"/>
    <mergeCell ref="G18:G19"/>
    <mergeCell ref="J18:J19"/>
    <mergeCell ref="K18:K19"/>
    <mergeCell ref="L18:L19"/>
    <mergeCell ref="M18:M19"/>
    <mergeCell ref="J10:J13"/>
    <mergeCell ref="K10:K13"/>
    <mergeCell ref="L10:L13"/>
    <mergeCell ref="M10:M13"/>
    <mergeCell ref="A21:A30"/>
    <mergeCell ref="D25:D26"/>
    <mergeCell ref="E25:E26"/>
    <mergeCell ref="D27:D28"/>
    <mergeCell ref="F27:F28"/>
    <mergeCell ref="R21:R30"/>
    <mergeCell ref="D38:D40"/>
    <mergeCell ref="F38:F40"/>
    <mergeCell ref="G38:G40"/>
    <mergeCell ref="J31:J33"/>
    <mergeCell ref="K31:K33"/>
    <mergeCell ref="L31:L33"/>
    <mergeCell ref="J25:J26"/>
    <mergeCell ref="K25:K26"/>
    <mergeCell ref="L25:L26"/>
    <mergeCell ref="M25:M26"/>
    <mergeCell ref="J27:J28"/>
    <mergeCell ref="K27:K28"/>
    <mergeCell ref="L27:L28"/>
    <mergeCell ref="M27:M28"/>
    <mergeCell ref="G27:G28"/>
    <mergeCell ref="F31:F33"/>
    <mergeCell ref="C38:C40"/>
    <mergeCell ref="O21:O30"/>
    <mergeCell ref="P21:P30"/>
    <mergeCell ref="Q21:Q30"/>
    <mergeCell ref="P31:P41"/>
    <mergeCell ref="Q31:Q41"/>
    <mergeCell ref="A31:A41"/>
    <mergeCell ref="B31:B33"/>
    <mergeCell ref="C31:C33"/>
    <mergeCell ref="D31:D33"/>
    <mergeCell ref="E31:E33"/>
    <mergeCell ref="R31:R41"/>
    <mergeCell ref="D52:D53"/>
    <mergeCell ref="F52:F53"/>
    <mergeCell ref="G52:G53"/>
    <mergeCell ref="J52:J53"/>
    <mergeCell ref="K52:K53"/>
    <mergeCell ref="L52:L53"/>
    <mergeCell ref="M52:M53"/>
    <mergeCell ref="M31:M33"/>
    <mergeCell ref="J38:J40"/>
    <mergeCell ref="K38:K40"/>
    <mergeCell ref="L38:L40"/>
    <mergeCell ref="M38:M40"/>
    <mergeCell ref="O31:O41"/>
    <mergeCell ref="O42:O54"/>
    <mergeCell ref="P42:P54"/>
    <mergeCell ref="Q42:Q54"/>
    <mergeCell ref="R42:R54"/>
    <mergeCell ref="A42:A54"/>
    <mergeCell ref="B42:B44"/>
    <mergeCell ref="D42:D44"/>
    <mergeCell ref="C42:C44"/>
    <mergeCell ref="E42:E44"/>
    <mergeCell ref="F42:F44"/>
  </mergeCells>
  <phoneticPr fontId="6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T63"/>
  <sheetViews>
    <sheetView topLeftCell="A37" workbookViewId="0">
      <selection activeCell="A32" sqref="A1:XFD1048576"/>
    </sheetView>
  </sheetViews>
  <sheetFormatPr defaultRowHeight="18.75"/>
  <cols>
    <col min="1" max="1" width="13.25" style="120" bestFit="1" customWidth="1"/>
    <col min="2" max="2" width="10.375" style="120" bestFit="1" customWidth="1"/>
    <col min="3" max="3" width="8.875" style="120" bestFit="1" customWidth="1"/>
    <col min="4" max="4" width="16.625" style="120" bestFit="1" customWidth="1"/>
    <col min="5" max="5" width="35.125" style="120" bestFit="1" customWidth="1"/>
    <col min="6" max="6" width="16.625" style="120" bestFit="1" customWidth="1"/>
    <col min="7" max="7" width="40.375" style="120" bestFit="1" customWidth="1"/>
    <col min="8" max="9" width="9" style="120"/>
    <col min="10" max="10" width="16.625" style="120" bestFit="1" customWidth="1"/>
    <col min="11" max="11" width="11.75" style="120" bestFit="1" customWidth="1"/>
    <col min="12" max="12" width="8.875" style="120" bestFit="1" customWidth="1"/>
    <col min="13" max="13" width="5.5" style="120" bestFit="1" customWidth="1"/>
    <col min="14" max="14" width="11.375" style="120" bestFit="1" customWidth="1"/>
    <col min="15" max="16" width="6.75" style="120" bestFit="1" customWidth="1"/>
    <col min="17" max="17" width="5.5" style="120" bestFit="1" customWidth="1"/>
    <col min="18" max="16384" width="9" style="120"/>
  </cols>
  <sheetData>
    <row r="1" spans="1:20" s="83" customFormat="1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>
      <c r="A2" s="155">
        <v>43213</v>
      </c>
      <c r="B2" s="131">
        <v>845</v>
      </c>
      <c r="C2" s="152"/>
      <c r="D2" s="152" t="s">
        <v>487</v>
      </c>
      <c r="E2" s="152" t="s">
        <v>582</v>
      </c>
      <c r="F2" s="152" t="s">
        <v>883</v>
      </c>
      <c r="G2" s="66" t="s">
        <v>884</v>
      </c>
      <c r="H2" s="66"/>
      <c r="I2" s="66"/>
      <c r="J2" s="10" t="s">
        <v>600</v>
      </c>
      <c r="K2" s="10" t="s">
        <v>457</v>
      </c>
      <c r="L2" s="66" t="s">
        <v>458</v>
      </c>
      <c r="M2" s="66">
        <v>9.6</v>
      </c>
      <c r="N2" s="66">
        <v>3</v>
      </c>
      <c r="O2" s="152">
        <v>9186</v>
      </c>
      <c r="P2" s="152">
        <v>9248</v>
      </c>
      <c r="Q2" s="152">
        <f>P2-O2</f>
        <v>62</v>
      </c>
      <c r="R2" s="152"/>
    </row>
    <row r="3" spans="1:20">
      <c r="A3" s="156"/>
      <c r="B3" s="132"/>
      <c r="C3" s="153"/>
      <c r="D3" s="153"/>
      <c r="E3" s="153"/>
      <c r="F3" s="153"/>
      <c r="G3" s="66" t="s">
        <v>885</v>
      </c>
      <c r="H3" s="66"/>
      <c r="I3" s="66"/>
      <c r="J3" s="10" t="s">
        <v>600</v>
      </c>
      <c r="K3" s="10" t="s">
        <v>457</v>
      </c>
      <c r="L3" s="66" t="s">
        <v>458</v>
      </c>
      <c r="M3" s="66">
        <v>9.6</v>
      </c>
      <c r="N3" s="66">
        <v>2</v>
      </c>
      <c r="O3" s="153"/>
      <c r="P3" s="153"/>
      <c r="Q3" s="153"/>
      <c r="R3" s="153"/>
    </row>
    <row r="4" spans="1:20">
      <c r="A4" s="156"/>
      <c r="B4" s="132"/>
      <c r="C4" s="153"/>
      <c r="D4" s="153"/>
      <c r="E4" s="153"/>
      <c r="F4" s="153"/>
      <c r="G4" s="66" t="s">
        <v>887</v>
      </c>
      <c r="H4" s="66"/>
      <c r="I4" s="66"/>
      <c r="J4" s="10" t="s">
        <v>600</v>
      </c>
      <c r="K4" s="10" t="s">
        <v>457</v>
      </c>
      <c r="L4" s="66" t="s">
        <v>458</v>
      </c>
      <c r="M4" s="66">
        <v>9.6</v>
      </c>
      <c r="N4" s="66">
        <v>2</v>
      </c>
      <c r="O4" s="153"/>
      <c r="P4" s="153"/>
      <c r="Q4" s="153"/>
      <c r="R4" s="153"/>
    </row>
    <row r="5" spans="1:20">
      <c r="A5" s="156"/>
      <c r="B5" s="133"/>
      <c r="C5" s="154"/>
      <c r="D5" s="154"/>
      <c r="E5" s="154"/>
      <c r="F5" s="154"/>
      <c r="G5" s="66" t="s">
        <v>886</v>
      </c>
      <c r="H5" s="66"/>
      <c r="I5" s="66"/>
      <c r="J5" s="10" t="s">
        <v>600</v>
      </c>
      <c r="K5" s="10" t="s">
        <v>457</v>
      </c>
      <c r="L5" s="66" t="s">
        <v>458</v>
      </c>
      <c r="M5" s="66">
        <v>9.6</v>
      </c>
      <c r="N5" s="66">
        <v>3</v>
      </c>
      <c r="O5" s="153"/>
      <c r="P5" s="153"/>
      <c r="Q5" s="153"/>
      <c r="R5" s="153"/>
    </row>
    <row r="6" spans="1:20">
      <c r="A6" s="156"/>
      <c r="B6" s="22">
        <v>1152</v>
      </c>
      <c r="C6" s="66" t="s">
        <v>460</v>
      </c>
      <c r="D6" s="66" t="s">
        <v>888</v>
      </c>
      <c r="E6" s="66" t="s">
        <v>566</v>
      </c>
      <c r="F6" s="66" t="s">
        <v>496</v>
      </c>
      <c r="G6" s="66" t="s">
        <v>565</v>
      </c>
      <c r="H6" s="66"/>
      <c r="I6" s="66"/>
      <c r="J6" s="10" t="s">
        <v>600</v>
      </c>
      <c r="K6" s="10" t="s">
        <v>457</v>
      </c>
      <c r="L6" s="66" t="s">
        <v>458</v>
      </c>
      <c r="M6" s="66">
        <v>9.6</v>
      </c>
      <c r="N6" s="66">
        <v>12</v>
      </c>
      <c r="O6" s="153"/>
      <c r="P6" s="153"/>
      <c r="Q6" s="153"/>
      <c r="R6" s="153"/>
    </row>
    <row r="7" spans="1:20">
      <c r="A7" s="156"/>
      <c r="B7" s="22">
        <v>1508</v>
      </c>
      <c r="C7" s="66" t="s">
        <v>467</v>
      </c>
      <c r="D7" s="66" t="s">
        <v>487</v>
      </c>
      <c r="E7" s="66" t="s">
        <v>578</v>
      </c>
      <c r="F7" s="66" t="s">
        <v>496</v>
      </c>
      <c r="G7" s="66" t="s">
        <v>565</v>
      </c>
      <c r="H7" s="66"/>
      <c r="I7" s="66"/>
      <c r="J7" s="10" t="s">
        <v>600</v>
      </c>
      <c r="K7" s="10" t="s">
        <v>457</v>
      </c>
      <c r="L7" s="66" t="s">
        <v>458</v>
      </c>
      <c r="M7" s="66">
        <v>9.6</v>
      </c>
      <c r="N7" s="66">
        <v>13</v>
      </c>
      <c r="O7" s="153"/>
      <c r="P7" s="153"/>
      <c r="Q7" s="153"/>
      <c r="R7" s="153"/>
    </row>
    <row r="8" spans="1:20">
      <c r="A8" s="156"/>
      <c r="B8" s="22">
        <v>1705</v>
      </c>
      <c r="C8" s="66" t="s">
        <v>467</v>
      </c>
      <c r="D8" s="66" t="s">
        <v>487</v>
      </c>
      <c r="E8" s="66" t="s">
        <v>578</v>
      </c>
      <c r="F8" s="66" t="s">
        <v>496</v>
      </c>
      <c r="G8" s="66" t="s">
        <v>565</v>
      </c>
      <c r="H8" s="66"/>
      <c r="I8" s="66"/>
      <c r="J8" s="10" t="s">
        <v>600</v>
      </c>
      <c r="K8" s="10" t="s">
        <v>457</v>
      </c>
      <c r="L8" s="66" t="s">
        <v>458</v>
      </c>
      <c r="M8" s="66">
        <v>9.6</v>
      </c>
      <c r="N8" s="66">
        <v>12</v>
      </c>
      <c r="O8" s="153"/>
      <c r="P8" s="153"/>
      <c r="Q8" s="153"/>
      <c r="R8" s="153"/>
    </row>
    <row r="9" spans="1:20">
      <c r="A9" s="156"/>
      <c r="B9" s="22">
        <v>1950</v>
      </c>
      <c r="C9" s="66" t="s">
        <v>467</v>
      </c>
      <c r="D9" s="66" t="s">
        <v>487</v>
      </c>
      <c r="E9" s="66" t="s">
        <v>578</v>
      </c>
      <c r="F9" s="66" t="s">
        <v>496</v>
      </c>
      <c r="G9" s="66" t="s">
        <v>565</v>
      </c>
      <c r="H9" s="66"/>
      <c r="I9" s="66"/>
      <c r="J9" s="10" t="s">
        <v>600</v>
      </c>
      <c r="K9" s="10" t="s">
        <v>457</v>
      </c>
      <c r="L9" s="66" t="s">
        <v>458</v>
      </c>
      <c r="M9" s="66">
        <v>9.6</v>
      </c>
      <c r="N9" s="66">
        <v>14</v>
      </c>
      <c r="O9" s="153"/>
      <c r="P9" s="153"/>
      <c r="Q9" s="153"/>
      <c r="R9" s="153"/>
    </row>
    <row r="10" spans="1:20">
      <c r="A10" s="156"/>
      <c r="B10" s="22">
        <v>2223</v>
      </c>
      <c r="C10" s="66" t="s">
        <v>467</v>
      </c>
      <c r="D10" s="66" t="s">
        <v>487</v>
      </c>
      <c r="E10" s="66" t="s">
        <v>578</v>
      </c>
      <c r="F10" s="66" t="s">
        <v>496</v>
      </c>
      <c r="G10" s="66" t="s">
        <v>565</v>
      </c>
      <c r="H10" s="66"/>
      <c r="I10" s="66"/>
      <c r="J10" s="10" t="s">
        <v>600</v>
      </c>
      <c r="K10" s="10" t="s">
        <v>457</v>
      </c>
      <c r="L10" s="66" t="s">
        <v>458</v>
      </c>
      <c r="M10" s="66">
        <v>9.6</v>
      </c>
      <c r="N10" s="66">
        <v>12</v>
      </c>
      <c r="O10" s="153"/>
      <c r="P10" s="153"/>
      <c r="Q10" s="153"/>
      <c r="R10" s="153"/>
    </row>
    <row r="11" spans="1:20">
      <c r="A11" s="157"/>
      <c r="B11" s="22">
        <v>2335</v>
      </c>
      <c r="C11" s="66" t="s">
        <v>460</v>
      </c>
      <c r="D11" s="66" t="s">
        <v>487</v>
      </c>
      <c r="E11" s="66" t="s">
        <v>578</v>
      </c>
      <c r="F11" s="66" t="s">
        <v>496</v>
      </c>
      <c r="G11" s="66" t="s">
        <v>565</v>
      </c>
      <c r="H11" s="66"/>
      <c r="I11" s="66"/>
      <c r="J11" s="10" t="s">
        <v>600</v>
      </c>
      <c r="K11" s="10" t="s">
        <v>457</v>
      </c>
      <c r="L11" s="66" t="s">
        <v>458</v>
      </c>
      <c r="M11" s="66">
        <v>9.6</v>
      </c>
      <c r="N11" s="66">
        <v>14</v>
      </c>
      <c r="O11" s="154"/>
      <c r="P11" s="154"/>
      <c r="Q11" s="154"/>
      <c r="R11" s="154"/>
    </row>
    <row r="12" spans="1:20">
      <c r="A12" s="155">
        <v>43213</v>
      </c>
      <c r="B12" s="22">
        <v>830</v>
      </c>
      <c r="C12" s="66"/>
      <c r="D12" s="66" t="s">
        <v>496</v>
      </c>
      <c r="E12" s="66" t="s">
        <v>565</v>
      </c>
      <c r="F12" s="66" t="s">
        <v>454</v>
      </c>
      <c r="G12" s="66" t="s">
        <v>566</v>
      </c>
      <c r="H12" s="66"/>
      <c r="I12" s="66"/>
      <c r="J12" s="10" t="s">
        <v>600</v>
      </c>
      <c r="K12" s="10" t="s">
        <v>39</v>
      </c>
      <c r="L12" s="66" t="s">
        <v>570</v>
      </c>
      <c r="M12" s="66">
        <v>9.6</v>
      </c>
      <c r="N12" s="66" t="s">
        <v>726</v>
      </c>
      <c r="O12" s="152">
        <v>9350</v>
      </c>
      <c r="P12" s="152">
        <v>9515</v>
      </c>
      <c r="Q12" s="152">
        <f>P12-O12</f>
        <v>165</v>
      </c>
      <c r="R12" s="152"/>
    </row>
    <row r="13" spans="1:20">
      <c r="A13" s="156"/>
      <c r="B13" s="22">
        <v>1050</v>
      </c>
      <c r="C13" s="66" t="s">
        <v>460</v>
      </c>
      <c r="D13" s="66" t="s">
        <v>454</v>
      </c>
      <c r="E13" s="66" t="s">
        <v>566</v>
      </c>
      <c r="F13" s="66" t="s">
        <v>496</v>
      </c>
      <c r="G13" s="66" t="s">
        <v>565</v>
      </c>
      <c r="H13" s="66"/>
      <c r="I13" s="66"/>
      <c r="J13" s="10" t="s">
        <v>600</v>
      </c>
      <c r="K13" s="10" t="s">
        <v>39</v>
      </c>
      <c r="L13" s="66" t="s">
        <v>570</v>
      </c>
      <c r="M13" s="66">
        <v>9.6</v>
      </c>
      <c r="N13" s="66">
        <v>14</v>
      </c>
      <c r="O13" s="153"/>
      <c r="P13" s="153"/>
      <c r="Q13" s="153"/>
      <c r="R13" s="153"/>
    </row>
    <row r="14" spans="1:20">
      <c r="A14" s="156"/>
      <c r="B14" s="22">
        <v>1407</v>
      </c>
      <c r="C14" s="66" t="s">
        <v>460</v>
      </c>
      <c r="D14" s="66" t="s">
        <v>454</v>
      </c>
      <c r="E14" s="66" t="s">
        <v>566</v>
      </c>
      <c r="F14" s="66" t="s">
        <v>496</v>
      </c>
      <c r="G14" s="66" t="s">
        <v>565</v>
      </c>
      <c r="H14" s="66"/>
      <c r="I14" s="66"/>
      <c r="J14" s="10" t="s">
        <v>600</v>
      </c>
      <c r="K14" s="10" t="s">
        <v>39</v>
      </c>
      <c r="L14" s="66" t="s">
        <v>570</v>
      </c>
      <c r="M14" s="66">
        <v>9.6</v>
      </c>
      <c r="N14" s="66">
        <v>14</v>
      </c>
      <c r="O14" s="153"/>
      <c r="P14" s="153"/>
      <c r="Q14" s="153"/>
      <c r="R14" s="153"/>
    </row>
    <row r="15" spans="1:20">
      <c r="A15" s="156"/>
      <c r="B15" s="22">
        <v>1540</v>
      </c>
      <c r="C15" s="66" t="s">
        <v>460</v>
      </c>
      <c r="D15" s="66" t="s">
        <v>454</v>
      </c>
      <c r="E15" s="66" t="s">
        <v>566</v>
      </c>
      <c r="F15" s="66" t="s">
        <v>496</v>
      </c>
      <c r="G15" s="66" t="s">
        <v>565</v>
      </c>
      <c r="H15" s="66"/>
      <c r="I15" s="66"/>
      <c r="J15" s="10" t="s">
        <v>600</v>
      </c>
      <c r="K15" s="10" t="s">
        <v>39</v>
      </c>
      <c r="L15" s="66" t="s">
        <v>570</v>
      </c>
      <c r="M15" s="66">
        <v>9.6</v>
      </c>
      <c r="N15" s="66">
        <v>14</v>
      </c>
      <c r="O15" s="153"/>
      <c r="P15" s="153"/>
      <c r="Q15" s="153"/>
      <c r="R15" s="153"/>
    </row>
    <row r="16" spans="1:20">
      <c r="A16" s="156"/>
      <c r="B16" s="22">
        <v>1725</v>
      </c>
      <c r="C16" s="66" t="s">
        <v>460</v>
      </c>
      <c r="D16" s="66" t="s">
        <v>454</v>
      </c>
      <c r="E16" s="66" t="s">
        <v>566</v>
      </c>
      <c r="F16" s="66" t="s">
        <v>496</v>
      </c>
      <c r="G16" s="66" t="s">
        <v>565</v>
      </c>
      <c r="H16" s="66"/>
      <c r="I16" s="66"/>
      <c r="J16" s="10" t="s">
        <v>600</v>
      </c>
      <c r="K16" s="10" t="s">
        <v>39</v>
      </c>
      <c r="L16" s="66" t="s">
        <v>570</v>
      </c>
      <c r="M16" s="66">
        <v>9.6</v>
      </c>
      <c r="N16" s="66">
        <v>14</v>
      </c>
      <c r="O16" s="153"/>
      <c r="P16" s="153"/>
      <c r="Q16" s="153"/>
      <c r="R16" s="153"/>
    </row>
    <row r="17" spans="1:18">
      <c r="A17" s="156"/>
      <c r="B17" s="22">
        <v>1925</v>
      </c>
      <c r="C17" s="66" t="s">
        <v>460</v>
      </c>
      <c r="D17" s="66" t="s">
        <v>454</v>
      </c>
      <c r="E17" s="66" t="s">
        <v>566</v>
      </c>
      <c r="F17" s="66" t="s">
        <v>496</v>
      </c>
      <c r="G17" s="66" t="s">
        <v>565</v>
      </c>
      <c r="H17" s="66"/>
      <c r="I17" s="66"/>
      <c r="J17" s="10" t="s">
        <v>600</v>
      </c>
      <c r="K17" s="10" t="s">
        <v>39</v>
      </c>
      <c r="L17" s="66" t="s">
        <v>570</v>
      </c>
      <c r="M17" s="66">
        <v>9.6</v>
      </c>
      <c r="N17" s="66">
        <v>14</v>
      </c>
      <c r="O17" s="153"/>
      <c r="P17" s="153"/>
      <c r="Q17" s="153"/>
      <c r="R17" s="153"/>
    </row>
    <row r="18" spans="1:18">
      <c r="A18" s="156"/>
      <c r="B18" s="22">
        <v>2100</v>
      </c>
      <c r="C18" s="66" t="s">
        <v>460</v>
      </c>
      <c r="D18" s="66" t="s">
        <v>454</v>
      </c>
      <c r="E18" s="66" t="s">
        <v>566</v>
      </c>
      <c r="F18" s="66" t="s">
        <v>496</v>
      </c>
      <c r="G18" s="66" t="s">
        <v>565</v>
      </c>
      <c r="H18" s="66"/>
      <c r="I18" s="66"/>
      <c r="J18" s="10" t="s">
        <v>600</v>
      </c>
      <c r="K18" s="10" t="s">
        <v>39</v>
      </c>
      <c r="L18" s="66" t="s">
        <v>570</v>
      </c>
      <c r="M18" s="66">
        <v>9.6</v>
      </c>
      <c r="N18" s="66">
        <v>14</v>
      </c>
      <c r="O18" s="153"/>
      <c r="P18" s="153"/>
      <c r="Q18" s="153"/>
      <c r="R18" s="153"/>
    </row>
    <row r="19" spans="1:18">
      <c r="A19" s="156"/>
      <c r="B19" s="22">
        <v>2240</v>
      </c>
      <c r="C19" s="66" t="s">
        <v>460</v>
      </c>
      <c r="D19" s="66" t="s">
        <v>454</v>
      </c>
      <c r="E19" s="66" t="s">
        <v>566</v>
      </c>
      <c r="F19" s="66" t="s">
        <v>496</v>
      </c>
      <c r="G19" s="66" t="s">
        <v>565</v>
      </c>
      <c r="H19" s="66"/>
      <c r="I19" s="66"/>
      <c r="J19" s="10" t="s">
        <v>600</v>
      </c>
      <c r="K19" s="10" t="s">
        <v>39</v>
      </c>
      <c r="L19" s="66" t="s">
        <v>570</v>
      </c>
      <c r="M19" s="66">
        <v>9.6</v>
      </c>
      <c r="N19" s="66">
        <v>14</v>
      </c>
      <c r="O19" s="153"/>
      <c r="P19" s="153"/>
      <c r="Q19" s="153"/>
      <c r="R19" s="153"/>
    </row>
    <row r="20" spans="1:18">
      <c r="A20" s="157"/>
      <c r="B20" s="22">
        <v>2355</v>
      </c>
      <c r="C20" s="66" t="s">
        <v>460</v>
      </c>
      <c r="D20" s="66" t="s">
        <v>454</v>
      </c>
      <c r="E20" s="66" t="s">
        <v>566</v>
      </c>
      <c r="F20" s="66" t="s">
        <v>496</v>
      </c>
      <c r="G20" s="66" t="s">
        <v>565</v>
      </c>
      <c r="H20" s="66"/>
      <c r="I20" s="66"/>
      <c r="J20" s="10" t="s">
        <v>600</v>
      </c>
      <c r="K20" s="10" t="s">
        <v>39</v>
      </c>
      <c r="L20" s="66" t="s">
        <v>570</v>
      </c>
      <c r="M20" s="66">
        <v>9.6</v>
      </c>
      <c r="N20" s="66">
        <v>14</v>
      </c>
      <c r="O20" s="154"/>
      <c r="P20" s="154"/>
      <c r="Q20" s="154"/>
      <c r="R20" s="154"/>
    </row>
    <row r="21" spans="1:18">
      <c r="A21" s="155">
        <v>43213</v>
      </c>
      <c r="B21" s="131">
        <v>900</v>
      </c>
      <c r="C21" s="152"/>
      <c r="D21" s="152" t="s">
        <v>487</v>
      </c>
      <c r="E21" s="152" t="s">
        <v>582</v>
      </c>
      <c r="F21" s="152" t="s">
        <v>489</v>
      </c>
      <c r="G21" s="66" t="s">
        <v>598</v>
      </c>
      <c r="H21" s="66"/>
      <c r="I21" s="66"/>
      <c r="J21" s="125" t="s">
        <v>600</v>
      </c>
      <c r="K21" s="125" t="s">
        <v>465</v>
      </c>
      <c r="L21" s="125" t="s">
        <v>466</v>
      </c>
      <c r="M21" s="125">
        <v>9.6</v>
      </c>
      <c r="N21" s="66">
        <v>4</v>
      </c>
      <c r="O21" s="152">
        <v>6867</v>
      </c>
      <c r="P21" s="152">
        <v>6958</v>
      </c>
      <c r="Q21" s="152">
        <f>P21-O21</f>
        <v>91</v>
      </c>
      <c r="R21" s="152"/>
    </row>
    <row r="22" spans="1:18">
      <c r="A22" s="156"/>
      <c r="B22" s="133"/>
      <c r="C22" s="154"/>
      <c r="D22" s="154"/>
      <c r="E22" s="154"/>
      <c r="F22" s="154"/>
      <c r="G22" s="66" t="s">
        <v>583</v>
      </c>
      <c r="H22" s="66"/>
      <c r="I22" s="66"/>
      <c r="J22" s="126"/>
      <c r="K22" s="126" t="s">
        <v>465</v>
      </c>
      <c r="L22" s="126" t="s">
        <v>466</v>
      </c>
      <c r="M22" s="126">
        <v>9.6</v>
      </c>
      <c r="N22" s="66">
        <v>8</v>
      </c>
      <c r="O22" s="153"/>
      <c r="P22" s="153"/>
      <c r="Q22" s="153"/>
      <c r="R22" s="153"/>
    </row>
    <row r="23" spans="1:18">
      <c r="A23" s="156"/>
      <c r="B23" s="22">
        <v>1320</v>
      </c>
      <c r="C23" s="66"/>
      <c r="D23" s="66" t="s">
        <v>487</v>
      </c>
      <c r="E23" s="66" t="s">
        <v>582</v>
      </c>
      <c r="F23" s="66" t="s">
        <v>496</v>
      </c>
      <c r="G23" s="66" t="s">
        <v>599</v>
      </c>
      <c r="H23" s="66"/>
      <c r="I23" s="66"/>
      <c r="J23" s="10" t="s">
        <v>600</v>
      </c>
      <c r="K23" s="10" t="s">
        <v>465</v>
      </c>
      <c r="L23" s="10" t="s">
        <v>466</v>
      </c>
      <c r="M23" s="10">
        <v>9.6</v>
      </c>
      <c r="N23" s="66">
        <v>5</v>
      </c>
      <c r="O23" s="153"/>
      <c r="P23" s="153"/>
      <c r="Q23" s="153"/>
      <c r="R23" s="153"/>
    </row>
    <row r="24" spans="1:18">
      <c r="A24" s="156"/>
      <c r="B24" s="22">
        <v>1500</v>
      </c>
      <c r="C24" s="66"/>
      <c r="D24" s="66" t="s">
        <v>496</v>
      </c>
      <c r="E24" s="66" t="s">
        <v>599</v>
      </c>
      <c r="F24" s="66" t="s">
        <v>496</v>
      </c>
      <c r="G24" s="66" t="s">
        <v>598</v>
      </c>
      <c r="H24" s="66"/>
      <c r="I24" s="66"/>
      <c r="J24" s="10" t="s">
        <v>600</v>
      </c>
      <c r="K24" s="10" t="s">
        <v>465</v>
      </c>
      <c r="L24" s="10" t="s">
        <v>466</v>
      </c>
      <c r="M24" s="10">
        <v>9.6</v>
      </c>
      <c r="N24" s="66">
        <v>3</v>
      </c>
      <c r="O24" s="153"/>
      <c r="P24" s="153"/>
      <c r="Q24" s="153"/>
      <c r="R24" s="153"/>
    </row>
    <row r="25" spans="1:18">
      <c r="A25" s="156"/>
      <c r="B25" s="22">
        <v>1615</v>
      </c>
      <c r="C25" s="66"/>
      <c r="D25" s="66" t="s">
        <v>489</v>
      </c>
      <c r="E25" s="66" t="s">
        <v>598</v>
      </c>
      <c r="F25" s="66" t="s">
        <v>487</v>
      </c>
      <c r="G25" s="66" t="s">
        <v>582</v>
      </c>
      <c r="H25" s="66"/>
      <c r="I25" s="66"/>
      <c r="J25" s="10" t="s">
        <v>600</v>
      </c>
      <c r="K25" s="10" t="s">
        <v>465</v>
      </c>
      <c r="L25" s="10" t="s">
        <v>466</v>
      </c>
      <c r="M25" s="10">
        <v>9.6</v>
      </c>
      <c r="N25" s="66">
        <v>10</v>
      </c>
      <c r="O25" s="153"/>
      <c r="P25" s="153"/>
      <c r="Q25" s="153"/>
      <c r="R25" s="153"/>
    </row>
    <row r="26" spans="1:18">
      <c r="A26" s="156"/>
      <c r="B26" s="22">
        <v>1645</v>
      </c>
      <c r="C26" s="66"/>
      <c r="D26" s="66" t="s">
        <v>487</v>
      </c>
      <c r="E26" s="66" t="s">
        <v>582</v>
      </c>
      <c r="F26" s="66" t="s">
        <v>496</v>
      </c>
      <c r="G26" s="66" t="s">
        <v>620</v>
      </c>
      <c r="H26" s="66"/>
      <c r="I26" s="66"/>
      <c r="J26" s="10" t="s">
        <v>600</v>
      </c>
      <c r="K26" s="10" t="s">
        <v>465</v>
      </c>
      <c r="L26" s="10" t="s">
        <v>466</v>
      </c>
      <c r="M26" s="10">
        <v>9.6</v>
      </c>
      <c r="N26" s="66">
        <v>4</v>
      </c>
      <c r="O26" s="153"/>
      <c r="P26" s="153"/>
      <c r="Q26" s="153"/>
      <c r="R26" s="153"/>
    </row>
    <row r="27" spans="1:18">
      <c r="A27" s="156"/>
      <c r="B27" s="22">
        <v>2035</v>
      </c>
      <c r="C27" s="66"/>
      <c r="D27" s="152" t="s">
        <v>454</v>
      </c>
      <c r="E27" s="66" t="s">
        <v>566</v>
      </c>
      <c r="F27" s="66" t="s">
        <v>496</v>
      </c>
      <c r="G27" s="66" t="s">
        <v>565</v>
      </c>
      <c r="H27" s="66"/>
      <c r="I27" s="66"/>
      <c r="J27" s="125" t="s">
        <v>600</v>
      </c>
      <c r="K27" s="125" t="s">
        <v>465</v>
      </c>
      <c r="L27" s="125" t="s">
        <v>466</v>
      </c>
      <c r="M27" s="125">
        <v>9.6</v>
      </c>
      <c r="N27" s="66">
        <v>13</v>
      </c>
      <c r="O27" s="153"/>
      <c r="P27" s="153"/>
      <c r="Q27" s="153"/>
      <c r="R27" s="153"/>
    </row>
    <row r="28" spans="1:18">
      <c r="A28" s="156"/>
      <c r="B28" s="22">
        <v>2008</v>
      </c>
      <c r="C28" s="66"/>
      <c r="D28" s="154"/>
      <c r="E28" s="66" t="s">
        <v>568</v>
      </c>
      <c r="F28" s="66" t="s">
        <v>496</v>
      </c>
      <c r="G28" s="66" t="s">
        <v>565</v>
      </c>
      <c r="H28" s="66"/>
      <c r="I28" s="66"/>
      <c r="J28" s="126"/>
      <c r="K28" s="126" t="s">
        <v>465</v>
      </c>
      <c r="L28" s="126" t="s">
        <v>466</v>
      </c>
      <c r="M28" s="126">
        <v>9.6</v>
      </c>
      <c r="N28" s="66">
        <v>1</v>
      </c>
      <c r="O28" s="153"/>
      <c r="P28" s="153"/>
      <c r="Q28" s="153"/>
      <c r="R28" s="153"/>
    </row>
    <row r="29" spans="1:18">
      <c r="A29" s="156"/>
      <c r="B29" s="22">
        <v>2145</v>
      </c>
      <c r="C29" s="66"/>
      <c r="D29" s="66" t="s">
        <v>454</v>
      </c>
      <c r="E29" s="66" t="s">
        <v>566</v>
      </c>
      <c r="F29" s="66" t="s">
        <v>496</v>
      </c>
      <c r="G29" s="66" t="s">
        <v>565</v>
      </c>
      <c r="H29" s="66"/>
      <c r="I29" s="66"/>
      <c r="J29" s="10" t="s">
        <v>600</v>
      </c>
      <c r="K29" s="10" t="s">
        <v>465</v>
      </c>
      <c r="L29" s="10" t="s">
        <v>466</v>
      </c>
      <c r="M29" s="10">
        <v>9.6</v>
      </c>
      <c r="N29" s="66">
        <v>14</v>
      </c>
      <c r="O29" s="153"/>
      <c r="P29" s="153"/>
      <c r="Q29" s="153"/>
      <c r="R29" s="153"/>
    </row>
    <row r="30" spans="1:18">
      <c r="A30" s="156"/>
      <c r="B30" s="22">
        <v>2315</v>
      </c>
      <c r="C30" s="66"/>
      <c r="D30" s="66" t="s">
        <v>454</v>
      </c>
      <c r="E30" s="66" t="s">
        <v>566</v>
      </c>
      <c r="F30" s="66" t="s">
        <v>496</v>
      </c>
      <c r="G30" s="66" t="s">
        <v>565</v>
      </c>
      <c r="H30" s="66"/>
      <c r="I30" s="66"/>
      <c r="J30" s="10" t="s">
        <v>600</v>
      </c>
      <c r="K30" s="10" t="s">
        <v>465</v>
      </c>
      <c r="L30" s="10" t="s">
        <v>466</v>
      </c>
      <c r="M30" s="10">
        <v>9.6</v>
      </c>
      <c r="N30" s="66">
        <v>14</v>
      </c>
      <c r="O30" s="153"/>
      <c r="P30" s="153"/>
      <c r="Q30" s="153"/>
      <c r="R30" s="153"/>
    </row>
    <row r="31" spans="1:18">
      <c r="A31" s="157"/>
      <c r="B31" s="22">
        <v>25</v>
      </c>
      <c r="C31" s="66"/>
      <c r="D31" s="66" t="s">
        <v>454</v>
      </c>
      <c r="E31" s="66" t="s">
        <v>566</v>
      </c>
      <c r="F31" s="66" t="s">
        <v>496</v>
      </c>
      <c r="G31" s="66" t="s">
        <v>565</v>
      </c>
      <c r="H31" s="66"/>
      <c r="I31" s="66"/>
      <c r="J31" s="10" t="s">
        <v>600</v>
      </c>
      <c r="K31" s="10" t="s">
        <v>465</v>
      </c>
      <c r="L31" s="10" t="s">
        <v>466</v>
      </c>
      <c r="M31" s="10">
        <v>9.6</v>
      </c>
      <c r="N31" s="66">
        <v>7</v>
      </c>
      <c r="O31" s="154"/>
      <c r="P31" s="154"/>
      <c r="Q31" s="154"/>
      <c r="R31" s="154"/>
    </row>
    <row r="32" spans="1:18">
      <c r="A32" s="155">
        <v>43213</v>
      </c>
      <c r="B32" s="131">
        <v>900</v>
      </c>
      <c r="C32" s="152"/>
      <c r="D32" s="152" t="s">
        <v>487</v>
      </c>
      <c r="E32" s="152" t="s">
        <v>582</v>
      </c>
      <c r="F32" s="152" t="s">
        <v>489</v>
      </c>
      <c r="G32" s="66" t="s">
        <v>583</v>
      </c>
      <c r="H32" s="66"/>
      <c r="I32" s="66"/>
      <c r="J32" s="10" t="s">
        <v>600</v>
      </c>
      <c r="K32" s="10" t="s">
        <v>473</v>
      </c>
      <c r="L32" s="10" t="s">
        <v>474</v>
      </c>
      <c r="M32" s="10">
        <v>9.6</v>
      </c>
      <c r="N32" s="66">
        <v>6</v>
      </c>
      <c r="O32" s="152">
        <v>8159</v>
      </c>
      <c r="P32" s="152">
        <v>8193</v>
      </c>
      <c r="Q32" s="152">
        <f>P32-O32</f>
        <v>34</v>
      </c>
      <c r="R32" s="152"/>
    </row>
    <row r="33" spans="1:18">
      <c r="A33" s="156"/>
      <c r="B33" s="132"/>
      <c r="C33" s="153"/>
      <c r="D33" s="153"/>
      <c r="E33" s="153"/>
      <c r="F33" s="153"/>
      <c r="G33" s="66" t="s">
        <v>584</v>
      </c>
      <c r="H33" s="66"/>
      <c r="I33" s="66"/>
      <c r="J33" s="10" t="s">
        <v>600</v>
      </c>
      <c r="K33" s="10" t="s">
        <v>473</v>
      </c>
      <c r="L33" s="10" t="s">
        <v>474</v>
      </c>
      <c r="M33" s="10">
        <v>9.6</v>
      </c>
      <c r="N33" s="66">
        <v>2</v>
      </c>
      <c r="O33" s="153"/>
      <c r="P33" s="153"/>
      <c r="Q33" s="153"/>
      <c r="R33" s="153"/>
    </row>
    <row r="34" spans="1:18">
      <c r="A34" s="156"/>
      <c r="B34" s="133"/>
      <c r="C34" s="154"/>
      <c r="D34" s="154"/>
      <c r="E34" s="154"/>
      <c r="F34" s="154"/>
      <c r="G34" s="66" t="s">
        <v>585</v>
      </c>
      <c r="H34" s="66"/>
      <c r="I34" s="66"/>
      <c r="J34" s="10" t="s">
        <v>600</v>
      </c>
      <c r="K34" s="10" t="s">
        <v>473</v>
      </c>
      <c r="L34" s="10" t="s">
        <v>474</v>
      </c>
      <c r="M34" s="10">
        <v>9.6</v>
      </c>
      <c r="N34" s="66">
        <v>1</v>
      </c>
      <c r="O34" s="153"/>
      <c r="P34" s="153"/>
      <c r="Q34" s="153"/>
      <c r="R34" s="153"/>
    </row>
    <row r="35" spans="1:18">
      <c r="A35" s="156"/>
      <c r="B35" s="22">
        <v>1055</v>
      </c>
      <c r="C35" s="120" t="s">
        <v>611</v>
      </c>
      <c r="D35" s="66" t="s">
        <v>489</v>
      </c>
      <c r="E35" s="66" t="s">
        <v>585</v>
      </c>
      <c r="F35" s="66" t="s">
        <v>496</v>
      </c>
      <c r="G35" s="66" t="s">
        <v>565</v>
      </c>
      <c r="H35" s="66"/>
      <c r="I35" s="66"/>
      <c r="J35" s="10" t="s">
        <v>600</v>
      </c>
      <c r="K35" s="10" t="s">
        <v>473</v>
      </c>
      <c r="L35" s="10" t="s">
        <v>474</v>
      </c>
      <c r="M35" s="10">
        <v>9.6</v>
      </c>
      <c r="N35" s="66">
        <v>8</v>
      </c>
      <c r="O35" s="153"/>
      <c r="P35" s="153"/>
      <c r="Q35" s="153"/>
      <c r="R35" s="153"/>
    </row>
    <row r="36" spans="1:18">
      <c r="A36" s="156"/>
      <c r="B36" s="22">
        <v>1205</v>
      </c>
      <c r="C36" s="120" t="s">
        <v>611</v>
      </c>
      <c r="D36" s="66" t="s">
        <v>489</v>
      </c>
      <c r="E36" s="66" t="s">
        <v>585</v>
      </c>
      <c r="F36" s="66" t="s">
        <v>496</v>
      </c>
      <c r="G36" s="66" t="s">
        <v>565</v>
      </c>
      <c r="H36" s="66"/>
      <c r="I36" s="66"/>
      <c r="J36" s="10" t="s">
        <v>600</v>
      </c>
      <c r="K36" s="10" t="s">
        <v>473</v>
      </c>
      <c r="L36" s="10" t="s">
        <v>474</v>
      </c>
      <c r="M36" s="10">
        <v>9.6</v>
      </c>
      <c r="N36" s="66">
        <v>6</v>
      </c>
      <c r="O36" s="153"/>
      <c r="P36" s="153"/>
      <c r="Q36" s="153"/>
      <c r="R36" s="153"/>
    </row>
    <row r="37" spans="1:18">
      <c r="A37" s="156"/>
      <c r="B37" s="22">
        <v>1505</v>
      </c>
      <c r="C37" s="120" t="s">
        <v>611</v>
      </c>
      <c r="D37" s="66" t="s">
        <v>489</v>
      </c>
      <c r="E37" s="66" t="s">
        <v>585</v>
      </c>
      <c r="F37" s="66" t="s">
        <v>496</v>
      </c>
      <c r="G37" s="66" t="s">
        <v>565</v>
      </c>
      <c r="H37" s="66"/>
      <c r="I37" s="66"/>
      <c r="J37" s="10" t="s">
        <v>600</v>
      </c>
      <c r="K37" s="10" t="s">
        <v>473</v>
      </c>
      <c r="L37" s="10" t="s">
        <v>474</v>
      </c>
      <c r="M37" s="10">
        <v>9.6</v>
      </c>
      <c r="N37" s="66">
        <v>6</v>
      </c>
      <c r="O37" s="153"/>
      <c r="P37" s="153"/>
      <c r="Q37" s="153"/>
      <c r="R37" s="153"/>
    </row>
    <row r="38" spans="1:18">
      <c r="A38" s="156"/>
      <c r="B38" s="22">
        <v>1607</v>
      </c>
      <c r="C38" s="66"/>
      <c r="D38" s="66" t="s">
        <v>496</v>
      </c>
      <c r="E38" s="66" t="s">
        <v>565</v>
      </c>
      <c r="F38" s="66" t="s">
        <v>489</v>
      </c>
      <c r="G38" s="66" t="s">
        <v>585</v>
      </c>
      <c r="H38" s="66"/>
      <c r="I38" s="66"/>
      <c r="J38" s="10" t="s">
        <v>600</v>
      </c>
      <c r="K38" s="10" t="s">
        <v>473</v>
      </c>
      <c r="L38" s="10" t="s">
        <v>474</v>
      </c>
      <c r="M38" s="10">
        <v>9.6</v>
      </c>
      <c r="N38" s="66">
        <v>4</v>
      </c>
      <c r="O38" s="153"/>
      <c r="P38" s="153"/>
      <c r="Q38" s="153"/>
      <c r="R38" s="153"/>
    </row>
    <row r="39" spans="1:18">
      <c r="A39" s="156"/>
      <c r="B39" s="22">
        <v>1620</v>
      </c>
      <c r="C39" s="120" t="s">
        <v>611</v>
      </c>
      <c r="D39" s="66" t="s">
        <v>489</v>
      </c>
      <c r="E39" s="66" t="s">
        <v>585</v>
      </c>
      <c r="F39" s="66" t="s">
        <v>496</v>
      </c>
      <c r="G39" s="66" t="s">
        <v>565</v>
      </c>
      <c r="H39" s="66"/>
      <c r="I39" s="66"/>
      <c r="J39" s="10" t="s">
        <v>600</v>
      </c>
      <c r="K39" s="10" t="s">
        <v>473</v>
      </c>
      <c r="L39" s="10" t="s">
        <v>474</v>
      </c>
      <c r="M39" s="10">
        <v>9.6</v>
      </c>
      <c r="N39" s="66">
        <v>6</v>
      </c>
      <c r="O39" s="153"/>
      <c r="P39" s="153"/>
      <c r="Q39" s="153"/>
      <c r="R39" s="153"/>
    </row>
    <row r="40" spans="1:18">
      <c r="A40" s="156"/>
      <c r="B40" s="22">
        <v>1715</v>
      </c>
      <c r="C40" s="120" t="s">
        <v>611</v>
      </c>
      <c r="D40" s="66" t="s">
        <v>489</v>
      </c>
      <c r="E40" s="66" t="s">
        <v>585</v>
      </c>
      <c r="F40" s="66" t="s">
        <v>496</v>
      </c>
      <c r="G40" s="66" t="s">
        <v>565</v>
      </c>
      <c r="H40" s="66"/>
      <c r="I40" s="66"/>
      <c r="J40" s="10" t="s">
        <v>600</v>
      </c>
      <c r="K40" s="10" t="s">
        <v>473</v>
      </c>
      <c r="L40" s="10" t="s">
        <v>474</v>
      </c>
      <c r="M40" s="10">
        <v>9.6</v>
      </c>
      <c r="N40" s="66">
        <v>5</v>
      </c>
      <c r="O40" s="153"/>
      <c r="P40" s="153"/>
      <c r="Q40" s="153"/>
      <c r="R40" s="153"/>
    </row>
    <row r="41" spans="1:18">
      <c r="A41" s="156"/>
      <c r="B41" s="22">
        <v>2100</v>
      </c>
      <c r="C41" s="120" t="s">
        <v>611</v>
      </c>
      <c r="D41" s="66" t="s">
        <v>489</v>
      </c>
      <c r="E41" s="66" t="s">
        <v>585</v>
      </c>
      <c r="F41" s="66" t="s">
        <v>496</v>
      </c>
      <c r="G41" s="66" t="s">
        <v>565</v>
      </c>
      <c r="H41" s="66"/>
      <c r="I41" s="66"/>
      <c r="J41" s="10" t="s">
        <v>600</v>
      </c>
      <c r="K41" s="10" t="s">
        <v>473</v>
      </c>
      <c r="L41" s="10" t="s">
        <v>474</v>
      </c>
      <c r="M41" s="10">
        <v>9.6</v>
      </c>
      <c r="N41" s="66">
        <v>12</v>
      </c>
      <c r="O41" s="153"/>
      <c r="P41" s="153"/>
      <c r="Q41" s="153"/>
      <c r="R41" s="153"/>
    </row>
    <row r="42" spans="1:18">
      <c r="A42" s="156"/>
      <c r="B42" s="22">
        <v>2200</v>
      </c>
      <c r="C42" s="120" t="s">
        <v>611</v>
      </c>
      <c r="D42" s="66" t="s">
        <v>489</v>
      </c>
      <c r="E42" s="66" t="s">
        <v>585</v>
      </c>
      <c r="F42" s="66" t="s">
        <v>496</v>
      </c>
      <c r="G42" s="66" t="s">
        <v>565</v>
      </c>
      <c r="H42" s="66"/>
      <c r="I42" s="66"/>
      <c r="J42" s="10" t="s">
        <v>600</v>
      </c>
      <c r="K42" s="10" t="s">
        <v>473</v>
      </c>
      <c r="L42" s="10" t="s">
        <v>474</v>
      </c>
      <c r="M42" s="10">
        <v>9.6</v>
      </c>
      <c r="N42" s="66">
        <v>5</v>
      </c>
      <c r="O42" s="153"/>
      <c r="P42" s="153"/>
      <c r="Q42" s="153"/>
      <c r="R42" s="153"/>
    </row>
    <row r="43" spans="1:18">
      <c r="A43" s="156"/>
      <c r="B43" s="22">
        <v>2245</v>
      </c>
      <c r="C43" s="66"/>
      <c r="D43" s="66" t="s">
        <v>496</v>
      </c>
      <c r="E43" s="66" t="s">
        <v>605</v>
      </c>
      <c r="F43" s="66" t="s">
        <v>489</v>
      </c>
      <c r="G43" s="66" t="s">
        <v>585</v>
      </c>
      <c r="H43" s="66"/>
      <c r="I43" s="66"/>
      <c r="J43" s="10" t="s">
        <v>600</v>
      </c>
      <c r="K43" s="10" t="s">
        <v>473</v>
      </c>
      <c r="L43" s="10" t="s">
        <v>474</v>
      </c>
      <c r="M43" s="10">
        <v>9.6</v>
      </c>
      <c r="N43" s="66">
        <v>14</v>
      </c>
      <c r="O43" s="153"/>
      <c r="P43" s="153"/>
      <c r="Q43" s="153"/>
      <c r="R43" s="153"/>
    </row>
    <row r="44" spans="1:18">
      <c r="A44" s="156"/>
      <c r="B44" s="22">
        <v>2310</v>
      </c>
      <c r="C44" s="66"/>
      <c r="D44" s="152" t="s">
        <v>489</v>
      </c>
      <c r="E44" s="66" t="s">
        <v>585</v>
      </c>
      <c r="F44" s="152" t="s">
        <v>496</v>
      </c>
      <c r="G44" s="152" t="s">
        <v>565</v>
      </c>
      <c r="H44" s="66"/>
      <c r="I44" s="66"/>
      <c r="J44" s="10" t="s">
        <v>600</v>
      </c>
      <c r="K44" s="10" t="s">
        <v>473</v>
      </c>
      <c r="L44" s="10" t="s">
        <v>474</v>
      </c>
      <c r="M44" s="10">
        <v>9.6</v>
      </c>
      <c r="N44" s="66">
        <v>3</v>
      </c>
      <c r="O44" s="153"/>
      <c r="P44" s="153"/>
      <c r="Q44" s="153"/>
      <c r="R44" s="153"/>
    </row>
    <row r="45" spans="1:18">
      <c r="A45" s="156"/>
      <c r="B45" s="22">
        <v>2320</v>
      </c>
      <c r="C45" s="66"/>
      <c r="D45" s="153"/>
      <c r="E45" s="66" t="s">
        <v>583</v>
      </c>
      <c r="F45" s="153"/>
      <c r="G45" s="153" t="s">
        <v>565</v>
      </c>
      <c r="H45" s="66"/>
      <c r="I45" s="66"/>
      <c r="J45" s="10" t="s">
        <v>600</v>
      </c>
      <c r="K45" s="10" t="s">
        <v>473</v>
      </c>
      <c r="L45" s="10" t="s">
        <v>474</v>
      </c>
      <c r="M45" s="10">
        <v>9.6</v>
      </c>
      <c r="N45" s="66">
        <v>2</v>
      </c>
      <c r="O45" s="153"/>
      <c r="P45" s="153"/>
      <c r="Q45" s="153"/>
      <c r="R45" s="153"/>
    </row>
    <row r="46" spans="1:18">
      <c r="A46" s="156"/>
      <c r="B46" s="22">
        <v>2330</v>
      </c>
      <c r="C46" s="66"/>
      <c r="D46" s="154"/>
      <c r="E46" s="66" t="s">
        <v>584</v>
      </c>
      <c r="F46" s="154"/>
      <c r="G46" s="154" t="s">
        <v>565</v>
      </c>
      <c r="H46" s="66"/>
      <c r="I46" s="66"/>
      <c r="J46" s="10" t="s">
        <v>600</v>
      </c>
      <c r="K46" s="10" t="s">
        <v>473</v>
      </c>
      <c r="L46" s="10" t="s">
        <v>474</v>
      </c>
      <c r="M46" s="10">
        <v>9.6</v>
      </c>
      <c r="N46" s="66">
        <v>5</v>
      </c>
      <c r="O46" s="153"/>
      <c r="P46" s="153"/>
      <c r="Q46" s="153"/>
      <c r="R46" s="153"/>
    </row>
    <row r="47" spans="1:18">
      <c r="A47" s="157"/>
      <c r="B47" s="22">
        <v>2359</v>
      </c>
      <c r="C47" s="120" t="s">
        <v>611</v>
      </c>
      <c r="D47" s="66" t="s">
        <v>489</v>
      </c>
      <c r="E47" s="66" t="s">
        <v>585</v>
      </c>
      <c r="F47" s="66" t="s">
        <v>496</v>
      </c>
      <c r="G47" s="66" t="s">
        <v>565</v>
      </c>
      <c r="H47" s="66"/>
      <c r="I47" s="66"/>
      <c r="J47" s="10" t="s">
        <v>600</v>
      </c>
      <c r="K47" s="10" t="s">
        <v>473</v>
      </c>
      <c r="L47" s="10" t="s">
        <v>474</v>
      </c>
      <c r="M47" s="10">
        <v>9.6</v>
      </c>
      <c r="N47" s="66">
        <v>6</v>
      </c>
      <c r="O47" s="154"/>
      <c r="P47" s="154"/>
      <c r="Q47" s="154"/>
      <c r="R47" s="154"/>
    </row>
    <row r="48" spans="1:18">
      <c r="A48" s="155">
        <v>43213</v>
      </c>
      <c r="B48" s="131">
        <v>820</v>
      </c>
      <c r="C48" s="152"/>
      <c r="D48" s="152" t="s">
        <v>487</v>
      </c>
      <c r="E48" s="152" t="s">
        <v>582</v>
      </c>
      <c r="F48" s="152" t="s">
        <v>496</v>
      </c>
      <c r="G48" s="66" t="s">
        <v>605</v>
      </c>
      <c r="H48" s="66"/>
      <c r="I48" s="66"/>
      <c r="J48" s="125" t="s">
        <v>600</v>
      </c>
      <c r="K48" s="125" t="s">
        <v>483</v>
      </c>
      <c r="L48" s="125" t="s">
        <v>484</v>
      </c>
      <c r="M48" s="125">
        <v>9.6</v>
      </c>
      <c r="N48" s="66">
        <v>4</v>
      </c>
      <c r="O48" s="152">
        <v>6924</v>
      </c>
      <c r="P48" s="152">
        <v>6983</v>
      </c>
      <c r="Q48" s="152">
        <f>P48-O48</f>
        <v>59</v>
      </c>
      <c r="R48" s="152"/>
    </row>
    <row r="49" spans="1:18">
      <c r="A49" s="156"/>
      <c r="B49" s="132"/>
      <c r="C49" s="153"/>
      <c r="D49" s="153"/>
      <c r="E49" s="153"/>
      <c r="F49" s="153"/>
      <c r="G49" s="66" t="s">
        <v>575</v>
      </c>
      <c r="H49" s="66"/>
      <c r="I49" s="66"/>
      <c r="J49" s="130"/>
      <c r="K49" s="130" t="s">
        <v>483</v>
      </c>
      <c r="L49" s="130" t="s">
        <v>484</v>
      </c>
      <c r="M49" s="130">
        <v>9.6</v>
      </c>
      <c r="N49" s="66">
        <v>1</v>
      </c>
      <c r="O49" s="153"/>
      <c r="P49" s="153"/>
      <c r="Q49" s="153"/>
      <c r="R49" s="153"/>
    </row>
    <row r="50" spans="1:18">
      <c r="A50" s="156"/>
      <c r="B50" s="132"/>
      <c r="C50" s="153"/>
      <c r="D50" s="153"/>
      <c r="E50" s="153"/>
      <c r="F50" s="153"/>
      <c r="G50" s="66" t="s">
        <v>576</v>
      </c>
      <c r="H50" s="66"/>
      <c r="I50" s="66"/>
      <c r="J50" s="130"/>
      <c r="K50" s="130" t="s">
        <v>483</v>
      </c>
      <c r="L50" s="130" t="s">
        <v>484</v>
      </c>
      <c r="M50" s="130">
        <v>9.6</v>
      </c>
      <c r="N50" s="66">
        <v>2</v>
      </c>
      <c r="O50" s="153"/>
      <c r="P50" s="153"/>
      <c r="Q50" s="153"/>
      <c r="R50" s="153"/>
    </row>
    <row r="51" spans="1:18">
      <c r="A51" s="156"/>
      <c r="B51" s="133"/>
      <c r="C51" s="154"/>
      <c r="D51" s="154"/>
      <c r="E51" s="154"/>
      <c r="F51" s="154"/>
      <c r="G51" s="66" t="s">
        <v>628</v>
      </c>
      <c r="H51" s="66"/>
      <c r="I51" s="66"/>
      <c r="J51" s="126"/>
      <c r="K51" s="126" t="s">
        <v>483</v>
      </c>
      <c r="L51" s="126" t="s">
        <v>484</v>
      </c>
      <c r="M51" s="126">
        <v>9.6</v>
      </c>
      <c r="N51" s="66">
        <v>5</v>
      </c>
      <c r="O51" s="153"/>
      <c r="P51" s="153"/>
      <c r="Q51" s="153"/>
      <c r="R51" s="153"/>
    </row>
    <row r="52" spans="1:18">
      <c r="A52" s="156"/>
      <c r="B52" s="22">
        <v>1105</v>
      </c>
      <c r="C52" s="66" t="s">
        <v>467</v>
      </c>
      <c r="D52" s="66" t="s">
        <v>487</v>
      </c>
      <c r="E52" s="66" t="s">
        <v>578</v>
      </c>
      <c r="F52" s="66" t="s">
        <v>496</v>
      </c>
      <c r="G52" s="66" t="s">
        <v>565</v>
      </c>
      <c r="H52" s="66"/>
      <c r="I52" s="66"/>
      <c r="J52" s="10" t="s">
        <v>600</v>
      </c>
      <c r="K52" s="10" t="s">
        <v>483</v>
      </c>
      <c r="L52" s="10" t="s">
        <v>484</v>
      </c>
      <c r="M52" s="10">
        <v>9.6</v>
      </c>
      <c r="N52" s="66">
        <v>14</v>
      </c>
      <c r="O52" s="153"/>
      <c r="P52" s="153"/>
      <c r="Q52" s="153"/>
      <c r="R52" s="153"/>
    </row>
    <row r="53" spans="1:18">
      <c r="A53" s="156"/>
      <c r="B53" s="22">
        <v>1158</v>
      </c>
      <c r="C53" s="66" t="s">
        <v>467</v>
      </c>
      <c r="D53" s="66" t="s">
        <v>487</v>
      </c>
      <c r="E53" s="66" t="s">
        <v>578</v>
      </c>
      <c r="F53" s="66" t="s">
        <v>496</v>
      </c>
      <c r="G53" s="66" t="s">
        <v>565</v>
      </c>
      <c r="H53" s="66"/>
      <c r="I53" s="66"/>
      <c r="J53" s="10" t="s">
        <v>600</v>
      </c>
      <c r="K53" s="10" t="s">
        <v>483</v>
      </c>
      <c r="L53" s="10" t="s">
        <v>484</v>
      </c>
      <c r="M53" s="10">
        <v>9.6</v>
      </c>
      <c r="N53" s="66">
        <v>10</v>
      </c>
      <c r="O53" s="153"/>
      <c r="P53" s="153"/>
      <c r="Q53" s="153"/>
      <c r="R53" s="153"/>
    </row>
    <row r="54" spans="1:18">
      <c r="A54" s="156"/>
      <c r="B54" s="22">
        <v>1455</v>
      </c>
      <c r="C54" s="66" t="s">
        <v>460</v>
      </c>
      <c r="D54" s="66" t="s">
        <v>454</v>
      </c>
      <c r="E54" s="66" t="s">
        <v>566</v>
      </c>
      <c r="F54" s="66" t="s">
        <v>496</v>
      </c>
      <c r="G54" s="66" t="s">
        <v>565</v>
      </c>
      <c r="H54" s="66"/>
      <c r="I54" s="66"/>
      <c r="J54" s="10" t="s">
        <v>600</v>
      </c>
      <c r="K54" s="10" t="s">
        <v>483</v>
      </c>
      <c r="L54" s="10" t="s">
        <v>484</v>
      </c>
      <c r="M54" s="10">
        <v>9.6</v>
      </c>
      <c r="N54" s="66">
        <v>14</v>
      </c>
      <c r="O54" s="153"/>
      <c r="P54" s="153"/>
      <c r="Q54" s="153"/>
      <c r="R54" s="153"/>
    </row>
    <row r="55" spans="1:18">
      <c r="A55" s="156"/>
      <c r="B55" s="22">
        <v>1658</v>
      </c>
      <c r="C55" s="66" t="s">
        <v>460</v>
      </c>
      <c r="D55" s="66" t="s">
        <v>454</v>
      </c>
      <c r="E55" s="66" t="s">
        <v>566</v>
      </c>
      <c r="F55" s="66" t="s">
        <v>496</v>
      </c>
      <c r="G55" s="66" t="s">
        <v>565</v>
      </c>
      <c r="H55" s="66"/>
      <c r="I55" s="66"/>
      <c r="J55" s="10" t="s">
        <v>600</v>
      </c>
      <c r="K55" s="10" t="s">
        <v>483</v>
      </c>
      <c r="L55" s="10" t="s">
        <v>484</v>
      </c>
      <c r="M55" s="10">
        <v>9.6</v>
      </c>
      <c r="N55" s="66">
        <v>14</v>
      </c>
      <c r="O55" s="153"/>
      <c r="P55" s="153"/>
      <c r="Q55" s="153"/>
      <c r="R55" s="153"/>
    </row>
    <row r="56" spans="1:18">
      <c r="A56" s="156"/>
      <c r="B56" s="22">
        <v>2118</v>
      </c>
      <c r="C56" s="66" t="s">
        <v>467</v>
      </c>
      <c r="D56" s="66" t="s">
        <v>487</v>
      </c>
      <c r="E56" s="66" t="s">
        <v>578</v>
      </c>
      <c r="F56" s="66" t="s">
        <v>496</v>
      </c>
      <c r="G56" s="66" t="s">
        <v>565</v>
      </c>
      <c r="H56" s="66"/>
      <c r="I56" s="66"/>
      <c r="J56" s="10" t="s">
        <v>600</v>
      </c>
      <c r="K56" s="10" t="s">
        <v>483</v>
      </c>
      <c r="L56" s="10" t="s">
        <v>484</v>
      </c>
      <c r="M56" s="10">
        <v>9.6</v>
      </c>
      <c r="N56" s="66">
        <v>12</v>
      </c>
      <c r="O56" s="153"/>
      <c r="P56" s="153"/>
      <c r="Q56" s="153"/>
      <c r="R56" s="153"/>
    </row>
    <row r="57" spans="1:18">
      <c r="A57" s="156"/>
      <c r="B57" s="22">
        <v>2250</v>
      </c>
      <c r="C57" s="66"/>
      <c r="D57" s="152" t="s">
        <v>487</v>
      </c>
      <c r="E57" s="66" t="s">
        <v>578</v>
      </c>
      <c r="F57" s="152" t="s">
        <v>496</v>
      </c>
      <c r="G57" s="152" t="s">
        <v>565</v>
      </c>
      <c r="H57" s="66"/>
      <c r="I57" s="66"/>
      <c r="J57" s="125" t="s">
        <v>600</v>
      </c>
      <c r="K57" s="125" t="s">
        <v>483</v>
      </c>
      <c r="L57" s="125" t="s">
        <v>484</v>
      </c>
      <c r="M57" s="125">
        <v>9.6</v>
      </c>
      <c r="N57" s="66">
        <v>9</v>
      </c>
      <c r="O57" s="153"/>
      <c r="P57" s="153"/>
      <c r="Q57" s="153"/>
      <c r="R57" s="153"/>
    </row>
    <row r="58" spans="1:18">
      <c r="A58" s="157"/>
      <c r="B58" s="22">
        <v>2300</v>
      </c>
      <c r="C58" s="66"/>
      <c r="D58" s="154"/>
      <c r="E58" s="66" t="s">
        <v>589</v>
      </c>
      <c r="F58" s="154"/>
      <c r="G58" s="154"/>
      <c r="H58" s="66"/>
      <c r="I58" s="66"/>
      <c r="J58" s="126"/>
      <c r="K58" s="126" t="s">
        <v>483</v>
      </c>
      <c r="L58" s="126" t="s">
        <v>484</v>
      </c>
      <c r="M58" s="126">
        <v>9.6</v>
      </c>
      <c r="N58" s="66">
        <v>1</v>
      </c>
      <c r="O58" s="154"/>
      <c r="P58" s="154"/>
      <c r="Q58" s="154"/>
      <c r="R58" s="154"/>
    </row>
    <row r="59" spans="1:18">
      <c r="A59" s="66"/>
      <c r="B59" s="22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</row>
    <row r="60" spans="1:18">
      <c r="A60" s="66"/>
      <c r="B60" s="22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</row>
    <row r="61" spans="1:18">
      <c r="A61" s="66"/>
      <c r="B61" s="22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</row>
    <row r="62" spans="1:18">
      <c r="A62" s="66"/>
      <c r="B62" s="22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</row>
    <row r="63" spans="1:18">
      <c r="A63" s="66"/>
      <c r="B63" s="22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</row>
  </sheetData>
  <mergeCells count="68">
    <mergeCell ref="C48:C51"/>
    <mergeCell ref="B48:B51"/>
    <mergeCell ref="A48:A58"/>
    <mergeCell ref="R48:R58"/>
    <mergeCell ref="F48:F51"/>
    <mergeCell ref="E48:E51"/>
    <mergeCell ref="D48:D51"/>
    <mergeCell ref="J48:J51"/>
    <mergeCell ref="K48:K51"/>
    <mergeCell ref="L48:L51"/>
    <mergeCell ref="M48:M51"/>
    <mergeCell ref="J57:J58"/>
    <mergeCell ref="K57:K58"/>
    <mergeCell ref="D57:D58"/>
    <mergeCell ref="F57:F58"/>
    <mergeCell ref="G57:G58"/>
    <mergeCell ref="O48:O58"/>
    <mergeCell ref="P48:P58"/>
    <mergeCell ref="Q48:Q58"/>
    <mergeCell ref="L57:L58"/>
    <mergeCell ref="M57:M58"/>
    <mergeCell ref="P32:P47"/>
    <mergeCell ref="Q32:Q47"/>
    <mergeCell ref="R32:R47"/>
    <mergeCell ref="A32:A47"/>
    <mergeCell ref="B32:B34"/>
    <mergeCell ref="C32:C34"/>
    <mergeCell ref="D32:D34"/>
    <mergeCell ref="E32:E34"/>
    <mergeCell ref="F32:F34"/>
    <mergeCell ref="D44:D46"/>
    <mergeCell ref="F44:F46"/>
    <mergeCell ref="G44:G46"/>
    <mergeCell ref="D27:D28"/>
    <mergeCell ref="O32:O47"/>
    <mergeCell ref="F21:F22"/>
    <mergeCell ref="O21:O31"/>
    <mergeCell ref="P21:P31"/>
    <mergeCell ref="Q21:Q31"/>
    <mergeCell ref="R21:R31"/>
    <mergeCell ref="J21:J22"/>
    <mergeCell ref="K21:K22"/>
    <mergeCell ref="L21:L22"/>
    <mergeCell ref="M21:M22"/>
    <mergeCell ref="J27:J28"/>
    <mergeCell ref="K27:K28"/>
    <mergeCell ref="L27:L28"/>
    <mergeCell ref="M27:M28"/>
    <mergeCell ref="A21:A31"/>
    <mergeCell ref="B21:B22"/>
    <mergeCell ref="C21:C22"/>
    <mergeCell ref="D21:D22"/>
    <mergeCell ref="E21:E22"/>
    <mergeCell ref="A12:A20"/>
    <mergeCell ref="O2:O11"/>
    <mergeCell ref="P2:P11"/>
    <mergeCell ref="Q2:Q11"/>
    <mergeCell ref="R2:R11"/>
    <mergeCell ref="A2:A11"/>
    <mergeCell ref="B2:B5"/>
    <mergeCell ref="C2:C5"/>
    <mergeCell ref="D2:D5"/>
    <mergeCell ref="E2:E5"/>
    <mergeCell ref="F2:F5"/>
    <mergeCell ref="O12:O20"/>
    <mergeCell ref="P12:P20"/>
    <mergeCell ref="Q12:Q20"/>
    <mergeCell ref="R12:R20"/>
  </mergeCells>
  <phoneticPr fontId="6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T219"/>
  <sheetViews>
    <sheetView topLeftCell="A105" workbookViewId="0">
      <selection activeCell="C123" sqref="C123"/>
    </sheetView>
  </sheetViews>
  <sheetFormatPr defaultRowHeight="18.75"/>
  <cols>
    <col min="1" max="1" width="13.25" style="120" bestFit="1" customWidth="1"/>
    <col min="2" max="2" width="10.375" style="120" bestFit="1" customWidth="1"/>
    <col min="3" max="3" width="8.875" style="120" bestFit="1" customWidth="1"/>
    <col min="4" max="4" width="16.625" style="120" bestFit="1" customWidth="1"/>
    <col min="5" max="5" width="35.125" style="120" bestFit="1" customWidth="1"/>
    <col min="6" max="6" width="16.625" style="120" bestFit="1" customWidth="1"/>
    <col min="7" max="7" width="40.375" style="120" bestFit="1" customWidth="1"/>
    <col min="8" max="9" width="9" style="120"/>
    <col min="10" max="10" width="16.625" style="120" bestFit="1" customWidth="1"/>
    <col min="11" max="11" width="11.75" style="120" bestFit="1" customWidth="1"/>
    <col min="12" max="12" width="8.875" style="120" bestFit="1" customWidth="1"/>
    <col min="13" max="13" width="5.5" style="120" bestFit="1" customWidth="1"/>
    <col min="14" max="14" width="11.375" style="120" bestFit="1" customWidth="1"/>
    <col min="15" max="16" width="6.75" style="120" bestFit="1" customWidth="1"/>
    <col min="17" max="17" width="5.5" style="120" bestFit="1" customWidth="1"/>
    <col min="18" max="16384" width="9" style="120"/>
  </cols>
  <sheetData>
    <row r="1" spans="1:20" s="83" customFormat="1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>
      <c r="A2" s="155">
        <v>43213</v>
      </c>
      <c r="B2" s="131">
        <v>845</v>
      </c>
      <c r="C2" s="152"/>
      <c r="D2" s="152" t="s">
        <v>487</v>
      </c>
      <c r="E2" s="152" t="s">
        <v>582</v>
      </c>
      <c r="F2" s="152" t="s">
        <v>883</v>
      </c>
      <c r="G2" s="66" t="s">
        <v>884</v>
      </c>
      <c r="H2" s="66"/>
      <c r="I2" s="66"/>
      <c r="J2" s="10" t="s">
        <v>600</v>
      </c>
      <c r="K2" s="10" t="s">
        <v>457</v>
      </c>
      <c r="L2" s="66" t="s">
        <v>458</v>
      </c>
      <c r="M2" s="66">
        <v>9.6</v>
      </c>
      <c r="N2" s="66">
        <v>3</v>
      </c>
      <c r="O2" s="152">
        <v>9186</v>
      </c>
      <c r="P2" s="152">
        <v>9248</v>
      </c>
      <c r="Q2" s="152">
        <f>P2-O2</f>
        <v>62</v>
      </c>
      <c r="R2" s="152"/>
    </row>
    <row r="3" spans="1:20">
      <c r="A3" s="156"/>
      <c r="B3" s="132"/>
      <c r="C3" s="153"/>
      <c r="D3" s="153"/>
      <c r="E3" s="153"/>
      <c r="F3" s="153"/>
      <c r="G3" s="66" t="s">
        <v>885</v>
      </c>
      <c r="H3" s="66"/>
      <c r="I3" s="66"/>
      <c r="J3" s="10" t="s">
        <v>600</v>
      </c>
      <c r="K3" s="10" t="s">
        <v>457</v>
      </c>
      <c r="L3" s="66" t="s">
        <v>458</v>
      </c>
      <c r="M3" s="66">
        <v>9.6</v>
      </c>
      <c r="N3" s="66">
        <v>2</v>
      </c>
      <c r="O3" s="153"/>
      <c r="P3" s="153"/>
      <c r="Q3" s="153"/>
      <c r="R3" s="153"/>
    </row>
    <row r="4" spans="1:20">
      <c r="A4" s="156"/>
      <c r="B4" s="132"/>
      <c r="C4" s="153"/>
      <c r="D4" s="153"/>
      <c r="E4" s="153"/>
      <c r="F4" s="153"/>
      <c r="G4" s="66" t="s">
        <v>887</v>
      </c>
      <c r="H4" s="66"/>
      <c r="I4" s="66"/>
      <c r="J4" s="10" t="s">
        <v>600</v>
      </c>
      <c r="K4" s="10" t="s">
        <v>457</v>
      </c>
      <c r="L4" s="66" t="s">
        <v>458</v>
      </c>
      <c r="M4" s="66">
        <v>9.6</v>
      </c>
      <c r="N4" s="66">
        <v>2</v>
      </c>
      <c r="O4" s="153"/>
      <c r="P4" s="153"/>
      <c r="Q4" s="153"/>
      <c r="R4" s="153"/>
    </row>
    <row r="5" spans="1:20">
      <c r="A5" s="156"/>
      <c r="B5" s="133"/>
      <c r="C5" s="154"/>
      <c r="D5" s="154"/>
      <c r="E5" s="154"/>
      <c r="F5" s="154"/>
      <c r="G5" s="66" t="s">
        <v>886</v>
      </c>
      <c r="H5" s="66"/>
      <c r="I5" s="66"/>
      <c r="J5" s="10" t="s">
        <v>600</v>
      </c>
      <c r="K5" s="10" t="s">
        <v>457</v>
      </c>
      <c r="L5" s="66" t="s">
        <v>458</v>
      </c>
      <c r="M5" s="66">
        <v>9.6</v>
      </c>
      <c r="N5" s="66">
        <v>3</v>
      </c>
      <c r="O5" s="153"/>
      <c r="P5" s="153"/>
      <c r="Q5" s="153"/>
      <c r="R5" s="153"/>
    </row>
    <row r="6" spans="1:20">
      <c r="A6" s="156"/>
      <c r="B6" s="22">
        <v>1152</v>
      </c>
      <c r="C6" s="66" t="s">
        <v>460</v>
      </c>
      <c r="D6" s="66" t="s">
        <v>454</v>
      </c>
      <c r="E6" s="66" t="s">
        <v>566</v>
      </c>
      <c r="F6" s="66" t="s">
        <v>496</v>
      </c>
      <c r="G6" s="66" t="s">
        <v>565</v>
      </c>
      <c r="H6" s="66"/>
      <c r="I6" s="66"/>
      <c r="J6" s="10" t="s">
        <v>600</v>
      </c>
      <c r="K6" s="10" t="s">
        <v>457</v>
      </c>
      <c r="L6" s="66" t="s">
        <v>458</v>
      </c>
      <c r="M6" s="66">
        <v>9.6</v>
      </c>
      <c r="N6" s="66">
        <v>12</v>
      </c>
      <c r="O6" s="153"/>
      <c r="P6" s="153"/>
      <c r="Q6" s="153"/>
      <c r="R6" s="153"/>
    </row>
    <row r="7" spans="1:20">
      <c r="A7" s="156"/>
      <c r="B7" s="22">
        <v>1508</v>
      </c>
      <c r="C7" s="66" t="s">
        <v>467</v>
      </c>
      <c r="D7" s="66" t="s">
        <v>487</v>
      </c>
      <c r="E7" s="66" t="s">
        <v>578</v>
      </c>
      <c r="F7" s="66" t="s">
        <v>496</v>
      </c>
      <c r="G7" s="66" t="s">
        <v>565</v>
      </c>
      <c r="H7" s="66"/>
      <c r="I7" s="66"/>
      <c r="J7" s="10" t="s">
        <v>600</v>
      </c>
      <c r="K7" s="10" t="s">
        <v>457</v>
      </c>
      <c r="L7" s="66" t="s">
        <v>458</v>
      </c>
      <c r="M7" s="66">
        <v>9.6</v>
      </c>
      <c r="N7" s="66">
        <v>13</v>
      </c>
      <c r="O7" s="153"/>
      <c r="P7" s="153"/>
      <c r="Q7" s="153"/>
      <c r="R7" s="153"/>
    </row>
    <row r="8" spans="1:20">
      <c r="A8" s="156"/>
      <c r="B8" s="22">
        <v>1705</v>
      </c>
      <c r="C8" s="66" t="s">
        <v>467</v>
      </c>
      <c r="D8" s="66" t="s">
        <v>487</v>
      </c>
      <c r="E8" s="66" t="s">
        <v>578</v>
      </c>
      <c r="F8" s="66" t="s">
        <v>496</v>
      </c>
      <c r="G8" s="66" t="s">
        <v>565</v>
      </c>
      <c r="H8" s="66"/>
      <c r="I8" s="66"/>
      <c r="J8" s="10" t="s">
        <v>600</v>
      </c>
      <c r="K8" s="10" t="s">
        <v>457</v>
      </c>
      <c r="L8" s="66" t="s">
        <v>458</v>
      </c>
      <c r="M8" s="66">
        <v>9.6</v>
      </c>
      <c r="N8" s="66">
        <v>12</v>
      </c>
      <c r="O8" s="153"/>
      <c r="P8" s="153"/>
      <c r="Q8" s="153"/>
      <c r="R8" s="153"/>
    </row>
    <row r="9" spans="1:20">
      <c r="A9" s="156"/>
      <c r="B9" s="22">
        <v>1950</v>
      </c>
      <c r="C9" s="66" t="s">
        <v>467</v>
      </c>
      <c r="D9" s="66" t="s">
        <v>487</v>
      </c>
      <c r="E9" s="66" t="s">
        <v>578</v>
      </c>
      <c r="F9" s="66" t="s">
        <v>496</v>
      </c>
      <c r="G9" s="66" t="s">
        <v>565</v>
      </c>
      <c r="H9" s="66"/>
      <c r="I9" s="66"/>
      <c r="J9" s="10" t="s">
        <v>600</v>
      </c>
      <c r="K9" s="10" t="s">
        <v>457</v>
      </c>
      <c r="L9" s="66" t="s">
        <v>458</v>
      </c>
      <c r="M9" s="66">
        <v>9.6</v>
      </c>
      <c r="N9" s="66">
        <v>14</v>
      </c>
      <c r="O9" s="153"/>
      <c r="P9" s="153"/>
      <c r="Q9" s="153"/>
      <c r="R9" s="153"/>
    </row>
    <row r="10" spans="1:20">
      <c r="A10" s="156"/>
      <c r="B10" s="22">
        <v>2223</v>
      </c>
      <c r="C10" s="66" t="s">
        <v>467</v>
      </c>
      <c r="D10" s="66" t="s">
        <v>487</v>
      </c>
      <c r="E10" s="66" t="s">
        <v>578</v>
      </c>
      <c r="F10" s="66" t="s">
        <v>496</v>
      </c>
      <c r="G10" s="66" t="s">
        <v>565</v>
      </c>
      <c r="H10" s="66"/>
      <c r="I10" s="66"/>
      <c r="J10" s="10" t="s">
        <v>600</v>
      </c>
      <c r="K10" s="10" t="s">
        <v>457</v>
      </c>
      <c r="L10" s="66" t="s">
        <v>458</v>
      </c>
      <c r="M10" s="66">
        <v>9.6</v>
      </c>
      <c r="N10" s="66">
        <v>12</v>
      </c>
      <c r="O10" s="153"/>
      <c r="P10" s="153"/>
      <c r="Q10" s="153"/>
      <c r="R10" s="153"/>
    </row>
    <row r="11" spans="1:20">
      <c r="A11" s="157"/>
      <c r="B11" s="22">
        <v>2335</v>
      </c>
      <c r="C11" s="66" t="s">
        <v>460</v>
      </c>
      <c r="D11" s="66" t="s">
        <v>487</v>
      </c>
      <c r="E11" s="66" t="s">
        <v>578</v>
      </c>
      <c r="F11" s="66" t="s">
        <v>496</v>
      </c>
      <c r="G11" s="66" t="s">
        <v>565</v>
      </c>
      <c r="H11" s="66"/>
      <c r="I11" s="66"/>
      <c r="J11" s="10" t="s">
        <v>600</v>
      </c>
      <c r="K11" s="10" t="s">
        <v>457</v>
      </c>
      <c r="L11" s="66" t="s">
        <v>458</v>
      </c>
      <c r="M11" s="66">
        <v>9.6</v>
      </c>
      <c r="N11" s="66">
        <v>14</v>
      </c>
      <c r="O11" s="154"/>
      <c r="P11" s="154"/>
      <c r="Q11" s="154"/>
      <c r="R11" s="154"/>
    </row>
    <row r="12" spans="1:20">
      <c r="A12" s="155">
        <v>43213</v>
      </c>
      <c r="B12" s="22">
        <v>830</v>
      </c>
      <c r="C12" s="66"/>
      <c r="D12" s="66" t="s">
        <v>496</v>
      </c>
      <c r="E12" s="66" t="s">
        <v>565</v>
      </c>
      <c r="F12" s="66" t="s">
        <v>454</v>
      </c>
      <c r="G12" s="66" t="s">
        <v>566</v>
      </c>
      <c r="H12" s="66"/>
      <c r="I12" s="66"/>
      <c r="J12" s="10" t="s">
        <v>600</v>
      </c>
      <c r="K12" s="10" t="s">
        <v>39</v>
      </c>
      <c r="L12" s="66" t="s">
        <v>570</v>
      </c>
      <c r="M12" s="66">
        <v>9.6</v>
      </c>
      <c r="N12" s="66" t="s">
        <v>726</v>
      </c>
      <c r="O12" s="152">
        <v>9350</v>
      </c>
      <c r="P12" s="152">
        <v>9515</v>
      </c>
      <c r="Q12" s="152">
        <f>P12-O12</f>
        <v>165</v>
      </c>
      <c r="R12" s="152"/>
    </row>
    <row r="13" spans="1:20">
      <c r="A13" s="156"/>
      <c r="B13" s="22">
        <v>1050</v>
      </c>
      <c r="C13" s="66" t="s">
        <v>460</v>
      </c>
      <c r="D13" s="66" t="s">
        <v>454</v>
      </c>
      <c r="E13" s="66" t="s">
        <v>566</v>
      </c>
      <c r="F13" s="66" t="s">
        <v>496</v>
      </c>
      <c r="G13" s="66" t="s">
        <v>565</v>
      </c>
      <c r="H13" s="66"/>
      <c r="I13" s="66"/>
      <c r="J13" s="10" t="s">
        <v>600</v>
      </c>
      <c r="K13" s="10" t="s">
        <v>39</v>
      </c>
      <c r="L13" s="66" t="s">
        <v>570</v>
      </c>
      <c r="M13" s="66">
        <v>9.6</v>
      </c>
      <c r="N13" s="66">
        <v>14</v>
      </c>
      <c r="O13" s="153"/>
      <c r="P13" s="153"/>
      <c r="Q13" s="153"/>
      <c r="R13" s="153"/>
    </row>
    <row r="14" spans="1:20">
      <c r="A14" s="156"/>
      <c r="B14" s="22">
        <v>1407</v>
      </c>
      <c r="C14" s="66" t="s">
        <v>460</v>
      </c>
      <c r="D14" s="66" t="s">
        <v>454</v>
      </c>
      <c r="E14" s="66" t="s">
        <v>566</v>
      </c>
      <c r="F14" s="66" t="s">
        <v>496</v>
      </c>
      <c r="G14" s="66" t="s">
        <v>565</v>
      </c>
      <c r="H14" s="66"/>
      <c r="I14" s="66"/>
      <c r="J14" s="10" t="s">
        <v>600</v>
      </c>
      <c r="K14" s="10" t="s">
        <v>39</v>
      </c>
      <c r="L14" s="66" t="s">
        <v>570</v>
      </c>
      <c r="M14" s="66">
        <v>9.6</v>
      </c>
      <c r="N14" s="66">
        <v>14</v>
      </c>
      <c r="O14" s="153"/>
      <c r="P14" s="153"/>
      <c r="Q14" s="153"/>
      <c r="R14" s="153"/>
    </row>
    <row r="15" spans="1:20">
      <c r="A15" s="156"/>
      <c r="B15" s="22">
        <v>1540</v>
      </c>
      <c r="C15" s="66" t="s">
        <v>460</v>
      </c>
      <c r="D15" s="66" t="s">
        <v>454</v>
      </c>
      <c r="E15" s="66" t="s">
        <v>566</v>
      </c>
      <c r="F15" s="66" t="s">
        <v>496</v>
      </c>
      <c r="G15" s="66" t="s">
        <v>565</v>
      </c>
      <c r="H15" s="66"/>
      <c r="I15" s="66"/>
      <c r="J15" s="10" t="s">
        <v>600</v>
      </c>
      <c r="K15" s="10" t="s">
        <v>39</v>
      </c>
      <c r="L15" s="66" t="s">
        <v>570</v>
      </c>
      <c r="M15" s="66">
        <v>9.6</v>
      </c>
      <c r="N15" s="66">
        <v>14</v>
      </c>
      <c r="O15" s="153"/>
      <c r="P15" s="153"/>
      <c r="Q15" s="153"/>
      <c r="R15" s="153"/>
    </row>
    <row r="16" spans="1:20">
      <c r="A16" s="156"/>
      <c r="B16" s="22">
        <v>1725</v>
      </c>
      <c r="C16" s="66" t="s">
        <v>460</v>
      </c>
      <c r="D16" s="66" t="s">
        <v>454</v>
      </c>
      <c r="E16" s="66" t="s">
        <v>566</v>
      </c>
      <c r="F16" s="66" t="s">
        <v>496</v>
      </c>
      <c r="G16" s="66" t="s">
        <v>565</v>
      </c>
      <c r="H16" s="66"/>
      <c r="I16" s="66"/>
      <c r="J16" s="10" t="s">
        <v>600</v>
      </c>
      <c r="K16" s="10" t="s">
        <v>39</v>
      </c>
      <c r="L16" s="66" t="s">
        <v>570</v>
      </c>
      <c r="M16" s="66">
        <v>9.6</v>
      </c>
      <c r="N16" s="66">
        <v>14</v>
      </c>
      <c r="O16" s="153"/>
      <c r="P16" s="153"/>
      <c r="Q16" s="153"/>
      <c r="R16" s="153"/>
    </row>
    <row r="17" spans="1:18">
      <c r="A17" s="156"/>
      <c r="B17" s="22">
        <v>1925</v>
      </c>
      <c r="C17" s="66" t="s">
        <v>460</v>
      </c>
      <c r="D17" s="66" t="s">
        <v>454</v>
      </c>
      <c r="E17" s="66" t="s">
        <v>566</v>
      </c>
      <c r="F17" s="66" t="s">
        <v>496</v>
      </c>
      <c r="G17" s="66" t="s">
        <v>565</v>
      </c>
      <c r="H17" s="66"/>
      <c r="I17" s="66"/>
      <c r="J17" s="10" t="s">
        <v>600</v>
      </c>
      <c r="K17" s="10" t="s">
        <v>39</v>
      </c>
      <c r="L17" s="66" t="s">
        <v>570</v>
      </c>
      <c r="M17" s="66">
        <v>9.6</v>
      </c>
      <c r="N17" s="66">
        <v>14</v>
      </c>
      <c r="O17" s="153"/>
      <c r="P17" s="153"/>
      <c r="Q17" s="153"/>
      <c r="R17" s="153"/>
    </row>
    <row r="18" spans="1:18">
      <c r="A18" s="156"/>
      <c r="B18" s="22">
        <v>2100</v>
      </c>
      <c r="C18" s="66" t="s">
        <v>460</v>
      </c>
      <c r="D18" s="66" t="s">
        <v>454</v>
      </c>
      <c r="E18" s="66" t="s">
        <v>566</v>
      </c>
      <c r="F18" s="66" t="s">
        <v>496</v>
      </c>
      <c r="G18" s="66" t="s">
        <v>565</v>
      </c>
      <c r="H18" s="66"/>
      <c r="I18" s="66"/>
      <c r="J18" s="10" t="s">
        <v>600</v>
      </c>
      <c r="K18" s="10" t="s">
        <v>39</v>
      </c>
      <c r="L18" s="66" t="s">
        <v>570</v>
      </c>
      <c r="M18" s="66">
        <v>9.6</v>
      </c>
      <c r="N18" s="66">
        <v>14</v>
      </c>
      <c r="O18" s="153"/>
      <c r="P18" s="153"/>
      <c r="Q18" s="153"/>
      <c r="R18" s="153"/>
    </row>
    <row r="19" spans="1:18">
      <c r="A19" s="156"/>
      <c r="B19" s="22">
        <v>2240</v>
      </c>
      <c r="C19" s="66" t="s">
        <v>460</v>
      </c>
      <c r="D19" s="66" t="s">
        <v>454</v>
      </c>
      <c r="E19" s="66" t="s">
        <v>566</v>
      </c>
      <c r="F19" s="66" t="s">
        <v>496</v>
      </c>
      <c r="G19" s="66" t="s">
        <v>565</v>
      </c>
      <c r="H19" s="66"/>
      <c r="I19" s="66"/>
      <c r="J19" s="10" t="s">
        <v>600</v>
      </c>
      <c r="K19" s="10" t="s">
        <v>39</v>
      </c>
      <c r="L19" s="66" t="s">
        <v>570</v>
      </c>
      <c r="M19" s="66">
        <v>9.6</v>
      </c>
      <c r="N19" s="66">
        <v>14</v>
      </c>
      <c r="O19" s="153"/>
      <c r="P19" s="153"/>
      <c r="Q19" s="153"/>
      <c r="R19" s="153"/>
    </row>
    <row r="20" spans="1:18">
      <c r="A20" s="157"/>
      <c r="B20" s="22">
        <v>2355</v>
      </c>
      <c r="C20" s="66" t="s">
        <v>460</v>
      </c>
      <c r="D20" s="66" t="s">
        <v>454</v>
      </c>
      <c r="E20" s="66" t="s">
        <v>566</v>
      </c>
      <c r="F20" s="66" t="s">
        <v>496</v>
      </c>
      <c r="G20" s="66" t="s">
        <v>565</v>
      </c>
      <c r="H20" s="66"/>
      <c r="I20" s="66"/>
      <c r="J20" s="10" t="s">
        <v>600</v>
      </c>
      <c r="K20" s="10" t="s">
        <v>39</v>
      </c>
      <c r="L20" s="66" t="s">
        <v>570</v>
      </c>
      <c r="M20" s="66">
        <v>9.6</v>
      </c>
      <c r="N20" s="66">
        <v>14</v>
      </c>
      <c r="O20" s="154"/>
      <c r="P20" s="154"/>
      <c r="Q20" s="154"/>
      <c r="R20" s="154"/>
    </row>
    <row r="21" spans="1:18">
      <c r="A21" s="155">
        <v>43213</v>
      </c>
      <c r="B21" s="131">
        <v>900</v>
      </c>
      <c r="C21" s="152"/>
      <c r="D21" s="152" t="s">
        <v>487</v>
      </c>
      <c r="E21" s="152" t="s">
        <v>582</v>
      </c>
      <c r="F21" s="152" t="s">
        <v>489</v>
      </c>
      <c r="G21" s="66" t="s">
        <v>598</v>
      </c>
      <c r="H21" s="66"/>
      <c r="I21" s="66"/>
      <c r="J21" s="125" t="s">
        <v>600</v>
      </c>
      <c r="K21" s="125" t="s">
        <v>465</v>
      </c>
      <c r="L21" s="125" t="s">
        <v>466</v>
      </c>
      <c r="M21" s="125">
        <v>9.6</v>
      </c>
      <c r="N21" s="66">
        <v>4</v>
      </c>
      <c r="O21" s="152">
        <v>6867</v>
      </c>
      <c r="P21" s="152">
        <v>6958</v>
      </c>
      <c r="Q21" s="152">
        <f>P21-O21</f>
        <v>91</v>
      </c>
      <c r="R21" s="152"/>
    </row>
    <row r="22" spans="1:18">
      <c r="A22" s="156"/>
      <c r="B22" s="133"/>
      <c r="C22" s="154"/>
      <c r="D22" s="154"/>
      <c r="E22" s="154"/>
      <c r="F22" s="154"/>
      <c r="G22" s="66" t="s">
        <v>583</v>
      </c>
      <c r="H22" s="66"/>
      <c r="I22" s="66"/>
      <c r="J22" s="126"/>
      <c r="K22" s="126" t="s">
        <v>465</v>
      </c>
      <c r="L22" s="126" t="s">
        <v>466</v>
      </c>
      <c r="M22" s="126">
        <v>9.6</v>
      </c>
      <c r="N22" s="66">
        <v>8</v>
      </c>
      <c r="O22" s="153"/>
      <c r="P22" s="153"/>
      <c r="Q22" s="153"/>
      <c r="R22" s="153"/>
    </row>
    <row r="23" spans="1:18">
      <c r="A23" s="156"/>
      <c r="B23" s="22">
        <v>1320</v>
      </c>
      <c r="C23" s="66"/>
      <c r="D23" s="66" t="s">
        <v>487</v>
      </c>
      <c r="E23" s="66" t="s">
        <v>582</v>
      </c>
      <c r="F23" s="66" t="s">
        <v>496</v>
      </c>
      <c r="G23" s="66" t="s">
        <v>599</v>
      </c>
      <c r="H23" s="66"/>
      <c r="I23" s="66"/>
      <c r="J23" s="10" t="s">
        <v>600</v>
      </c>
      <c r="K23" s="10" t="s">
        <v>465</v>
      </c>
      <c r="L23" s="10" t="s">
        <v>466</v>
      </c>
      <c r="M23" s="10">
        <v>9.6</v>
      </c>
      <c r="N23" s="66">
        <v>5</v>
      </c>
      <c r="O23" s="153"/>
      <c r="P23" s="153"/>
      <c r="Q23" s="153"/>
      <c r="R23" s="153"/>
    </row>
    <row r="24" spans="1:18">
      <c r="A24" s="156"/>
      <c r="B24" s="22">
        <v>1500</v>
      </c>
      <c r="C24" s="66"/>
      <c r="D24" s="66" t="s">
        <v>496</v>
      </c>
      <c r="E24" s="66" t="s">
        <v>599</v>
      </c>
      <c r="F24" s="66" t="s">
        <v>496</v>
      </c>
      <c r="G24" s="66" t="s">
        <v>598</v>
      </c>
      <c r="H24" s="66"/>
      <c r="I24" s="66"/>
      <c r="J24" s="10" t="s">
        <v>600</v>
      </c>
      <c r="K24" s="10" t="s">
        <v>465</v>
      </c>
      <c r="L24" s="10" t="s">
        <v>466</v>
      </c>
      <c r="M24" s="10">
        <v>9.6</v>
      </c>
      <c r="N24" s="66">
        <v>3</v>
      </c>
      <c r="O24" s="153"/>
      <c r="P24" s="153"/>
      <c r="Q24" s="153"/>
      <c r="R24" s="153"/>
    </row>
    <row r="25" spans="1:18">
      <c r="A25" s="156"/>
      <c r="B25" s="22">
        <v>1615</v>
      </c>
      <c r="C25" s="66"/>
      <c r="D25" s="66" t="s">
        <v>489</v>
      </c>
      <c r="E25" s="66" t="s">
        <v>598</v>
      </c>
      <c r="F25" s="66" t="s">
        <v>487</v>
      </c>
      <c r="G25" s="66" t="s">
        <v>582</v>
      </c>
      <c r="H25" s="66"/>
      <c r="I25" s="66"/>
      <c r="J25" s="10" t="s">
        <v>600</v>
      </c>
      <c r="K25" s="10" t="s">
        <v>465</v>
      </c>
      <c r="L25" s="10" t="s">
        <v>466</v>
      </c>
      <c r="M25" s="10">
        <v>9.6</v>
      </c>
      <c r="N25" s="66">
        <v>10</v>
      </c>
      <c r="O25" s="153"/>
      <c r="P25" s="153"/>
      <c r="Q25" s="153"/>
      <c r="R25" s="153"/>
    </row>
    <row r="26" spans="1:18">
      <c r="A26" s="156"/>
      <c r="B26" s="22">
        <v>1645</v>
      </c>
      <c r="C26" s="66"/>
      <c r="D26" s="66" t="s">
        <v>487</v>
      </c>
      <c r="E26" s="66" t="s">
        <v>582</v>
      </c>
      <c r="F26" s="66" t="s">
        <v>496</v>
      </c>
      <c r="G26" s="66" t="s">
        <v>620</v>
      </c>
      <c r="H26" s="66"/>
      <c r="I26" s="66"/>
      <c r="J26" s="10" t="s">
        <v>600</v>
      </c>
      <c r="K26" s="10" t="s">
        <v>465</v>
      </c>
      <c r="L26" s="10" t="s">
        <v>466</v>
      </c>
      <c r="M26" s="10">
        <v>9.6</v>
      </c>
      <c r="N26" s="66">
        <v>4</v>
      </c>
      <c r="O26" s="153"/>
      <c r="P26" s="153"/>
      <c r="Q26" s="153"/>
      <c r="R26" s="153"/>
    </row>
    <row r="27" spans="1:18">
      <c r="A27" s="156"/>
      <c r="B27" s="22">
        <v>2035</v>
      </c>
      <c r="C27" s="66"/>
      <c r="D27" s="152" t="s">
        <v>454</v>
      </c>
      <c r="E27" s="66" t="s">
        <v>566</v>
      </c>
      <c r="F27" s="66" t="s">
        <v>496</v>
      </c>
      <c r="G27" s="66" t="s">
        <v>565</v>
      </c>
      <c r="H27" s="66"/>
      <c r="I27" s="66"/>
      <c r="J27" s="125" t="s">
        <v>600</v>
      </c>
      <c r="K27" s="125" t="s">
        <v>465</v>
      </c>
      <c r="L27" s="125" t="s">
        <v>466</v>
      </c>
      <c r="M27" s="125">
        <v>9.6</v>
      </c>
      <c r="N27" s="66">
        <v>13</v>
      </c>
      <c r="O27" s="153"/>
      <c r="P27" s="153"/>
      <c r="Q27" s="153"/>
      <c r="R27" s="153"/>
    </row>
    <row r="28" spans="1:18">
      <c r="A28" s="156"/>
      <c r="B28" s="22">
        <v>2008</v>
      </c>
      <c r="C28" s="66"/>
      <c r="D28" s="154"/>
      <c r="E28" s="66" t="s">
        <v>568</v>
      </c>
      <c r="F28" s="66" t="s">
        <v>496</v>
      </c>
      <c r="G28" s="66" t="s">
        <v>565</v>
      </c>
      <c r="H28" s="66"/>
      <c r="I28" s="66"/>
      <c r="J28" s="126"/>
      <c r="K28" s="126" t="s">
        <v>465</v>
      </c>
      <c r="L28" s="126" t="s">
        <v>466</v>
      </c>
      <c r="M28" s="126">
        <v>9.6</v>
      </c>
      <c r="N28" s="66">
        <v>1</v>
      </c>
      <c r="O28" s="153"/>
      <c r="P28" s="153"/>
      <c r="Q28" s="153"/>
      <c r="R28" s="153"/>
    </row>
    <row r="29" spans="1:18">
      <c r="A29" s="156"/>
      <c r="B29" s="22">
        <v>2145</v>
      </c>
      <c r="C29" s="66"/>
      <c r="D29" s="66" t="s">
        <v>454</v>
      </c>
      <c r="E29" s="66" t="s">
        <v>566</v>
      </c>
      <c r="F29" s="66" t="s">
        <v>496</v>
      </c>
      <c r="G29" s="66" t="s">
        <v>565</v>
      </c>
      <c r="H29" s="66"/>
      <c r="I29" s="66"/>
      <c r="J29" s="10" t="s">
        <v>600</v>
      </c>
      <c r="K29" s="10" t="s">
        <v>465</v>
      </c>
      <c r="L29" s="10" t="s">
        <v>466</v>
      </c>
      <c r="M29" s="10">
        <v>9.6</v>
      </c>
      <c r="N29" s="66">
        <v>14</v>
      </c>
      <c r="O29" s="153"/>
      <c r="P29" s="153"/>
      <c r="Q29" s="153"/>
      <c r="R29" s="153"/>
    </row>
    <row r="30" spans="1:18">
      <c r="A30" s="156"/>
      <c r="B30" s="22">
        <v>2315</v>
      </c>
      <c r="C30" s="66"/>
      <c r="D30" s="66" t="s">
        <v>454</v>
      </c>
      <c r="E30" s="66" t="s">
        <v>566</v>
      </c>
      <c r="F30" s="66" t="s">
        <v>496</v>
      </c>
      <c r="G30" s="66" t="s">
        <v>565</v>
      </c>
      <c r="H30" s="66"/>
      <c r="I30" s="66"/>
      <c r="J30" s="10" t="s">
        <v>600</v>
      </c>
      <c r="K30" s="10" t="s">
        <v>465</v>
      </c>
      <c r="L30" s="10" t="s">
        <v>466</v>
      </c>
      <c r="M30" s="10">
        <v>9.6</v>
      </c>
      <c r="N30" s="66">
        <v>14</v>
      </c>
      <c r="O30" s="153"/>
      <c r="P30" s="153"/>
      <c r="Q30" s="153"/>
      <c r="R30" s="153"/>
    </row>
    <row r="31" spans="1:18">
      <c r="A31" s="157"/>
      <c r="B31" s="22">
        <v>25</v>
      </c>
      <c r="C31" s="66"/>
      <c r="D31" s="66" t="s">
        <v>454</v>
      </c>
      <c r="E31" s="66" t="s">
        <v>566</v>
      </c>
      <c r="F31" s="66" t="s">
        <v>496</v>
      </c>
      <c r="G31" s="66" t="s">
        <v>565</v>
      </c>
      <c r="H31" s="66"/>
      <c r="I31" s="66"/>
      <c r="J31" s="10" t="s">
        <v>600</v>
      </c>
      <c r="K31" s="10" t="s">
        <v>465</v>
      </c>
      <c r="L31" s="10" t="s">
        <v>466</v>
      </c>
      <c r="M31" s="10">
        <v>9.6</v>
      </c>
      <c r="N31" s="66">
        <v>7</v>
      </c>
      <c r="O31" s="154"/>
      <c r="P31" s="154"/>
      <c r="Q31" s="154"/>
      <c r="R31" s="154"/>
    </row>
    <row r="32" spans="1:18">
      <c r="A32" s="155">
        <v>43213</v>
      </c>
      <c r="B32" s="131">
        <v>900</v>
      </c>
      <c r="C32" s="152"/>
      <c r="D32" s="152" t="s">
        <v>487</v>
      </c>
      <c r="E32" s="152" t="s">
        <v>582</v>
      </c>
      <c r="F32" s="152" t="s">
        <v>489</v>
      </c>
      <c r="G32" s="66" t="s">
        <v>583</v>
      </c>
      <c r="H32" s="66"/>
      <c r="I32" s="66"/>
      <c r="J32" s="10" t="s">
        <v>600</v>
      </c>
      <c r="K32" s="10" t="s">
        <v>473</v>
      </c>
      <c r="L32" s="10" t="s">
        <v>474</v>
      </c>
      <c r="M32" s="10">
        <v>9.6</v>
      </c>
      <c r="N32" s="66">
        <v>6</v>
      </c>
      <c r="O32" s="152">
        <v>8159</v>
      </c>
      <c r="P32" s="152">
        <v>8193</v>
      </c>
      <c r="Q32" s="152">
        <f>P32-O32</f>
        <v>34</v>
      </c>
      <c r="R32" s="152"/>
    </row>
    <row r="33" spans="1:18">
      <c r="A33" s="156"/>
      <c r="B33" s="132"/>
      <c r="C33" s="153"/>
      <c r="D33" s="153"/>
      <c r="E33" s="153"/>
      <c r="F33" s="153"/>
      <c r="G33" s="66" t="s">
        <v>584</v>
      </c>
      <c r="H33" s="66"/>
      <c r="I33" s="66"/>
      <c r="J33" s="10" t="s">
        <v>600</v>
      </c>
      <c r="K33" s="10" t="s">
        <v>473</v>
      </c>
      <c r="L33" s="10" t="s">
        <v>474</v>
      </c>
      <c r="M33" s="10">
        <v>9.6</v>
      </c>
      <c r="N33" s="66">
        <v>2</v>
      </c>
      <c r="O33" s="153"/>
      <c r="P33" s="153"/>
      <c r="Q33" s="153"/>
      <c r="R33" s="153"/>
    </row>
    <row r="34" spans="1:18">
      <c r="A34" s="156"/>
      <c r="B34" s="133"/>
      <c r="C34" s="154"/>
      <c r="D34" s="154"/>
      <c r="E34" s="154"/>
      <c r="F34" s="154"/>
      <c r="G34" s="66" t="s">
        <v>585</v>
      </c>
      <c r="H34" s="66"/>
      <c r="I34" s="66"/>
      <c r="J34" s="10" t="s">
        <v>600</v>
      </c>
      <c r="K34" s="10" t="s">
        <v>473</v>
      </c>
      <c r="L34" s="10" t="s">
        <v>474</v>
      </c>
      <c r="M34" s="10">
        <v>9.6</v>
      </c>
      <c r="N34" s="66">
        <v>1</v>
      </c>
      <c r="O34" s="153"/>
      <c r="P34" s="153"/>
      <c r="Q34" s="153"/>
      <c r="R34" s="153"/>
    </row>
    <row r="35" spans="1:18">
      <c r="A35" s="156"/>
      <c r="B35" s="22">
        <v>1055</v>
      </c>
      <c r="C35" s="120" t="s">
        <v>611</v>
      </c>
      <c r="D35" s="66" t="s">
        <v>489</v>
      </c>
      <c r="E35" s="66" t="s">
        <v>585</v>
      </c>
      <c r="F35" s="66" t="s">
        <v>496</v>
      </c>
      <c r="G35" s="66" t="s">
        <v>565</v>
      </c>
      <c r="H35" s="66"/>
      <c r="I35" s="66"/>
      <c r="J35" s="10" t="s">
        <v>600</v>
      </c>
      <c r="K35" s="10" t="s">
        <v>473</v>
      </c>
      <c r="L35" s="10" t="s">
        <v>474</v>
      </c>
      <c r="M35" s="10">
        <v>9.6</v>
      </c>
      <c r="N35" s="66">
        <v>8</v>
      </c>
      <c r="O35" s="153"/>
      <c r="P35" s="153"/>
      <c r="Q35" s="153"/>
      <c r="R35" s="153"/>
    </row>
    <row r="36" spans="1:18">
      <c r="A36" s="156"/>
      <c r="B36" s="22">
        <v>1205</v>
      </c>
      <c r="C36" s="120" t="s">
        <v>611</v>
      </c>
      <c r="D36" s="66" t="s">
        <v>489</v>
      </c>
      <c r="E36" s="66" t="s">
        <v>585</v>
      </c>
      <c r="F36" s="66" t="s">
        <v>496</v>
      </c>
      <c r="G36" s="66" t="s">
        <v>565</v>
      </c>
      <c r="H36" s="66"/>
      <c r="I36" s="66"/>
      <c r="J36" s="10" t="s">
        <v>600</v>
      </c>
      <c r="K36" s="10" t="s">
        <v>473</v>
      </c>
      <c r="L36" s="10" t="s">
        <v>474</v>
      </c>
      <c r="M36" s="10">
        <v>9.6</v>
      </c>
      <c r="N36" s="66">
        <v>6</v>
      </c>
      <c r="O36" s="153"/>
      <c r="P36" s="153"/>
      <c r="Q36" s="153"/>
      <c r="R36" s="153"/>
    </row>
    <row r="37" spans="1:18">
      <c r="A37" s="156"/>
      <c r="B37" s="22">
        <v>1505</v>
      </c>
      <c r="C37" s="120" t="s">
        <v>611</v>
      </c>
      <c r="D37" s="66" t="s">
        <v>489</v>
      </c>
      <c r="E37" s="66" t="s">
        <v>585</v>
      </c>
      <c r="F37" s="66" t="s">
        <v>496</v>
      </c>
      <c r="G37" s="66" t="s">
        <v>565</v>
      </c>
      <c r="H37" s="66"/>
      <c r="I37" s="66"/>
      <c r="J37" s="10" t="s">
        <v>600</v>
      </c>
      <c r="K37" s="10" t="s">
        <v>473</v>
      </c>
      <c r="L37" s="10" t="s">
        <v>474</v>
      </c>
      <c r="M37" s="10">
        <v>9.6</v>
      </c>
      <c r="N37" s="66">
        <v>6</v>
      </c>
      <c r="O37" s="153"/>
      <c r="P37" s="153"/>
      <c r="Q37" s="153"/>
      <c r="R37" s="153"/>
    </row>
    <row r="38" spans="1:18">
      <c r="A38" s="156"/>
      <c r="B38" s="22">
        <v>1607</v>
      </c>
      <c r="C38" s="66"/>
      <c r="D38" s="66" t="s">
        <v>496</v>
      </c>
      <c r="E38" s="66" t="s">
        <v>565</v>
      </c>
      <c r="F38" s="66" t="s">
        <v>489</v>
      </c>
      <c r="G38" s="66" t="s">
        <v>585</v>
      </c>
      <c r="H38" s="66"/>
      <c r="I38" s="66"/>
      <c r="J38" s="10" t="s">
        <v>600</v>
      </c>
      <c r="K38" s="10" t="s">
        <v>473</v>
      </c>
      <c r="L38" s="10" t="s">
        <v>474</v>
      </c>
      <c r="M38" s="10">
        <v>9.6</v>
      </c>
      <c r="N38" s="66">
        <v>4</v>
      </c>
      <c r="O38" s="153"/>
      <c r="P38" s="153"/>
      <c r="Q38" s="153"/>
      <c r="R38" s="153"/>
    </row>
    <row r="39" spans="1:18">
      <c r="A39" s="156"/>
      <c r="B39" s="22">
        <v>1620</v>
      </c>
      <c r="C39" s="120" t="s">
        <v>611</v>
      </c>
      <c r="D39" s="66" t="s">
        <v>489</v>
      </c>
      <c r="E39" s="66" t="s">
        <v>585</v>
      </c>
      <c r="F39" s="66" t="s">
        <v>496</v>
      </c>
      <c r="G39" s="66" t="s">
        <v>565</v>
      </c>
      <c r="H39" s="66"/>
      <c r="I39" s="66"/>
      <c r="J39" s="10" t="s">
        <v>600</v>
      </c>
      <c r="K39" s="10" t="s">
        <v>473</v>
      </c>
      <c r="L39" s="10" t="s">
        <v>474</v>
      </c>
      <c r="M39" s="10">
        <v>9.6</v>
      </c>
      <c r="N39" s="66">
        <v>6</v>
      </c>
      <c r="O39" s="153"/>
      <c r="P39" s="153"/>
      <c r="Q39" s="153"/>
      <c r="R39" s="153"/>
    </row>
    <row r="40" spans="1:18">
      <c r="A40" s="156"/>
      <c r="B40" s="22">
        <v>1715</v>
      </c>
      <c r="C40" s="120" t="s">
        <v>611</v>
      </c>
      <c r="D40" s="66" t="s">
        <v>489</v>
      </c>
      <c r="E40" s="66" t="s">
        <v>585</v>
      </c>
      <c r="F40" s="66" t="s">
        <v>496</v>
      </c>
      <c r="G40" s="66" t="s">
        <v>565</v>
      </c>
      <c r="H40" s="66"/>
      <c r="I40" s="66"/>
      <c r="J40" s="10" t="s">
        <v>600</v>
      </c>
      <c r="K40" s="10" t="s">
        <v>473</v>
      </c>
      <c r="L40" s="10" t="s">
        <v>474</v>
      </c>
      <c r="M40" s="10">
        <v>9.6</v>
      </c>
      <c r="N40" s="66">
        <v>5</v>
      </c>
      <c r="O40" s="153"/>
      <c r="P40" s="153"/>
      <c r="Q40" s="153"/>
      <c r="R40" s="153"/>
    </row>
    <row r="41" spans="1:18">
      <c r="A41" s="156"/>
      <c r="B41" s="22">
        <v>2100</v>
      </c>
      <c r="C41" s="120" t="s">
        <v>611</v>
      </c>
      <c r="D41" s="66" t="s">
        <v>489</v>
      </c>
      <c r="E41" s="66" t="s">
        <v>585</v>
      </c>
      <c r="F41" s="66" t="s">
        <v>496</v>
      </c>
      <c r="G41" s="66" t="s">
        <v>565</v>
      </c>
      <c r="H41" s="66"/>
      <c r="I41" s="66"/>
      <c r="J41" s="10" t="s">
        <v>600</v>
      </c>
      <c r="K41" s="10" t="s">
        <v>473</v>
      </c>
      <c r="L41" s="10" t="s">
        <v>474</v>
      </c>
      <c r="M41" s="10">
        <v>9.6</v>
      </c>
      <c r="N41" s="66">
        <v>12</v>
      </c>
      <c r="O41" s="153"/>
      <c r="P41" s="153"/>
      <c r="Q41" s="153"/>
      <c r="R41" s="153"/>
    </row>
    <row r="42" spans="1:18">
      <c r="A42" s="156"/>
      <c r="B42" s="22">
        <v>2200</v>
      </c>
      <c r="C42" s="120" t="s">
        <v>611</v>
      </c>
      <c r="D42" s="66" t="s">
        <v>489</v>
      </c>
      <c r="E42" s="66" t="s">
        <v>585</v>
      </c>
      <c r="F42" s="66" t="s">
        <v>496</v>
      </c>
      <c r="G42" s="66" t="s">
        <v>565</v>
      </c>
      <c r="H42" s="66"/>
      <c r="I42" s="66"/>
      <c r="J42" s="10" t="s">
        <v>600</v>
      </c>
      <c r="K42" s="10" t="s">
        <v>473</v>
      </c>
      <c r="L42" s="10" t="s">
        <v>474</v>
      </c>
      <c r="M42" s="10">
        <v>9.6</v>
      </c>
      <c r="N42" s="66">
        <v>5</v>
      </c>
      <c r="O42" s="153"/>
      <c r="P42" s="153"/>
      <c r="Q42" s="153"/>
      <c r="R42" s="153"/>
    </row>
    <row r="43" spans="1:18">
      <c r="A43" s="156"/>
      <c r="B43" s="22">
        <v>2245</v>
      </c>
      <c r="C43" s="66"/>
      <c r="D43" s="66" t="s">
        <v>496</v>
      </c>
      <c r="E43" s="66" t="s">
        <v>605</v>
      </c>
      <c r="F43" s="66" t="s">
        <v>489</v>
      </c>
      <c r="G43" s="66" t="s">
        <v>585</v>
      </c>
      <c r="H43" s="66"/>
      <c r="I43" s="66"/>
      <c r="J43" s="10" t="s">
        <v>600</v>
      </c>
      <c r="K43" s="10" t="s">
        <v>473</v>
      </c>
      <c r="L43" s="10" t="s">
        <v>474</v>
      </c>
      <c r="M43" s="10">
        <v>9.6</v>
      </c>
      <c r="N43" s="66">
        <v>14</v>
      </c>
      <c r="O43" s="153"/>
      <c r="P43" s="153"/>
      <c r="Q43" s="153"/>
      <c r="R43" s="153"/>
    </row>
    <row r="44" spans="1:18">
      <c r="A44" s="156"/>
      <c r="B44" s="22">
        <v>2310</v>
      </c>
      <c r="C44" s="66"/>
      <c r="D44" s="152" t="s">
        <v>489</v>
      </c>
      <c r="E44" s="66" t="s">
        <v>585</v>
      </c>
      <c r="F44" s="152" t="s">
        <v>496</v>
      </c>
      <c r="G44" s="152" t="s">
        <v>565</v>
      </c>
      <c r="H44" s="66"/>
      <c r="I44" s="66"/>
      <c r="J44" s="10" t="s">
        <v>600</v>
      </c>
      <c r="K44" s="10" t="s">
        <v>473</v>
      </c>
      <c r="L44" s="10" t="s">
        <v>474</v>
      </c>
      <c r="M44" s="10">
        <v>9.6</v>
      </c>
      <c r="N44" s="66">
        <v>3</v>
      </c>
      <c r="O44" s="153"/>
      <c r="P44" s="153"/>
      <c r="Q44" s="153"/>
      <c r="R44" s="153"/>
    </row>
    <row r="45" spans="1:18">
      <c r="A45" s="156"/>
      <c r="B45" s="22">
        <v>2320</v>
      </c>
      <c r="C45" s="66"/>
      <c r="D45" s="153"/>
      <c r="E45" s="66" t="s">
        <v>583</v>
      </c>
      <c r="F45" s="153"/>
      <c r="G45" s="153" t="s">
        <v>565</v>
      </c>
      <c r="H45" s="66"/>
      <c r="I45" s="66"/>
      <c r="J45" s="10" t="s">
        <v>600</v>
      </c>
      <c r="K45" s="10" t="s">
        <v>473</v>
      </c>
      <c r="L45" s="10" t="s">
        <v>474</v>
      </c>
      <c r="M45" s="10">
        <v>9.6</v>
      </c>
      <c r="N45" s="66">
        <v>2</v>
      </c>
      <c r="O45" s="153"/>
      <c r="P45" s="153"/>
      <c r="Q45" s="153"/>
      <c r="R45" s="153"/>
    </row>
    <row r="46" spans="1:18">
      <c r="A46" s="156"/>
      <c r="B46" s="22">
        <v>2330</v>
      </c>
      <c r="C46" s="66"/>
      <c r="D46" s="154"/>
      <c r="E46" s="66" t="s">
        <v>584</v>
      </c>
      <c r="F46" s="154"/>
      <c r="G46" s="154" t="s">
        <v>565</v>
      </c>
      <c r="H46" s="66"/>
      <c r="I46" s="66"/>
      <c r="J46" s="10" t="s">
        <v>600</v>
      </c>
      <c r="K46" s="10" t="s">
        <v>473</v>
      </c>
      <c r="L46" s="10" t="s">
        <v>474</v>
      </c>
      <c r="M46" s="10">
        <v>9.6</v>
      </c>
      <c r="N46" s="66">
        <v>5</v>
      </c>
      <c r="O46" s="153"/>
      <c r="P46" s="153"/>
      <c r="Q46" s="153"/>
      <c r="R46" s="153"/>
    </row>
    <row r="47" spans="1:18">
      <c r="A47" s="157"/>
      <c r="B47" s="22">
        <v>2359</v>
      </c>
      <c r="C47" s="120" t="s">
        <v>611</v>
      </c>
      <c r="D47" s="66" t="s">
        <v>489</v>
      </c>
      <c r="E47" s="66" t="s">
        <v>585</v>
      </c>
      <c r="F47" s="66" t="s">
        <v>496</v>
      </c>
      <c r="G47" s="66" t="s">
        <v>565</v>
      </c>
      <c r="H47" s="66"/>
      <c r="I47" s="66"/>
      <c r="J47" s="10" t="s">
        <v>600</v>
      </c>
      <c r="K47" s="10" t="s">
        <v>473</v>
      </c>
      <c r="L47" s="10" t="s">
        <v>474</v>
      </c>
      <c r="M47" s="10">
        <v>9.6</v>
      </c>
      <c r="N47" s="66">
        <v>6</v>
      </c>
      <c r="O47" s="154"/>
      <c r="P47" s="154"/>
      <c r="Q47" s="154"/>
      <c r="R47" s="154"/>
    </row>
    <row r="48" spans="1:18">
      <c r="A48" s="155">
        <v>43213</v>
      </c>
      <c r="B48" s="131">
        <v>820</v>
      </c>
      <c r="C48" s="152"/>
      <c r="D48" s="152" t="s">
        <v>487</v>
      </c>
      <c r="E48" s="152" t="s">
        <v>582</v>
      </c>
      <c r="F48" s="152" t="s">
        <v>496</v>
      </c>
      <c r="G48" s="66" t="s">
        <v>605</v>
      </c>
      <c r="H48" s="66"/>
      <c r="I48" s="66"/>
      <c r="J48" s="125" t="s">
        <v>600</v>
      </c>
      <c r="K48" s="125" t="s">
        <v>483</v>
      </c>
      <c r="L48" s="125" t="s">
        <v>484</v>
      </c>
      <c r="M48" s="125">
        <v>9.6</v>
      </c>
      <c r="N48" s="66">
        <v>4</v>
      </c>
      <c r="O48" s="152">
        <v>6924</v>
      </c>
      <c r="P48" s="152">
        <v>6983</v>
      </c>
      <c r="Q48" s="152">
        <f>P48-O48</f>
        <v>59</v>
      </c>
      <c r="R48" s="152"/>
    </row>
    <row r="49" spans="1:18">
      <c r="A49" s="156"/>
      <c r="B49" s="132"/>
      <c r="C49" s="153"/>
      <c r="D49" s="153"/>
      <c r="E49" s="153"/>
      <c r="F49" s="153"/>
      <c r="G49" s="66" t="s">
        <v>575</v>
      </c>
      <c r="H49" s="66"/>
      <c r="I49" s="66"/>
      <c r="J49" s="130"/>
      <c r="K49" s="130" t="s">
        <v>483</v>
      </c>
      <c r="L49" s="130" t="s">
        <v>484</v>
      </c>
      <c r="M49" s="130">
        <v>9.6</v>
      </c>
      <c r="N49" s="66">
        <v>1</v>
      </c>
      <c r="O49" s="153"/>
      <c r="P49" s="153"/>
      <c r="Q49" s="153"/>
      <c r="R49" s="153"/>
    </row>
    <row r="50" spans="1:18">
      <c r="A50" s="156"/>
      <c r="B50" s="132"/>
      <c r="C50" s="153"/>
      <c r="D50" s="153"/>
      <c r="E50" s="153"/>
      <c r="F50" s="153"/>
      <c r="G50" s="66" t="s">
        <v>576</v>
      </c>
      <c r="H50" s="66"/>
      <c r="I50" s="66"/>
      <c r="J50" s="130"/>
      <c r="K50" s="130" t="s">
        <v>483</v>
      </c>
      <c r="L50" s="130" t="s">
        <v>484</v>
      </c>
      <c r="M50" s="130">
        <v>9.6</v>
      </c>
      <c r="N50" s="66">
        <v>2</v>
      </c>
      <c r="O50" s="153"/>
      <c r="P50" s="153"/>
      <c r="Q50" s="153"/>
      <c r="R50" s="153"/>
    </row>
    <row r="51" spans="1:18">
      <c r="A51" s="156"/>
      <c r="B51" s="133"/>
      <c r="C51" s="154"/>
      <c r="D51" s="154"/>
      <c r="E51" s="154"/>
      <c r="F51" s="154"/>
      <c r="G51" s="66" t="s">
        <v>628</v>
      </c>
      <c r="H51" s="66"/>
      <c r="I51" s="66"/>
      <c r="J51" s="126"/>
      <c r="K51" s="126" t="s">
        <v>483</v>
      </c>
      <c r="L51" s="126" t="s">
        <v>484</v>
      </c>
      <c r="M51" s="126">
        <v>9.6</v>
      </c>
      <c r="N51" s="66">
        <v>5</v>
      </c>
      <c r="O51" s="153"/>
      <c r="P51" s="153"/>
      <c r="Q51" s="153"/>
      <c r="R51" s="153"/>
    </row>
    <row r="52" spans="1:18">
      <c r="A52" s="156"/>
      <c r="B52" s="22">
        <v>1105</v>
      </c>
      <c r="C52" s="66" t="s">
        <v>467</v>
      </c>
      <c r="D52" s="66" t="s">
        <v>487</v>
      </c>
      <c r="E52" s="66" t="s">
        <v>578</v>
      </c>
      <c r="F52" s="66" t="s">
        <v>496</v>
      </c>
      <c r="G52" s="66" t="s">
        <v>565</v>
      </c>
      <c r="H52" s="66"/>
      <c r="I52" s="66"/>
      <c r="J52" s="10" t="s">
        <v>600</v>
      </c>
      <c r="K52" s="10" t="s">
        <v>483</v>
      </c>
      <c r="L52" s="10" t="s">
        <v>484</v>
      </c>
      <c r="M52" s="10">
        <v>9.6</v>
      </c>
      <c r="N52" s="66">
        <v>14</v>
      </c>
      <c r="O52" s="153"/>
      <c r="P52" s="153"/>
      <c r="Q52" s="153"/>
      <c r="R52" s="153"/>
    </row>
    <row r="53" spans="1:18">
      <c r="A53" s="156"/>
      <c r="B53" s="22">
        <v>1158</v>
      </c>
      <c r="C53" s="66" t="s">
        <v>467</v>
      </c>
      <c r="D53" s="66" t="s">
        <v>487</v>
      </c>
      <c r="E53" s="66" t="s">
        <v>578</v>
      </c>
      <c r="F53" s="66" t="s">
        <v>496</v>
      </c>
      <c r="G53" s="66" t="s">
        <v>565</v>
      </c>
      <c r="H53" s="66"/>
      <c r="I53" s="66"/>
      <c r="J53" s="10" t="s">
        <v>600</v>
      </c>
      <c r="K53" s="10" t="s">
        <v>483</v>
      </c>
      <c r="L53" s="10" t="s">
        <v>484</v>
      </c>
      <c r="M53" s="10">
        <v>9.6</v>
      </c>
      <c r="N53" s="66">
        <v>10</v>
      </c>
      <c r="O53" s="153"/>
      <c r="P53" s="153"/>
      <c r="Q53" s="153"/>
      <c r="R53" s="153"/>
    </row>
    <row r="54" spans="1:18">
      <c r="A54" s="156"/>
      <c r="B54" s="22">
        <v>1455</v>
      </c>
      <c r="C54" s="66" t="s">
        <v>460</v>
      </c>
      <c r="D54" s="66" t="s">
        <v>454</v>
      </c>
      <c r="E54" s="66" t="s">
        <v>566</v>
      </c>
      <c r="F54" s="66" t="s">
        <v>496</v>
      </c>
      <c r="G54" s="66" t="s">
        <v>565</v>
      </c>
      <c r="H54" s="66"/>
      <c r="I54" s="66"/>
      <c r="J54" s="10" t="s">
        <v>600</v>
      </c>
      <c r="K54" s="10" t="s">
        <v>483</v>
      </c>
      <c r="L54" s="10" t="s">
        <v>484</v>
      </c>
      <c r="M54" s="10">
        <v>9.6</v>
      </c>
      <c r="N54" s="66">
        <v>14</v>
      </c>
      <c r="O54" s="153"/>
      <c r="P54" s="153"/>
      <c r="Q54" s="153"/>
      <c r="R54" s="153"/>
    </row>
    <row r="55" spans="1:18">
      <c r="A55" s="156"/>
      <c r="B55" s="22">
        <v>1658</v>
      </c>
      <c r="C55" s="66" t="s">
        <v>460</v>
      </c>
      <c r="D55" s="66" t="s">
        <v>454</v>
      </c>
      <c r="E55" s="66" t="s">
        <v>566</v>
      </c>
      <c r="F55" s="66" t="s">
        <v>496</v>
      </c>
      <c r="G55" s="66" t="s">
        <v>565</v>
      </c>
      <c r="H55" s="66"/>
      <c r="I55" s="66"/>
      <c r="J55" s="10" t="s">
        <v>600</v>
      </c>
      <c r="K55" s="10" t="s">
        <v>483</v>
      </c>
      <c r="L55" s="10" t="s">
        <v>484</v>
      </c>
      <c r="M55" s="10">
        <v>9.6</v>
      </c>
      <c r="N55" s="66">
        <v>14</v>
      </c>
      <c r="O55" s="153"/>
      <c r="P55" s="153"/>
      <c r="Q55" s="153"/>
      <c r="R55" s="153"/>
    </row>
    <row r="56" spans="1:18">
      <c r="A56" s="156"/>
      <c r="B56" s="22">
        <v>2118</v>
      </c>
      <c r="C56" s="66" t="s">
        <v>467</v>
      </c>
      <c r="D56" s="66" t="s">
        <v>487</v>
      </c>
      <c r="E56" s="66" t="s">
        <v>578</v>
      </c>
      <c r="F56" s="66" t="s">
        <v>496</v>
      </c>
      <c r="G56" s="66" t="s">
        <v>565</v>
      </c>
      <c r="H56" s="66"/>
      <c r="I56" s="66"/>
      <c r="J56" s="10" t="s">
        <v>600</v>
      </c>
      <c r="K56" s="10" t="s">
        <v>483</v>
      </c>
      <c r="L56" s="10" t="s">
        <v>484</v>
      </c>
      <c r="M56" s="10">
        <v>9.6</v>
      </c>
      <c r="N56" s="66">
        <v>12</v>
      </c>
      <c r="O56" s="153"/>
      <c r="P56" s="153"/>
      <c r="Q56" s="153"/>
      <c r="R56" s="153"/>
    </row>
    <row r="57" spans="1:18">
      <c r="A57" s="156"/>
      <c r="B57" s="22">
        <v>2250</v>
      </c>
      <c r="C57" s="66"/>
      <c r="D57" s="152" t="s">
        <v>487</v>
      </c>
      <c r="E57" s="66" t="s">
        <v>578</v>
      </c>
      <c r="F57" s="152" t="s">
        <v>496</v>
      </c>
      <c r="G57" s="152" t="s">
        <v>565</v>
      </c>
      <c r="H57" s="66"/>
      <c r="I57" s="66"/>
      <c r="J57" s="125" t="s">
        <v>600</v>
      </c>
      <c r="K57" s="125" t="s">
        <v>483</v>
      </c>
      <c r="L57" s="125" t="s">
        <v>484</v>
      </c>
      <c r="M57" s="125">
        <v>9.6</v>
      </c>
      <c r="N57" s="66">
        <v>9</v>
      </c>
      <c r="O57" s="153"/>
      <c r="P57" s="153"/>
      <c r="Q57" s="153"/>
      <c r="R57" s="153"/>
    </row>
    <row r="58" spans="1:18" s="216" customFormat="1">
      <c r="A58" s="157"/>
      <c r="B58" s="214">
        <v>2300</v>
      </c>
      <c r="C58" s="215"/>
      <c r="D58" s="154"/>
      <c r="E58" s="215" t="s">
        <v>589</v>
      </c>
      <c r="F58" s="154"/>
      <c r="G58" s="154"/>
      <c r="H58" s="215"/>
      <c r="I58" s="215"/>
      <c r="J58" s="126"/>
      <c r="K58" s="126" t="s">
        <v>483</v>
      </c>
      <c r="L58" s="126" t="s">
        <v>484</v>
      </c>
      <c r="M58" s="126">
        <v>9.6</v>
      </c>
      <c r="N58" s="215">
        <v>1</v>
      </c>
      <c r="O58" s="154"/>
      <c r="P58" s="154"/>
      <c r="Q58" s="154"/>
      <c r="R58" s="154"/>
    </row>
    <row r="59" spans="1:18">
      <c r="A59" s="155">
        <v>43214</v>
      </c>
      <c r="B59" s="131">
        <v>848</v>
      </c>
      <c r="C59" s="152"/>
      <c r="D59" s="152" t="s">
        <v>487</v>
      </c>
      <c r="E59" s="152" t="s">
        <v>582</v>
      </c>
      <c r="F59" s="152" t="s">
        <v>489</v>
      </c>
      <c r="G59" s="66" t="s">
        <v>598</v>
      </c>
      <c r="H59" s="66"/>
      <c r="I59" s="66"/>
      <c r="J59" s="10" t="s">
        <v>600</v>
      </c>
      <c r="K59" s="10" t="s">
        <v>39</v>
      </c>
      <c r="L59" s="66" t="s">
        <v>570</v>
      </c>
      <c r="M59" s="66">
        <v>9.6</v>
      </c>
      <c r="N59" s="66">
        <v>4</v>
      </c>
      <c r="O59" s="152">
        <v>9515</v>
      </c>
      <c r="P59" s="152">
        <v>9608</v>
      </c>
      <c r="Q59" s="152">
        <f>P59-O59</f>
        <v>93</v>
      </c>
      <c r="R59" s="152"/>
    </row>
    <row r="60" spans="1:18">
      <c r="A60" s="156"/>
      <c r="B60" s="133"/>
      <c r="C60" s="154"/>
      <c r="D60" s="154"/>
      <c r="E60" s="154"/>
      <c r="F60" s="154"/>
      <c r="G60" s="66" t="s">
        <v>583</v>
      </c>
      <c r="H60" s="66"/>
      <c r="I60" s="66"/>
      <c r="J60" s="10" t="s">
        <v>600</v>
      </c>
      <c r="K60" s="10" t="s">
        <v>39</v>
      </c>
      <c r="L60" s="66" t="s">
        <v>570</v>
      </c>
      <c r="M60" s="66">
        <v>9.6</v>
      </c>
      <c r="N60" s="66">
        <v>2</v>
      </c>
      <c r="O60" s="153"/>
      <c r="P60" s="153"/>
      <c r="Q60" s="153"/>
      <c r="R60" s="153"/>
    </row>
    <row r="61" spans="1:18">
      <c r="A61" s="156"/>
      <c r="B61" s="131">
        <v>1320</v>
      </c>
      <c r="C61" s="152"/>
      <c r="D61" s="152" t="s">
        <v>487</v>
      </c>
      <c r="E61" s="152" t="s">
        <v>582</v>
      </c>
      <c r="F61" s="152" t="s">
        <v>496</v>
      </c>
      <c r="G61" s="66" t="s">
        <v>620</v>
      </c>
      <c r="H61" s="66"/>
      <c r="I61" s="66"/>
      <c r="J61" s="10" t="s">
        <v>600</v>
      </c>
      <c r="K61" s="10" t="s">
        <v>39</v>
      </c>
      <c r="L61" s="66" t="s">
        <v>570</v>
      </c>
      <c r="M61" s="66">
        <v>9.6</v>
      </c>
      <c r="N61" s="66">
        <v>4</v>
      </c>
      <c r="O61" s="153"/>
      <c r="P61" s="153"/>
      <c r="Q61" s="153"/>
      <c r="R61" s="153"/>
    </row>
    <row r="62" spans="1:18">
      <c r="A62" s="156"/>
      <c r="B62" s="133"/>
      <c r="C62" s="154"/>
      <c r="D62" s="154"/>
      <c r="E62" s="154"/>
      <c r="F62" s="154"/>
      <c r="G62" s="66" t="s">
        <v>565</v>
      </c>
      <c r="H62" s="66"/>
      <c r="I62" s="66"/>
      <c r="J62" s="10" t="s">
        <v>600</v>
      </c>
      <c r="K62" s="10" t="s">
        <v>39</v>
      </c>
      <c r="L62" s="66" t="s">
        <v>570</v>
      </c>
      <c r="M62" s="66">
        <v>9.6</v>
      </c>
      <c r="N62" s="66">
        <v>3</v>
      </c>
      <c r="O62" s="153"/>
      <c r="P62" s="153"/>
      <c r="Q62" s="153"/>
      <c r="R62" s="153"/>
    </row>
    <row r="63" spans="1:18">
      <c r="A63" s="156"/>
      <c r="B63" s="22">
        <v>1405</v>
      </c>
      <c r="C63" s="66"/>
      <c r="D63" s="120" t="s">
        <v>496</v>
      </c>
      <c r="E63" s="120" t="s">
        <v>565</v>
      </c>
      <c r="F63" s="120" t="s">
        <v>489</v>
      </c>
      <c r="G63" s="120" t="s">
        <v>598</v>
      </c>
      <c r="H63" s="66"/>
      <c r="I63" s="66"/>
      <c r="J63" s="10" t="s">
        <v>600</v>
      </c>
      <c r="K63" s="10" t="s">
        <v>39</v>
      </c>
      <c r="L63" s="66" t="s">
        <v>570</v>
      </c>
      <c r="M63" s="66">
        <v>9.6</v>
      </c>
      <c r="N63" s="66">
        <v>6</v>
      </c>
      <c r="O63" s="153"/>
      <c r="P63" s="153"/>
      <c r="Q63" s="153"/>
      <c r="R63" s="153"/>
    </row>
    <row r="64" spans="1:18">
      <c r="A64" s="156"/>
      <c r="B64" s="22">
        <v>1425</v>
      </c>
      <c r="C64" s="66"/>
      <c r="D64" s="66" t="s">
        <v>489</v>
      </c>
      <c r="E64" s="66" t="s">
        <v>598</v>
      </c>
      <c r="F64" s="66" t="s">
        <v>487</v>
      </c>
      <c r="G64" s="66" t="s">
        <v>582</v>
      </c>
      <c r="H64" s="66"/>
      <c r="I64" s="66"/>
      <c r="J64" s="10" t="s">
        <v>600</v>
      </c>
      <c r="K64" s="10" t="s">
        <v>39</v>
      </c>
      <c r="L64" s="66" t="s">
        <v>570</v>
      </c>
      <c r="M64" s="66">
        <v>9.6</v>
      </c>
      <c r="N64" s="66">
        <v>3</v>
      </c>
      <c r="O64" s="153"/>
      <c r="P64" s="153"/>
      <c r="Q64" s="153"/>
      <c r="R64" s="153"/>
    </row>
    <row r="65" spans="1:18">
      <c r="A65" s="156"/>
      <c r="B65" s="22">
        <v>1635</v>
      </c>
      <c r="C65" s="66"/>
      <c r="D65" s="66" t="s">
        <v>489</v>
      </c>
      <c r="E65" s="66" t="s">
        <v>598</v>
      </c>
      <c r="F65" s="66" t="s">
        <v>487</v>
      </c>
      <c r="G65" s="66" t="s">
        <v>582</v>
      </c>
      <c r="H65" s="66"/>
      <c r="I65" s="66"/>
      <c r="J65" s="10" t="s">
        <v>600</v>
      </c>
      <c r="K65" s="10" t="s">
        <v>39</v>
      </c>
      <c r="L65" s="66" t="s">
        <v>570</v>
      </c>
      <c r="M65" s="66">
        <v>9.6</v>
      </c>
      <c r="N65" s="66">
        <v>9</v>
      </c>
      <c r="O65" s="153"/>
      <c r="P65" s="153"/>
      <c r="Q65" s="153"/>
      <c r="R65" s="153"/>
    </row>
    <row r="66" spans="1:18">
      <c r="A66" s="156"/>
      <c r="B66" s="22">
        <v>1942</v>
      </c>
      <c r="C66" s="66"/>
      <c r="D66" s="66" t="s">
        <v>487</v>
      </c>
      <c r="E66" s="66" t="s">
        <v>900</v>
      </c>
      <c r="F66" s="66" t="s">
        <v>454</v>
      </c>
      <c r="G66" s="66" t="s">
        <v>566</v>
      </c>
      <c r="H66" s="66"/>
      <c r="I66" s="66"/>
      <c r="J66" s="10" t="s">
        <v>600</v>
      </c>
      <c r="K66" s="10" t="s">
        <v>39</v>
      </c>
      <c r="L66" s="66" t="s">
        <v>570</v>
      </c>
      <c r="M66" s="66">
        <v>9.6</v>
      </c>
      <c r="N66" s="66" t="s">
        <v>571</v>
      </c>
      <c r="O66" s="153"/>
      <c r="P66" s="153"/>
      <c r="Q66" s="153"/>
      <c r="R66" s="153"/>
    </row>
    <row r="67" spans="1:18">
      <c r="A67" s="156"/>
      <c r="B67" s="22">
        <v>2030</v>
      </c>
      <c r="C67" s="66" t="s">
        <v>460</v>
      </c>
      <c r="D67" s="152" t="s">
        <v>454</v>
      </c>
      <c r="E67" s="66" t="s">
        <v>566</v>
      </c>
      <c r="F67" s="152" t="s">
        <v>496</v>
      </c>
      <c r="G67" s="152" t="s">
        <v>565</v>
      </c>
      <c r="H67" s="66"/>
      <c r="I67" s="66"/>
      <c r="J67" s="10" t="s">
        <v>600</v>
      </c>
      <c r="K67" s="10" t="s">
        <v>39</v>
      </c>
      <c r="L67" s="66" t="s">
        <v>570</v>
      </c>
      <c r="M67" s="66">
        <v>9.6</v>
      </c>
      <c r="N67" s="66">
        <v>13</v>
      </c>
      <c r="O67" s="153"/>
      <c r="P67" s="153"/>
      <c r="Q67" s="153"/>
      <c r="R67" s="153"/>
    </row>
    <row r="68" spans="1:18">
      <c r="A68" s="156"/>
      <c r="B68" s="22">
        <v>2010</v>
      </c>
      <c r="C68" s="66" t="s">
        <v>461</v>
      </c>
      <c r="D68" s="154"/>
      <c r="E68" s="66" t="s">
        <v>568</v>
      </c>
      <c r="F68" s="154"/>
      <c r="G68" s="154"/>
      <c r="H68" s="66"/>
      <c r="I68" s="66"/>
      <c r="J68" s="10" t="s">
        <v>600</v>
      </c>
      <c r="K68" s="10" t="s">
        <v>39</v>
      </c>
      <c r="L68" s="66" t="s">
        <v>570</v>
      </c>
      <c r="M68" s="66">
        <v>9.6</v>
      </c>
      <c r="N68" s="66">
        <v>1</v>
      </c>
      <c r="O68" s="153"/>
      <c r="P68" s="153"/>
      <c r="Q68" s="153"/>
      <c r="R68" s="153"/>
    </row>
    <row r="69" spans="1:18">
      <c r="A69" s="156"/>
      <c r="B69" s="22">
        <v>2143</v>
      </c>
      <c r="C69" s="66" t="s">
        <v>460</v>
      </c>
      <c r="D69" s="66" t="s">
        <v>454</v>
      </c>
      <c r="E69" s="66" t="s">
        <v>566</v>
      </c>
      <c r="F69" s="66" t="s">
        <v>496</v>
      </c>
      <c r="G69" s="66" t="s">
        <v>565</v>
      </c>
      <c r="H69" s="66"/>
      <c r="I69" s="66"/>
      <c r="J69" s="10" t="s">
        <v>600</v>
      </c>
      <c r="K69" s="10" t="s">
        <v>39</v>
      </c>
      <c r="L69" s="66" t="s">
        <v>570</v>
      </c>
      <c r="M69" s="66">
        <v>9.6</v>
      </c>
      <c r="N69" s="66">
        <v>14</v>
      </c>
      <c r="O69" s="153"/>
      <c r="P69" s="153"/>
      <c r="Q69" s="153"/>
      <c r="R69" s="153"/>
    </row>
    <row r="70" spans="1:18">
      <c r="A70" s="156"/>
      <c r="B70" s="22">
        <v>2302</v>
      </c>
      <c r="C70" s="66" t="s">
        <v>460</v>
      </c>
      <c r="D70" s="66" t="s">
        <v>454</v>
      </c>
      <c r="E70" s="66" t="s">
        <v>566</v>
      </c>
      <c r="F70" s="66" t="s">
        <v>496</v>
      </c>
      <c r="G70" s="66" t="s">
        <v>565</v>
      </c>
      <c r="H70" s="66"/>
      <c r="I70" s="66"/>
      <c r="J70" s="10" t="s">
        <v>600</v>
      </c>
      <c r="K70" s="10" t="s">
        <v>39</v>
      </c>
      <c r="L70" s="66" t="s">
        <v>570</v>
      </c>
      <c r="M70" s="66">
        <v>9.6</v>
      </c>
      <c r="N70" s="66">
        <v>14</v>
      </c>
      <c r="O70" s="153"/>
      <c r="P70" s="153"/>
      <c r="Q70" s="153"/>
      <c r="R70" s="153"/>
    </row>
    <row r="71" spans="1:18">
      <c r="A71" s="157"/>
      <c r="B71" s="22">
        <v>5</v>
      </c>
      <c r="C71" s="66" t="s">
        <v>460</v>
      </c>
      <c r="D71" s="66" t="s">
        <v>454</v>
      </c>
      <c r="E71" s="66" t="s">
        <v>566</v>
      </c>
      <c r="F71" s="66" t="s">
        <v>496</v>
      </c>
      <c r="G71" s="66" t="s">
        <v>565</v>
      </c>
      <c r="H71" s="66"/>
      <c r="I71" s="66"/>
      <c r="J71" s="10" t="s">
        <v>600</v>
      </c>
      <c r="K71" s="10" t="s">
        <v>39</v>
      </c>
      <c r="L71" s="66" t="s">
        <v>570</v>
      </c>
      <c r="M71" s="66">
        <v>9.6</v>
      </c>
      <c r="N71" s="66">
        <v>4</v>
      </c>
      <c r="O71" s="154"/>
      <c r="P71" s="154"/>
      <c r="Q71" s="154"/>
      <c r="R71" s="154"/>
    </row>
    <row r="72" spans="1:18">
      <c r="A72" s="155">
        <v>43214</v>
      </c>
      <c r="B72" s="22">
        <v>820</v>
      </c>
      <c r="C72" s="66"/>
      <c r="D72" s="66" t="s">
        <v>496</v>
      </c>
      <c r="E72" s="66" t="s">
        <v>565</v>
      </c>
      <c r="F72" s="66" t="s">
        <v>454</v>
      </c>
      <c r="G72" s="66" t="s">
        <v>566</v>
      </c>
      <c r="H72" s="66"/>
      <c r="I72" s="66"/>
      <c r="J72" s="10" t="s">
        <v>600</v>
      </c>
      <c r="K72" s="10" t="s">
        <v>457</v>
      </c>
      <c r="L72" s="66" t="s">
        <v>458</v>
      </c>
      <c r="M72" s="66">
        <v>9.6</v>
      </c>
      <c r="N72" s="66" t="s">
        <v>726</v>
      </c>
      <c r="O72" s="152">
        <v>9248</v>
      </c>
      <c r="P72" s="152">
        <v>9437</v>
      </c>
      <c r="Q72" s="152">
        <f>P72-O72</f>
        <v>189</v>
      </c>
      <c r="R72" s="152"/>
    </row>
    <row r="73" spans="1:18">
      <c r="A73" s="156"/>
      <c r="B73" s="22">
        <v>1030</v>
      </c>
      <c r="C73" s="66" t="s">
        <v>460</v>
      </c>
      <c r="D73" s="66" t="s">
        <v>454</v>
      </c>
      <c r="E73" s="66" t="s">
        <v>566</v>
      </c>
      <c r="F73" s="66" t="s">
        <v>496</v>
      </c>
      <c r="G73" s="66" t="s">
        <v>565</v>
      </c>
      <c r="H73" s="66"/>
      <c r="I73" s="66"/>
      <c r="J73" s="10" t="s">
        <v>600</v>
      </c>
      <c r="K73" s="10" t="s">
        <v>457</v>
      </c>
      <c r="L73" s="66" t="s">
        <v>458</v>
      </c>
      <c r="M73" s="66">
        <v>9.6</v>
      </c>
      <c r="N73" s="66">
        <v>14</v>
      </c>
      <c r="O73" s="153"/>
      <c r="P73" s="153"/>
      <c r="Q73" s="153"/>
      <c r="R73" s="153"/>
    </row>
    <row r="74" spans="1:18">
      <c r="A74" s="156"/>
      <c r="B74" s="22">
        <v>1132</v>
      </c>
      <c r="C74" s="66" t="s">
        <v>460</v>
      </c>
      <c r="D74" s="66" t="s">
        <v>454</v>
      </c>
      <c r="E74" s="66" t="s">
        <v>566</v>
      </c>
      <c r="F74" s="66" t="s">
        <v>496</v>
      </c>
      <c r="G74" s="66" t="s">
        <v>565</v>
      </c>
      <c r="H74" s="66"/>
      <c r="I74" s="66"/>
      <c r="J74" s="10" t="s">
        <v>600</v>
      </c>
      <c r="K74" s="10" t="s">
        <v>457</v>
      </c>
      <c r="L74" s="66" t="s">
        <v>458</v>
      </c>
      <c r="M74" s="66">
        <v>9.6</v>
      </c>
      <c r="N74" s="66">
        <v>14</v>
      </c>
      <c r="O74" s="153"/>
      <c r="P74" s="153"/>
      <c r="Q74" s="153"/>
      <c r="R74" s="153"/>
    </row>
    <row r="75" spans="1:18">
      <c r="A75" s="156"/>
      <c r="B75" s="22">
        <v>1320</v>
      </c>
      <c r="C75" s="66"/>
      <c r="D75" s="152" t="s">
        <v>487</v>
      </c>
      <c r="E75" s="152" t="s">
        <v>582</v>
      </c>
      <c r="F75" s="152" t="s">
        <v>454</v>
      </c>
      <c r="G75" s="66" t="s">
        <v>568</v>
      </c>
      <c r="H75" s="66"/>
      <c r="I75" s="66"/>
      <c r="J75" s="10" t="s">
        <v>600</v>
      </c>
      <c r="K75" s="10" t="s">
        <v>457</v>
      </c>
      <c r="L75" s="66" t="s">
        <v>458</v>
      </c>
      <c r="M75" s="66">
        <v>9.6</v>
      </c>
      <c r="N75" s="66">
        <v>1</v>
      </c>
      <c r="O75" s="153"/>
      <c r="P75" s="153"/>
      <c r="Q75" s="153"/>
      <c r="R75" s="153"/>
    </row>
    <row r="76" spans="1:18">
      <c r="A76" s="156"/>
      <c r="B76" s="22">
        <v>1340</v>
      </c>
      <c r="C76" s="66"/>
      <c r="D76" s="154"/>
      <c r="E76" s="154"/>
      <c r="F76" s="154"/>
      <c r="G76" s="66" t="s">
        <v>566</v>
      </c>
      <c r="H76" s="66"/>
      <c r="I76" s="66"/>
      <c r="J76" s="10" t="s">
        <v>600</v>
      </c>
      <c r="K76" s="10" t="s">
        <v>457</v>
      </c>
      <c r="L76" s="66" t="s">
        <v>458</v>
      </c>
      <c r="M76" s="66">
        <v>9.6</v>
      </c>
      <c r="N76" s="66">
        <v>2</v>
      </c>
      <c r="O76" s="153"/>
      <c r="P76" s="153"/>
      <c r="Q76" s="153"/>
      <c r="R76" s="153"/>
    </row>
    <row r="77" spans="1:18">
      <c r="A77" s="156"/>
      <c r="B77" s="22">
        <v>1406</v>
      </c>
      <c r="C77" s="66" t="s">
        <v>460</v>
      </c>
      <c r="D77" s="66" t="s">
        <v>454</v>
      </c>
      <c r="E77" s="66" t="s">
        <v>566</v>
      </c>
      <c r="F77" s="66" t="s">
        <v>496</v>
      </c>
      <c r="G77" s="66" t="s">
        <v>565</v>
      </c>
      <c r="H77" s="66"/>
      <c r="I77" s="66"/>
      <c r="J77" s="10" t="s">
        <v>600</v>
      </c>
      <c r="K77" s="10" t="s">
        <v>457</v>
      </c>
      <c r="L77" s="66" t="s">
        <v>458</v>
      </c>
      <c r="M77" s="66">
        <v>9.6</v>
      </c>
      <c r="N77" s="66">
        <v>14</v>
      </c>
      <c r="O77" s="153"/>
      <c r="P77" s="153"/>
      <c r="Q77" s="153"/>
      <c r="R77" s="153"/>
    </row>
    <row r="78" spans="1:18">
      <c r="A78" s="156"/>
      <c r="B78" s="22">
        <v>1528</v>
      </c>
      <c r="C78" s="66" t="s">
        <v>460</v>
      </c>
      <c r="D78" s="66" t="s">
        <v>454</v>
      </c>
      <c r="E78" s="66" t="s">
        <v>566</v>
      </c>
      <c r="F78" s="66" t="s">
        <v>496</v>
      </c>
      <c r="G78" s="66" t="s">
        <v>565</v>
      </c>
      <c r="H78" s="66"/>
      <c r="I78" s="66"/>
      <c r="J78" s="10" t="s">
        <v>600</v>
      </c>
      <c r="K78" s="10" t="s">
        <v>457</v>
      </c>
      <c r="L78" s="66" t="s">
        <v>458</v>
      </c>
      <c r="M78" s="66">
        <v>9.6</v>
      </c>
      <c r="N78" s="66">
        <v>14</v>
      </c>
      <c r="O78" s="153"/>
      <c r="P78" s="153"/>
      <c r="Q78" s="153"/>
      <c r="R78" s="153"/>
    </row>
    <row r="79" spans="1:18">
      <c r="A79" s="156"/>
      <c r="B79" s="22">
        <v>1646</v>
      </c>
      <c r="C79" s="66" t="s">
        <v>460</v>
      </c>
      <c r="D79" s="66" t="s">
        <v>454</v>
      </c>
      <c r="E79" s="66" t="s">
        <v>566</v>
      </c>
      <c r="F79" s="66" t="s">
        <v>496</v>
      </c>
      <c r="G79" s="66" t="s">
        <v>565</v>
      </c>
      <c r="H79" s="66"/>
      <c r="I79" s="66"/>
      <c r="J79" s="10" t="s">
        <v>600</v>
      </c>
      <c r="K79" s="10" t="s">
        <v>457</v>
      </c>
      <c r="L79" s="66" t="s">
        <v>458</v>
      </c>
      <c r="M79" s="66">
        <v>9.6</v>
      </c>
      <c r="N79" s="66">
        <v>14</v>
      </c>
      <c r="O79" s="153"/>
      <c r="P79" s="153"/>
      <c r="Q79" s="153"/>
      <c r="R79" s="153"/>
    </row>
    <row r="80" spans="1:18">
      <c r="A80" s="156"/>
      <c r="B80" s="22">
        <v>1925</v>
      </c>
      <c r="C80" s="66" t="s">
        <v>460</v>
      </c>
      <c r="D80" s="66" t="s">
        <v>454</v>
      </c>
      <c r="E80" s="66" t="s">
        <v>566</v>
      </c>
      <c r="F80" s="66" t="s">
        <v>496</v>
      </c>
      <c r="G80" s="66" t="s">
        <v>565</v>
      </c>
      <c r="H80" s="66"/>
      <c r="I80" s="66"/>
      <c r="J80" s="10" t="s">
        <v>600</v>
      </c>
      <c r="K80" s="10" t="s">
        <v>457</v>
      </c>
      <c r="L80" s="66" t="s">
        <v>458</v>
      </c>
      <c r="M80" s="66">
        <v>9.6</v>
      </c>
      <c r="N80" s="66">
        <v>14</v>
      </c>
      <c r="O80" s="153"/>
      <c r="P80" s="153"/>
      <c r="Q80" s="153"/>
      <c r="R80" s="153"/>
    </row>
    <row r="81" spans="1:18">
      <c r="A81" s="156"/>
      <c r="B81" s="22">
        <v>2010</v>
      </c>
      <c r="C81" s="66"/>
      <c r="D81" s="66" t="s">
        <v>496</v>
      </c>
      <c r="E81" s="66" t="s">
        <v>565</v>
      </c>
      <c r="F81" s="66" t="s">
        <v>454</v>
      </c>
      <c r="G81" s="66" t="s">
        <v>566</v>
      </c>
      <c r="H81" s="66"/>
      <c r="I81" s="66"/>
      <c r="J81" s="10" t="s">
        <v>600</v>
      </c>
      <c r="K81" s="10" t="s">
        <v>457</v>
      </c>
      <c r="L81" s="66" t="s">
        <v>458</v>
      </c>
      <c r="M81" s="66">
        <v>9.6</v>
      </c>
      <c r="N81" s="66" t="s">
        <v>726</v>
      </c>
      <c r="O81" s="153"/>
      <c r="P81" s="153"/>
      <c r="Q81" s="153"/>
      <c r="R81" s="153"/>
    </row>
    <row r="82" spans="1:18">
      <c r="A82" s="156"/>
      <c r="B82" s="22">
        <v>2105</v>
      </c>
      <c r="C82" s="66" t="s">
        <v>460</v>
      </c>
      <c r="D82" s="66" t="s">
        <v>454</v>
      </c>
      <c r="E82" s="66" t="s">
        <v>566</v>
      </c>
      <c r="F82" s="66" t="s">
        <v>496</v>
      </c>
      <c r="G82" s="66" t="s">
        <v>565</v>
      </c>
      <c r="H82" s="66"/>
      <c r="I82" s="66"/>
      <c r="J82" s="10" t="s">
        <v>600</v>
      </c>
      <c r="K82" s="10" t="s">
        <v>457</v>
      </c>
      <c r="L82" s="66" t="s">
        <v>458</v>
      </c>
      <c r="M82" s="66">
        <v>9.6</v>
      </c>
      <c r="N82" s="66">
        <v>14</v>
      </c>
      <c r="O82" s="153"/>
      <c r="P82" s="153"/>
      <c r="Q82" s="153"/>
      <c r="R82" s="153"/>
    </row>
    <row r="83" spans="1:18">
      <c r="A83" s="156"/>
      <c r="B83" s="22">
        <v>2230</v>
      </c>
      <c r="C83" s="66" t="s">
        <v>460</v>
      </c>
      <c r="D83" s="66" t="s">
        <v>454</v>
      </c>
      <c r="E83" s="66" t="s">
        <v>566</v>
      </c>
      <c r="F83" s="66" t="s">
        <v>496</v>
      </c>
      <c r="G83" s="66" t="s">
        <v>565</v>
      </c>
      <c r="H83" s="66"/>
      <c r="I83" s="66"/>
      <c r="J83" s="10" t="s">
        <v>600</v>
      </c>
      <c r="K83" s="10" t="s">
        <v>457</v>
      </c>
      <c r="L83" s="66" t="s">
        <v>458</v>
      </c>
      <c r="M83" s="66">
        <v>9.6</v>
      </c>
      <c r="N83" s="66">
        <v>14</v>
      </c>
      <c r="O83" s="153"/>
      <c r="P83" s="153"/>
      <c r="Q83" s="153"/>
      <c r="R83" s="153"/>
    </row>
    <row r="84" spans="1:18">
      <c r="A84" s="157"/>
      <c r="B84" s="22">
        <v>2354</v>
      </c>
      <c r="C84" s="66" t="s">
        <v>460</v>
      </c>
      <c r="D84" s="66" t="s">
        <v>454</v>
      </c>
      <c r="E84" s="66" t="s">
        <v>566</v>
      </c>
      <c r="F84" s="66" t="s">
        <v>496</v>
      </c>
      <c r="G84" s="66" t="s">
        <v>565</v>
      </c>
      <c r="H84" s="66"/>
      <c r="I84" s="66"/>
      <c r="J84" s="10" t="s">
        <v>600</v>
      </c>
      <c r="K84" s="10" t="s">
        <v>457</v>
      </c>
      <c r="L84" s="66" t="s">
        <v>458</v>
      </c>
      <c r="M84" s="66">
        <v>9.6</v>
      </c>
      <c r="N84" s="66">
        <v>14</v>
      </c>
      <c r="O84" s="154"/>
      <c r="P84" s="154"/>
      <c r="Q84" s="154"/>
      <c r="R84" s="154"/>
    </row>
    <row r="85" spans="1:18">
      <c r="A85" s="155">
        <v>43214</v>
      </c>
      <c r="B85" s="131">
        <v>830</v>
      </c>
      <c r="C85" s="152"/>
      <c r="D85" s="152" t="s">
        <v>487</v>
      </c>
      <c r="E85" s="152" t="s">
        <v>582</v>
      </c>
      <c r="F85" s="152" t="s">
        <v>489</v>
      </c>
      <c r="G85" s="66" t="s">
        <v>583</v>
      </c>
      <c r="H85" s="66"/>
      <c r="I85" s="66"/>
      <c r="J85" s="10" t="s">
        <v>600</v>
      </c>
      <c r="K85" s="10" t="s">
        <v>465</v>
      </c>
      <c r="L85" s="10" t="s">
        <v>466</v>
      </c>
      <c r="M85" s="10">
        <v>9.6</v>
      </c>
      <c r="N85" s="152">
        <v>14</v>
      </c>
      <c r="O85" s="152">
        <v>6958</v>
      </c>
      <c r="P85" s="152">
        <v>6992</v>
      </c>
      <c r="Q85" s="152">
        <f>P85-O85</f>
        <v>34</v>
      </c>
      <c r="R85" s="152"/>
    </row>
    <row r="86" spans="1:18">
      <c r="A86" s="156"/>
      <c r="B86" s="132"/>
      <c r="C86" s="153"/>
      <c r="D86" s="153"/>
      <c r="E86" s="153"/>
      <c r="F86" s="153"/>
      <c r="G86" s="66" t="s">
        <v>584</v>
      </c>
      <c r="H86" s="66"/>
      <c r="I86" s="66"/>
      <c r="J86" s="10" t="s">
        <v>600</v>
      </c>
      <c r="K86" s="10" t="s">
        <v>465</v>
      </c>
      <c r="L86" s="10" t="s">
        <v>466</v>
      </c>
      <c r="M86" s="10">
        <v>9.6</v>
      </c>
      <c r="N86" s="153"/>
      <c r="O86" s="153"/>
      <c r="P86" s="153"/>
      <c r="Q86" s="153"/>
      <c r="R86" s="153"/>
    </row>
    <row r="87" spans="1:18">
      <c r="A87" s="156"/>
      <c r="B87" s="133"/>
      <c r="C87" s="154"/>
      <c r="D87" s="154"/>
      <c r="E87" s="154"/>
      <c r="F87" s="154"/>
      <c r="G87" s="66" t="s">
        <v>585</v>
      </c>
      <c r="H87" s="66"/>
      <c r="I87" s="66"/>
      <c r="J87" s="10" t="s">
        <v>600</v>
      </c>
      <c r="K87" s="10" t="s">
        <v>465</v>
      </c>
      <c r="L87" s="10" t="s">
        <v>466</v>
      </c>
      <c r="M87" s="10">
        <v>9.6</v>
      </c>
      <c r="N87" s="154"/>
      <c r="O87" s="153"/>
      <c r="P87" s="153"/>
      <c r="Q87" s="153"/>
      <c r="R87" s="153"/>
    </row>
    <row r="88" spans="1:18">
      <c r="A88" s="156"/>
      <c r="B88" s="22">
        <v>1110</v>
      </c>
      <c r="C88" s="66" t="s">
        <v>611</v>
      </c>
      <c r="D88" s="66" t="s">
        <v>489</v>
      </c>
      <c r="E88" s="66" t="s">
        <v>585</v>
      </c>
      <c r="F88" s="66" t="s">
        <v>496</v>
      </c>
      <c r="G88" s="66" t="s">
        <v>565</v>
      </c>
      <c r="H88" s="66"/>
      <c r="I88" s="66"/>
      <c r="J88" s="10" t="s">
        <v>600</v>
      </c>
      <c r="K88" s="10" t="s">
        <v>465</v>
      </c>
      <c r="L88" s="10" t="s">
        <v>466</v>
      </c>
      <c r="M88" s="10">
        <v>9.6</v>
      </c>
      <c r="N88" s="66">
        <v>14</v>
      </c>
      <c r="O88" s="153"/>
      <c r="P88" s="153"/>
      <c r="Q88" s="153"/>
      <c r="R88" s="153"/>
    </row>
    <row r="89" spans="1:18">
      <c r="A89" s="156"/>
      <c r="B89" s="22">
        <v>1205</v>
      </c>
      <c r="C89" s="66" t="s">
        <v>611</v>
      </c>
      <c r="D89" s="66" t="s">
        <v>489</v>
      </c>
      <c r="E89" s="66" t="s">
        <v>585</v>
      </c>
      <c r="F89" s="66" t="s">
        <v>496</v>
      </c>
      <c r="G89" s="66" t="s">
        <v>565</v>
      </c>
      <c r="H89" s="66"/>
      <c r="I89" s="66"/>
      <c r="J89" s="10" t="s">
        <v>600</v>
      </c>
      <c r="K89" s="10" t="s">
        <v>465</v>
      </c>
      <c r="L89" s="10" t="s">
        <v>466</v>
      </c>
      <c r="M89" s="10">
        <v>9.6</v>
      </c>
      <c r="N89" s="66">
        <v>7</v>
      </c>
      <c r="O89" s="153"/>
      <c r="P89" s="153"/>
      <c r="Q89" s="153"/>
      <c r="R89" s="153"/>
    </row>
    <row r="90" spans="1:18">
      <c r="A90" s="156"/>
      <c r="B90" s="22">
        <v>1505</v>
      </c>
      <c r="C90" s="66" t="s">
        <v>611</v>
      </c>
      <c r="D90" s="66" t="s">
        <v>489</v>
      </c>
      <c r="E90" s="66" t="s">
        <v>585</v>
      </c>
      <c r="F90" s="66" t="s">
        <v>496</v>
      </c>
      <c r="G90" s="66" t="s">
        <v>565</v>
      </c>
      <c r="H90" s="66"/>
      <c r="I90" s="66"/>
      <c r="J90" s="10" t="s">
        <v>600</v>
      </c>
      <c r="K90" s="10" t="s">
        <v>465</v>
      </c>
      <c r="L90" s="10" t="s">
        <v>466</v>
      </c>
      <c r="M90" s="10">
        <v>9.6</v>
      </c>
      <c r="N90" s="66">
        <v>5</v>
      </c>
      <c r="O90" s="153"/>
      <c r="P90" s="153"/>
      <c r="Q90" s="153"/>
      <c r="R90" s="153"/>
    </row>
    <row r="91" spans="1:18">
      <c r="A91" s="156"/>
      <c r="B91" s="22">
        <v>1615</v>
      </c>
      <c r="C91" s="66" t="s">
        <v>611</v>
      </c>
      <c r="D91" s="66" t="s">
        <v>489</v>
      </c>
      <c r="E91" s="66" t="s">
        <v>585</v>
      </c>
      <c r="F91" s="66" t="s">
        <v>496</v>
      </c>
      <c r="G91" s="66" t="s">
        <v>565</v>
      </c>
      <c r="H91" s="66"/>
      <c r="I91" s="66"/>
      <c r="J91" s="10" t="s">
        <v>600</v>
      </c>
      <c r="K91" s="10" t="s">
        <v>465</v>
      </c>
      <c r="L91" s="10" t="s">
        <v>466</v>
      </c>
      <c r="M91" s="10">
        <v>9.6</v>
      </c>
      <c r="N91" s="66">
        <v>5</v>
      </c>
      <c r="O91" s="153"/>
      <c r="P91" s="153"/>
      <c r="Q91" s="153"/>
      <c r="R91" s="153"/>
    </row>
    <row r="92" spans="1:18">
      <c r="A92" s="156"/>
      <c r="B92" s="22">
        <v>1705</v>
      </c>
      <c r="C92" s="66" t="s">
        <v>611</v>
      </c>
      <c r="D92" s="66" t="s">
        <v>489</v>
      </c>
      <c r="E92" s="66" t="s">
        <v>585</v>
      </c>
      <c r="F92" s="66" t="s">
        <v>496</v>
      </c>
      <c r="G92" s="66" t="s">
        <v>565</v>
      </c>
      <c r="H92" s="66"/>
      <c r="I92" s="66"/>
      <c r="J92" s="10" t="s">
        <v>600</v>
      </c>
      <c r="K92" s="10" t="s">
        <v>465</v>
      </c>
      <c r="L92" s="10" t="s">
        <v>466</v>
      </c>
      <c r="M92" s="10">
        <v>9.6</v>
      </c>
      <c r="N92" s="66">
        <v>5</v>
      </c>
      <c r="O92" s="153"/>
      <c r="P92" s="153"/>
      <c r="Q92" s="153"/>
      <c r="R92" s="153"/>
    </row>
    <row r="93" spans="1:18">
      <c r="A93" s="156"/>
      <c r="B93" s="22">
        <v>2105</v>
      </c>
      <c r="C93" s="66" t="s">
        <v>611</v>
      </c>
      <c r="D93" s="66" t="s">
        <v>489</v>
      </c>
      <c r="E93" s="66" t="s">
        <v>585</v>
      </c>
      <c r="F93" s="66" t="s">
        <v>496</v>
      </c>
      <c r="G93" s="66" t="s">
        <v>565</v>
      </c>
      <c r="H93" s="66"/>
      <c r="I93" s="66"/>
      <c r="J93" s="10" t="s">
        <v>600</v>
      </c>
      <c r="K93" s="10" t="s">
        <v>465</v>
      </c>
      <c r="L93" s="10" t="s">
        <v>466</v>
      </c>
      <c r="M93" s="10">
        <v>9.6</v>
      </c>
      <c r="N93" s="66">
        <v>8</v>
      </c>
      <c r="O93" s="153"/>
      <c r="P93" s="153"/>
      <c r="Q93" s="153"/>
      <c r="R93" s="153"/>
    </row>
    <row r="94" spans="1:18">
      <c r="A94" s="156"/>
      <c r="B94" s="22">
        <v>2205</v>
      </c>
      <c r="C94" s="66" t="s">
        <v>611</v>
      </c>
      <c r="D94" s="66" t="s">
        <v>489</v>
      </c>
      <c r="E94" s="66" t="s">
        <v>585</v>
      </c>
      <c r="F94" s="66" t="s">
        <v>496</v>
      </c>
      <c r="G94" s="66" t="s">
        <v>565</v>
      </c>
      <c r="H94" s="66"/>
      <c r="I94" s="66"/>
      <c r="J94" s="10" t="s">
        <v>600</v>
      </c>
      <c r="K94" s="10" t="s">
        <v>465</v>
      </c>
      <c r="L94" s="10" t="s">
        <v>466</v>
      </c>
      <c r="M94" s="10">
        <v>9.6</v>
      </c>
      <c r="N94" s="66">
        <v>4</v>
      </c>
      <c r="O94" s="153"/>
      <c r="P94" s="153"/>
      <c r="Q94" s="153"/>
      <c r="R94" s="153"/>
    </row>
    <row r="95" spans="1:18">
      <c r="A95" s="156"/>
      <c r="B95" s="22">
        <v>2250</v>
      </c>
      <c r="C95" s="66"/>
      <c r="D95" s="152" t="s">
        <v>489</v>
      </c>
      <c r="E95" s="66" t="s">
        <v>585</v>
      </c>
      <c r="F95" s="152" t="s">
        <v>496</v>
      </c>
      <c r="G95" s="152" t="s">
        <v>565</v>
      </c>
      <c r="H95" s="66"/>
      <c r="I95" s="66"/>
      <c r="J95" s="125" t="s">
        <v>600</v>
      </c>
      <c r="K95" s="125" t="s">
        <v>465</v>
      </c>
      <c r="L95" s="125" t="s">
        <v>466</v>
      </c>
      <c r="M95" s="125">
        <v>9.6</v>
      </c>
      <c r="N95" s="66">
        <v>4</v>
      </c>
      <c r="O95" s="153"/>
      <c r="P95" s="153"/>
      <c r="Q95" s="153"/>
      <c r="R95" s="153"/>
    </row>
    <row r="96" spans="1:18">
      <c r="A96" s="156"/>
      <c r="B96" s="22">
        <v>2300</v>
      </c>
      <c r="C96" s="66"/>
      <c r="D96" s="153"/>
      <c r="E96" s="66" t="s">
        <v>583</v>
      </c>
      <c r="F96" s="153"/>
      <c r="G96" s="153"/>
      <c r="H96" s="66"/>
      <c r="I96" s="66"/>
      <c r="J96" s="130"/>
      <c r="K96" s="130" t="s">
        <v>465</v>
      </c>
      <c r="L96" s="130" t="s">
        <v>466</v>
      </c>
      <c r="M96" s="130">
        <v>9.6</v>
      </c>
      <c r="N96" s="66">
        <v>1</v>
      </c>
      <c r="O96" s="153"/>
      <c r="P96" s="153"/>
      <c r="Q96" s="153"/>
      <c r="R96" s="153"/>
    </row>
    <row r="97" spans="1:18">
      <c r="A97" s="156"/>
      <c r="B97" s="22">
        <v>2310</v>
      </c>
      <c r="C97" s="66"/>
      <c r="D97" s="154"/>
      <c r="E97" s="66" t="s">
        <v>584</v>
      </c>
      <c r="F97" s="154"/>
      <c r="G97" s="154"/>
      <c r="H97" s="66"/>
      <c r="I97" s="66"/>
      <c r="J97" s="126"/>
      <c r="K97" s="126" t="s">
        <v>465</v>
      </c>
      <c r="L97" s="126" t="s">
        <v>466</v>
      </c>
      <c r="M97" s="126">
        <v>9.6</v>
      </c>
      <c r="N97" s="66">
        <v>6</v>
      </c>
      <c r="O97" s="153"/>
      <c r="P97" s="153"/>
      <c r="Q97" s="153"/>
      <c r="R97" s="153"/>
    </row>
    <row r="98" spans="1:18">
      <c r="A98" s="157"/>
      <c r="B98" s="22">
        <v>2355</v>
      </c>
      <c r="C98" s="66" t="s">
        <v>611</v>
      </c>
      <c r="D98" s="66" t="s">
        <v>489</v>
      </c>
      <c r="E98" s="66" t="s">
        <v>585</v>
      </c>
      <c r="F98" s="66" t="s">
        <v>496</v>
      </c>
      <c r="G98" s="66" t="s">
        <v>565</v>
      </c>
      <c r="H98" s="66"/>
      <c r="I98" s="66"/>
      <c r="J98" s="10" t="s">
        <v>600</v>
      </c>
      <c r="K98" s="10" t="s">
        <v>465</v>
      </c>
      <c r="L98" s="10" t="s">
        <v>466</v>
      </c>
      <c r="M98" s="10">
        <v>9.6</v>
      </c>
      <c r="N98" s="66">
        <v>5</v>
      </c>
      <c r="O98" s="154"/>
      <c r="P98" s="154"/>
      <c r="Q98" s="154"/>
      <c r="R98" s="154"/>
    </row>
    <row r="99" spans="1:18">
      <c r="A99" s="155">
        <v>43214</v>
      </c>
      <c r="B99" s="131">
        <v>825</v>
      </c>
      <c r="C99" s="152"/>
      <c r="D99" s="152" t="s">
        <v>487</v>
      </c>
      <c r="E99" s="152" t="s">
        <v>582</v>
      </c>
      <c r="F99" s="152" t="s">
        <v>496</v>
      </c>
      <c r="G99" s="66" t="s">
        <v>605</v>
      </c>
      <c r="H99" s="66"/>
      <c r="I99" s="66"/>
      <c r="J99" s="10" t="s">
        <v>600</v>
      </c>
      <c r="K99" s="10" t="s">
        <v>473</v>
      </c>
      <c r="L99" s="10" t="s">
        <v>474</v>
      </c>
      <c r="M99" s="10">
        <v>9.6</v>
      </c>
      <c r="N99" s="66">
        <v>6</v>
      </c>
      <c r="O99" s="152">
        <v>8193</v>
      </c>
      <c r="P99" s="152">
        <v>8223</v>
      </c>
      <c r="Q99" s="152">
        <f>P99-O99</f>
        <v>30</v>
      </c>
      <c r="R99" s="152"/>
    </row>
    <row r="100" spans="1:18">
      <c r="A100" s="156"/>
      <c r="B100" s="132"/>
      <c r="C100" s="153"/>
      <c r="D100" s="153"/>
      <c r="E100" s="153"/>
      <c r="F100" s="153"/>
      <c r="G100" s="66" t="s">
        <v>576</v>
      </c>
      <c r="H100" s="66"/>
      <c r="I100" s="66"/>
      <c r="J100" s="10" t="s">
        <v>600</v>
      </c>
      <c r="K100" s="10" t="s">
        <v>473</v>
      </c>
      <c r="L100" s="10" t="s">
        <v>474</v>
      </c>
      <c r="M100" s="10">
        <v>9.6</v>
      </c>
      <c r="N100" s="66">
        <v>3</v>
      </c>
      <c r="O100" s="153"/>
      <c r="P100" s="153"/>
      <c r="Q100" s="153"/>
      <c r="R100" s="153"/>
    </row>
    <row r="101" spans="1:18">
      <c r="A101" s="156"/>
      <c r="B101" s="133"/>
      <c r="C101" s="154"/>
      <c r="D101" s="154"/>
      <c r="E101" s="154"/>
      <c r="F101" s="154"/>
      <c r="G101" s="66" t="s">
        <v>628</v>
      </c>
      <c r="H101" s="66"/>
      <c r="I101" s="66"/>
      <c r="J101" s="10" t="s">
        <v>600</v>
      </c>
      <c r="K101" s="10" t="s">
        <v>473</v>
      </c>
      <c r="L101" s="10" t="s">
        <v>474</v>
      </c>
      <c r="M101" s="10">
        <v>9.6</v>
      </c>
      <c r="N101" s="66">
        <v>5</v>
      </c>
      <c r="O101" s="153"/>
      <c r="P101" s="153"/>
      <c r="Q101" s="153"/>
      <c r="R101" s="153"/>
    </row>
    <row r="102" spans="1:18">
      <c r="A102" s="156"/>
      <c r="B102" s="22">
        <v>1102</v>
      </c>
      <c r="C102" s="66" t="s">
        <v>467</v>
      </c>
      <c r="D102" s="66" t="s">
        <v>487</v>
      </c>
      <c r="E102" s="66" t="s">
        <v>578</v>
      </c>
      <c r="F102" s="66" t="s">
        <v>496</v>
      </c>
      <c r="G102" s="66" t="s">
        <v>565</v>
      </c>
      <c r="H102" s="66"/>
      <c r="I102" s="66"/>
      <c r="J102" s="10" t="s">
        <v>600</v>
      </c>
      <c r="K102" s="10" t="s">
        <v>473</v>
      </c>
      <c r="L102" s="10" t="s">
        <v>474</v>
      </c>
      <c r="M102" s="10">
        <v>9.6</v>
      </c>
      <c r="N102" s="66">
        <v>14</v>
      </c>
      <c r="O102" s="153"/>
      <c r="P102" s="153"/>
      <c r="Q102" s="153"/>
      <c r="R102" s="153"/>
    </row>
    <row r="103" spans="1:18">
      <c r="A103" s="156"/>
      <c r="B103" s="22">
        <v>1410</v>
      </c>
      <c r="C103" s="66" t="s">
        <v>467</v>
      </c>
      <c r="D103" s="66" t="s">
        <v>487</v>
      </c>
      <c r="E103" s="66" t="s">
        <v>578</v>
      </c>
      <c r="F103" s="66" t="s">
        <v>496</v>
      </c>
      <c r="G103" s="66" t="s">
        <v>565</v>
      </c>
      <c r="H103" s="66"/>
      <c r="I103" s="66"/>
      <c r="J103" s="10" t="s">
        <v>600</v>
      </c>
      <c r="K103" s="10" t="s">
        <v>473</v>
      </c>
      <c r="L103" s="10" t="s">
        <v>474</v>
      </c>
      <c r="M103" s="10">
        <v>9.6</v>
      </c>
      <c r="N103" s="66">
        <v>14</v>
      </c>
      <c r="O103" s="153"/>
      <c r="P103" s="153"/>
      <c r="Q103" s="153"/>
      <c r="R103" s="153"/>
    </row>
    <row r="104" spans="1:18">
      <c r="A104" s="156"/>
      <c r="B104" s="22">
        <v>1440</v>
      </c>
      <c r="C104" s="66"/>
      <c r="D104" s="66" t="s">
        <v>496</v>
      </c>
      <c r="E104" s="66" t="s">
        <v>565</v>
      </c>
      <c r="F104" s="66" t="s">
        <v>487</v>
      </c>
      <c r="G104" s="66" t="s">
        <v>578</v>
      </c>
      <c r="H104" s="66"/>
      <c r="I104" s="66"/>
      <c r="J104" s="10" t="s">
        <v>600</v>
      </c>
      <c r="K104" s="10" t="s">
        <v>473</v>
      </c>
      <c r="L104" s="10" t="s">
        <v>474</v>
      </c>
      <c r="M104" s="10">
        <v>9.6</v>
      </c>
      <c r="N104" s="66">
        <v>8</v>
      </c>
      <c r="O104" s="153"/>
      <c r="P104" s="153"/>
      <c r="Q104" s="153"/>
      <c r="R104" s="153"/>
    </row>
    <row r="105" spans="1:18">
      <c r="A105" s="156"/>
      <c r="B105" s="22">
        <v>1512</v>
      </c>
      <c r="C105" s="66" t="s">
        <v>467</v>
      </c>
      <c r="D105" s="66" t="s">
        <v>487</v>
      </c>
      <c r="E105" s="66" t="s">
        <v>578</v>
      </c>
      <c r="F105" s="66" t="s">
        <v>496</v>
      </c>
      <c r="G105" s="66" t="s">
        <v>565</v>
      </c>
      <c r="H105" s="66"/>
      <c r="I105" s="66"/>
      <c r="J105" s="10" t="s">
        <v>600</v>
      </c>
      <c r="K105" s="10" t="s">
        <v>473</v>
      </c>
      <c r="L105" s="10" t="s">
        <v>474</v>
      </c>
      <c r="M105" s="10">
        <v>9.6</v>
      </c>
      <c r="N105" s="66">
        <v>13</v>
      </c>
      <c r="O105" s="153"/>
      <c r="P105" s="153"/>
      <c r="Q105" s="153"/>
      <c r="R105" s="153"/>
    </row>
    <row r="106" spans="1:18">
      <c r="A106" s="156"/>
      <c r="B106" s="22">
        <v>1616</v>
      </c>
      <c r="C106" s="66" t="s">
        <v>467</v>
      </c>
      <c r="D106" s="66" t="s">
        <v>487</v>
      </c>
      <c r="E106" s="66" t="s">
        <v>578</v>
      </c>
      <c r="F106" s="66" t="s">
        <v>496</v>
      </c>
      <c r="G106" s="66" t="s">
        <v>565</v>
      </c>
      <c r="H106" s="66"/>
      <c r="I106" s="66"/>
      <c r="J106" s="10" t="s">
        <v>600</v>
      </c>
      <c r="K106" s="10" t="s">
        <v>473</v>
      </c>
      <c r="L106" s="10" t="s">
        <v>474</v>
      </c>
      <c r="M106" s="10">
        <v>9.6</v>
      </c>
      <c r="N106" s="66">
        <v>12</v>
      </c>
      <c r="O106" s="153"/>
      <c r="P106" s="153"/>
      <c r="Q106" s="153"/>
      <c r="R106" s="153"/>
    </row>
    <row r="107" spans="1:18">
      <c r="A107" s="156"/>
      <c r="B107" s="22">
        <v>1708</v>
      </c>
      <c r="C107" s="66" t="s">
        <v>467</v>
      </c>
      <c r="D107" s="66" t="s">
        <v>487</v>
      </c>
      <c r="E107" s="66" t="s">
        <v>578</v>
      </c>
      <c r="F107" s="66" t="s">
        <v>496</v>
      </c>
      <c r="G107" s="66" t="s">
        <v>565</v>
      </c>
      <c r="H107" s="66"/>
      <c r="I107" s="66"/>
      <c r="J107" s="10" t="s">
        <v>600</v>
      </c>
      <c r="K107" s="10" t="s">
        <v>473</v>
      </c>
      <c r="L107" s="10" t="s">
        <v>474</v>
      </c>
      <c r="M107" s="10">
        <v>9.6</v>
      </c>
      <c r="N107" s="66">
        <v>13</v>
      </c>
      <c r="O107" s="153"/>
      <c r="P107" s="153"/>
      <c r="Q107" s="153"/>
      <c r="R107" s="153"/>
    </row>
    <row r="108" spans="1:18">
      <c r="A108" s="156"/>
      <c r="B108" s="22">
        <v>1950</v>
      </c>
      <c r="C108" s="66" t="s">
        <v>467</v>
      </c>
      <c r="D108" s="66" t="s">
        <v>487</v>
      </c>
      <c r="E108" s="66" t="s">
        <v>578</v>
      </c>
      <c r="F108" s="66" t="s">
        <v>496</v>
      </c>
      <c r="G108" s="66" t="s">
        <v>565</v>
      </c>
      <c r="H108" s="66"/>
      <c r="I108" s="66"/>
      <c r="J108" s="10" t="s">
        <v>600</v>
      </c>
      <c r="K108" s="10" t="s">
        <v>473</v>
      </c>
      <c r="L108" s="10" t="s">
        <v>474</v>
      </c>
      <c r="M108" s="10">
        <v>9.6</v>
      </c>
      <c r="N108" s="66">
        <v>14</v>
      </c>
      <c r="O108" s="153"/>
      <c r="P108" s="153"/>
      <c r="Q108" s="153"/>
      <c r="R108" s="153"/>
    </row>
    <row r="109" spans="1:18">
      <c r="A109" s="156"/>
      <c r="B109" s="22">
        <v>2218</v>
      </c>
      <c r="C109" s="66" t="s">
        <v>467</v>
      </c>
      <c r="D109" s="66" t="s">
        <v>487</v>
      </c>
      <c r="E109" s="66" t="s">
        <v>578</v>
      </c>
      <c r="F109" s="66" t="s">
        <v>496</v>
      </c>
      <c r="G109" s="66" t="s">
        <v>565</v>
      </c>
      <c r="H109" s="66"/>
      <c r="I109" s="66"/>
      <c r="J109" s="10" t="s">
        <v>600</v>
      </c>
      <c r="K109" s="10" t="s">
        <v>473</v>
      </c>
      <c r="L109" s="10" t="s">
        <v>474</v>
      </c>
      <c r="M109" s="10">
        <v>9.6</v>
      </c>
      <c r="N109" s="66">
        <v>10</v>
      </c>
      <c r="O109" s="153"/>
      <c r="P109" s="153"/>
      <c r="Q109" s="153"/>
      <c r="R109" s="153"/>
    </row>
    <row r="110" spans="1:18">
      <c r="A110" s="156"/>
      <c r="B110" s="22">
        <v>2255</v>
      </c>
      <c r="C110" s="66"/>
      <c r="D110" s="152" t="s">
        <v>487</v>
      </c>
      <c r="E110" s="66" t="s">
        <v>578</v>
      </c>
      <c r="F110" s="152" t="s">
        <v>496</v>
      </c>
      <c r="G110" s="152" t="s">
        <v>565</v>
      </c>
      <c r="H110" s="66"/>
      <c r="I110" s="66"/>
      <c r="J110" s="125" t="s">
        <v>600</v>
      </c>
      <c r="K110" s="125" t="s">
        <v>473</v>
      </c>
      <c r="L110" s="125" t="s">
        <v>474</v>
      </c>
      <c r="M110" s="125">
        <v>9.6</v>
      </c>
      <c r="N110" s="66">
        <v>7</v>
      </c>
      <c r="O110" s="153"/>
      <c r="P110" s="153"/>
      <c r="Q110" s="153"/>
      <c r="R110" s="153"/>
    </row>
    <row r="111" spans="1:18">
      <c r="A111" s="156"/>
      <c r="B111" s="22">
        <v>2303</v>
      </c>
      <c r="C111" s="66"/>
      <c r="D111" s="154"/>
      <c r="E111" s="66" t="s">
        <v>589</v>
      </c>
      <c r="F111" s="154"/>
      <c r="G111" s="154"/>
      <c r="H111" s="66"/>
      <c r="I111" s="66"/>
      <c r="J111" s="126"/>
      <c r="K111" s="126" t="s">
        <v>473</v>
      </c>
      <c r="L111" s="126" t="s">
        <v>474</v>
      </c>
      <c r="M111" s="126">
        <v>9.6</v>
      </c>
      <c r="N111" s="66">
        <v>1</v>
      </c>
      <c r="O111" s="153"/>
      <c r="P111" s="153"/>
      <c r="Q111" s="153"/>
      <c r="R111" s="153"/>
    </row>
    <row r="112" spans="1:18">
      <c r="A112" s="157"/>
      <c r="B112" s="22">
        <v>2348</v>
      </c>
      <c r="C112" s="66" t="s">
        <v>467</v>
      </c>
      <c r="D112" s="66" t="s">
        <v>487</v>
      </c>
      <c r="E112" s="66" t="s">
        <v>578</v>
      </c>
      <c r="F112" s="66" t="s">
        <v>496</v>
      </c>
      <c r="G112" s="66" t="s">
        <v>565</v>
      </c>
      <c r="H112" s="66"/>
      <c r="I112" s="66"/>
      <c r="J112" s="10" t="s">
        <v>600</v>
      </c>
      <c r="K112" s="10" t="s">
        <v>473</v>
      </c>
      <c r="L112" s="10" t="s">
        <v>474</v>
      </c>
      <c r="M112" s="10">
        <v>9.6</v>
      </c>
      <c r="N112" s="66">
        <v>14</v>
      </c>
      <c r="O112" s="154"/>
      <c r="P112" s="154"/>
      <c r="Q112" s="154"/>
      <c r="R112" s="154"/>
    </row>
    <row r="113" spans="1:18">
      <c r="A113" s="155">
        <v>43214</v>
      </c>
      <c r="B113" s="131">
        <v>830</v>
      </c>
      <c r="C113" s="152"/>
      <c r="D113" s="152" t="s">
        <v>487</v>
      </c>
      <c r="E113" s="152" t="s">
        <v>582</v>
      </c>
      <c r="F113" s="152" t="s">
        <v>909</v>
      </c>
      <c r="G113" s="66" t="s">
        <v>884</v>
      </c>
      <c r="H113" s="66"/>
      <c r="I113" s="66"/>
      <c r="J113" s="125" t="s">
        <v>600</v>
      </c>
      <c r="K113" s="125" t="s">
        <v>483</v>
      </c>
      <c r="L113" s="125" t="s">
        <v>484</v>
      </c>
      <c r="M113" s="125">
        <v>9.6</v>
      </c>
      <c r="N113" s="66">
        <v>2</v>
      </c>
      <c r="O113" s="152">
        <v>6983</v>
      </c>
      <c r="P113" s="152">
        <v>7078</v>
      </c>
      <c r="Q113" s="152">
        <f>P113-O113</f>
        <v>95</v>
      </c>
      <c r="R113" s="152"/>
    </row>
    <row r="114" spans="1:18">
      <c r="A114" s="156"/>
      <c r="B114" s="132"/>
      <c r="C114" s="153"/>
      <c r="D114" s="153"/>
      <c r="E114" s="153"/>
      <c r="F114" s="153"/>
      <c r="G114" s="66" t="s">
        <v>885</v>
      </c>
      <c r="H114" s="66"/>
      <c r="I114" s="66"/>
      <c r="J114" s="130"/>
      <c r="K114" s="130" t="s">
        <v>483</v>
      </c>
      <c r="L114" s="130" t="s">
        <v>484</v>
      </c>
      <c r="M114" s="130">
        <v>9.6</v>
      </c>
      <c r="N114" s="66">
        <v>2</v>
      </c>
      <c r="O114" s="153"/>
      <c r="P114" s="153"/>
      <c r="Q114" s="153"/>
      <c r="R114" s="153"/>
    </row>
    <row r="115" spans="1:18">
      <c r="A115" s="156"/>
      <c r="B115" s="132"/>
      <c r="C115" s="153"/>
      <c r="D115" s="153"/>
      <c r="E115" s="153"/>
      <c r="F115" s="153"/>
      <c r="G115" s="66" t="s">
        <v>887</v>
      </c>
      <c r="H115" s="66"/>
      <c r="I115" s="66"/>
      <c r="J115" s="130"/>
      <c r="K115" s="130" t="s">
        <v>483</v>
      </c>
      <c r="L115" s="130" t="s">
        <v>484</v>
      </c>
      <c r="M115" s="130">
        <v>9.6</v>
      </c>
      <c r="N115" s="66">
        <v>1</v>
      </c>
      <c r="O115" s="153"/>
      <c r="P115" s="153"/>
      <c r="Q115" s="153"/>
      <c r="R115" s="153"/>
    </row>
    <row r="116" spans="1:18">
      <c r="A116" s="156"/>
      <c r="B116" s="132"/>
      <c r="C116" s="153"/>
      <c r="D116" s="153"/>
      <c r="E116" s="153"/>
      <c r="F116" s="153"/>
      <c r="G116" s="66" t="s">
        <v>910</v>
      </c>
      <c r="H116" s="66"/>
      <c r="I116" s="66"/>
      <c r="J116" s="130"/>
      <c r="K116" s="130" t="s">
        <v>483</v>
      </c>
      <c r="L116" s="130" t="s">
        <v>484</v>
      </c>
      <c r="M116" s="130">
        <v>9.6</v>
      </c>
      <c r="N116" s="66">
        <v>1</v>
      </c>
      <c r="O116" s="153"/>
      <c r="P116" s="153"/>
      <c r="Q116" s="153"/>
      <c r="R116" s="153"/>
    </row>
    <row r="117" spans="1:18">
      <c r="A117" s="156"/>
      <c r="B117" s="133"/>
      <c r="C117" s="154"/>
      <c r="D117" s="154"/>
      <c r="E117" s="154"/>
      <c r="F117" s="154"/>
      <c r="G117" s="66" t="s">
        <v>886</v>
      </c>
      <c r="H117" s="66"/>
      <c r="I117" s="66"/>
      <c r="J117" s="126"/>
      <c r="K117" s="126" t="s">
        <v>483</v>
      </c>
      <c r="L117" s="126" t="s">
        <v>484</v>
      </c>
      <c r="M117" s="126">
        <v>9.6</v>
      </c>
      <c r="N117" s="66">
        <v>3</v>
      </c>
      <c r="O117" s="153"/>
      <c r="P117" s="153"/>
      <c r="Q117" s="153"/>
      <c r="R117" s="153"/>
    </row>
    <row r="118" spans="1:18">
      <c r="A118" s="156"/>
      <c r="B118" s="22">
        <v>1152</v>
      </c>
      <c r="C118" s="66" t="s">
        <v>467</v>
      </c>
      <c r="D118" s="66" t="s">
        <v>487</v>
      </c>
      <c r="E118" s="66" t="s">
        <v>578</v>
      </c>
      <c r="F118" s="66" t="s">
        <v>496</v>
      </c>
      <c r="G118" s="66" t="s">
        <v>565</v>
      </c>
      <c r="H118" s="66"/>
      <c r="I118" s="66"/>
      <c r="J118" s="10" t="s">
        <v>600</v>
      </c>
      <c r="K118" s="10" t="s">
        <v>483</v>
      </c>
      <c r="L118" s="10" t="s">
        <v>484</v>
      </c>
      <c r="M118" s="10">
        <v>9.6</v>
      </c>
      <c r="N118" s="66">
        <v>13</v>
      </c>
      <c r="O118" s="153"/>
      <c r="P118" s="153"/>
      <c r="Q118" s="153"/>
      <c r="R118" s="153"/>
    </row>
    <row r="119" spans="1:18">
      <c r="A119" s="156"/>
      <c r="B119" s="22">
        <v>1435</v>
      </c>
      <c r="C119" s="66" t="s">
        <v>460</v>
      </c>
      <c r="D119" s="66" t="s">
        <v>454</v>
      </c>
      <c r="E119" s="66" t="s">
        <v>566</v>
      </c>
      <c r="F119" s="66" t="s">
        <v>496</v>
      </c>
      <c r="G119" s="66" t="s">
        <v>565</v>
      </c>
      <c r="H119" s="66"/>
      <c r="I119" s="66"/>
      <c r="J119" s="10" t="s">
        <v>600</v>
      </c>
      <c r="K119" s="10" t="s">
        <v>483</v>
      </c>
      <c r="L119" s="10" t="s">
        <v>484</v>
      </c>
      <c r="M119" s="10">
        <v>9.6</v>
      </c>
      <c r="N119" s="66">
        <v>14</v>
      </c>
      <c r="O119" s="153"/>
      <c r="P119" s="153"/>
      <c r="Q119" s="153"/>
      <c r="R119" s="153"/>
    </row>
    <row r="120" spans="1:18">
      <c r="A120" s="156"/>
      <c r="B120" s="22">
        <v>1613</v>
      </c>
      <c r="C120" s="66" t="s">
        <v>460</v>
      </c>
      <c r="D120" s="66" t="s">
        <v>454</v>
      </c>
      <c r="E120" s="66" t="s">
        <v>566</v>
      </c>
      <c r="F120" s="66" t="s">
        <v>496</v>
      </c>
      <c r="G120" s="66" t="s">
        <v>565</v>
      </c>
      <c r="H120" s="66"/>
      <c r="I120" s="66"/>
      <c r="J120" s="10" t="s">
        <v>600</v>
      </c>
      <c r="K120" s="10" t="s">
        <v>483</v>
      </c>
      <c r="L120" s="10" t="s">
        <v>484</v>
      </c>
      <c r="M120" s="10">
        <v>9.6</v>
      </c>
      <c r="N120" s="66">
        <v>14</v>
      </c>
      <c r="O120" s="153"/>
      <c r="P120" s="153"/>
      <c r="Q120" s="153"/>
      <c r="R120" s="153"/>
    </row>
    <row r="121" spans="1:18">
      <c r="A121" s="156"/>
      <c r="B121" s="22">
        <v>1732</v>
      </c>
      <c r="C121" s="66" t="s">
        <v>460</v>
      </c>
      <c r="D121" s="66" t="s">
        <v>454</v>
      </c>
      <c r="E121" s="66" t="s">
        <v>566</v>
      </c>
      <c r="F121" s="66" t="s">
        <v>496</v>
      </c>
      <c r="G121" s="66" t="s">
        <v>565</v>
      </c>
      <c r="H121" s="66"/>
      <c r="I121" s="66"/>
      <c r="J121" s="10" t="s">
        <v>600</v>
      </c>
      <c r="K121" s="10" t="s">
        <v>483</v>
      </c>
      <c r="L121" s="10" t="s">
        <v>484</v>
      </c>
      <c r="M121" s="10">
        <v>9.6</v>
      </c>
      <c r="N121" s="66">
        <v>14</v>
      </c>
      <c r="O121" s="153"/>
      <c r="P121" s="153"/>
      <c r="Q121" s="153"/>
      <c r="R121" s="153"/>
    </row>
    <row r="122" spans="1:18">
      <c r="A122" s="156"/>
      <c r="B122" s="22">
        <v>2100</v>
      </c>
      <c r="C122" s="66" t="s">
        <v>467</v>
      </c>
      <c r="D122" s="66" t="s">
        <v>487</v>
      </c>
      <c r="E122" s="66" t="s">
        <v>578</v>
      </c>
      <c r="F122" s="66" t="s">
        <v>496</v>
      </c>
      <c r="G122" s="66" t="s">
        <v>565</v>
      </c>
      <c r="H122" s="66"/>
      <c r="I122" s="66"/>
      <c r="J122" s="10" t="s">
        <v>600</v>
      </c>
      <c r="K122" s="10" t="s">
        <v>483</v>
      </c>
      <c r="L122" s="10" t="s">
        <v>484</v>
      </c>
      <c r="M122" s="10">
        <v>9.6</v>
      </c>
      <c r="N122" s="66">
        <v>13</v>
      </c>
      <c r="O122" s="153"/>
      <c r="P122" s="153"/>
      <c r="Q122" s="153"/>
      <c r="R122" s="153"/>
    </row>
    <row r="123" spans="1:18">
      <c r="A123" s="157"/>
      <c r="B123" s="22">
        <v>2328</v>
      </c>
      <c r="C123" s="66" t="s">
        <v>460</v>
      </c>
      <c r="D123" s="66" t="s">
        <v>454</v>
      </c>
      <c r="E123" s="66" t="s">
        <v>566</v>
      </c>
      <c r="F123" s="66" t="s">
        <v>496</v>
      </c>
      <c r="G123" s="66" t="s">
        <v>565</v>
      </c>
      <c r="H123" s="66"/>
      <c r="I123" s="66"/>
      <c r="J123" s="10" t="s">
        <v>600</v>
      </c>
      <c r="K123" s="10" t="s">
        <v>483</v>
      </c>
      <c r="L123" s="10" t="s">
        <v>484</v>
      </c>
      <c r="M123" s="10">
        <v>9.6</v>
      </c>
      <c r="N123" s="66">
        <v>14</v>
      </c>
      <c r="O123" s="154"/>
      <c r="P123" s="154"/>
      <c r="Q123" s="154"/>
      <c r="R123" s="154"/>
    </row>
    <row r="124" spans="1:18">
      <c r="A124" s="66"/>
      <c r="B124" s="22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</row>
    <row r="125" spans="1:18">
      <c r="A125" s="66"/>
      <c r="B125" s="22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</row>
    <row r="126" spans="1:18">
      <c r="A126" s="66"/>
      <c r="B126" s="22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</row>
    <row r="127" spans="1:18">
      <c r="A127" s="66"/>
      <c r="B127" s="22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</row>
    <row r="128" spans="1:18">
      <c r="A128" s="66"/>
      <c r="B128" s="22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</row>
    <row r="129" spans="1:18">
      <c r="A129" s="66"/>
      <c r="B129" s="22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</row>
    <row r="130" spans="1:18">
      <c r="A130" s="66"/>
      <c r="B130" s="22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</row>
    <row r="131" spans="1:18">
      <c r="A131" s="66"/>
      <c r="B131" s="22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</row>
    <row r="132" spans="1:18">
      <c r="A132" s="66"/>
      <c r="B132" s="22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</row>
    <row r="133" spans="1:18">
      <c r="A133" s="66"/>
      <c r="B133" s="22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</row>
    <row r="134" spans="1:18">
      <c r="A134" s="66"/>
      <c r="B134" s="22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</row>
    <row r="135" spans="1:18">
      <c r="A135" s="66"/>
      <c r="B135" s="22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</row>
    <row r="136" spans="1:18">
      <c r="A136" s="66"/>
      <c r="B136" s="22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</row>
    <row r="137" spans="1:18">
      <c r="A137" s="66"/>
      <c r="B137" s="22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</row>
    <row r="138" spans="1:18">
      <c r="A138" s="66"/>
      <c r="B138" s="22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</row>
    <row r="139" spans="1:18">
      <c r="A139" s="66"/>
      <c r="B139" s="22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</row>
    <row r="140" spans="1:18">
      <c r="A140" s="66"/>
      <c r="B140" s="22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</row>
    <row r="141" spans="1:18">
      <c r="A141" s="66"/>
      <c r="B141" s="22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</row>
    <row r="142" spans="1:18">
      <c r="A142" s="66"/>
      <c r="B142" s="22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</row>
    <row r="143" spans="1:18">
      <c r="A143" s="66"/>
      <c r="B143" s="22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</row>
    <row r="144" spans="1:18">
      <c r="A144" s="66"/>
      <c r="B144" s="22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</row>
    <row r="145" spans="1:18">
      <c r="A145" s="66"/>
      <c r="B145" s="22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</row>
    <row r="146" spans="1:18">
      <c r="A146" s="66"/>
      <c r="B146" s="22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</row>
    <row r="147" spans="1:18">
      <c r="A147" s="66"/>
      <c r="B147" s="22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</row>
    <row r="148" spans="1:18">
      <c r="A148" s="66"/>
      <c r="B148" s="22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</row>
    <row r="149" spans="1:18">
      <c r="A149" s="66"/>
      <c r="B149" s="22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</row>
    <row r="150" spans="1:18">
      <c r="A150" s="66"/>
      <c r="B150" s="22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</row>
    <row r="151" spans="1:18">
      <c r="A151" s="66"/>
      <c r="B151" s="22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</row>
    <row r="152" spans="1:18">
      <c r="A152" s="66"/>
      <c r="B152" s="22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</row>
    <row r="153" spans="1:18">
      <c r="A153" s="66"/>
      <c r="B153" s="22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</row>
    <row r="154" spans="1:18">
      <c r="A154" s="66"/>
      <c r="B154" s="22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</row>
    <row r="155" spans="1:18">
      <c r="A155" s="66"/>
      <c r="B155" s="22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</row>
    <row r="156" spans="1:18">
      <c r="A156" s="66"/>
      <c r="B156" s="22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</row>
    <row r="157" spans="1:18">
      <c r="A157" s="66"/>
      <c r="B157" s="22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</row>
    <row r="158" spans="1:18">
      <c r="A158" s="66"/>
      <c r="B158" s="22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</row>
    <row r="159" spans="1:18">
      <c r="A159" s="66"/>
      <c r="B159" s="22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</row>
    <row r="160" spans="1:18">
      <c r="A160" s="66"/>
      <c r="B160" s="22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</row>
    <row r="161" spans="1:18">
      <c r="A161" s="66"/>
      <c r="B161" s="22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</row>
    <row r="162" spans="1:18">
      <c r="A162" s="66"/>
      <c r="B162" s="22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</row>
    <row r="163" spans="1:18">
      <c r="A163" s="66"/>
      <c r="B163" s="22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</row>
    <row r="164" spans="1:18">
      <c r="A164" s="66"/>
      <c r="B164" s="22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</row>
    <row r="165" spans="1:18">
      <c r="A165" s="66"/>
      <c r="B165" s="22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</row>
    <row r="166" spans="1:18">
      <c r="A166" s="66"/>
      <c r="B166" s="22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</row>
    <row r="167" spans="1:18">
      <c r="A167" s="66"/>
      <c r="B167" s="22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</row>
    <row r="168" spans="1:18">
      <c r="A168" s="66"/>
      <c r="B168" s="22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</row>
    <row r="169" spans="1:18">
      <c r="A169" s="66"/>
      <c r="B169" s="22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</row>
    <row r="170" spans="1:18">
      <c r="A170" s="66"/>
      <c r="B170" s="22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</row>
    <row r="171" spans="1:18">
      <c r="A171" s="66"/>
      <c r="B171" s="22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</row>
    <row r="172" spans="1:18">
      <c r="A172" s="66"/>
      <c r="B172" s="22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</row>
    <row r="173" spans="1:18">
      <c r="A173" s="66"/>
      <c r="B173" s="22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</row>
    <row r="174" spans="1:18">
      <c r="A174" s="66"/>
      <c r="B174" s="22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</row>
    <row r="175" spans="1:18">
      <c r="A175" s="66"/>
      <c r="B175" s="22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</row>
    <row r="176" spans="1:18">
      <c r="A176" s="66"/>
      <c r="B176" s="22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</row>
    <row r="177" spans="1:18">
      <c r="A177" s="66"/>
      <c r="B177" s="22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</row>
    <row r="178" spans="1:18">
      <c r="A178" s="66"/>
      <c r="B178" s="22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</row>
    <row r="179" spans="1:18">
      <c r="A179" s="66"/>
      <c r="B179" s="22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</row>
    <row r="180" spans="1:18">
      <c r="A180" s="66"/>
      <c r="B180" s="22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</row>
    <row r="181" spans="1:18">
      <c r="A181" s="66"/>
      <c r="B181" s="22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</row>
    <row r="182" spans="1:18">
      <c r="A182" s="66"/>
      <c r="B182" s="22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</row>
    <row r="183" spans="1:18">
      <c r="A183" s="66"/>
      <c r="B183" s="22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</row>
    <row r="184" spans="1:18">
      <c r="A184" s="66"/>
      <c r="B184" s="22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</row>
    <row r="185" spans="1:18">
      <c r="A185" s="66"/>
      <c r="B185" s="22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</row>
    <row r="186" spans="1:18">
      <c r="A186" s="66"/>
      <c r="B186" s="22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</row>
    <row r="187" spans="1:18">
      <c r="A187" s="66"/>
      <c r="B187" s="22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</row>
    <row r="188" spans="1:18">
      <c r="A188" s="66"/>
      <c r="B188" s="22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</row>
    <row r="189" spans="1:18">
      <c r="A189" s="66"/>
      <c r="B189" s="22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</row>
    <row r="190" spans="1:18">
      <c r="A190" s="66"/>
      <c r="B190" s="22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</row>
    <row r="191" spans="1:18">
      <c r="A191" s="66"/>
      <c r="B191" s="22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</row>
    <row r="192" spans="1:18">
      <c r="A192" s="66"/>
      <c r="B192" s="22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</row>
    <row r="193" spans="1:18">
      <c r="A193" s="66"/>
      <c r="B193" s="22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</row>
    <row r="194" spans="1:18">
      <c r="A194" s="66"/>
      <c r="B194" s="22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</row>
    <row r="195" spans="1:18">
      <c r="A195" s="66"/>
      <c r="B195" s="22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</row>
    <row r="196" spans="1:18">
      <c r="A196" s="66"/>
      <c r="B196" s="22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</row>
    <row r="197" spans="1:18">
      <c r="A197" s="66"/>
      <c r="B197" s="22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</row>
    <row r="198" spans="1:18">
      <c r="A198" s="66"/>
      <c r="B198" s="22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</row>
    <row r="199" spans="1:18">
      <c r="A199" s="66"/>
      <c r="B199" s="22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</row>
    <row r="200" spans="1:18">
      <c r="A200" s="66"/>
      <c r="B200" s="22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</row>
    <row r="201" spans="1:18">
      <c r="A201" s="66"/>
      <c r="B201" s="22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</row>
    <row r="202" spans="1:18">
      <c r="A202" s="66"/>
      <c r="B202" s="22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</row>
    <row r="203" spans="1:18">
      <c r="A203" s="66"/>
      <c r="B203" s="22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</row>
    <row r="204" spans="1:18">
      <c r="A204" s="66"/>
      <c r="B204" s="22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</row>
    <row r="205" spans="1:18">
      <c r="A205" s="66"/>
      <c r="B205" s="22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</row>
    <row r="206" spans="1:18">
      <c r="A206" s="66"/>
      <c r="B206" s="22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</row>
    <row r="207" spans="1:18">
      <c r="A207" s="66"/>
      <c r="B207" s="22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</row>
    <row r="208" spans="1:18">
      <c r="A208" s="66"/>
      <c r="B208" s="22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</row>
    <row r="209" spans="1:18">
      <c r="A209" s="66"/>
      <c r="B209" s="22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</row>
    <row r="210" spans="1:18">
      <c r="A210" s="66"/>
      <c r="B210" s="22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</row>
    <row r="211" spans="1:18">
      <c r="A211" s="66"/>
      <c r="B211" s="22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</row>
    <row r="212" spans="1:18">
      <c r="A212" s="66"/>
      <c r="B212" s="22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</row>
    <row r="213" spans="1:18">
      <c r="A213" s="66"/>
      <c r="B213" s="22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</row>
    <row r="214" spans="1:18">
      <c r="A214" s="66"/>
      <c r="B214" s="22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</row>
    <row r="215" spans="1:18">
      <c r="A215" s="66"/>
      <c r="B215" s="22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</row>
    <row r="216" spans="1:18">
      <c r="A216" s="66"/>
      <c r="B216" s="22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</row>
    <row r="217" spans="1:18">
      <c r="A217" s="66"/>
      <c r="B217" s="22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</row>
    <row r="218" spans="1:18">
      <c r="A218" s="66"/>
      <c r="B218" s="22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</row>
    <row r="219" spans="1:18">
      <c r="A219" s="66"/>
      <c r="B219" s="22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</row>
  </sheetData>
  <mergeCells count="143">
    <mergeCell ref="Q113:Q123"/>
    <mergeCell ref="R113:R123"/>
    <mergeCell ref="J113:J117"/>
    <mergeCell ref="K113:K117"/>
    <mergeCell ref="L113:L117"/>
    <mergeCell ref="M113:M117"/>
    <mergeCell ref="O113:O123"/>
    <mergeCell ref="P113:P123"/>
    <mergeCell ref="O99:O112"/>
    <mergeCell ref="P99:P112"/>
    <mergeCell ref="Q99:Q112"/>
    <mergeCell ref="R99:R112"/>
    <mergeCell ref="A113:A123"/>
    <mergeCell ref="B113:B117"/>
    <mergeCell ref="C113:C117"/>
    <mergeCell ref="D113:D117"/>
    <mergeCell ref="E113:E117"/>
    <mergeCell ref="F113:F117"/>
    <mergeCell ref="A99:A112"/>
    <mergeCell ref="B99:B101"/>
    <mergeCell ref="C99:C101"/>
    <mergeCell ref="D99:D101"/>
    <mergeCell ref="E99:E101"/>
    <mergeCell ref="F99:F101"/>
    <mergeCell ref="P85:P98"/>
    <mergeCell ref="Q85:Q98"/>
    <mergeCell ref="R85:R98"/>
    <mergeCell ref="D110:D111"/>
    <mergeCell ref="F110:F111"/>
    <mergeCell ref="G110:G111"/>
    <mergeCell ref="J110:J111"/>
    <mergeCell ref="K110:K111"/>
    <mergeCell ref="L110:L111"/>
    <mergeCell ref="M110:M111"/>
    <mergeCell ref="C85:C87"/>
    <mergeCell ref="D85:D87"/>
    <mergeCell ref="E85:E87"/>
    <mergeCell ref="F85:F87"/>
    <mergeCell ref="N85:N87"/>
    <mergeCell ref="O85:O98"/>
    <mergeCell ref="J95:J97"/>
    <mergeCell ref="K95:K97"/>
    <mergeCell ref="L95:L97"/>
    <mergeCell ref="M95:M97"/>
    <mergeCell ref="A72:A84"/>
    <mergeCell ref="D75:D76"/>
    <mergeCell ref="E75:E76"/>
    <mergeCell ref="F75:F76"/>
    <mergeCell ref="R72:R84"/>
    <mergeCell ref="D95:D97"/>
    <mergeCell ref="F95:F97"/>
    <mergeCell ref="G95:G97"/>
    <mergeCell ref="B85:B87"/>
    <mergeCell ref="A85:A98"/>
    <mergeCell ref="G67:G68"/>
    <mergeCell ref="O72:O84"/>
    <mergeCell ref="P72:P84"/>
    <mergeCell ref="Q72:Q84"/>
    <mergeCell ref="D61:D62"/>
    <mergeCell ref="E61:E62"/>
    <mergeCell ref="B61:B62"/>
    <mergeCell ref="C61:C62"/>
    <mergeCell ref="F61:F62"/>
    <mergeCell ref="D67:D68"/>
    <mergeCell ref="F67:F68"/>
    <mergeCell ref="O59:O71"/>
    <mergeCell ref="P59:P71"/>
    <mergeCell ref="Q59:Q71"/>
    <mergeCell ref="R59:R71"/>
    <mergeCell ref="A59:A71"/>
    <mergeCell ref="B59:B60"/>
    <mergeCell ref="C59:C60"/>
    <mergeCell ref="D59:D60"/>
    <mergeCell ref="E59:E60"/>
    <mergeCell ref="F59:F60"/>
    <mergeCell ref="Q48:Q58"/>
    <mergeCell ref="R48:R58"/>
    <mergeCell ref="D57:D58"/>
    <mergeCell ref="F57:F58"/>
    <mergeCell ref="G57:G58"/>
    <mergeCell ref="J57:J58"/>
    <mergeCell ref="K57:K58"/>
    <mergeCell ref="L57:L58"/>
    <mergeCell ref="M57:M58"/>
    <mergeCell ref="J48:J51"/>
    <mergeCell ref="K48:K51"/>
    <mergeCell ref="L48:L51"/>
    <mergeCell ref="M48:M51"/>
    <mergeCell ref="O48:O58"/>
    <mergeCell ref="P48:P58"/>
    <mergeCell ref="A48:A58"/>
    <mergeCell ref="B48:B51"/>
    <mergeCell ref="C48:C51"/>
    <mergeCell ref="D48:D51"/>
    <mergeCell ref="E48:E51"/>
    <mergeCell ref="F48:F51"/>
    <mergeCell ref="O32:O47"/>
    <mergeCell ref="P32:P47"/>
    <mergeCell ref="Q32:Q47"/>
    <mergeCell ref="R32:R47"/>
    <mergeCell ref="D44:D46"/>
    <mergeCell ref="F44:F46"/>
    <mergeCell ref="G44:G46"/>
    <mergeCell ref="A32:A47"/>
    <mergeCell ref="B32:B34"/>
    <mergeCell ref="C32:C34"/>
    <mergeCell ref="D32:D34"/>
    <mergeCell ref="E32:E34"/>
    <mergeCell ref="F32:F34"/>
    <mergeCell ref="Q21:Q31"/>
    <mergeCell ref="R21:R31"/>
    <mergeCell ref="D27:D28"/>
    <mergeCell ref="J27:J28"/>
    <mergeCell ref="K27:K28"/>
    <mergeCell ref="L27:L28"/>
    <mergeCell ref="M27:M28"/>
    <mergeCell ref="J21:J22"/>
    <mergeCell ref="K21:K22"/>
    <mergeCell ref="L21:L22"/>
    <mergeCell ref="M21:M22"/>
    <mergeCell ref="O21:O31"/>
    <mergeCell ref="P21:P31"/>
    <mergeCell ref="A21:A31"/>
    <mergeCell ref="B21:B22"/>
    <mergeCell ref="C21:C22"/>
    <mergeCell ref="D21:D22"/>
    <mergeCell ref="E21:E22"/>
    <mergeCell ref="F21:F22"/>
    <mergeCell ref="O2:O11"/>
    <mergeCell ref="P2:P11"/>
    <mergeCell ref="Q2:Q11"/>
    <mergeCell ref="R2:R11"/>
    <mergeCell ref="A12:A20"/>
    <mergeCell ref="O12:O20"/>
    <mergeCell ref="P12:P20"/>
    <mergeCell ref="Q12:Q20"/>
    <mergeCell ref="R12:R20"/>
    <mergeCell ref="A2:A11"/>
    <mergeCell ref="B2:B5"/>
    <mergeCell ref="C2:C5"/>
    <mergeCell ref="D2:D5"/>
    <mergeCell ref="E2:E5"/>
    <mergeCell ref="F2:F5"/>
  </mergeCells>
  <phoneticPr fontId="6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F277"/>
  <sheetViews>
    <sheetView tabSelected="1" workbookViewId="0">
      <pane ySplit="1" topLeftCell="A2" activePane="bottomLeft" state="frozen"/>
      <selection activeCell="E77" activeCellId="1" sqref="C63 E77"/>
      <selection pane="bottomLeft" activeCell="S1" sqref="S1:S1048576"/>
    </sheetView>
  </sheetViews>
  <sheetFormatPr defaultRowHeight="13.5"/>
  <cols>
    <col min="1" max="1" width="8.875" bestFit="1" customWidth="1"/>
    <col min="4" max="4" width="10.5" bestFit="1" customWidth="1"/>
    <col min="8" max="8" width="10.625" bestFit="1" customWidth="1"/>
    <col min="10" max="10" width="10.5" bestFit="1" customWidth="1"/>
    <col min="13" max="13" width="9" style="119"/>
    <col min="14" max="19" width="9" style="119" customWidth="1"/>
    <col min="20" max="23" width="9" style="108" hidden="1" customWidth="1"/>
    <col min="24" max="24" width="12.625" style="108" hidden="1" customWidth="1"/>
    <col min="25" max="25" width="13.625" style="108" hidden="1" customWidth="1"/>
    <col min="26" max="26" width="9" style="108" hidden="1" customWidth="1"/>
    <col min="27" max="27" width="13.625" style="108" hidden="1" customWidth="1"/>
    <col min="28" max="32" width="9" style="108" hidden="1" customWidth="1"/>
    <col min="33" max="33" width="9" customWidth="1"/>
  </cols>
  <sheetData>
    <row r="1" spans="1:32" ht="14.25">
      <c r="A1" s="115" t="s">
        <v>0</v>
      </c>
      <c r="B1" s="115" t="s">
        <v>1</v>
      </c>
      <c r="C1" s="115" t="s">
        <v>41</v>
      </c>
      <c r="D1" s="115" t="s">
        <v>42</v>
      </c>
      <c r="E1" s="115" t="s">
        <v>43</v>
      </c>
      <c r="F1" s="115" t="s">
        <v>44</v>
      </c>
      <c r="G1" s="115" t="s">
        <v>45</v>
      </c>
      <c r="H1" s="115" t="s">
        <v>46</v>
      </c>
      <c r="I1" s="116" t="s">
        <v>47</v>
      </c>
      <c r="J1" s="115" t="s">
        <v>9</v>
      </c>
      <c r="K1" s="115" t="s">
        <v>10</v>
      </c>
      <c r="L1" s="115" t="s">
        <v>11</v>
      </c>
      <c r="M1" s="115" t="s">
        <v>12</v>
      </c>
      <c r="N1" s="116" t="s">
        <v>48</v>
      </c>
      <c r="O1" s="115" t="s">
        <v>49</v>
      </c>
      <c r="P1" s="115" t="s">
        <v>50</v>
      </c>
      <c r="Q1" s="115" t="s">
        <v>51</v>
      </c>
      <c r="R1" s="115" t="s">
        <v>52</v>
      </c>
      <c r="S1" s="115" t="s">
        <v>53</v>
      </c>
      <c r="T1" s="90" t="s">
        <v>54</v>
      </c>
      <c r="U1" s="90" t="s">
        <v>55</v>
      </c>
      <c r="V1" s="90" t="s">
        <v>56</v>
      </c>
      <c r="W1" s="90" t="s">
        <v>57</v>
      </c>
      <c r="X1" s="91" t="s">
        <v>58</v>
      </c>
      <c r="Y1" s="91" t="s">
        <v>59</v>
      </c>
      <c r="Z1" s="91" t="s">
        <v>60</v>
      </c>
      <c r="AA1" s="91" t="s">
        <v>61</v>
      </c>
      <c r="AB1" s="91" t="s">
        <v>62</v>
      </c>
      <c r="AC1" s="91" t="s">
        <v>63</v>
      </c>
      <c r="AD1" s="91" t="s">
        <v>64</v>
      </c>
      <c r="AE1" s="91" t="s">
        <v>48</v>
      </c>
      <c r="AF1" s="91" t="s">
        <v>48</v>
      </c>
    </row>
    <row r="2" spans="1:32" ht="14.25">
      <c r="A2" s="109">
        <v>43160</v>
      </c>
      <c r="B2" s="110">
        <v>0.2986111111111111</v>
      </c>
      <c r="C2" s="88" t="s">
        <v>65</v>
      </c>
      <c r="D2" s="111">
        <v>43161</v>
      </c>
      <c r="E2" s="112">
        <v>8.8888888888888892E-2</v>
      </c>
      <c r="F2" s="88" t="s">
        <v>65</v>
      </c>
      <c r="G2" s="88" t="s">
        <v>66</v>
      </c>
      <c r="H2" s="88" t="s">
        <v>67</v>
      </c>
      <c r="I2" s="113" t="s">
        <v>68</v>
      </c>
      <c r="J2" s="121" t="s">
        <v>18</v>
      </c>
      <c r="K2" s="89" t="s">
        <v>29</v>
      </c>
      <c r="L2" s="88" t="s">
        <v>22</v>
      </c>
      <c r="M2" s="88" t="s">
        <v>69</v>
      </c>
      <c r="N2" s="114">
        <v>3</v>
      </c>
      <c r="O2" s="88">
        <v>7</v>
      </c>
      <c r="P2" s="88">
        <v>9</v>
      </c>
      <c r="Q2" s="88">
        <v>4949</v>
      </c>
      <c r="R2" s="88">
        <v>5085</v>
      </c>
      <c r="S2" s="88">
        <v>136</v>
      </c>
      <c r="T2" s="92">
        <v>157.22999999999999</v>
      </c>
      <c r="U2" s="93">
        <v>838.7</v>
      </c>
      <c r="V2" s="94">
        <v>387.6</v>
      </c>
      <c r="W2" s="94">
        <v>1383.5300000000002</v>
      </c>
      <c r="X2" s="95">
        <v>43160.298611111109</v>
      </c>
      <c r="Y2" s="95">
        <v>43161.088888888888</v>
      </c>
      <c r="Z2" s="96">
        <v>0.66666666666666663</v>
      </c>
      <c r="AA2" s="97">
        <v>43160.965277777774</v>
      </c>
      <c r="AB2" s="98" t="s">
        <v>70</v>
      </c>
      <c r="AC2" s="98">
        <v>58</v>
      </c>
      <c r="AD2" s="98">
        <v>2</v>
      </c>
      <c r="AE2" s="98">
        <v>3</v>
      </c>
      <c r="AF2" s="99" t="s">
        <v>71</v>
      </c>
    </row>
    <row r="3" spans="1:32" ht="14.25">
      <c r="A3" s="109">
        <v>43160</v>
      </c>
      <c r="B3" s="110">
        <v>0.30833333333333335</v>
      </c>
      <c r="C3" s="88" t="s">
        <v>65</v>
      </c>
      <c r="D3" s="111">
        <v>43161</v>
      </c>
      <c r="E3" s="112">
        <v>8.8888888888888892E-2</v>
      </c>
      <c r="F3" s="88" t="s">
        <v>65</v>
      </c>
      <c r="G3" s="88" t="s">
        <v>66</v>
      </c>
      <c r="H3" s="88" t="s">
        <v>72</v>
      </c>
      <c r="I3" s="113" t="s">
        <v>73</v>
      </c>
      <c r="J3" s="121" t="s">
        <v>18</v>
      </c>
      <c r="K3" s="89" t="s">
        <v>27</v>
      </c>
      <c r="L3" s="88" t="s">
        <v>23</v>
      </c>
      <c r="M3" s="88" t="s">
        <v>69</v>
      </c>
      <c r="N3" s="114">
        <v>3</v>
      </c>
      <c r="O3" s="88"/>
      <c r="P3" s="88">
        <v>11</v>
      </c>
      <c r="Q3" s="88">
        <v>5686</v>
      </c>
      <c r="R3" s="88">
        <v>5725</v>
      </c>
      <c r="S3" s="88">
        <v>39</v>
      </c>
      <c r="T3" s="92">
        <v>157.22999999999999</v>
      </c>
      <c r="U3" s="93">
        <v>838.7</v>
      </c>
      <c r="V3" s="94">
        <v>111.15</v>
      </c>
      <c r="W3" s="94">
        <v>1107.0800000000002</v>
      </c>
      <c r="X3" s="95">
        <v>43160.308333333334</v>
      </c>
      <c r="Y3" s="95">
        <v>43161.088888888888</v>
      </c>
      <c r="Z3" s="96">
        <v>0.66666666666666663</v>
      </c>
      <c r="AA3" s="97">
        <v>43160.974999999999</v>
      </c>
      <c r="AB3" s="98" t="s">
        <v>74</v>
      </c>
      <c r="AC3" s="98">
        <v>44</v>
      </c>
      <c r="AD3" s="98">
        <v>2</v>
      </c>
      <c r="AE3" s="98">
        <v>3</v>
      </c>
      <c r="AF3" s="99" t="s">
        <v>71</v>
      </c>
    </row>
    <row r="4" spans="1:32" ht="14.25">
      <c r="A4" s="109">
        <v>43160</v>
      </c>
      <c r="B4" s="110">
        <v>0.3125</v>
      </c>
      <c r="C4" s="88" t="s">
        <v>65</v>
      </c>
      <c r="D4" s="111">
        <v>43161</v>
      </c>
      <c r="E4" s="112">
        <v>4.5833333333333337E-2</v>
      </c>
      <c r="F4" s="88" t="s">
        <v>65</v>
      </c>
      <c r="G4" s="88" t="s">
        <v>66</v>
      </c>
      <c r="H4" s="88" t="s">
        <v>75</v>
      </c>
      <c r="I4" s="113" t="s">
        <v>76</v>
      </c>
      <c r="J4" s="121" t="s">
        <v>18</v>
      </c>
      <c r="K4" s="89" t="s">
        <v>25</v>
      </c>
      <c r="L4" s="88" t="s">
        <v>26</v>
      </c>
      <c r="M4" s="88" t="s">
        <v>69</v>
      </c>
      <c r="N4" s="114">
        <v>2</v>
      </c>
      <c r="O4" s="88">
        <v>1</v>
      </c>
      <c r="P4" s="88">
        <v>8</v>
      </c>
      <c r="Q4" s="88">
        <v>3473</v>
      </c>
      <c r="R4" s="88">
        <v>3518</v>
      </c>
      <c r="S4" s="88">
        <v>45</v>
      </c>
      <c r="T4" s="92">
        <v>104.82</v>
      </c>
      <c r="U4" s="93">
        <v>838.7</v>
      </c>
      <c r="V4" s="94">
        <v>128.25</v>
      </c>
      <c r="W4" s="94">
        <v>1071.77</v>
      </c>
      <c r="X4" s="95">
        <v>43160.3125</v>
      </c>
      <c r="Y4" s="95">
        <v>43161.04583333333</v>
      </c>
      <c r="Z4" s="96">
        <v>0.66666666666666663</v>
      </c>
      <c r="AA4" s="97">
        <v>43160.979166666664</v>
      </c>
      <c r="AB4" s="98" t="s">
        <v>77</v>
      </c>
      <c r="AC4" s="98">
        <v>36</v>
      </c>
      <c r="AD4" s="98">
        <v>1</v>
      </c>
      <c r="AE4" s="98">
        <v>2</v>
      </c>
      <c r="AF4" s="99" t="s">
        <v>78</v>
      </c>
    </row>
    <row r="5" spans="1:32" ht="14.25">
      <c r="A5" s="109">
        <v>43160</v>
      </c>
      <c r="B5" s="110">
        <v>0.31041666666666667</v>
      </c>
      <c r="C5" s="88" t="s">
        <v>65</v>
      </c>
      <c r="D5" s="111">
        <v>43161</v>
      </c>
      <c r="E5" s="112">
        <v>7.6388888888888895E-2</v>
      </c>
      <c r="F5" s="88" t="s">
        <v>65</v>
      </c>
      <c r="G5" s="88" t="s">
        <v>66</v>
      </c>
      <c r="H5" s="88" t="s">
        <v>79</v>
      </c>
      <c r="I5" s="113" t="s">
        <v>80</v>
      </c>
      <c r="J5" s="121" t="s">
        <v>18</v>
      </c>
      <c r="K5" s="89" t="s">
        <v>24</v>
      </c>
      <c r="L5" s="88" t="s">
        <v>21</v>
      </c>
      <c r="M5" s="88" t="s">
        <v>69</v>
      </c>
      <c r="N5" s="114">
        <v>2.5</v>
      </c>
      <c r="O5" s="88">
        <v>1</v>
      </c>
      <c r="P5" s="88">
        <v>8</v>
      </c>
      <c r="Q5" s="88">
        <v>3441</v>
      </c>
      <c r="R5" s="88">
        <v>3485</v>
      </c>
      <c r="S5" s="88">
        <v>44</v>
      </c>
      <c r="T5" s="92">
        <v>131.02499999999998</v>
      </c>
      <c r="U5" s="93">
        <v>838.7</v>
      </c>
      <c r="V5" s="94">
        <v>125.4</v>
      </c>
      <c r="W5" s="94">
        <v>1095.125</v>
      </c>
      <c r="X5" s="95">
        <v>43160.310416666667</v>
      </c>
      <c r="Y5" s="95">
        <v>43161.076388888891</v>
      </c>
      <c r="Z5" s="96">
        <v>0.66666666666666663</v>
      </c>
      <c r="AA5" s="97">
        <v>43160.977083333331</v>
      </c>
      <c r="AB5" s="98" t="s">
        <v>81</v>
      </c>
      <c r="AC5" s="98">
        <v>23</v>
      </c>
      <c r="AD5" s="98">
        <v>2</v>
      </c>
      <c r="AE5" s="98">
        <v>2.5</v>
      </c>
      <c r="AF5" s="99" t="s">
        <v>82</v>
      </c>
    </row>
    <row r="6" spans="1:32" ht="14.25">
      <c r="A6" s="109">
        <v>43160</v>
      </c>
      <c r="B6" s="110">
        <v>0.30833333333333335</v>
      </c>
      <c r="C6" s="88" t="s">
        <v>65</v>
      </c>
      <c r="D6" s="111">
        <v>43161</v>
      </c>
      <c r="E6" s="112">
        <v>7.9861111111111105E-2</v>
      </c>
      <c r="F6" s="88" t="s">
        <v>65</v>
      </c>
      <c r="G6" s="88" t="s">
        <v>66</v>
      </c>
      <c r="H6" s="88" t="s">
        <v>83</v>
      </c>
      <c r="I6" s="113" t="s">
        <v>84</v>
      </c>
      <c r="J6" s="121" t="s">
        <v>18</v>
      </c>
      <c r="K6" s="89" t="s">
        <v>28</v>
      </c>
      <c r="L6" s="88" t="s">
        <v>20</v>
      </c>
      <c r="M6" s="88" t="s">
        <v>69</v>
      </c>
      <c r="N6" s="114">
        <v>2.5</v>
      </c>
      <c r="O6" s="88">
        <v>4</v>
      </c>
      <c r="P6" s="88">
        <v>10</v>
      </c>
      <c r="Q6" s="88">
        <v>5377</v>
      </c>
      <c r="R6" s="88">
        <v>5480</v>
      </c>
      <c r="S6" s="88">
        <v>103</v>
      </c>
      <c r="T6" s="92">
        <v>131.02499999999998</v>
      </c>
      <c r="U6" s="93">
        <v>838.7</v>
      </c>
      <c r="V6" s="94">
        <v>293.55</v>
      </c>
      <c r="W6" s="94">
        <v>1263.2750000000001</v>
      </c>
      <c r="X6" s="95">
        <v>43160.308333333334</v>
      </c>
      <c r="Y6" s="95">
        <v>43161.079861111109</v>
      </c>
      <c r="Z6" s="96">
        <v>0.66666666666666663</v>
      </c>
      <c r="AA6" s="97">
        <v>43160.974999999999</v>
      </c>
      <c r="AB6" s="98" t="s">
        <v>85</v>
      </c>
      <c r="AC6" s="98">
        <v>31</v>
      </c>
      <c r="AD6" s="98">
        <v>2</v>
      </c>
      <c r="AE6" s="98">
        <v>2.5</v>
      </c>
      <c r="AF6" s="99" t="s">
        <v>82</v>
      </c>
    </row>
    <row r="7" spans="1:32" ht="14.25">
      <c r="A7" s="109">
        <v>43161</v>
      </c>
      <c r="B7" s="110">
        <v>0.30555555555555552</v>
      </c>
      <c r="C7" s="88" t="s">
        <v>65</v>
      </c>
      <c r="D7" s="111">
        <v>43162</v>
      </c>
      <c r="E7" s="112">
        <v>2.0833333333333332E-2</v>
      </c>
      <c r="F7" s="88" t="s">
        <v>65</v>
      </c>
      <c r="G7" s="88" t="s">
        <v>66</v>
      </c>
      <c r="H7" s="88" t="s">
        <v>86</v>
      </c>
      <c r="I7" s="113" t="s">
        <v>87</v>
      </c>
      <c r="J7" s="121" t="s">
        <v>18</v>
      </c>
      <c r="K7" s="89" t="s">
        <v>29</v>
      </c>
      <c r="L7" s="88" t="s">
        <v>22</v>
      </c>
      <c r="M7" s="88" t="s">
        <v>69</v>
      </c>
      <c r="N7" s="114">
        <v>1.5</v>
      </c>
      <c r="O7" s="88"/>
      <c r="P7" s="88">
        <v>8</v>
      </c>
      <c r="Q7" s="88">
        <v>5085</v>
      </c>
      <c r="R7" s="88">
        <v>5112</v>
      </c>
      <c r="S7" s="88">
        <v>27</v>
      </c>
      <c r="T7" s="92">
        <v>78.614999999999995</v>
      </c>
      <c r="U7" s="93">
        <v>838.7</v>
      </c>
      <c r="V7" s="94">
        <v>76.95</v>
      </c>
      <c r="W7" s="94">
        <v>994.2650000000001</v>
      </c>
      <c r="X7" s="95">
        <v>43161.305555555555</v>
      </c>
      <c r="Y7" s="95">
        <v>43162.020833333336</v>
      </c>
      <c r="Z7" s="96">
        <v>0.66666666666666663</v>
      </c>
      <c r="AA7" s="97">
        <v>43161.972222222219</v>
      </c>
      <c r="AB7" s="98" t="s">
        <v>88</v>
      </c>
      <c r="AC7" s="98">
        <v>10</v>
      </c>
      <c r="AD7" s="98">
        <v>1</v>
      </c>
      <c r="AE7" s="98">
        <v>1.5</v>
      </c>
      <c r="AF7" s="99" t="s">
        <v>89</v>
      </c>
    </row>
    <row r="8" spans="1:32" ht="14.25">
      <c r="A8" s="109">
        <v>43161</v>
      </c>
      <c r="B8" s="110">
        <v>0.31319444444444444</v>
      </c>
      <c r="C8" s="88" t="s">
        <v>65</v>
      </c>
      <c r="D8" s="111">
        <v>43162</v>
      </c>
      <c r="E8" s="112">
        <v>1.3888888888888889E-3</v>
      </c>
      <c r="F8" s="88" t="s">
        <v>65</v>
      </c>
      <c r="G8" s="88" t="s">
        <v>66</v>
      </c>
      <c r="H8" s="88" t="s">
        <v>90</v>
      </c>
      <c r="I8" s="113" t="s">
        <v>91</v>
      </c>
      <c r="J8" s="121" t="s">
        <v>18</v>
      </c>
      <c r="K8" s="89" t="s">
        <v>27</v>
      </c>
      <c r="L8" s="88" t="s">
        <v>23</v>
      </c>
      <c r="M8" s="88" t="s">
        <v>69</v>
      </c>
      <c r="N8" s="114">
        <v>0.5</v>
      </c>
      <c r="O8" s="88">
        <v>1</v>
      </c>
      <c r="P8" s="88">
        <v>7</v>
      </c>
      <c r="Q8" s="88">
        <v>5725</v>
      </c>
      <c r="R8" s="88">
        <v>5767</v>
      </c>
      <c r="S8" s="88">
        <v>42</v>
      </c>
      <c r="T8" s="92">
        <v>26.204999999999998</v>
      </c>
      <c r="U8" s="93">
        <v>838.7</v>
      </c>
      <c r="V8" s="94">
        <v>119.7</v>
      </c>
      <c r="W8" s="94">
        <v>984.60500000000013</v>
      </c>
      <c r="X8" s="95">
        <v>43161.313194444447</v>
      </c>
      <c r="Y8" s="95">
        <v>43162.001388888886</v>
      </c>
      <c r="Z8" s="96">
        <v>0.66666666666666663</v>
      </c>
      <c r="AA8" s="97">
        <v>43161.979861111111</v>
      </c>
      <c r="AB8" s="98" t="s">
        <v>92</v>
      </c>
      <c r="AC8" s="98">
        <v>31</v>
      </c>
      <c r="AD8" s="98">
        <v>0</v>
      </c>
      <c r="AE8" s="98">
        <v>0.5</v>
      </c>
      <c r="AF8" s="99" t="s">
        <v>93</v>
      </c>
    </row>
    <row r="9" spans="1:32" ht="14.25">
      <c r="A9" s="109">
        <v>43161</v>
      </c>
      <c r="B9" s="110">
        <v>0.31875000000000003</v>
      </c>
      <c r="C9" s="88" t="s">
        <v>65</v>
      </c>
      <c r="D9" s="111">
        <v>43162</v>
      </c>
      <c r="E9" s="112">
        <v>2.361111111111111E-2</v>
      </c>
      <c r="F9" s="88" t="s">
        <v>65</v>
      </c>
      <c r="G9" s="88" t="s">
        <v>66</v>
      </c>
      <c r="H9" s="88" t="s">
        <v>94</v>
      </c>
      <c r="I9" s="113" t="s">
        <v>95</v>
      </c>
      <c r="J9" s="121" t="s">
        <v>18</v>
      </c>
      <c r="K9" s="89" t="s">
        <v>25</v>
      </c>
      <c r="L9" s="88" t="s">
        <v>26</v>
      </c>
      <c r="M9" s="88" t="s">
        <v>69</v>
      </c>
      <c r="N9" s="114">
        <v>1</v>
      </c>
      <c r="O9" s="88"/>
      <c r="P9" s="88">
        <v>11</v>
      </c>
      <c r="Q9" s="88">
        <v>3518</v>
      </c>
      <c r="R9" s="88">
        <v>3556</v>
      </c>
      <c r="S9" s="88">
        <v>38</v>
      </c>
      <c r="T9" s="92">
        <v>52.41</v>
      </c>
      <c r="U9" s="93">
        <v>838.7</v>
      </c>
      <c r="V9" s="94">
        <v>108.3</v>
      </c>
      <c r="W9" s="94">
        <v>999.41</v>
      </c>
      <c r="X9" s="95">
        <v>43161.318749999999</v>
      </c>
      <c r="Y9" s="95">
        <v>43162.023611111108</v>
      </c>
      <c r="Z9" s="96">
        <v>0.66666666666666663</v>
      </c>
      <c r="AA9" s="97">
        <v>43161.985416666663</v>
      </c>
      <c r="AB9" s="98" t="s">
        <v>96</v>
      </c>
      <c r="AC9" s="98">
        <v>55</v>
      </c>
      <c r="AD9" s="98">
        <v>0</v>
      </c>
      <c r="AE9" s="98">
        <v>1</v>
      </c>
      <c r="AF9" s="99" t="s">
        <v>97</v>
      </c>
    </row>
    <row r="10" spans="1:32" ht="14.25">
      <c r="A10" s="109">
        <v>43161</v>
      </c>
      <c r="B10" s="110">
        <v>0.30902777777777779</v>
      </c>
      <c r="C10" s="88" t="s">
        <v>65</v>
      </c>
      <c r="D10" s="111">
        <v>43162</v>
      </c>
      <c r="E10" s="112">
        <v>3.472222222222222E-3</v>
      </c>
      <c r="F10" s="88" t="s">
        <v>65</v>
      </c>
      <c r="G10" s="88" t="s">
        <v>66</v>
      </c>
      <c r="H10" s="88" t="s">
        <v>98</v>
      </c>
      <c r="I10" s="113" t="s">
        <v>99</v>
      </c>
      <c r="J10" s="121" t="s">
        <v>18</v>
      </c>
      <c r="K10" s="89" t="s">
        <v>24</v>
      </c>
      <c r="L10" s="88" t="s">
        <v>21</v>
      </c>
      <c r="M10" s="88" t="s">
        <v>69</v>
      </c>
      <c r="N10" s="114">
        <v>1</v>
      </c>
      <c r="O10" s="88">
        <v>9</v>
      </c>
      <c r="P10" s="88">
        <v>10</v>
      </c>
      <c r="Q10" s="88">
        <v>3485</v>
      </c>
      <c r="R10" s="88">
        <v>3636</v>
      </c>
      <c r="S10" s="88">
        <v>151</v>
      </c>
      <c r="T10" s="92">
        <v>52.41</v>
      </c>
      <c r="U10" s="93">
        <v>838.7</v>
      </c>
      <c r="V10" s="94">
        <v>430.35</v>
      </c>
      <c r="W10" s="94">
        <v>1321.46</v>
      </c>
      <c r="X10" s="95">
        <v>43161.309027777781</v>
      </c>
      <c r="Y10" s="95">
        <v>43162.003472222219</v>
      </c>
      <c r="Z10" s="96">
        <v>0.66666666666666663</v>
      </c>
      <c r="AA10" s="97">
        <v>43161.975694444445</v>
      </c>
      <c r="AB10" s="98" t="s">
        <v>100</v>
      </c>
      <c r="AC10" s="98">
        <v>40</v>
      </c>
      <c r="AD10" s="98">
        <v>0</v>
      </c>
      <c r="AE10" s="98">
        <v>1</v>
      </c>
      <c r="AF10" s="99" t="s">
        <v>97</v>
      </c>
    </row>
    <row r="11" spans="1:32" ht="14.25">
      <c r="A11" s="109">
        <v>43161</v>
      </c>
      <c r="B11" s="110">
        <v>0.31875000000000003</v>
      </c>
      <c r="C11" s="88" t="s">
        <v>65</v>
      </c>
      <c r="D11" s="111">
        <v>43162</v>
      </c>
      <c r="E11" s="112">
        <v>3.2638888888888891E-2</v>
      </c>
      <c r="F11" s="88" t="s">
        <v>65</v>
      </c>
      <c r="G11" s="88" t="s">
        <v>66</v>
      </c>
      <c r="H11" s="88" t="s">
        <v>101</v>
      </c>
      <c r="I11" s="113" t="s">
        <v>102</v>
      </c>
      <c r="J11" s="121" t="s">
        <v>18</v>
      </c>
      <c r="K11" s="89" t="s">
        <v>28</v>
      </c>
      <c r="L11" s="88" t="s">
        <v>20</v>
      </c>
      <c r="M11" s="88" t="s">
        <v>69</v>
      </c>
      <c r="N11" s="114">
        <v>1.5</v>
      </c>
      <c r="O11" s="88">
        <v>2</v>
      </c>
      <c r="P11" s="88">
        <v>8</v>
      </c>
      <c r="Q11" s="88">
        <v>5480</v>
      </c>
      <c r="R11" s="88">
        <v>5541</v>
      </c>
      <c r="S11" s="88">
        <v>61</v>
      </c>
      <c r="T11" s="92">
        <v>78.614999999999995</v>
      </c>
      <c r="U11" s="93">
        <v>838.7</v>
      </c>
      <c r="V11" s="94">
        <v>173.85</v>
      </c>
      <c r="W11" s="94">
        <v>1091.165</v>
      </c>
      <c r="X11" s="95">
        <v>43161.318749999999</v>
      </c>
      <c r="Y11" s="95">
        <v>43162.032638888886</v>
      </c>
      <c r="Z11" s="96">
        <v>0.66666666666666663</v>
      </c>
      <c r="AA11" s="97">
        <v>43161.985416666663</v>
      </c>
      <c r="AB11" s="98" t="s">
        <v>103</v>
      </c>
      <c r="AC11" s="98">
        <v>8</v>
      </c>
      <c r="AD11" s="98">
        <v>1</v>
      </c>
      <c r="AE11" s="98">
        <v>1.5</v>
      </c>
      <c r="AF11" s="99" t="s">
        <v>89</v>
      </c>
    </row>
    <row r="12" spans="1:32" ht="14.25">
      <c r="A12" s="109">
        <v>43162</v>
      </c>
      <c r="B12" s="110">
        <v>0.31111111111111112</v>
      </c>
      <c r="C12" s="88" t="s">
        <v>65</v>
      </c>
      <c r="D12" s="111">
        <v>43163</v>
      </c>
      <c r="E12" s="112">
        <v>3.4722222222222224E-2</v>
      </c>
      <c r="F12" s="88" t="s">
        <v>65</v>
      </c>
      <c r="G12" s="88" t="s">
        <v>66</v>
      </c>
      <c r="H12" s="88" t="s">
        <v>104</v>
      </c>
      <c r="I12" s="113" t="s">
        <v>105</v>
      </c>
      <c r="J12" s="121" t="s">
        <v>18</v>
      </c>
      <c r="K12" s="89" t="s">
        <v>29</v>
      </c>
      <c r="L12" s="88" t="s">
        <v>22</v>
      </c>
      <c r="M12" s="88" t="s">
        <v>69</v>
      </c>
      <c r="N12" s="114">
        <v>1.5</v>
      </c>
      <c r="O12" s="88"/>
      <c r="P12" s="88">
        <v>14</v>
      </c>
      <c r="Q12" s="88">
        <v>5112</v>
      </c>
      <c r="R12" s="88">
        <v>5150</v>
      </c>
      <c r="S12" s="88">
        <v>38</v>
      </c>
      <c r="T12" s="92">
        <v>78.614999999999995</v>
      </c>
      <c r="U12" s="93">
        <v>838.7</v>
      </c>
      <c r="V12" s="94">
        <v>108.3</v>
      </c>
      <c r="W12" s="94">
        <v>1025.615</v>
      </c>
      <c r="X12" s="95">
        <v>43162.311111111114</v>
      </c>
      <c r="Y12" s="95">
        <v>43163.034722222219</v>
      </c>
      <c r="Z12" s="96">
        <v>0.66666666666666663</v>
      </c>
      <c r="AA12" s="97">
        <v>43162.977777777778</v>
      </c>
      <c r="AB12" s="98" t="s">
        <v>106</v>
      </c>
      <c r="AC12" s="98">
        <v>22</v>
      </c>
      <c r="AD12" s="98">
        <v>1</v>
      </c>
      <c r="AE12" s="98">
        <v>1.5</v>
      </c>
      <c r="AF12" s="99" t="s">
        <v>89</v>
      </c>
    </row>
    <row r="13" spans="1:32" ht="14.25">
      <c r="A13" s="109">
        <v>43162</v>
      </c>
      <c r="B13" s="110">
        <v>0.30624999999999997</v>
      </c>
      <c r="C13" s="88" t="s">
        <v>65</v>
      </c>
      <c r="D13" s="111">
        <v>43162</v>
      </c>
      <c r="E13" s="112">
        <v>0.99375000000000002</v>
      </c>
      <c r="F13" s="88" t="s">
        <v>65</v>
      </c>
      <c r="G13" s="88" t="s">
        <v>66</v>
      </c>
      <c r="H13" s="88" t="s">
        <v>107</v>
      </c>
      <c r="I13" s="113" t="s">
        <v>108</v>
      </c>
      <c r="J13" s="121" t="s">
        <v>18</v>
      </c>
      <c r="K13" s="89" t="s">
        <v>27</v>
      </c>
      <c r="L13" s="88" t="s">
        <v>19</v>
      </c>
      <c r="M13" s="88" t="s">
        <v>69</v>
      </c>
      <c r="N13" s="114">
        <v>0.5</v>
      </c>
      <c r="O13" s="88">
        <v>1</v>
      </c>
      <c r="P13" s="88">
        <v>6</v>
      </c>
      <c r="Q13" s="88">
        <v>5767</v>
      </c>
      <c r="R13" s="88">
        <v>5803</v>
      </c>
      <c r="S13" s="88">
        <v>36</v>
      </c>
      <c r="T13" s="92">
        <v>26.204999999999998</v>
      </c>
      <c r="U13" s="93">
        <v>838.7</v>
      </c>
      <c r="V13" s="94">
        <v>102.60000000000001</v>
      </c>
      <c r="W13" s="94">
        <v>967.50500000000011</v>
      </c>
      <c r="X13" s="95">
        <v>43162.306250000001</v>
      </c>
      <c r="Y13" s="95">
        <v>43162.993750000001</v>
      </c>
      <c r="Z13" s="96">
        <v>0.66666666666666663</v>
      </c>
      <c r="AA13" s="97">
        <v>43162.972916666666</v>
      </c>
      <c r="AB13" s="98" t="s">
        <v>93</v>
      </c>
      <c r="AC13" s="98">
        <v>30</v>
      </c>
      <c r="AD13" s="98">
        <v>0</v>
      </c>
      <c r="AE13" s="98">
        <v>0.5</v>
      </c>
      <c r="AF13" s="99" t="s">
        <v>93</v>
      </c>
    </row>
    <row r="14" spans="1:32" ht="14.25">
      <c r="A14" s="109">
        <v>43162</v>
      </c>
      <c r="B14" s="110">
        <v>0.31597222222222221</v>
      </c>
      <c r="C14" s="88" t="s">
        <v>65</v>
      </c>
      <c r="D14" s="111">
        <v>43163</v>
      </c>
      <c r="E14" s="112">
        <v>1.5277777777777777E-2</v>
      </c>
      <c r="F14" s="88" t="s">
        <v>65</v>
      </c>
      <c r="G14" s="88" t="s">
        <v>66</v>
      </c>
      <c r="H14" s="88" t="s">
        <v>109</v>
      </c>
      <c r="I14" s="113" t="s">
        <v>110</v>
      </c>
      <c r="J14" s="121" t="s">
        <v>18</v>
      </c>
      <c r="K14" s="89" t="s">
        <v>25</v>
      </c>
      <c r="L14" s="88" t="s">
        <v>26</v>
      </c>
      <c r="M14" s="88" t="s">
        <v>69</v>
      </c>
      <c r="N14" s="114">
        <v>1</v>
      </c>
      <c r="O14" s="88">
        <v>1</v>
      </c>
      <c r="P14" s="88">
        <v>9</v>
      </c>
      <c r="Q14" s="88">
        <v>3556</v>
      </c>
      <c r="R14" s="88">
        <v>3584</v>
      </c>
      <c r="S14" s="88">
        <v>28</v>
      </c>
      <c r="T14" s="92">
        <v>52.41</v>
      </c>
      <c r="U14" s="93">
        <v>838.7</v>
      </c>
      <c r="V14" s="94">
        <v>79.8</v>
      </c>
      <c r="W14" s="94">
        <v>970.91</v>
      </c>
      <c r="X14" s="95">
        <v>43162.315972222219</v>
      </c>
      <c r="Y14" s="95">
        <v>43163.015277777777</v>
      </c>
      <c r="Z14" s="96">
        <v>0.66666666666666663</v>
      </c>
      <c r="AA14" s="97">
        <v>43162.982638888883</v>
      </c>
      <c r="AB14" s="98" t="s">
        <v>111</v>
      </c>
      <c r="AC14" s="98">
        <v>47</v>
      </c>
      <c r="AD14" s="98">
        <v>0</v>
      </c>
      <c r="AE14" s="98">
        <v>1</v>
      </c>
      <c r="AF14" s="99" t="s">
        <v>97</v>
      </c>
    </row>
    <row r="15" spans="1:32" ht="14.25">
      <c r="A15" s="109">
        <v>43162</v>
      </c>
      <c r="B15" s="110">
        <v>0.31458333333333333</v>
      </c>
      <c r="C15" s="88" t="s">
        <v>65</v>
      </c>
      <c r="D15" s="111">
        <v>43163</v>
      </c>
      <c r="E15" s="112">
        <v>1.3888888888888889E-3</v>
      </c>
      <c r="F15" s="88" t="s">
        <v>65</v>
      </c>
      <c r="G15" s="88" t="s">
        <v>66</v>
      </c>
      <c r="H15" s="88" t="s">
        <v>112</v>
      </c>
      <c r="I15" s="113" t="s">
        <v>113</v>
      </c>
      <c r="J15" s="121" t="s">
        <v>18</v>
      </c>
      <c r="K15" s="89" t="s">
        <v>24</v>
      </c>
      <c r="L15" s="88" t="s">
        <v>21</v>
      </c>
      <c r="M15" s="88" t="s">
        <v>69</v>
      </c>
      <c r="N15" s="114">
        <v>0.5</v>
      </c>
      <c r="O15" s="88"/>
      <c r="P15" s="88">
        <v>9</v>
      </c>
      <c r="Q15" s="88">
        <v>3636</v>
      </c>
      <c r="R15" s="88">
        <v>3658</v>
      </c>
      <c r="S15" s="88">
        <v>22</v>
      </c>
      <c r="T15" s="92">
        <v>26.204999999999998</v>
      </c>
      <c r="U15" s="93">
        <v>838.7</v>
      </c>
      <c r="V15" s="94">
        <v>62.7</v>
      </c>
      <c r="W15" s="94">
        <v>927.60500000000013</v>
      </c>
      <c r="X15" s="95">
        <v>43162.314583333333</v>
      </c>
      <c r="Y15" s="95">
        <v>43163.001388888886</v>
      </c>
      <c r="Z15" s="96">
        <v>0.66666666666666663</v>
      </c>
      <c r="AA15" s="97">
        <v>43162.981249999997</v>
      </c>
      <c r="AB15" s="98" t="s">
        <v>114</v>
      </c>
      <c r="AC15" s="98">
        <v>29</v>
      </c>
      <c r="AD15" s="98">
        <v>0</v>
      </c>
      <c r="AE15" s="98">
        <v>0.5</v>
      </c>
      <c r="AF15" s="99" t="s">
        <v>93</v>
      </c>
    </row>
    <row r="16" spans="1:32" ht="14.25">
      <c r="A16" s="109">
        <v>43162</v>
      </c>
      <c r="B16" s="110">
        <v>0.30833333333333335</v>
      </c>
      <c r="C16" s="88" t="s">
        <v>65</v>
      </c>
      <c r="D16" s="111">
        <v>43163</v>
      </c>
      <c r="E16" s="112">
        <v>3.5416666666666666E-2</v>
      </c>
      <c r="F16" s="88" t="s">
        <v>65</v>
      </c>
      <c r="G16" s="88" t="s">
        <v>66</v>
      </c>
      <c r="H16" s="88" t="s">
        <v>115</v>
      </c>
      <c r="I16" s="113" t="s">
        <v>116</v>
      </c>
      <c r="J16" s="121" t="s">
        <v>18</v>
      </c>
      <c r="K16" s="89" t="s">
        <v>28</v>
      </c>
      <c r="L16" s="88" t="s">
        <v>23</v>
      </c>
      <c r="M16" s="88" t="s">
        <v>69</v>
      </c>
      <c r="N16" s="114">
        <v>1.5</v>
      </c>
      <c r="O16" s="88">
        <v>10</v>
      </c>
      <c r="P16" s="88">
        <v>10</v>
      </c>
      <c r="Q16" s="88">
        <v>5541</v>
      </c>
      <c r="R16" s="88">
        <v>5724</v>
      </c>
      <c r="S16" s="88">
        <v>183</v>
      </c>
      <c r="T16" s="92">
        <v>78.614999999999995</v>
      </c>
      <c r="U16" s="93">
        <v>838.7</v>
      </c>
      <c r="V16" s="94">
        <v>521.55000000000007</v>
      </c>
      <c r="W16" s="94">
        <v>1438.8650000000002</v>
      </c>
      <c r="X16" s="95">
        <v>43162.308333333334</v>
      </c>
      <c r="Y16" s="95">
        <v>43163.035416666666</v>
      </c>
      <c r="Z16" s="96">
        <v>0.66666666666666663</v>
      </c>
      <c r="AA16" s="97">
        <v>43162.974999999999</v>
      </c>
      <c r="AB16" s="98" t="s">
        <v>117</v>
      </c>
      <c r="AC16" s="98">
        <v>27</v>
      </c>
      <c r="AD16" s="98">
        <v>1</v>
      </c>
      <c r="AE16" s="98">
        <v>1.5</v>
      </c>
      <c r="AF16" s="99" t="s">
        <v>89</v>
      </c>
    </row>
    <row r="17" spans="1:32" ht="14.25">
      <c r="A17" s="109">
        <v>43163</v>
      </c>
      <c r="B17" s="110">
        <v>0.3034722222222222</v>
      </c>
      <c r="C17" s="88" t="s">
        <v>65</v>
      </c>
      <c r="D17" s="111">
        <v>43164</v>
      </c>
      <c r="E17" s="112">
        <v>2.361111111111111E-2</v>
      </c>
      <c r="F17" s="88" t="s">
        <v>65</v>
      </c>
      <c r="G17" s="88" t="s">
        <v>66</v>
      </c>
      <c r="H17" s="88" t="s">
        <v>118</v>
      </c>
      <c r="I17" s="113" t="s">
        <v>119</v>
      </c>
      <c r="J17" s="121" t="s">
        <v>18</v>
      </c>
      <c r="K17" s="89" t="s">
        <v>29</v>
      </c>
      <c r="L17" s="88" t="s">
        <v>22</v>
      </c>
      <c r="M17" s="88" t="s">
        <v>69</v>
      </c>
      <c r="N17" s="114">
        <v>1.5</v>
      </c>
      <c r="O17" s="88"/>
      <c r="P17" s="88">
        <v>8</v>
      </c>
      <c r="Q17" s="88">
        <v>5150</v>
      </c>
      <c r="R17" s="88">
        <v>5182</v>
      </c>
      <c r="S17" s="88">
        <v>32</v>
      </c>
      <c r="T17" s="92">
        <v>78.614999999999995</v>
      </c>
      <c r="U17" s="93">
        <v>838.7</v>
      </c>
      <c r="V17" s="94">
        <v>91.2</v>
      </c>
      <c r="W17" s="94">
        <v>1008.5150000000001</v>
      </c>
      <c r="X17" s="95">
        <v>43163.303472222222</v>
      </c>
      <c r="Y17" s="95">
        <v>43164.023611111108</v>
      </c>
      <c r="Z17" s="96">
        <v>0.66666666666666663</v>
      </c>
      <c r="AA17" s="97">
        <v>43163.970138888886</v>
      </c>
      <c r="AB17" s="98" t="s">
        <v>120</v>
      </c>
      <c r="AC17" s="98">
        <v>17</v>
      </c>
      <c r="AD17" s="98">
        <v>1</v>
      </c>
      <c r="AE17" s="98">
        <v>1.5</v>
      </c>
      <c r="AF17" s="99" t="s">
        <v>89</v>
      </c>
    </row>
    <row r="18" spans="1:32" ht="14.25">
      <c r="A18" s="109">
        <v>43163</v>
      </c>
      <c r="B18" s="110">
        <v>0.30486111111111108</v>
      </c>
      <c r="C18" s="88" t="s">
        <v>65</v>
      </c>
      <c r="D18" s="111">
        <v>43164</v>
      </c>
      <c r="E18" s="112">
        <v>8.3333333333333332E-3</v>
      </c>
      <c r="F18" s="88" t="s">
        <v>65</v>
      </c>
      <c r="G18" s="88" t="s">
        <v>66</v>
      </c>
      <c r="H18" s="88" t="s">
        <v>121</v>
      </c>
      <c r="I18" s="113" t="s">
        <v>122</v>
      </c>
      <c r="J18" s="121" t="s">
        <v>18</v>
      </c>
      <c r="K18" s="89" t="s">
        <v>27</v>
      </c>
      <c r="L18" s="88" t="s">
        <v>19</v>
      </c>
      <c r="M18" s="88" t="s">
        <v>69</v>
      </c>
      <c r="N18" s="114">
        <v>1</v>
      </c>
      <c r="O18" s="88">
        <v>7</v>
      </c>
      <c r="P18" s="88">
        <v>7</v>
      </c>
      <c r="Q18" s="88">
        <v>5803</v>
      </c>
      <c r="R18" s="88">
        <v>5962</v>
      </c>
      <c r="S18" s="88">
        <v>159</v>
      </c>
      <c r="T18" s="92">
        <v>52.41</v>
      </c>
      <c r="U18" s="93">
        <v>838.7</v>
      </c>
      <c r="V18" s="94">
        <v>453.15000000000003</v>
      </c>
      <c r="W18" s="94">
        <v>1344.26</v>
      </c>
      <c r="X18" s="95">
        <v>43163.304861111108</v>
      </c>
      <c r="Y18" s="95">
        <v>43164.008333333331</v>
      </c>
      <c r="Z18" s="96">
        <v>0.66666666666666663</v>
      </c>
      <c r="AA18" s="97">
        <v>43163.971527777772</v>
      </c>
      <c r="AB18" s="98" t="s">
        <v>123</v>
      </c>
      <c r="AC18" s="98">
        <v>53</v>
      </c>
      <c r="AD18" s="98">
        <v>0</v>
      </c>
      <c r="AE18" s="98">
        <v>1</v>
      </c>
      <c r="AF18" s="99" t="s">
        <v>97</v>
      </c>
    </row>
    <row r="19" spans="1:32" ht="14.25">
      <c r="A19" s="109">
        <v>43163</v>
      </c>
      <c r="B19" s="110">
        <v>0.31527777777777777</v>
      </c>
      <c r="C19" s="88" t="s">
        <v>65</v>
      </c>
      <c r="D19" s="111">
        <v>43164</v>
      </c>
      <c r="E19" s="112">
        <v>3.4027777777777775E-2</v>
      </c>
      <c r="F19" s="88" t="s">
        <v>65</v>
      </c>
      <c r="G19" s="88" t="s">
        <v>66</v>
      </c>
      <c r="H19" s="88" t="s">
        <v>124</v>
      </c>
      <c r="I19" s="113" t="s">
        <v>125</v>
      </c>
      <c r="J19" s="121" t="s">
        <v>18</v>
      </c>
      <c r="K19" s="89" t="s">
        <v>25</v>
      </c>
      <c r="L19" s="88" t="s">
        <v>26</v>
      </c>
      <c r="M19" s="88" t="s">
        <v>69</v>
      </c>
      <c r="N19" s="114">
        <v>1.5</v>
      </c>
      <c r="O19" s="88">
        <v>8</v>
      </c>
      <c r="P19" s="88">
        <v>8</v>
      </c>
      <c r="Q19" s="88">
        <v>3584</v>
      </c>
      <c r="R19" s="88">
        <v>3625</v>
      </c>
      <c r="S19" s="88">
        <v>41</v>
      </c>
      <c r="T19" s="92">
        <v>78.614999999999995</v>
      </c>
      <c r="U19" s="93">
        <v>838.7</v>
      </c>
      <c r="V19" s="94">
        <v>116.85000000000001</v>
      </c>
      <c r="W19" s="94">
        <v>1034.165</v>
      </c>
      <c r="X19" s="95">
        <v>43163.31527777778</v>
      </c>
      <c r="Y19" s="95">
        <v>43164.03402777778</v>
      </c>
      <c r="Z19" s="96">
        <v>0.66666666666666663</v>
      </c>
      <c r="AA19" s="97">
        <v>43163.981944444444</v>
      </c>
      <c r="AB19" s="98" t="s">
        <v>126</v>
      </c>
      <c r="AC19" s="98">
        <v>15</v>
      </c>
      <c r="AD19" s="98">
        <v>1</v>
      </c>
      <c r="AE19" s="98">
        <v>1.5</v>
      </c>
      <c r="AF19" s="99" t="s">
        <v>89</v>
      </c>
    </row>
    <row r="20" spans="1:32" ht="14.25">
      <c r="A20" s="109">
        <v>43163</v>
      </c>
      <c r="B20" s="110">
        <v>0.30763888888888891</v>
      </c>
      <c r="C20" s="88" t="s">
        <v>65</v>
      </c>
      <c r="D20" s="111">
        <v>43164</v>
      </c>
      <c r="E20" s="112">
        <v>1.1111111111111112E-2</v>
      </c>
      <c r="F20" s="88" t="s">
        <v>65</v>
      </c>
      <c r="G20" s="88" t="s">
        <v>66</v>
      </c>
      <c r="H20" s="88" t="s">
        <v>127</v>
      </c>
      <c r="I20" s="113" t="s">
        <v>128</v>
      </c>
      <c r="J20" s="121" t="s">
        <v>18</v>
      </c>
      <c r="K20" s="89" t="s">
        <v>24</v>
      </c>
      <c r="L20" s="88" t="s">
        <v>21</v>
      </c>
      <c r="M20" s="88" t="s">
        <v>69</v>
      </c>
      <c r="N20" s="114">
        <v>1</v>
      </c>
      <c r="O20" s="88"/>
      <c r="P20" s="88">
        <v>12</v>
      </c>
      <c r="Q20" s="88">
        <v>3658</v>
      </c>
      <c r="R20" s="88">
        <v>3695</v>
      </c>
      <c r="S20" s="88">
        <v>37</v>
      </c>
      <c r="T20" s="92">
        <v>52.41</v>
      </c>
      <c r="U20" s="93">
        <v>838.7</v>
      </c>
      <c r="V20" s="94">
        <v>105.45</v>
      </c>
      <c r="W20" s="94">
        <v>996.56000000000006</v>
      </c>
      <c r="X20" s="95">
        <v>43163.307638888888</v>
      </c>
      <c r="Y20" s="95">
        <v>43164.011111111111</v>
      </c>
      <c r="Z20" s="96">
        <v>0.66666666666666663</v>
      </c>
      <c r="AA20" s="97">
        <v>43163.974305555552</v>
      </c>
      <c r="AB20" s="98" t="s">
        <v>123</v>
      </c>
      <c r="AC20" s="98">
        <v>53</v>
      </c>
      <c r="AD20" s="98">
        <v>0</v>
      </c>
      <c r="AE20" s="98">
        <v>1</v>
      </c>
      <c r="AF20" s="99" t="s">
        <v>97</v>
      </c>
    </row>
    <row r="21" spans="1:32" ht="14.25">
      <c r="A21" s="109">
        <v>43163</v>
      </c>
      <c r="B21" s="110">
        <v>0.30763888888888891</v>
      </c>
      <c r="C21" s="88" t="s">
        <v>65</v>
      </c>
      <c r="D21" s="111">
        <v>43164</v>
      </c>
      <c r="E21" s="112">
        <v>1.7361111111111112E-2</v>
      </c>
      <c r="F21" s="88" t="s">
        <v>65</v>
      </c>
      <c r="G21" s="88" t="s">
        <v>66</v>
      </c>
      <c r="H21" s="88" t="s">
        <v>129</v>
      </c>
      <c r="I21" s="113" t="s">
        <v>130</v>
      </c>
      <c r="J21" s="121" t="s">
        <v>18</v>
      </c>
      <c r="K21" s="89" t="s">
        <v>28</v>
      </c>
      <c r="L21" s="88" t="s">
        <v>23</v>
      </c>
      <c r="M21" s="88" t="s">
        <v>69</v>
      </c>
      <c r="N21" s="114">
        <v>1.5</v>
      </c>
      <c r="O21" s="88">
        <v>10</v>
      </c>
      <c r="P21" s="88">
        <v>8</v>
      </c>
      <c r="Q21" s="88">
        <v>5724</v>
      </c>
      <c r="R21" s="88">
        <v>5770</v>
      </c>
      <c r="S21" s="88">
        <v>46</v>
      </c>
      <c r="T21" s="92">
        <v>78.614999999999995</v>
      </c>
      <c r="U21" s="93">
        <v>838.7</v>
      </c>
      <c r="V21" s="94">
        <v>131.1</v>
      </c>
      <c r="W21" s="94">
        <v>1048.415</v>
      </c>
      <c r="X21" s="95">
        <v>43163.307638888888</v>
      </c>
      <c r="Y21" s="95">
        <v>43164.017361111109</v>
      </c>
      <c r="Z21" s="96">
        <v>0.66666666666666663</v>
      </c>
      <c r="AA21" s="97">
        <v>43163.974305555552</v>
      </c>
      <c r="AB21" s="98" t="s">
        <v>131</v>
      </c>
      <c r="AC21" s="98">
        <v>2</v>
      </c>
      <c r="AD21" s="98">
        <v>1</v>
      </c>
      <c r="AE21" s="98">
        <v>1.5</v>
      </c>
      <c r="AF21" s="99" t="s">
        <v>89</v>
      </c>
    </row>
    <row r="22" spans="1:32" ht="14.25">
      <c r="A22" s="109">
        <v>43164</v>
      </c>
      <c r="B22" s="110">
        <v>0.30763888888888891</v>
      </c>
      <c r="C22" s="88" t="s">
        <v>65</v>
      </c>
      <c r="D22" s="111">
        <v>43165</v>
      </c>
      <c r="E22" s="112">
        <v>2.2916666666666669E-2</v>
      </c>
      <c r="F22" s="88" t="s">
        <v>65</v>
      </c>
      <c r="G22" s="88" t="s">
        <v>66</v>
      </c>
      <c r="H22" s="88" t="s">
        <v>132</v>
      </c>
      <c r="I22" s="113" t="s">
        <v>133</v>
      </c>
      <c r="J22" s="121" t="s">
        <v>18</v>
      </c>
      <c r="K22" s="89" t="s">
        <v>29</v>
      </c>
      <c r="L22" s="88" t="s">
        <v>22</v>
      </c>
      <c r="M22" s="88" t="s">
        <v>69</v>
      </c>
      <c r="N22" s="114">
        <v>1.5</v>
      </c>
      <c r="O22" s="88"/>
      <c r="P22" s="88">
        <v>11</v>
      </c>
      <c r="Q22" s="88">
        <v>5182</v>
      </c>
      <c r="R22" s="88">
        <v>5209</v>
      </c>
      <c r="S22" s="88">
        <v>27</v>
      </c>
      <c r="T22" s="92">
        <v>78.614999999999995</v>
      </c>
      <c r="U22" s="93">
        <v>838.7</v>
      </c>
      <c r="V22" s="94">
        <v>76.95</v>
      </c>
      <c r="W22" s="94">
        <v>994.2650000000001</v>
      </c>
      <c r="X22" s="95">
        <v>43164.307638888888</v>
      </c>
      <c r="Y22" s="95">
        <v>43165.022916666669</v>
      </c>
      <c r="Z22" s="96">
        <v>0.66666666666666663</v>
      </c>
      <c r="AA22" s="97">
        <v>43164.974305555552</v>
      </c>
      <c r="AB22" s="98" t="s">
        <v>88</v>
      </c>
      <c r="AC22" s="98">
        <v>10</v>
      </c>
      <c r="AD22" s="98">
        <v>1</v>
      </c>
      <c r="AE22" s="98">
        <v>1.5</v>
      </c>
      <c r="AF22" s="99" t="s">
        <v>89</v>
      </c>
    </row>
    <row r="23" spans="1:32" ht="14.25">
      <c r="A23" s="109">
        <v>43164</v>
      </c>
      <c r="B23" s="110">
        <v>0.2951388888888889</v>
      </c>
      <c r="C23" s="88" t="s">
        <v>65</v>
      </c>
      <c r="D23" s="111">
        <v>43165</v>
      </c>
      <c r="E23" s="112">
        <v>3.6111111111111115E-2</v>
      </c>
      <c r="F23" s="88" t="s">
        <v>65</v>
      </c>
      <c r="G23" s="88" t="s">
        <v>66</v>
      </c>
      <c r="H23" s="88" t="s">
        <v>134</v>
      </c>
      <c r="I23" s="113" t="s">
        <v>135</v>
      </c>
      <c r="J23" s="121" t="s">
        <v>18</v>
      </c>
      <c r="K23" s="89" t="s">
        <v>27</v>
      </c>
      <c r="L23" s="88" t="s">
        <v>19</v>
      </c>
      <c r="M23" s="88" t="s">
        <v>69</v>
      </c>
      <c r="N23" s="114">
        <v>2</v>
      </c>
      <c r="O23" s="88">
        <v>5</v>
      </c>
      <c r="P23" s="88">
        <v>10</v>
      </c>
      <c r="Q23" s="88">
        <v>5962</v>
      </c>
      <c r="R23" s="88">
        <v>6060</v>
      </c>
      <c r="S23" s="88">
        <v>98</v>
      </c>
      <c r="T23" s="92">
        <v>104.82</v>
      </c>
      <c r="U23" s="93">
        <v>838.7</v>
      </c>
      <c r="V23" s="94">
        <v>279.3</v>
      </c>
      <c r="W23" s="94">
        <v>1222.82</v>
      </c>
      <c r="X23" s="95">
        <v>43164.295138888891</v>
      </c>
      <c r="Y23" s="95">
        <v>43165.036111111112</v>
      </c>
      <c r="Z23" s="96">
        <v>0.66666666666666663</v>
      </c>
      <c r="AA23" s="97">
        <v>43164.961805555555</v>
      </c>
      <c r="AB23" s="98" t="s">
        <v>136</v>
      </c>
      <c r="AC23" s="98">
        <v>47</v>
      </c>
      <c r="AD23" s="98">
        <v>1</v>
      </c>
      <c r="AE23" s="98">
        <v>2</v>
      </c>
      <c r="AF23" s="99" t="s">
        <v>78</v>
      </c>
    </row>
    <row r="24" spans="1:32" ht="14.25">
      <c r="A24" s="109">
        <v>43164</v>
      </c>
      <c r="B24" s="110">
        <v>0.29930555555555555</v>
      </c>
      <c r="C24" s="88" t="s">
        <v>65</v>
      </c>
      <c r="D24" s="111">
        <v>43165</v>
      </c>
      <c r="E24" s="112">
        <v>2.7083333333333334E-2</v>
      </c>
      <c r="F24" s="88" t="s">
        <v>65</v>
      </c>
      <c r="G24" s="88" t="s">
        <v>66</v>
      </c>
      <c r="H24" s="88" t="s">
        <v>137</v>
      </c>
      <c r="I24" s="113" t="s">
        <v>138</v>
      </c>
      <c r="J24" s="121" t="s">
        <v>18</v>
      </c>
      <c r="K24" s="89" t="s">
        <v>25</v>
      </c>
      <c r="L24" s="88" t="s">
        <v>26</v>
      </c>
      <c r="M24" s="88" t="s">
        <v>69</v>
      </c>
      <c r="N24" s="114">
        <v>1.5</v>
      </c>
      <c r="O24" s="88">
        <v>8</v>
      </c>
      <c r="P24" s="88">
        <v>8</v>
      </c>
      <c r="Q24" s="88">
        <v>3625</v>
      </c>
      <c r="R24" s="88">
        <v>3752</v>
      </c>
      <c r="S24" s="88">
        <v>127</v>
      </c>
      <c r="T24" s="92">
        <v>78.614999999999995</v>
      </c>
      <c r="U24" s="93">
        <v>838.7</v>
      </c>
      <c r="V24" s="94">
        <v>361.95</v>
      </c>
      <c r="W24" s="94">
        <v>1279.2650000000001</v>
      </c>
      <c r="X24" s="95">
        <v>43164.299305555556</v>
      </c>
      <c r="Y24" s="95">
        <v>43165.027083333334</v>
      </c>
      <c r="Z24" s="96">
        <v>0.66666666666666663</v>
      </c>
      <c r="AA24" s="97">
        <v>43164.96597222222</v>
      </c>
      <c r="AB24" s="98" t="s">
        <v>139</v>
      </c>
      <c r="AC24" s="98">
        <v>28</v>
      </c>
      <c r="AD24" s="98">
        <v>1</v>
      </c>
      <c r="AE24" s="98">
        <v>1.5</v>
      </c>
      <c r="AF24" s="99" t="s">
        <v>89</v>
      </c>
    </row>
    <row r="25" spans="1:32" ht="14.25">
      <c r="A25" s="109">
        <v>43164</v>
      </c>
      <c r="B25" s="110">
        <v>0.30833333333333335</v>
      </c>
      <c r="C25" s="88" t="s">
        <v>65</v>
      </c>
      <c r="D25" s="111">
        <v>43165</v>
      </c>
      <c r="E25" s="112">
        <v>1.5277777777777777E-2</v>
      </c>
      <c r="F25" s="88" t="s">
        <v>65</v>
      </c>
      <c r="G25" s="88" t="s">
        <v>66</v>
      </c>
      <c r="H25" s="88" t="s">
        <v>140</v>
      </c>
      <c r="I25" s="113" t="s">
        <v>141</v>
      </c>
      <c r="J25" s="121" t="s">
        <v>18</v>
      </c>
      <c r="K25" s="89" t="s">
        <v>24</v>
      </c>
      <c r="L25" s="88" t="s">
        <v>23</v>
      </c>
      <c r="M25" s="88" t="s">
        <v>69</v>
      </c>
      <c r="N25" s="114">
        <v>1</v>
      </c>
      <c r="O25" s="88">
        <v>1</v>
      </c>
      <c r="P25" s="88">
        <v>9</v>
      </c>
      <c r="Q25" s="88">
        <v>3695</v>
      </c>
      <c r="R25" s="88">
        <v>3743</v>
      </c>
      <c r="S25" s="88">
        <v>48</v>
      </c>
      <c r="T25" s="92">
        <v>52.41</v>
      </c>
      <c r="U25" s="93">
        <v>838.7</v>
      </c>
      <c r="V25" s="94">
        <v>136.80000000000001</v>
      </c>
      <c r="W25" s="94">
        <v>1027.9100000000001</v>
      </c>
      <c r="X25" s="95">
        <v>43164.308333333334</v>
      </c>
      <c r="Y25" s="95">
        <v>43165.015277777777</v>
      </c>
      <c r="Z25" s="96">
        <v>0.66666666666666663</v>
      </c>
      <c r="AA25" s="97">
        <v>43164.974999999999</v>
      </c>
      <c r="AB25" s="98" t="s">
        <v>142</v>
      </c>
      <c r="AC25" s="98">
        <v>58</v>
      </c>
      <c r="AD25" s="98">
        <v>0</v>
      </c>
      <c r="AE25" s="98">
        <v>1</v>
      </c>
      <c r="AF25" s="99" t="s">
        <v>97</v>
      </c>
    </row>
    <row r="26" spans="1:32" ht="14.25">
      <c r="A26" s="109">
        <v>43164</v>
      </c>
      <c r="B26" s="110">
        <v>0.2951388888888889</v>
      </c>
      <c r="C26" s="88" t="s">
        <v>65</v>
      </c>
      <c r="D26" s="111">
        <v>43165</v>
      </c>
      <c r="E26" s="112">
        <v>4.9999999999999996E-2</v>
      </c>
      <c r="F26" s="88" t="s">
        <v>65</v>
      </c>
      <c r="G26" s="88" t="s">
        <v>66</v>
      </c>
      <c r="H26" s="88" t="s">
        <v>143</v>
      </c>
      <c r="I26" s="113" t="s">
        <v>135</v>
      </c>
      <c r="J26" s="121" t="s">
        <v>18</v>
      </c>
      <c r="K26" s="89" t="s">
        <v>28</v>
      </c>
      <c r="L26" s="88" t="s">
        <v>20</v>
      </c>
      <c r="M26" s="88" t="s">
        <v>69</v>
      </c>
      <c r="N26" s="114">
        <v>2.5</v>
      </c>
      <c r="O26" s="88"/>
      <c r="P26" s="88">
        <v>10</v>
      </c>
      <c r="Q26" s="88">
        <v>5770</v>
      </c>
      <c r="R26" s="88">
        <v>5809</v>
      </c>
      <c r="S26" s="88">
        <v>39</v>
      </c>
      <c r="T26" s="92">
        <v>131.02499999999998</v>
      </c>
      <c r="U26" s="93">
        <v>838.7</v>
      </c>
      <c r="V26" s="94">
        <v>111.15</v>
      </c>
      <c r="W26" s="94">
        <v>1080.875</v>
      </c>
      <c r="X26" s="95">
        <v>43164.295138888891</v>
      </c>
      <c r="Y26" s="95">
        <v>43165.05</v>
      </c>
      <c r="Z26" s="96">
        <v>0.66666666666666663</v>
      </c>
      <c r="AA26" s="97">
        <v>43164.961805555555</v>
      </c>
      <c r="AB26" s="98" t="s">
        <v>144</v>
      </c>
      <c r="AC26" s="98">
        <v>7</v>
      </c>
      <c r="AD26" s="98">
        <v>2</v>
      </c>
      <c r="AE26" s="98">
        <v>2.5</v>
      </c>
      <c r="AF26" s="99" t="s">
        <v>82</v>
      </c>
    </row>
    <row r="27" spans="1:32" ht="14.25">
      <c r="A27" s="109">
        <v>43165</v>
      </c>
      <c r="B27" s="110">
        <v>0.3</v>
      </c>
      <c r="C27" s="88" t="s">
        <v>65</v>
      </c>
      <c r="D27" s="111">
        <v>43166</v>
      </c>
      <c r="E27" s="112">
        <v>2.1527777777777781E-2</v>
      </c>
      <c r="F27" s="88" t="s">
        <v>65</v>
      </c>
      <c r="G27" s="88" t="s">
        <v>66</v>
      </c>
      <c r="H27" s="88" t="s">
        <v>145</v>
      </c>
      <c r="I27" s="113" t="s">
        <v>146</v>
      </c>
      <c r="J27" s="121" t="s">
        <v>18</v>
      </c>
      <c r="K27" s="89" t="s">
        <v>29</v>
      </c>
      <c r="L27" s="88" t="s">
        <v>22</v>
      </c>
      <c r="M27" s="88" t="s">
        <v>69</v>
      </c>
      <c r="N27" s="114">
        <v>1.5</v>
      </c>
      <c r="O27" s="88">
        <v>9</v>
      </c>
      <c r="P27" s="88">
        <v>9</v>
      </c>
      <c r="Q27" s="88">
        <v>5209</v>
      </c>
      <c r="R27" s="88">
        <v>5359</v>
      </c>
      <c r="S27" s="88">
        <v>150</v>
      </c>
      <c r="T27" s="92">
        <v>78.614999999999995</v>
      </c>
      <c r="U27" s="93">
        <v>838.7</v>
      </c>
      <c r="V27" s="94">
        <v>427.5</v>
      </c>
      <c r="W27" s="94">
        <v>1344.8150000000001</v>
      </c>
      <c r="X27" s="95">
        <v>43165.3</v>
      </c>
      <c r="Y27" s="95">
        <v>43166.021527777775</v>
      </c>
      <c r="Z27" s="96">
        <v>0.66666666666666663</v>
      </c>
      <c r="AA27" s="97">
        <v>43165.966666666667</v>
      </c>
      <c r="AB27" s="98" t="s">
        <v>147</v>
      </c>
      <c r="AC27" s="98">
        <v>19</v>
      </c>
      <c r="AD27" s="98">
        <v>1</v>
      </c>
      <c r="AE27" s="98">
        <v>1.5</v>
      </c>
      <c r="AF27" s="99" t="s">
        <v>89</v>
      </c>
    </row>
    <row r="28" spans="1:32" ht="14.25">
      <c r="A28" s="109">
        <v>43165</v>
      </c>
      <c r="B28" s="110">
        <v>0.30416666666666664</v>
      </c>
      <c r="C28" s="88" t="s">
        <v>65</v>
      </c>
      <c r="D28" s="111">
        <v>43166</v>
      </c>
      <c r="E28" s="112">
        <v>2.1527777777777781E-2</v>
      </c>
      <c r="F28" s="88" t="s">
        <v>65</v>
      </c>
      <c r="G28" s="88" t="s">
        <v>66</v>
      </c>
      <c r="H28" s="122" t="s">
        <v>148</v>
      </c>
      <c r="I28" s="113" t="s">
        <v>149</v>
      </c>
      <c r="J28" s="121" t="s">
        <v>18</v>
      </c>
      <c r="K28" s="89" t="s">
        <v>27</v>
      </c>
      <c r="L28" s="88" t="s">
        <v>19</v>
      </c>
      <c r="M28" s="88" t="s">
        <v>69</v>
      </c>
      <c r="N28" s="114">
        <v>1.5</v>
      </c>
      <c r="O28" s="88"/>
      <c r="P28" s="88">
        <v>14</v>
      </c>
      <c r="Q28" s="88">
        <v>6060</v>
      </c>
      <c r="R28" s="88">
        <v>6099</v>
      </c>
      <c r="S28" s="88">
        <v>39</v>
      </c>
      <c r="T28" s="92">
        <v>78.614999999999995</v>
      </c>
      <c r="U28" s="93">
        <v>838.7</v>
      </c>
      <c r="V28" s="94">
        <v>111.15</v>
      </c>
      <c r="W28" s="94">
        <v>1028.4650000000001</v>
      </c>
      <c r="X28" s="95">
        <v>43165.304166666669</v>
      </c>
      <c r="Y28" s="95">
        <v>43166.021527777775</v>
      </c>
      <c r="Z28" s="96">
        <v>0.66666666666666663</v>
      </c>
      <c r="AA28" s="97">
        <v>43165.970833333333</v>
      </c>
      <c r="AB28" s="98" t="s">
        <v>150</v>
      </c>
      <c r="AC28" s="98">
        <v>13</v>
      </c>
      <c r="AD28" s="98">
        <v>1</v>
      </c>
      <c r="AE28" s="98">
        <v>1.5</v>
      </c>
      <c r="AF28" s="99" t="s">
        <v>89</v>
      </c>
    </row>
    <row r="29" spans="1:32" ht="14.25">
      <c r="A29" s="109">
        <v>43165</v>
      </c>
      <c r="B29" s="110">
        <v>0.31736111111111115</v>
      </c>
      <c r="C29" s="88" t="s">
        <v>65</v>
      </c>
      <c r="D29" s="111">
        <v>43166</v>
      </c>
      <c r="E29" s="112">
        <v>2.0833333333333333E-3</v>
      </c>
      <c r="F29" s="88" t="s">
        <v>65</v>
      </c>
      <c r="G29" s="88" t="s">
        <v>66</v>
      </c>
      <c r="H29" s="122" t="s">
        <v>151</v>
      </c>
      <c r="I29" s="113" t="s">
        <v>152</v>
      </c>
      <c r="J29" s="121" t="s">
        <v>18</v>
      </c>
      <c r="K29" s="89" t="s">
        <v>25</v>
      </c>
      <c r="L29" s="88" t="s">
        <v>26</v>
      </c>
      <c r="M29" s="88" t="s">
        <v>69</v>
      </c>
      <c r="N29" s="114">
        <v>0.5</v>
      </c>
      <c r="O29" s="88"/>
      <c r="P29" s="88">
        <v>9</v>
      </c>
      <c r="Q29" s="88">
        <v>3752</v>
      </c>
      <c r="R29" s="88">
        <v>3780</v>
      </c>
      <c r="S29" s="88">
        <v>28</v>
      </c>
      <c r="T29" s="92">
        <v>26.204999999999998</v>
      </c>
      <c r="U29" s="93">
        <v>838.7</v>
      </c>
      <c r="V29" s="94">
        <v>79.8</v>
      </c>
      <c r="W29" s="94">
        <v>944.70500000000004</v>
      </c>
      <c r="X29" s="95">
        <v>43165.317361111112</v>
      </c>
      <c r="Y29" s="95">
        <v>43166.002083333333</v>
      </c>
      <c r="Z29" s="96">
        <v>0.66666666666666663</v>
      </c>
      <c r="AA29" s="97">
        <v>43165.984027777777</v>
      </c>
      <c r="AB29" s="98" t="s">
        <v>153</v>
      </c>
      <c r="AC29" s="98">
        <v>26</v>
      </c>
      <c r="AD29" s="98">
        <v>0</v>
      </c>
      <c r="AE29" s="98">
        <v>0.5</v>
      </c>
      <c r="AF29" s="99" t="s">
        <v>93</v>
      </c>
    </row>
    <row r="30" spans="1:32" ht="14.25">
      <c r="A30" s="109">
        <v>43165</v>
      </c>
      <c r="B30" s="110">
        <v>0.31111111111111112</v>
      </c>
      <c r="C30" s="88" t="s">
        <v>65</v>
      </c>
      <c r="D30" s="111">
        <v>43166</v>
      </c>
      <c r="E30" s="112">
        <v>1.5972222222222224E-2</v>
      </c>
      <c r="F30" s="88" t="s">
        <v>65</v>
      </c>
      <c r="G30" s="88" t="s">
        <v>66</v>
      </c>
      <c r="H30" s="122" t="s">
        <v>154</v>
      </c>
      <c r="I30" s="113" t="s">
        <v>155</v>
      </c>
      <c r="J30" s="121" t="s">
        <v>18</v>
      </c>
      <c r="K30" s="89" t="s">
        <v>24</v>
      </c>
      <c r="L30" s="88" t="s">
        <v>23</v>
      </c>
      <c r="M30" s="88" t="s">
        <v>69</v>
      </c>
      <c r="N30" s="114">
        <v>1</v>
      </c>
      <c r="O30" s="88"/>
      <c r="P30" s="88">
        <v>9</v>
      </c>
      <c r="Q30" s="88">
        <v>3743</v>
      </c>
      <c r="R30" s="88">
        <v>3769</v>
      </c>
      <c r="S30" s="88">
        <v>26</v>
      </c>
      <c r="T30" s="92">
        <v>52.41</v>
      </c>
      <c r="U30" s="93">
        <v>838.7</v>
      </c>
      <c r="V30" s="94">
        <v>74.100000000000009</v>
      </c>
      <c r="W30" s="94">
        <v>965.21</v>
      </c>
      <c r="X30" s="95">
        <v>43165.311111111114</v>
      </c>
      <c r="Y30" s="95">
        <v>43166.015972222223</v>
      </c>
      <c r="Z30" s="96">
        <v>0.66666666666666663</v>
      </c>
      <c r="AA30" s="97">
        <v>43165.977777777778</v>
      </c>
      <c r="AB30" s="98" t="s">
        <v>96</v>
      </c>
      <c r="AC30" s="98">
        <v>55</v>
      </c>
      <c r="AD30" s="98">
        <v>0</v>
      </c>
      <c r="AE30" s="98">
        <v>1</v>
      </c>
      <c r="AF30" s="99" t="s">
        <v>97</v>
      </c>
    </row>
    <row r="31" spans="1:32" ht="14.25">
      <c r="A31" s="109">
        <v>43165</v>
      </c>
      <c r="B31" s="110">
        <v>0.30277777777777776</v>
      </c>
      <c r="C31" s="88" t="s">
        <v>65</v>
      </c>
      <c r="D31" s="111">
        <v>43166</v>
      </c>
      <c r="E31" s="112">
        <v>3.9583333333333331E-2</v>
      </c>
      <c r="F31" s="88" t="s">
        <v>65</v>
      </c>
      <c r="G31" s="88" t="s">
        <v>66</v>
      </c>
      <c r="H31" s="122" t="s">
        <v>156</v>
      </c>
      <c r="I31" s="113" t="s">
        <v>157</v>
      </c>
      <c r="J31" s="121" t="s">
        <v>18</v>
      </c>
      <c r="K31" s="89" t="s">
        <v>28</v>
      </c>
      <c r="L31" s="88" t="s">
        <v>20</v>
      </c>
      <c r="M31" s="88" t="s">
        <v>69</v>
      </c>
      <c r="N31" s="114">
        <v>2</v>
      </c>
      <c r="O31" s="88">
        <v>3</v>
      </c>
      <c r="P31" s="88">
        <v>11</v>
      </c>
      <c r="Q31" s="88">
        <v>5809</v>
      </c>
      <c r="R31" s="88">
        <v>5898</v>
      </c>
      <c r="S31" s="88">
        <v>89</v>
      </c>
      <c r="T31" s="92">
        <v>104.82</v>
      </c>
      <c r="U31" s="93">
        <v>838.7</v>
      </c>
      <c r="V31" s="94">
        <v>253.65</v>
      </c>
      <c r="W31" s="94">
        <v>1197.17</v>
      </c>
      <c r="X31" s="95">
        <v>43165.302777777775</v>
      </c>
      <c r="Y31" s="95">
        <v>43166.039583333331</v>
      </c>
      <c r="Z31" s="96">
        <v>0.66666666666666663</v>
      </c>
      <c r="AA31" s="97">
        <v>43165.969444444439</v>
      </c>
      <c r="AB31" s="98" t="s">
        <v>158</v>
      </c>
      <c r="AC31" s="98">
        <v>41</v>
      </c>
      <c r="AD31" s="98">
        <v>1</v>
      </c>
      <c r="AE31" s="98">
        <v>2</v>
      </c>
      <c r="AF31" s="99" t="s">
        <v>78</v>
      </c>
    </row>
    <row r="32" spans="1:32" ht="14.25">
      <c r="A32" s="109">
        <v>43166</v>
      </c>
      <c r="B32" s="110">
        <v>0.31944444444444448</v>
      </c>
      <c r="C32" s="88" t="s">
        <v>65</v>
      </c>
      <c r="D32" s="111">
        <v>43167</v>
      </c>
      <c r="E32" s="112">
        <v>2.8472222222222222E-2</v>
      </c>
      <c r="F32" s="88" t="s">
        <v>65</v>
      </c>
      <c r="G32" s="88" t="s">
        <v>66</v>
      </c>
      <c r="H32" s="122" t="s">
        <v>159</v>
      </c>
      <c r="I32" s="113" t="s">
        <v>160</v>
      </c>
      <c r="J32" s="89" t="s">
        <v>18</v>
      </c>
      <c r="K32" s="89" t="s">
        <v>29</v>
      </c>
      <c r="L32" s="88" t="s">
        <v>22</v>
      </c>
      <c r="M32" s="88" t="s">
        <v>69</v>
      </c>
      <c r="N32" s="114">
        <v>1</v>
      </c>
      <c r="O32" s="88">
        <v>3</v>
      </c>
      <c r="P32" s="88">
        <v>9</v>
      </c>
      <c r="Q32" s="88">
        <v>5359</v>
      </c>
      <c r="R32" s="88">
        <v>5442</v>
      </c>
      <c r="S32" s="88">
        <v>83</v>
      </c>
      <c r="T32" s="92">
        <v>52.41</v>
      </c>
      <c r="U32" s="93">
        <v>838.7</v>
      </c>
      <c r="V32" s="94">
        <v>236.55</v>
      </c>
      <c r="W32" s="94">
        <v>1127.6600000000001</v>
      </c>
      <c r="X32" s="95">
        <v>43166.319444444445</v>
      </c>
      <c r="Y32" s="95">
        <v>43167.02847222222</v>
      </c>
      <c r="Z32" s="96">
        <v>0.66666666666666663</v>
      </c>
      <c r="AA32" s="97">
        <v>43166.986111111109</v>
      </c>
      <c r="AB32" s="98" t="s">
        <v>161</v>
      </c>
      <c r="AC32" s="98">
        <v>1</v>
      </c>
      <c r="AD32" s="98">
        <v>1</v>
      </c>
      <c r="AE32" s="98">
        <v>1</v>
      </c>
      <c r="AF32" s="99" t="s">
        <v>97</v>
      </c>
    </row>
    <row r="33" spans="1:32" ht="14.25">
      <c r="A33" s="109">
        <v>43166</v>
      </c>
      <c r="B33" s="110">
        <v>0.30416666666666664</v>
      </c>
      <c r="C33" s="88" t="s">
        <v>65</v>
      </c>
      <c r="D33" s="111">
        <v>43167</v>
      </c>
      <c r="E33" s="112">
        <v>1.0416666666666666E-2</v>
      </c>
      <c r="F33" s="88" t="s">
        <v>65</v>
      </c>
      <c r="G33" s="88" t="s">
        <v>66</v>
      </c>
      <c r="H33" s="122" t="s">
        <v>162</v>
      </c>
      <c r="I33" s="113" t="s">
        <v>163</v>
      </c>
      <c r="J33" s="89" t="s">
        <v>18</v>
      </c>
      <c r="K33" s="89" t="s">
        <v>27</v>
      </c>
      <c r="L33" s="88" t="s">
        <v>19</v>
      </c>
      <c r="M33" s="88" t="s">
        <v>69</v>
      </c>
      <c r="N33" s="114">
        <v>1</v>
      </c>
      <c r="O33" s="88"/>
      <c r="P33" s="88">
        <v>10</v>
      </c>
      <c r="Q33" s="88">
        <v>6099</v>
      </c>
      <c r="R33" s="88">
        <v>6127</v>
      </c>
      <c r="S33" s="88">
        <v>28</v>
      </c>
      <c r="T33" s="92">
        <v>52.41</v>
      </c>
      <c r="U33" s="93">
        <v>838.7</v>
      </c>
      <c r="V33" s="94">
        <v>79.8</v>
      </c>
      <c r="W33" s="94">
        <v>970.91</v>
      </c>
      <c r="X33" s="95">
        <v>43166.304166666669</v>
      </c>
      <c r="Y33" s="95">
        <v>43167.010416666664</v>
      </c>
      <c r="Z33" s="96">
        <v>0.66666666666666663</v>
      </c>
      <c r="AA33" s="97">
        <v>43166.970833333333</v>
      </c>
      <c r="AB33" s="98" t="s">
        <v>164</v>
      </c>
      <c r="AC33" s="98">
        <v>57</v>
      </c>
      <c r="AD33" s="98">
        <v>0</v>
      </c>
      <c r="AE33" s="98">
        <v>1</v>
      </c>
      <c r="AF33" s="99" t="s">
        <v>97</v>
      </c>
    </row>
    <row r="34" spans="1:32" ht="14.25">
      <c r="A34" s="109">
        <v>43166</v>
      </c>
      <c r="B34" s="110">
        <v>0.3215277777777778</v>
      </c>
      <c r="C34" s="88" t="s">
        <v>65</v>
      </c>
      <c r="D34" s="111">
        <v>43167</v>
      </c>
      <c r="E34" s="112">
        <v>2.2222222222222223E-2</v>
      </c>
      <c r="F34" s="88" t="s">
        <v>65</v>
      </c>
      <c r="G34" s="88" t="s">
        <v>66</v>
      </c>
      <c r="H34" s="122" t="s">
        <v>165</v>
      </c>
      <c r="I34" s="113" t="s">
        <v>166</v>
      </c>
      <c r="J34" s="89" t="s">
        <v>18</v>
      </c>
      <c r="K34" s="89" t="s">
        <v>25</v>
      </c>
      <c r="L34" s="88" t="s">
        <v>26</v>
      </c>
      <c r="M34" s="88" t="s">
        <v>69</v>
      </c>
      <c r="N34" s="114">
        <v>1</v>
      </c>
      <c r="O34" s="88"/>
      <c r="P34" s="88">
        <v>11</v>
      </c>
      <c r="Q34" s="88">
        <v>3780</v>
      </c>
      <c r="R34" s="88">
        <v>3818</v>
      </c>
      <c r="S34" s="88">
        <v>38</v>
      </c>
      <c r="T34" s="92">
        <v>52.41</v>
      </c>
      <c r="U34" s="93">
        <v>838.7</v>
      </c>
      <c r="V34" s="94">
        <v>108.3</v>
      </c>
      <c r="W34" s="94">
        <v>999.41</v>
      </c>
      <c r="X34" s="95">
        <v>43166.321527777778</v>
      </c>
      <c r="Y34" s="95">
        <v>43167.022222222222</v>
      </c>
      <c r="Z34" s="96">
        <v>0.66666666666666663</v>
      </c>
      <c r="AA34" s="97">
        <v>43166.988194444442</v>
      </c>
      <c r="AB34" s="98" t="s">
        <v>167</v>
      </c>
      <c r="AC34" s="98">
        <v>49</v>
      </c>
      <c r="AD34" s="98">
        <v>0</v>
      </c>
      <c r="AE34" s="98">
        <v>1</v>
      </c>
      <c r="AF34" s="99" t="s">
        <v>97</v>
      </c>
    </row>
    <row r="35" spans="1:32" ht="14.25">
      <c r="A35" s="109">
        <v>43166</v>
      </c>
      <c r="B35" s="110">
        <v>0.31597222222222221</v>
      </c>
      <c r="C35" s="88" t="s">
        <v>65</v>
      </c>
      <c r="D35" s="111">
        <v>43166</v>
      </c>
      <c r="E35" s="112">
        <v>0.99097222222222225</v>
      </c>
      <c r="F35" s="88" t="s">
        <v>65</v>
      </c>
      <c r="G35" s="88" t="s">
        <v>66</v>
      </c>
      <c r="H35" s="122" t="s">
        <v>168</v>
      </c>
      <c r="I35" s="113" t="s">
        <v>169</v>
      </c>
      <c r="J35" s="89" t="s">
        <v>18</v>
      </c>
      <c r="K35" s="89" t="s">
        <v>24</v>
      </c>
      <c r="L35" s="88" t="s">
        <v>23</v>
      </c>
      <c r="M35" s="88" t="s">
        <v>69</v>
      </c>
      <c r="N35" s="114">
        <v>0.5</v>
      </c>
      <c r="O35" s="88">
        <v>8</v>
      </c>
      <c r="P35" s="88">
        <v>8</v>
      </c>
      <c r="Q35" s="88">
        <v>3769</v>
      </c>
      <c r="R35" s="88">
        <v>3937</v>
      </c>
      <c r="S35" s="88">
        <v>168</v>
      </c>
      <c r="T35" s="92">
        <v>26.204999999999998</v>
      </c>
      <c r="U35" s="93">
        <v>838.7</v>
      </c>
      <c r="V35" s="94">
        <v>478.8</v>
      </c>
      <c r="W35" s="94">
        <v>1343.7050000000002</v>
      </c>
      <c r="X35" s="95">
        <v>43166.315972222219</v>
      </c>
      <c r="Y35" s="95">
        <v>43166.990972222222</v>
      </c>
      <c r="Z35" s="96">
        <v>0.66666666666666663</v>
      </c>
      <c r="AA35" s="97">
        <v>43166.982638888883</v>
      </c>
      <c r="AB35" s="98" t="s">
        <v>170</v>
      </c>
      <c r="AC35" s="98">
        <v>12</v>
      </c>
      <c r="AD35" s="98">
        <v>0</v>
      </c>
      <c r="AE35" s="98">
        <v>0.5</v>
      </c>
      <c r="AF35" s="99" t="s">
        <v>93</v>
      </c>
    </row>
    <row r="36" spans="1:32" ht="14.25">
      <c r="A36" s="109">
        <v>43166</v>
      </c>
      <c r="B36" s="110">
        <v>0.30138888888888887</v>
      </c>
      <c r="C36" s="88" t="s">
        <v>65</v>
      </c>
      <c r="D36" s="111">
        <v>43167</v>
      </c>
      <c r="E36" s="112">
        <v>2.0833333333333332E-2</v>
      </c>
      <c r="F36" s="88" t="s">
        <v>65</v>
      </c>
      <c r="G36" s="88" t="s">
        <v>66</v>
      </c>
      <c r="H36" s="122" t="s">
        <v>171</v>
      </c>
      <c r="I36" s="113" t="s">
        <v>172</v>
      </c>
      <c r="J36" s="89" t="s">
        <v>18</v>
      </c>
      <c r="K36" s="89" t="s">
        <v>28</v>
      </c>
      <c r="L36" s="88" t="s">
        <v>20</v>
      </c>
      <c r="M36" s="88" t="s">
        <v>69</v>
      </c>
      <c r="N36" s="114">
        <v>1.5</v>
      </c>
      <c r="O36" s="88"/>
      <c r="P36" s="88">
        <v>12</v>
      </c>
      <c r="Q36" s="88">
        <v>5898</v>
      </c>
      <c r="R36" s="88">
        <v>5930</v>
      </c>
      <c r="S36" s="88">
        <v>32</v>
      </c>
      <c r="T36" s="92">
        <v>78.614999999999995</v>
      </c>
      <c r="U36" s="93">
        <v>838.7</v>
      </c>
      <c r="V36" s="94">
        <v>91.2</v>
      </c>
      <c r="W36" s="94">
        <v>1008.5150000000001</v>
      </c>
      <c r="X36" s="95">
        <v>43166.301388888889</v>
      </c>
      <c r="Y36" s="95">
        <v>43167.020833333336</v>
      </c>
      <c r="Z36" s="96">
        <v>0.66666666666666663</v>
      </c>
      <c r="AA36" s="97">
        <v>43166.968055555553</v>
      </c>
      <c r="AB36" s="98" t="s">
        <v>173</v>
      </c>
      <c r="AC36" s="98">
        <v>16</v>
      </c>
      <c r="AD36" s="98">
        <v>1</v>
      </c>
      <c r="AE36" s="98">
        <v>1.5</v>
      </c>
      <c r="AF36" s="99" t="s">
        <v>89</v>
      </c>
    </row>
    <row r="37" spans="1:32" ht="14.25">
      <c r="A37" s="109">
        <v>43167</v>
      </c>
      <c r="B37" s="110">
        <v>0.31597222222222221</v>
      </c>
      <c r="C37" s="88" t="s">
        <v>65</v>
      </c>
      <c r="D37" s="111">
        <v>43168</v>
      </c>
      <c r="E37" s="112">
        <v>1.6666666666666666E-2</v>
      </c>
      <c r="F37" s="88" t="s">
        <v>65</v>
      </c>
      <c r="G37" s="88" t="s">
        <v>66</v>
      </c>
      <c r="H37" s="122" t="s">
        <v>174</v>
      </c>
      <c r="I37" s="113" t="s">
        <v>175</v>
      </c>
      <c r="J37" s="89" t="s">
        <v>18</v>
      </c>
      <c r="K37" s="89" t="s">
        <v>29</v>
      </c>
      <c r="L37" s="88" t="s">
        <v>22</v>
      </c>
      <c r="M37" s="88" t="s">
        <v>69</v>
      </c>
      <c r="N37" s="114">
        <v>1</v>
      </c>
      <c r="O37" s="88"/>
      <c r="P37" s="88">
        <v>12</v>
      </c>
      <c r="Q37" s="88">
        <v>5442</v>
      </c>
      <c r="R37" s="88">
        <v>5482</v>
      </c>
      <c r="S37" s="88">
        <v>40</v>
      </c>
      <c r="T37" s="92">
        <v>52.41</v>
      </c>
      <c r="U37" s="93">
        <v>838.7</v>
      </c>
      <c r="V37" s="94">
        <v>114</v>
      </c>
      <c r="W37" s="94">
        <v>1005.11</v>
      </c>
      <c r="X37" s="95">
        <v>43167.315972222219</v>
      </c>
      <c r="Y37" s="95">
        <v>43168.01666666667</v>
      </c>
      <c r="Z37" s="96">
        <v>0.66666666666666663</v>
      </c>
      <c r="AA37" s="97">
        <v>43167.982638888883</v>
      </c>
      <c r="AB37" s="98" t="s">
        <v>167</v>
      </c>
      <c r="AC37" s="98">
        <v>49</v>
      </c>
      <c r="AD37" s="98">
        <v>0</v>
      </c>
      <c r="AE37" s="98">
        <v>1</v>
      </c>
      <c r="AF37" s="99" t="s">
        <v>97</v>
      </c>
    </row>
    <row r="38" spans="1:32" ht="14.25">
      <c r="A38" s="109">
        <v>43167</v>
      </c>
      <c r="B38" s="110">
        <v>0.31319444444444444</v>
      </c>
      <c r="C38" s="88" t="s">
        <v>65</v>
      </c>
      <c r="D38" s="111">
        <v>43168</v>
      </c>
      <c r="E38" s="112">
        <v>2.9166666666666664E-2</v>
      </c>
      <c r="F38" s="88" t="s">
        <v>65</v>
      </c>
      <c r="G38" s="88" t="s">
        <v>66</v>
      </c>
      <c r="H38" s="122" t="s">
        <v>176</v>
      </c>
      <c r="I38" s="113" t="s">
        <v>177</v>
      </c>
      <c r="J38" s="89" t="s">
        <v>18</v>
      </c>
      <c r="K38" s="89" t="s">
        <v>27</v>
      </c>
      <c r="L38" s="88" t="s">
        <v>19</v>
      </c>
      <c r="M38" s="88" t="s">
        <v>69</v>
      </c>
      <c r="N38" s="114">
        <v>1.5</v>
      </c>
      <c r="O38" s="88"/>
      <c r="P38" s="88">
        <v>7</v>
      </c>
      <c r="Q38" s="88">
        <v>6127</v>
      </c>
      <c r="R38" s="88">
        <v>6185</v>
      </c>
      <c r="S38" s="88">
        <v>58</v>
      </c>
      <c r="T38" s="92">
        <v>78.614999999999995</v>
      </c>
      <c r="U38" s="93">
        <v>838.7</v>
      </c>
      <c r="V38" s="94">
        <v>165.3</v>
      </c>
      <c r="W38" s="94">
        <v>1082.615</v>
      </c>
      <c r="X38" s="95">
        <v>43167.313194444447</v>
      </c>
      <c r="Y38" s="95">
        <v>43168.029166666667</v>
      </c>
      <c r="Z38" s="96">
        <v>0.66666666666666663</v>
      </c>
      <c r="AA38" s="97">
        <v>43167.979861111111</v>
      </c>
      <c r="AB38" s="98" t="s">
        <v>178</v>
      </c>
      <c r="AC38" s="98">
        <v>11</v>
      </c>
      <c r="AD38" s="98">
        <v>1</v>
      </c>
      <c r="AE38" s="98">
        <v>1.5</v>
      </c>
      <c r="AF38" s="99" t="s">
        <v>89</v>
      </c>
    </row>
    <row r="39" spans="1:32" ht="14.25">
      <c r="A39" s="109">
        <v>43167</v>
      </c>
      <c r="B39" s="110">
        <v>0.31527777777777777</v>
      </c>
      <c r="C39" s="88" t="s">
        <v>65</v>
      </c>
      <c r="D39" s="111">
        <v>43168</v>
      </c>
      <c r="E39" s="112">
        <v>2.6388888888888889E-2</v>
      </c>
      <c r="F39" s="88" t="s">
        <v>65</v>
      </c>
      <c r="G39" s="88" t="s">
        <v>66</v>
      </c>
      <c r="H39" s="122" t="s">
        <v>179</v>
      </c>
      <c r="I39" s="113" t="s">
        <v>180</v>
      </c>
      <c r="J39" s="89" t="s">
        <v>18</v>
      </c>
      <c r="K39" s="89" t="s">
        <v>25</v>
      </c>
      <c r="L39" s="88" t="s">
        <v>23</v>
      </c>
      <c r="M39" s="88" t="s">
        <v>69</v>
      </c>
      <c r="N39" s="114">
        <v>1.5</v>
      </c>
      <c r="O39" s="88"/>
      <c r="P39" s="88">
        <v>9</v>
      </c>
      <c r="Q39" s="88">
        <v>3818</v>
      </c>
      <c r="R39" s="88">
        <v>3848</v>
      </c>
      <c r="S39" s="88">
        <v>30</v>
      </c>
      <c r="T39" s="92">
        <v>78.614999999999995</v>
      </c>
      <c r="U39" s="93">
        <v>838.7</v>
      </c>
      <c r="V39" s="94">
        <v>85.5</v>
      </c>
      <c r="W39" s="94">
        <v>1002.8150000000001</v>
      </c>
      <c r="X39" s="95">
        <v>43167.31527777778</v>
      </c>
      <c r="Y39" s="95">
        <v>43168.026388888888</v>
      </c>
      <c r="Z39" s="96">
        <v>0.66666666666666663</v>
      </c>
      <c r="AA39" s="97">
        <v>43167.981944444444</v>
      </c>
      <c r="AB39" s="98" t="s">
        <v>181</v>
      </c>
      <c r="AC39" s="98">
        <v>4</v>
      </c>
      <c r="AD39" s="98">
        <v>1</v>
      </c>
      <c r="AE39" s="98">
        <v>1.5</v>
      </c>
      <c r="AF39" s="99" t="s">
        <v>89</v>
      </c>
    </row>
    <row r="40" spans="1:32" ht="14.25">
      <c r="A40" s="109">
        <v>43167</v>
      </c>
      <c r="B40" s="110">
        <v>0.30902777777777779</v>
      </c>
      <c r="C40" s="88" t="s">
        <v>65</v>
      </c>
      <c r="D40" s="111">
        <v>43168</v>
      </c>
      <c r="E40" s="112">
        <v>3.472222222222222E-3</v>
      </c>
      <c r="F40" s="88" t="s">
        <v>65</v>
      </c>
      <c r="G40" s="88" t="s">
        <v>66</v>
      </c>
      <c r="H40" s="122" t="s">
        <v>182</v>
      </c>
      <c r="I40" s="113" t="s">
        <v>183</v>
      </c>
      <c r="J40" s="89" t="s">
        <v>18</v>
      </c>
      <c r="K40" s="89" t="s">
        <v>24</v>
      </c>
      <c r="L40" s="88" t="s">
        <v>21</v>
      </c>
      <c r="M40" s="88" t="s">
        <v>69</v>
      </c>
      <c r="N40" s="114">
        <v>1</v>
      </c>
      <c r="O40" s="88">
        <v>1</v>
      </c>
      <c r="P40" s="88">
        <v>9</v>
      </c>
      <c r="Q40" s="88">
        <v>3937</v>
      </c>
      <c r="R40" s="88">
        <v>3976</v>
      </c>
      <c r="S40" s="88">
        <v>39</v>
      </c>
      <c r="T40" s="92">
        <v>52.41</v>
      </c>
      <c r="U40" s="93">
        <v>838.7</v>
      </c>
      <c r="V40" s="94">
        <v>111.15</v>
      </c>
      <c r="W40" s="94">
        <v>1002.26</v>
      </c>
      <c r="X40" s="95">
        <v>43167.309027777781</v>
      </c>
      <c r="Y40" s="95">
        <v>43168.003472222219</v>
      </c>
      <c r="Z40" s="96">
        <v>0.66666666666666663</v>
      </c>
      <c r="AA40" s="97">
        <v>43167.975694444445</v>
      </c>
      <c r="AB40" s="98" t="s">
        <v>100</v>
      </c>
      <c r="AC40" s="98">
        <v>40</v>
      </c>
      <c r="AD40" s="98">
        <v>0</v>
      </c>
      <c r="AE40" s="98">
        <v>1</v>
      </c>
      <c r="AF40" s="99" t="s">
        <v>97</v>
      </c>
    </row>
    <row r="41" spans="1:32" ht="14.25">
      <c r="A41" s="109">
        <v>43167</v>
      </c>
      <c r="B41" s="110">
        <v>0.32291666666666669</v>
      </c>
      <c r="C41" s="88" t="s">
        <v>65</v>
      </c>
      <c r="D41" s="111">
        <v>43168</v>
      </c>
      <c r="E41" s="112">
        <v>1.0416666666666666E-2</v>
      </c>
      <c r="F41" s="88" t="s">
        <v>65</v>
      </c>
      <c r="G41" s="88" t="s">
        <v>66</v>
      </c>
      <c r="H41" s="122" t="s">
        <v>184</v>
      </c>
      <c r="I41" s="113" t="s">
        <v>185</v>
      </c>
      <c r="J41" s="89" t="s">
        <v>18</v>
      </c>
      <c r="K41" s="89" t="s">
        <v>28</v>
      </c>
      <c r="L41" s="88" t="s">
        <v>20</v>
      </c>
      <c r="M41" s="88" t="s">
        <v>69</v>
      </c>
      <c r="N41" s="114">
        <v>0.5</v>
      </c>
      <c r="O41" s="88"/>
      <c r="P41" s="88">
        <v>9</v>
      </c>
      <c r="Q41" s="88">
        <v>5930</v>
      </c>
      <c r="R41" s="88">
        <v>6080</v>
      </c>
      <c r="S41" s="88">
        <v>150</v>
      </c>
      <c r="T41" s="92">
        <v>26.204999999999998</v>
      </c>
      <c r="U41" s="93">
        <v>838.7</v>
      </c>
      <c r="V41" s="94">
        <v>427.5</v>
      </c>
      <c r="W41" s="94">
        <v>1292.4050000000002</v>
      </c>
      <c r="X41" s="95">
        <v>43167.322916666664</v>
      </c>
      <c r="Y41" s="95">
        <v>43168.010416666664</v>
      </c>
      <c r="Z41" s="96">
        <v>0.66666666666666663</v>
      </c>
      <c r="AA41" s="97">
        <v>43167.989583333328</v>
      </c>
      <c r="AB41" s="98" t="s">
        <v>93</v>
      </c>
      <c r="AC41" s="98">
        <v>30</v>
      </c>
      <c r="AD41" s="98">
        <v>0</v>
      </c>
      <c r="AE41" s="98">
        <v>0.5</v>
      </c>
      <c r="AF41" s="99" t="s">
        <v>93</v>
      </c>
    </row>
    <row r="42" spans="1:32" ht="14.25">
      <c r="A42" s="109">
        <v>43168</v>
      </c>
      <c r="B42" s="110">
        <v>0.29652777777777778</v>
      </c>
      <c r="C42" s="88" t="s">
        <v>65</v>
      </c>
      <c r="D42" s="111">
        <v>43169</v>
      </c>
      <c r="E42" s="112">
        <v>2.2222222222222223E-2</v>
      </c>
      <c r="F42" s="88" t="s">
        <v>65</v>
      </c>
      <c r="G42" s="88" t="s">
        <v>66</v>
      </c>
      <c r="H42" s="122" t="s">
        <v>186</v>
      </c>
      <c r="I42" s="113" t="s">
        <v>187</v>
      </c>
      <c r="J42" s="89" t="s">
        <v>18</v>
      </c>
      <c r="K42" s="89" t="s">
        <v>29</v>
      </c>
      <c r="L42" s="88" t="s">
        <v>22</v>
      </c>
      <c r="M42" s="88" t="s">
        <v>69</v>
      </c>
      <c r="N42" s="114">
        <v>1.5</v>
      </c>
      <c r="O42" s="88"/>
      <c r="P42" s="88">
        <v>10</v>
      </c>
      <c r="Q42" s="88">
        <v>5482</v>
      </c>
      <c r="R42" s="88">
        <v>5516</v>
      </c>
      <c r="S42" s="88">
        <v>34</v>
      </c>
      <c r="T42" s="92">
        <v>78.614999999999995</v>
      </c>
      <c r="U42" s="93">
        <v>838.7</v>
      </c>
      <c r="V42" s="94">
        <v>96.9</v>
      </c>
      <c r="W42" s="94">
        <v>1014.215</v>
      </c>
      <c r="X42" s="95">
        <v>43168.296527777777</v>
      </c>
      <c r="Y42" s="95">
        <v>43169.022222222222</v>
      </c>
      <c r="Z42" s="96">
        <v>0.66666666666666663</v>
      </c>
      <c r="AA42" s="97">
        <v>43168.963194444441</v>
      </c>
      <c r="AB42" s="98" t="s">
        <v>188</v>
      </c>
      <c r="AC42" s="98">
        <v>25</v>
      </c>
      <c r="AD42" s="98">
        <v>1</v>
      </c>
      <c r="AE42" s="98">
        <v>1.5</v>
      </c>
      <c r="AF42" s="99" t="s">
        <v>89</v>
      </c>
    </row>
    <row r="43" spans="1:32" ht="14.25">
      <c r="A43" s="109">
        <v>43168</v>
      </c>
      <c r="B43" s="110">
        <v>0.30972222222222223</v>
      </c>
      <c r="C43" s="88" t="s">
        <v>65</v>
      </c>
      <c r="D43" s="111">
        <v>43169</v>
      </c>
      <c r="E43" s="112">
        <v>2.7083333333333334E-2</v>
      </c>
      <c r="F43" s="88" t="s">
        <v>65</v>
      </c>
      <c r="G43" s="88" t="s">
        <v>66</v>
      </c>
      <c r="H43" s="122" t="s">
        <v>189</v>
      </c>
      <c r="I43" s="113" t="s">
        <v>190</v>
      </c>
      <c r="J43" s="89" t="s">
        <v>18</v>
      </c>
      <c r="K43" s="89" t="s">
        <v>27</v>
      </c>
      <c r="L43" s="88" t="s">
        <v>19</v>
      </c>
      <c r="M43" s="88" t="s">
        <v>69</v>
      </c>
      <c r="N43" s="114">
        <v>1.5</v>
      </c>
      <c r="O43" s="88">
        <v>9</v>
      </c>
      <c r="P43" s="88">
        <v>10</v>
      </c>
      <c r="Q43" s="88">
        <v>6185</v>
      </c>
      <c r="R43" s="88">
        <v>6356</v>
      </c>
      <c r="S43" s="88">
        <v>171</v>
      </c>
      <c r="T43" s="92">
        <v>78.614999999999995</v>
      </c>
      <c r="U43" s="93">
        <v>838.7</v>
      </c>
      <c r="V43" s="94">
        <v>487.35</v>
      </c>
      <c r="W43" s="94">
        <v>1404.665</v>
      </c>
      <c r="X43" s="95">
        <v>43168.30972222222</v>
      </c>
      <c r="Y43" s="95">
        <v>43169.027083333334</v>
      </c>
      <c r="Z43" s="96">
        <v>0.66666666666666663</v>
      </c>
      <c r="AA43" s="97">
        <v>43168.976388888885</v>
      </c>
      <c r="AB43" s="98" t="s">
        <v>150</v>
      </c>
      <c r="AC43" s="98">
        <v>13</v>
      </c>
      <c r="AD43" s="98">
        <v>1</v>
      </c>
      <c r="AE43" s="98">
        <v>1.5</v>
      </c>
      <c r="AF43" s="99" t="s">
        <v>89</v>
      </c>
    </row>
    <row r="44" spans="1:32" ht="14.25">
      <c r="A44" s="109">
        <v>43168</v>
      </c>
      <c r="B44" s="110">
        <v>0.30972222222222223</v>
      </c>
      <c r="C44" s="88" t="s">
        <v>65</v>
      </c>
      <c r="D44" s="111">
        <v>43169</v>
      </c>
      <c r="E44" s="112">
        <v>6.9444444444444447E-4</v>
      </c>
      <c r="F44" s="88" t="s">
        <v>65</v>
      </c>
      <c r="G44" s="88" t="s">
        <v>66</v>
      </c>
      <c r="H44" s="122" t="s">
        <v>191</v>
      </c>
      <c r="I44" s="113" t="s">
        <v>192</v>
      </c>
      <c r="J44" s="89" t="s">
        <v>18</v>
      </c>
      <c r="K44" s="89" t="s">
        <v>25</v>
      </c>
      <c r="L44" s="88" t="s">
        <v>23</v>
      </c>
      <c r="M44" s="88" t="s">
        <v>69</v>
      </c>
      <c r="N44" s="114">
        <v>1</v>
      </c>
      <c r="O44" s="88">
        <v>5</v>
      </c>
      <c r="P44" s="88">
        <v>9</v>
      </c>
      <c r="Q44" s="88">
        <v>3848</v>
      </c>
      <c r="R44" s="88">
        <v>3966</v>
      </c>
      <c r="S44" s="88">
        <v>118</v>
      </c>
      <c r="T44" s="92">
        <v>52.41</v>
      </c>
      <c r="U44" s="93">
        <v>838.7</v>
      </c>
      <c r="V44" s="94">
        <v>336.3</v>
      </c>
      <c r="W44" s="94">
        <v>1227.4100000000001</v>
      </c>
      <c r="X44" s="95">
        <v>43168.30972222222</v>
      </c>
      <c r="Y44" s="95">
        <v>43169.000694444447</v>
      </c>
      <c r="Z44" s="96">
        <v>0.66666666666666663</v>
      </c>
      <c r="AA44" s="97">
        <v>43168.976388888885</v>
      </c>
      <c r="AB44" s="98" t="s">
        <v>193</v>
      </c>
      <c r="AC44" s="98">
        <v>35</v>
      </c>
      <c r="AD44" s="98">
        <v>0</v>
      </c>
      <c r="AE44" s="98">
        <v>1</v>
      </c>
      <c r="AF44" s="99" t="s">
        <v>97</v>
      </c>
    </row>
    <row r="45" spans="1:32" ht="14.25">
      <c r="A45" s="109">
        <v>43168</v>
      </c>
      <c r="B45" s="110">
        <v>0.30972222222222223</v>
      </c>
      <c r="C45" s="88" t="s">
        <v>65</v>
      </c>
      <c r="D45" s="111">
        <v>43169</v>
      </c>
      <c r="E45" s="112">
        <v>9.7222222222222224E-3</v>
      </c>
      <c r="F45" s="88" t="s">
        <v>65</v>
      </c>
      <c r="G45" s="88" t="s">
        <v>66</v>
      </c>
      <c r="H45" s="122" t="s">
        <v>194</v>
      </c>
      <c r="I45" s="113" t="s">
        <v>195</v>
      </c>
      <c r="J45" s="89" t="s">
        <v>18</v>
      </c>
      <c r="K45" s="89" t="s">
        <v>24</v>
      </c>
      <c r="L45" s="88" t="s">
        <v>21</v>
      </c>
      <c r="M45" s="88" t="s">
        <v>69</v>
      </c>
      <c r="N45" s="114">
        <v>1</v>
      </c>
      <c r="O45" s="88"/>
      <c r="P45" s="88">
        <v>11</v>
      </c>
      <c r="Q45" s="88">
        <v>3976</v>
      </c>
      <c r="R45" s="88">
        <v>4012</v>
      </c>
      <c r="S45" s="88">
        <v>36</v>
      </c>
      <c r="T45" s="92">
        <v>52.41</v>
      </c>
      <c r="U45" s="93">
        <v>838.7</v>
      </c>
      <c r="V45" s="94">
        <v>102.60000000000001</v>
      </c>
      <c r="W45" s="94">
        <v>993.71</v>
      </c>
      <c r="X45" s="95">
        <v>43168.30972222222</v>
      </c>
      <c r="Y45" s="95">
        <v>43169.009722222225</v>
      </c>
      <c r="Z45" s="96">
        <v>0.66666666666666663</v>
      </c>
      <c r="AA45" s="97">
        <v>43168.976388888885</v>
      </c>
      <c r="AB45" s="98" t="s">
        <v>196</v>
      </c>
      <c r="AC45" s="98">
        <v>48</v>
      </c>
      <c r="AD45" s="98">
        <v>0</v>
      </c>
      <c r="AE45" s="98">
        <v>1</v>
      </c>
      <c r="AF45" s="99" t="s">
        <v>97</v>
      </c>
    </row>
    <row r="46" spans="1:32" ht="14.25">
      <c r="A46" s="109">
        <v>43168</v>
      </c>
      <c r="B46" s="110">
        <v>0.31388888888888888</v>
      </c>
      <c r="C46" s="88" t="s">
        <v>65</v>
      </c>
      <c r="D46" s="111">
        <v>43168</v>
      </c>
      <c r="E46" s="112">
        <v>0.99791666666666667</v>
      </c>
      <c r="F46" s="88" t="s">
        <v>65</v>
      </c>
      <c r="G46" s="88" t="s">
        <v>66</v>
      </c>
      <c r="H46" s="122" t="s">
        <v>197</v>
      </c>
      <c r="I46" s="113" t="s">
        <v>198</v>
      </c>
      <c r="J46" s="89" t="s">
        <v>18</v>
      </c>
      <c r="K46" s="89" t="s">
        <v>28</v>
      </c>
      <c r="L46" s="88" t="s">
        <v>20</v>
      </c>
      <c r="M46" s="88" t="s">
        <v>69</v>
      </c>
      <c r="N46" s="114">
        <v>0.5</v>
      </c>
      <c r="O46" s="88">
        <v>9</v>
      </c>
      <c r="P46" s="88">
        <v>10</v>
      </c>
      <c r="Q46" s="88">
        <v>6080</v>
      </c>
      <c r="R46" s="88">
        <v>6104</v>
      </c>
      <c r="S46" s="88">
        <v>24</v>
      </c>
      <c r="T46" s="92">
        <v>26.204999999999998</v>
      </c>
      <c r="U46" s="93">
        <v>838.7</v>
      </c>
      <c r="V46" s="94">
        <v>68.400000000000006</v>
      </c>
      <c r="W46" s="94">
        <v>933.30500000000006</v>
      </c>
      <c r="X46" s="95">
        <v>43168.313888888886</v>
      </c>
      <c r="Y46" s="95">
        <v>43168.997916666667</v>
      </c>
      <c r="Z46" s="96">
        <v>0.66666666666666663</v>
      </c>
      <c r="AA46" s="97">
        <v>43168.98055555555</v>
      </c>
      <c r="AB46" s="98" t="s">
        <v>199</v>
      </c>
      <c r="AC46" s="98">
        <v>25</v>
      </c>
      <c r="AD46" s="98">
        <v>0</v>
      </c>
      <c r="AE46" s="98">
        <v>0.5</v>
      </c>
      <c r="AF46" s="99" t="s">
        <v>93</v>
      </c>
    </row>
    <row r="47" spans="1:32" ht="14.25">
      <c r="A47" s="109">
        <v>43169</v>
      </c>
      <c r="B47" s="110">
        <v>0.30902777777777779</v>
      </c>
      <c r="C47" s="88" t="s">
        <v>65</v>
      </c>
      <c r="D47" s="111">
        <v>43169</v>
      </c>
      <c r="E47" s="112">
        <v>0.99861111111111101</v>
      </c>
      <c r="F47" s="88" t="s">
        <v>65</v>
      </c>
      <c r="G47" s="88" t="s">
        <v>66</v>
      </c>
      <c r="H47" s="122" t="s">
        <v>200</v>
      </c>
      <c r="I47" s="113" t="s">
        <v>201</v>
      </c>
      <c r="J47" s="89" t="s">
        <v>18</v>
      </c>
      <c r="K47" s="89" t="s">
        <v>29</v>
      </c>
      <c r="L47" s="88" t="s">
        <v>22</v>
      </c>
      <c r="M47" s="88" t="s">
        <v>69</v>
      </c>
      <c r="N47" s="114">
        <v>1</v>
      </c>
      <c r="O47" s="88"/>
      <c r="P47" s="88">
        <v>9</v>
      </c>
      <c r="Q47" s="88">
        <v>5516</v>
      </c>
      <c r="R47" s="88">
        <v>5537</v>
      </c>
      <c r="S47" s="88">
        <v>21</v>
      </c>
      <c r="T47" s="92">
        <v>52.41</v>
      </c>
      <c r="U47" s="93">
        <v>838.7</v>
      </c>
      <c r="V47" s="94">
        <v>59.85</v>
      </c>
      <c r="W47" s="94">
        <v>950.96</v>
      </c>
      <c r="X47" s="95">
        <v>43169.309027777781</v>
      </c>
      <c r="Y47" s="95">
        <v>43169.998611111114</v>
      </c>
      <c r="Z47" s="96">
        <v>0.66666666666666663</v>
      </c>
      <c r="AA47" s="97">
        <v>43169.975694444445</v>
      </c>
      <c r="AB47" s="98" t="s">
        <v>202</v>
      </c>
      <c r="AC47" s="98">
        <v>33</v>
      </c>
      <c r="AD47" s="98">
        <v>0</v>
      </c>
      <c r="AE47" s="98">
        <v>1</v>
      </c>
      <c r="AF47" s="99" t="s">
        <v>97</v>
      </c>
    </row>
    <row r="48" spans="1:32" ht="14.25">
      <c r="A48" s="109">
        <v>43169</v>
      </c>
      <c r="B48" s="110">
        <v>0.30902777777777779</v>
      </c>
      <c r="C48" s="88" t="s">
        <v>65</v>
      </c>
      <c r="D48" s="111">
        <v>43170</v>
      </c>
      <c r="E48" s="112">
        <v>6.9444444444444441E-3</v>
      </c>
      <c r="F48" s="88" t="s">
        <v>65</v>
      </c>
      <c r="G48" s="88" t="s">
        <v>66</v>
      </c>
      <c r="H48" s="122" t="s">
        <v>203</v>
      </c>
      <c r="I48" s="113" t="s">
        <v>204</v>
      </c>
      <c r="J48" s="89" t="s">
        <v>18</v>
      </c>
      <c r="K48" s="89" t="s">
        <v>27</v>
      </c>
      <c r="L48" s="88" t="s">
        <v>19</v>
      </c>
      <c r="M48" s="88" t="s">
        <v>69</v>
      </c>
      <c r="N48" s="114">
        <v>1</v>
      </c>
      <c r="O48" s="88"/>
      <c r="P48" s="88">
        <v>14</v>
      </c>
      <c r="Q48" s="88">
        <v>6356</v>
      </c>
      <c r="R48" s="88">
        <v>6383</v>
      </c>
      <c r="S48" s="88">
        <v>27</v>
      </c>
      <c r="T48" s="92">
        <v>52.41</v>
      </c>
      <c r="U48" s="93">
        <v>838.7</v>
      </c>
      <c r="V48" s="94">
        <v>76.95</v>
      </c>
      <c r="W48" s="94">
        <v>968.06000000000006</v>
      </c>
      <c r="X48" s="95">
        <v>43169.309027777781</v>
      </c>
      <c r="Y48" s="95">
        <v>43170.006944444445</v>
      </c>
      <c r="Z48" s="96">
        <v>0.66666666666666663</v>
      </c>
      <c r="AA48" s="97">
        <v>43169.975694444445</v>
      </c>
      <c r="AB48" s="98" t="s">
        <v>205</v>
      </c>
      <c r="AC48" s="98">
        <v>45</v>
      </c>
      <c r="AD48" s="98">
        <v>0</v>
      </c>
      <c r="AE48" s="98">
        <v>1</v>
      </c>
      <c r="AF48" s="99" t="s">
        <v>97</v>
      </c>
    </row>
    <row r="49" spans="1:32" ht="14.25">
      <c r="A49" s="109">
        <v>43169</v>
      </c>
      <c r="B49" s="110">
        <v>0.31805555555555554</v>
      </c>
      <c r="C49" s="88" t="s">
        <v>65</v>
      </c>
      <c r="D49" s="111">
        <v>43170</v>
      </c>
      <c r="E49" s="112">
        <v>2.9166666666666664E-2</v>
      </c>
      <c r="F49" s="88" t="s">
        <v>65</v>
      </c>
      <c r="G49" s="88" t="s">
        <v>66</v>
      </c>
      <c r="H49" s="122" t="s">
        <v>206</v>
      </c>
      <c r="I49" s="113" t="s">
        <v>207</v>
      </c>
      <c r="J49" s="89" t="s">
        <v>18</v>
      </c>
      <c r="K49" s="89" t="s">
        <v>25</v>
      </c>
      <c r="L49" s="88" t="s">
        <v>26</v>
      </c>
      <c r="M49" s="88" t="s">
        <v>69</v>
      </c>
      <c r="N49" s="114">
        <v>1.5</v>
      </c>
      <c r="O49" s="88">
        <v>9</v>
      </c>
      <c r="P49" s="88">
        <v>9</v>
      </c>
      <c r="Q49" s="88">
        <v>3966</v>
      </c>
      <c r="R49" s="88">
        <v>4130</v>
      </c>
      <c r="S49" s="88">
        <v>164</v>
      </c>
      <c r="T49" s="92">
        <v>78.614999999999995</v>
      </c>
      <c r="U49" s="93">
        <v>838.7</v>
      </c>
      <c r="V49" s="94">
        <v>467.40000000000003</v>
      </c>
      <c r="W49" s="94">
        <v>1384.7150000000001</v>
      </c>
      <c r="X49" s="95">
        <v>43169.318055555559</v>
      </c>
      <c r="Y49" s="95">
        <v>43170.029166666667</v>
      </c>
      <c r="Z49" s="96">
        <v>0.66666666666666663</v>
      </c>
      <c r="AA49" s="97">
        <v>43169.984722222223</v>
      </c>
      <c r="AB49" s="98" t="s">
        <v>181</v>
      </c>
      <c r="AC49" s="98">
        <v>4</v>
      </c>
      <c r="AD49" s="98">
        <v>1</v>
      </c>
      <c r="AE49" s="98">
        <v>1.5</v>
      </c>
      <c r="AF49" s="99" t="s">
        <v>89</v>
      </c>
    </row>
    <row r="50" spans="1:32" ht="14.25">
      <c r="A50" s="109">
        <v>43169</v>
      </c>
      <c r="B50" s="110">
        <v>0.30694444444444441</v>
      </c>
      <c r="C50" s="88" t="s">
        <v>65</v>
      </c>
      <c r="D50" s="109">
        <v>43170</v>
      </c>
      <c r="E50" s="112">
        <v>2.7777777777777779E-3</v>
      </c>
      <c r="F50" s="88" t="s">
        <v>65</v>
      </c>
      <c r="G50" s="88" t="s">
        <v>66</v>
      </c>
      <c r="H50" s="122" t="s">
        <v>208</v>
      </c>
      <c r="I50" s="113" t="s">
        <v>209</v>
      </c>
      <c r="J50" s="89" t="s">
        <v>18</v>
      </c>
      <c r="K50" s="89" t="s">
        <v>24</v>
      </c>
      <c r="L50" s="88" t="s">
        <v>21</v>
      </c>
      <c r="M50" s="88" t="s">
        <v>69</v>
      </c>
      <c r="N50" s="114">
        <v>1</v>
      </c>
      <c r="O50" s="88">
        <v>3</v>
      </c>
      <c r="P50" s="88">
        <v>10</v>
      </c>
      <c r="Q50" s="88">
        <v>4012</v>
      </c>
      <c r="R50" s="88">
        <v>4091</v>
      </c>
      <c r="S50" s="88">
        <v>79</v>
      </c>
      <c r="T50" s="92">
        <v>52.41</v>
      </c>
      <c r="U50" s="93">
        <v>838.7</v>
      </c>
      <c r="V50" s="94">
        <v>225.15</v>
      </c>
      <c r="W50" s="94">
        <v>1116.26</v>
      </c>
      <c r="X50" s="95">
        <v>43169.306944444441</v>
      </c>
      <c r="Y50" s="95">
        <v>43170.00277777778</v>
      </c>
      <c r="Z50" s="96">
        <v>0.66666666666666663</v>
      </c>
      <c r="AA50" s="97">
        <v>43169.973611111105</v>
      </c>
      <c r="AB50" s="98" t="s">
        <v>210</v>
      </c>
      <c r="AC50" s="98">
        <v>42</v>
      </c>
      <c r="AD50" s="98">
        <v>0</v>
      </c>
      <c r="AE50" s="98">
        <v>1</v>
      </c>
      <c r="AF50" s="99" t="s">
        <v>97</v>
      </c>
    </row>
    <row r="51" spans="1:32" ht="14.25">
      <c r="A51" s="109">
        <v>43169</v>
      </c>
      <c r="B51" s="110">
        <v>0.31388888888888888</v>
      </c>
      <c r="C51" s="88" t="s">
        <v>65</v>
      </c>
      <c r="D51" s="111">
        <v>43170</v>
      </c>
      <c r="E51" s="112">
        <v>5.5555555555555558E-3</v>
      </c>
      <c r="F51" s="88" t="s">
        <v>65</v>
      </c>
      <c r="G51" s="88" t="s">
        <v>66</v>
      </c>
      <c r="H51" s="122" t="s">
        <v>211</v>
      </c>
      <c r="I51" s="113" t="s">
        <v>212</v>
      </c>
      <c r="J51" s="89" t="s">
        <v>18</v>
      </c>
      <c r="K51" s="89" t="s">
        <v>28</v>
      </c>
      <c r="L51" s="88" t="s">
        <v>20</v>
      </c>
      <c r="M51" s="88" t="s">
        <v>69</v>
      </c>
      <c r="N51" s="114">
        <v>1</v>
      </c>
      <c r="O51" s="88"/>
      <c r="P51" s="88">
        <v>12</v>
      </c>
      <c r="Q51" s="88">
        <v>6104</v>
      </c>
      <c r="R51" s="88">
        <v>6142</v>
      </c>
      <c r="S51" s="88">
        <v>38</v>
      </c>
      <c r="T51" s="92">
        <v>52.41</v>
      </c>
      <c r="U51" s="93">
        <v>838.7</v>
      </c>
      <c r="V51" s="94">
        <v>108.3</v>
      </c>
      <c r="W51" s="94">
        <v>999.41</v>
      </c>
      <c r="X51" s="95">
        <v>43169.313888888886</v>
      </c>
      <c r="Y51" s="95">
        <v>43170.005555555559</v>
      </c>
      <c r="Z51" s="96">
        <v>0.66666666666666663</v>
      </c>
      <c r="AA51" s="97">
        <v>43169.98055555555</v>
      </c>
      <c r="AB51" s="98" t="s">
        <v>213</v>
      </c>
      <c r="AC51" s="98">
        <v>36</v>
      </c>
      <c r="AD51" s="98">
        <v>0</v>
      </c>
      <c r="AE51" s="98">
        <v>1</v>
      </c>
      <c r="AF51" s="99" t="s">
        <v>97</v>
      </c>
    </row>
    <row r="52" spans="1:32" ht="14.25">
      <c r="A52" s="109">
        <v>43170</v>
      </c>
      <c r="B52" s="110">
        <v>0.30972222222222223</v>
      </c>
      <c r="C52" s="88" t="s">
        <v>65</v>
      </c>
      <c r="D52" s="111">
        <v>43171</v>
      </c>
      <c r="E52" s="112">
        <v>2.0833333333333332E-2</v>
      </c>
      <c r="F52" s="88" t="s">
        <v>65</v>
      </c>
      <c r="G52" s="88" t="s">
        <v>66</v>
      </c>
      <c r="H52" s="122" t="s">
        <v>214</v>
      </c>
      <c r="I52" s="113" t="s">
        <v>215</v>
      </c>
      <c r="J52" s="89" t="s">
        <v>18</v>
      </c>
      <c r="K52" s="89" t="s">
        <v>29</v>
      </c>
      <c r="L52" s="88" t="s">
        <v>22</v>
      </c>
      <c r="M52" s="88" t="s">
        <v>69</v>
      </c>
      <c r="N52" s="114">
        <v>1.5</v>
      </c>
      <c r="O52" s="88">
        <v>10</v>
      </c>
      <c r="P52" s="88">
        <v>10</v>
      </c>
      <c r="Q52" s="88">
        <v>5537</v>
      </c>
      <c r="R52" s="88">
        <v>5706</v>
      </c>
      <c r="S52" s="88">
        <v>169</v>
      </c>
      <c r="T52" s="92">
        <v>78.614999999999995</v>
      </c>
      <c r="U52" s="93">
        <v>838.7</v>
      </c>
      <c r="V52" s="94">
        <v>481.65000000000003</v>
      </c>
      <c r="W52" s="94">
        <v>1398.9650000000001</v>
      </c>
      <c r="X52" s="95">
        <v>43170.30972222222</v>
      </c>
      <c r="Y52" s="95">
        <v>43171.020833333336</v>
      </c>
      <c r="Z52" s="96">
        <v>0.66666666666666663</v>
      </c>
      <c r="AA52" s="97">
        <v>43170.976388888885</v>
      </c>
      <c r="AB52" s="98" t="s">
        <v>181</v>
      </c>
      <c r="AC52" s="98">
        <v>4</v>
      </c>
      <c r="AD52" s="98">
        <v>1</v>
      </c>
      <c r="AE52" s="98">
        <v>1.5</v>
      </c>
      <c r="AF52" s="99" t="s">
        <v>89</v>
      </c>
    </row>
    <row r="53" spans="1:32" ht="14.25">
      <c r="A53" s="109">
        <v>43170</v>
      </c>
      <c r="B53" s="110">
        <v>0.30416666666666664</v>
      </c>
      <c r="C53" s="88" t="s">
        <v>65</v>
      </c>
      <c r="D53" s="111">
        <v>43171</v>
      </c>
      <c r="E53" s="112">
        <v>1.0416666666666666E-2</v>
      </c>
      <c r="F53" s="88" t="s">
        <v>65</v>
      </c>
      <c r="G53" s="88" t="s">
        <v>66</v>
      </c>
      <c r="H53" s="122" t="s">
        <v>216</v>
      </c>
      <c r="I53" s="113" t="s">
        <v>217</v>
      </c>
      <c r="J53" s="89" t="s">
        <v>18</v>
      </c>
      <c r="K53" s="89" t="s">
        <v>27</v>
      </c>
      <c r="L53" s="88" t="s">
        <v>19</v>
      </c>
      <c r="M53" s="88" t="s">
        <v>69</v>
      </c>
      <c r="N53" s="114">
        <v>1</v>
      </c>
      <c r="O53" s="88"/>
      <c r="P53" s="88">
        <v>11</v>
      </c>
      <c r="Q53" s="88">
        <v>6383</v>
      </c>
      <c r="R53" s="88">
        <v>6420</v>
      </c>
      <c r="S53" s="88">
        <v>37</v>
      </c>
      <c r="T53" s="92">
        <v>52.41</v>
      </c>
      <c r="U53" s="93">
        <v>838.7</v>
      </c>
      <c r="V53" s="94">
        <v>105.45</v>
      </c>
      <c r="W53" s="94">
        <v>996.56000000000006</v>
      </c>
      <c r="X53" s="95">
        <v>43170.304166666669</v>
      </c>
      <c r="Y53" s="95">
        <v>43171.010416666664</v>
      </c>
      <c r="Z53" s="96">
        <v>0.66666666666666663</v>
      </c>
      <c r="AA53" s="97">
        <v>43170.970833333333</v>
      </c>
      <c r="AB53" s="98" t="s">
        <v>164</v>
      </c>
      <c r="AC53" s="98">
        <v>57</v>
      </c>
      <c r="AD53" s="98">
        <v>0</v>
      </c>
      <c r="AE53" s="98">
        <v>1</v>
      </c>
      <c r="AF53" s="99" t="s">
        <v>97</v>
      </c>
    </row>
    <row r="54" spans="1:32" ht="14.25">
      <c r="A54" s="109">
        <v>43170</v>
      </c>
      <c r="B54" s="110">
        <v>0.31875000000000003</v>
      </c>
      <c r="C54" s="88" t="s">
        <v>65</v>
      </c>
      <c r="D54" s="111">
        <v>43171</v>
      </c>
      <c r="E54" s="112">
        <v>6.9444444444444447E-4</v>
      </c>
      <c r="F54" s="88" t="s">
        <v>65</v>
      </c>
      <c r="G54" s="88" t="s">
        <v>66</v>
      </c>
      <c r="H54" s="122" t="s">
        <v>218</v>
      </c>
      <c r="I54" s="113" t="s">
        <v>219</v>
      </c>
      <c r="J54" s="89" t="s">
        <v>18</v>
      </c>
      <c r="K54" s="89" t="s">
        <v>25</v>
      </c>
      <c r="L54" s="88" t="s">
        <v>26</v>
      </c>
      <c r="M54" s="88" t="s">
        <v>69</v>
      </c>
      <c r="N54" s="114">
        <v>0.5</v>
      </c>
      <c r="O54" s="88"/>
      <c r="P54" s="88">
        <v>7</v>
      </c>
      <c r="Q54" s="88">
        <v>4130</v>
      </c>
      <c r="R54" s="88">
        <v>4152</v>
      </c>
      <c r="S54" s="88">
        <v>22</v>
      </c>
      <c r="T54" s="92">
        <v>26.204999999999998</v>
      </c>
      <c r="U54" s="93">
        <v>838.7</v>
      </c>
      <c r="V54" s="94">
        <v>62.7</v>
      </c>
      <c r="W54" s="94">
        <v>927.60500000000013</v>
      </c>
      <c r="X54" s="95">
        <v>43170.318749999999</v>
      </c>
      <c r="Y54" s="95">
        <v>43171.000694444447</v>
      </c>
      <c r="Z54" s="96">
        <v>0.66666666666666663</v>
      </c>
      <c r="AA54" s="97">
        <v>43170.985416666663</v>
      </c>
      <c r="AB54" s="98" t="s">
        <v>220</v>
      </c>
      <c r="AC54" s="98">
        <v>22</v>
      </c>
      <c r="AD54" s="98">
        <v>0</v>
      </c>
      <c r="AE54" s="98">
        <v>0.5</v>
      </c>
      <c r="AF54" s="99" t="s">
        <v>93</v>
      </c>
    </row>
    <row r="55" spans="1:32" ht="14.25">
      <c r="A55" s="109">
        <v>43170</v>
      </c>
      <c r="B55" s="110">
        <v>0.31180555555555556</v>
      </c>
      <c r="C55" s="88" t="s">
        <v>65</v>
      </c>
      <c r="D55" s="111">
        <v>43171</v>
      </c>
      <c r="E55" s="112">
        <v>4.2361111111111106E-2</v>
      </c>
      <c r="F55" s="88" t="s">
        <v>65</v>
      </c>
      <c r="G55" s="88" t="s">
        <v>66</v>
      </c>
      <c r="H55" s="122" t="s">
        <v>221</v>
      </c>
      <c r="I55" s="113" t="s">
        <v>222</v>
      </c>
      <c r="J55" s="89" t="s">
        <v>18</v>
      </c>
      <c r="K55" s="89" t="s">
        <v>24</v>
      </c>
      <c r="L55" s="88" t="s">
        <v>21</v>
      </c>
      <c r="M55" s="88" t="s">
        <v>69</v>
      </c>
      <c r="N55" s="114">
        <v>2</v>
      </c>
      <c r="O55" s="88">
        <v>2</v>
      </c>
      <c r="P55" s="88">
        <v>7</v>
      </c>
      <c r="Q55" s="88">
        <v>4091</v>
      </c>
      <c r="R55" s="88">
        <v>4149</v>
      </c>
      <c r="S55" s="88">
        <v>58</v>
      </c>
      <c r="T55" s="92">
        <v>104.82</v>
      </c>
      <c r="U55" s="93">
        <v>838.7</v>
      </c>
      <c r="V55" s="94">
        <v>165.3</v>
      </c>
      <c r="W55" s="94">
        <v>1108.82</v>
      </c>
      <c r="X55" s="95">
        <v>43170.311805555553</v>
      </c>
      <c r="Y55" s="95">
        <v>43171.042361111111</v>
      </c>
      <c r="Z55" s="96">
        <v>0.66666666666666663</v>
      </c>
      <c r="AA55" s="97">
        <v>43170.978472222218</v>
      </c>
      <c r="AB55" s="98" t="s">
        <v>223</v>
      </c>
      <c r="AC55" s="98">
        <v>32</v>
      </c>
      <c r="AD55" s="98">
        <v>1</v>
      </c>
      <c r="AE55" s="98">
        <v>2</v>
      </c>
      <c r="AF55" s="99" t="s">
        <v>78</v>
      </c>
    </row>
    <row r="56" spans="1:32" ht="14.25">
      <c r="A56" s="109">
        <v>43170</v>
      </c>
      <c r="B56" s="110">
        <v>0.30555555555555552</v>
      </c>
      <c r="C56" s="88" t="s">
        <v>65</v>
      </c>
      <c r="D56" s="111">
        <v>43171</v>
      </c>
      <c r="E56" s="112">
        <v>8.3333333333333332E-3</v>
      </c>
      <c r="F56" s="88" t="s">
        <v>65</v>
      </c>
      <c r="G56" s="88" t="s">
        <v>66</v>
      </c>
      <c r="H56" s="122" t="s">
        <v>224</v>
      </c>
      <c r="I56" s="113" t="s">
        <v>225</v>
      </c>
      <c r="J56" s="89" t="s">
        <v>18</v>
      </c>
      <c r="K56" s="89" t="s">
        <v>28</v>
      </c>
      <c r="L56" s="88" t="s">
        <v>20</v>
      </c>
      <c r="M56" s="88" t="s">
        <v>69</v>
      </c>
      <c r="N56" s="114">
        <v>1</v>
      </c>
      <c r="O56" s="88"/>
      <c r="P56" s="88">
        <v>8</v>
      </c>
      <c r="Q56" s="88">
        <v>6142</v>
      </c>
      <c r="R56" s="88">
        <v>6166</v>
      </c>
      <c r="S56" s="88">
        <v>24</v>
      </c>
      <c r="T56" s="92">
        <v>52.41</v>
      </c>
      <c r="U56" s="93">
        <v>838.7</v>
      </c>
      <c r="V56" s="94">
        <v>68.400000000000006</v>
      </c>
      <c r="W56" s="94">
        <v>959.51</v>
      </c>
      <c r="X56" s="95">
        <v>43170.305555555555</v>
      </c>
      <c r="Y56" s="95">
        <v>43171.008333333331</v>
      </c>
      <c r="Z56" s="96">
        <v>0.66666666666666663</v>
      </c>
      <c r="AA56" s="97">
        <v>43170.972222222219</v>
      </c>
      <c r="AB56" s="98" t="s">
        <v>226</v>
      </c>
      <c r="AC56" s="98">
        <v>52</v>
      </c>
      <c r="AD56" s="98">
        <v>0</v>
      </c>
      <c r="AE56" s="98">
        <v>1</v>
      </c>
      <c r="AF56" s="99" t="s">
        <v>97</v>
      </c>
    </row>
    <row r="57" spans="1:32" ht="14.25">
      <c r="A57" s="109">
        <v>43171</v>
      </c>
      <c r="B57" s="110">
        <v>0.30902777777777779</v>
      </c>
      <c r="C57" s="88" t="s">
        <v>65</v>
      </c>
      <c r="D57" s="111">
        <v>43172</v>
      </c>
      <c r="E57" s="112">
        <v>9.7222222222222224E-3</v>
      </c>
      <c r="F57" s="88" t="s">
        <v>65</v>
      </c>
      <c r="G57" s="88" t="s">
        <v>66</v>
      </c>
      <c r="H57" s="122" t="s">
        <v>227</v>
      </c>
      <c r="I57" s="113" t="s">
        <v>228</v>
      </c>
      <c r="J57" s="89" t="s">
        <v>18</v>
      </c>
      <c r="K57" s="89" t="s">
        <v>29</v>
      </c>
      <c r="L57" s="88" t="s">
        <v>22</v>
      </c>
      <c r="M57" s="88" t="s">
        <v>69</v>
      </c>
      <c r="N57" s="114">
        <v>1</v>
      </c>
      <c r="O57" s="88">
        <v>1</v>
      </c>
      <c r="P57" s="88">
        <v>9</v>
      </c>
      <c r="Q57" s="88">
        <v>5706</v>
      </c>
      <c r="R57" s="88">
        <v>5751</v>
      </c>
      <c r="S57" s="88">
        <v>45</v>
      </c>
      <c r="T57" s="92">
        <v>52.41</v>
      </c>
      <c r="U57" s="93">
        <v>838.7</v>
      </c>
      <c r="V57" s="94">
        <v>128.25</v>
      </c>
      <c r="W57" s="94">
        <v>1019.36</v>
      </c>
      <c r="X57" s="95">
        <v>43171.309027777781</v>
      </c>
      <c r="Y57" s="95">
        <v>43172.009722222225</v>
      </c>
      <c r="Z57" s="96">
        <v>0.66666666666666663</v>
      </c>
      <c r="AA57" s="97">
        <v>43171.975694444445</v>
      </c>
      <c r="AB57" s="98" t="s">
        <v>167</v>
      </c>
      <c r="AC57" s="98">
        <v>49</v>
      </c>
      <c r="AD57" s="98">
        <v>0</v>
      </c>
      <c r="AE57" s="98">
        <v>1</v>
      </c>
      <c r="AF57" s="99" t="s">
        <v>97</v>
      </c>
    </row>
    <row r="58" spans="1:32" ht="14.25">
      <c r="A58" s="109">
        <v>43171</v>
      </c>
      <c r="B58" s="110">
        <v>0.29791666666666666</v>
      </c>
      <c r="C58" s="88" t="s">
        <v>65</v>
      </c>
      <c r="D58" s="111">
        <v>43172</v>
      </c>
      <c r="E58" s="112">
        <v>5.5555555555555558E-3</v>
      </c>
      <c r="F58" s="88" t="s">
        <v>65</v>
      </c>
      <c r="G58" s="88" t="s">
        <v>66</v>
      </c>
      <c r="H58" s="122" t="s">
        <v>229</v>
      </c>
      <c r="I58" s="113" t="s">
        <v>230</v>
      </c>
      <c r="J58" s="89" t="s">
        <v>18</v>
      </c>
      <c r="K58" s="89" t="s">
        <v>27</v>
      </c>
      <c r="L58" s="88" t="s">
        <v>23</v>
      </c>
      <c r="M58" s="88" t="s">
        <v>69</v>
      </c>
      <c r="N58" s="114">
        <v>1</v>
      </c>
      <c r="O58" s="88">
        <v>1</v>
      </c>
      <c r="P58" s="88">
        <v>8</v>
      </c>
      <c r="Q58" s="88">
        <v>6420</v>
      </c>
      <c r="R58" s="88">
        <v>6466</v>
      </c>
      <c r="S58" s="88">
        <v>46</v>
      </c>
      <c r="T58" s="92">
        <v>52.41</v>
      </c>
      <c r="U58" s="93">
        <v>838.7</v>
      </c>
      <c r="V58" s="94">
        <v>131.1</v>
      </c>
      <c r="W58" s="94">
        <v>1022.21</v>
      </c>
      <c r="X58" s="95">
        <v>43171.29791666667</v>
      </c>
      <c r="Y58" s="95">
        <v>43172.005555555559</v>
      </c>
      <c r="Z58" s="96">
        <v>0.66666666666666663</v>
      </c>
      <c r="AA58" s="97">
        <v>43171.964583333334</v>
      </c>
      <c r="AB58" s="98" t="s">
        <v>231</v>
      </c>
      <c r="AC58" s="98">
        <v>59</v>
      </c>
      <c r="AD58" s="98">
        <v>0</v>
      </c>
      <c r="AE58" s="98">
        <v>1</v>
      </c>
      <c r="AF58" s="99" t="s">
        <v>97</v>
      </c>
    </row>
    <row r="59" spans="1:32" ht="14.25">
      <c r="A59" s="109">
        <v>43171</v>
      </c>
      <c r="B59" s="110">
        <v>0.31527777777777777</v>
      </c>
      <c r="C59" s="88" t="s">
        <v>65</v>
      </c>
      <c r="D59" s="111">
        <v>43172</v>
      </c>
      <c r="E59" s="112">
        <v>1.3194444444444444E-2</v>
      </c>
      <c r="F59" s="88" t="s">
        <v>65</v>
      </c>
      <c r="G59" s="88" t="s">
        <v>66</v>
      </c>
      <c r="H59" s="122" t="s">
        <v>232</v>
      </c>
      <c r="I59" s="113" t="s">
        <v>233</v>
      </c>
      <c r="J59" s="89" t="s">
        <v>18</v>
      </c>
      <c r="K59" s="89" t="s">
        <v>25</v>
      </c>
      <c r="L59" s="88" t="s">
        <v>26</v>
      </c>
      <c r="M59" s="88" t="s">
        <v>69</v>
      </c>
      <c r="N59" s="114">
        <v>1</v>
      </c>
      <c r="O59" s="88"/>
      <c r="P59" s="88">
        <v>11</v>
      </c>
      <c r="Q59" s="88">
        <v>4152</v>
      </c>
      <c r="R59" s="88">
        <v>4189</v>
      </c>
      <c r="S59" s="88">
        <v>37</v>
      </c>
      <c r="T59" s="92">
        <v>52.41</v>
      </c>
      <c r="U59" s="93">
        <v>838.7</v>
      </c>
      <c r="V59" s="94">
        <v>105.45</v>
      </c>
      <c r="W59" s="94">
        <v>996.56000000000006</v>
      </c>
      <c r="X59" s="95">
        <v>43171.31527777778</v>
      </c>
      <c r="Y59" s="95">
        <v>43172.013194444444</v>
      </c>
      <c r="Z59" s="96">
        <v>0.66666666666666663</v>
      </c>
      <c r="AA59" s="97">
        <v>43171.981944444444</v>
      </c>
      <c r="AB59" s="98" t="s">
        <v>205</v>
      </c>
      <c r="AC59" s="98">
        <v>45</v>
      </c>
      <c r="AD59" s="98">
        <v>0</v>
      </c>
      <c r="AE59" s="98">
        <v>1</v>
      </c>
      <c r="AF59" s="99" t="s">
        <v>97</v>
      </c>
    </row>
    <row r="60" spans="1:32" ht="14.25">
      <c r="A60" s="109">
        <v>43171</v>
      </c>
      <c r="B60" s="110">
        <v>0.31458333333333333</v>
      </c>
      <c r="C60" s="88" t="s">
        <v>65</v>
      </c>
      <c r="D60" s="111">
        <v>43172</v>
      </c>
      <c r="E60" s="112">
        <v>1.8055555555555557E-2</v>
      </c>
      <c r="F60" s="88" t="s">
        <v>65</v>
      </c>
      <c r="G60" s="88" t="s">
        <v>66</v>
      </c>
      <c r="H60" s="122" t="s">
        <v>234</v>
      </c>
      <c r="I60" s="113" t="s">
        <v>235</v>
      </c>
      <c r="J60" s="89" t="s">
        <v>18</v>
      </c>
      <c r="K60" s="89" t="s">
        <v>24</v>
      </c>
      <c r="L60" s="88" t="s">
        <v>21</v>
      </c>
      <c r="M60" s="88" t="s">
        <v>69</v>
      </c>
      <c r="N60" s="114">
        <v>1</v>
      </c>
      <c r="O60" s="88"/>
      <c r="P60" s="88">
        <v>7</v>
      </c>
      <c r="Q60" s="88">
        <v>4149</v>
      </c>
      <c r="R60" s="88">
        <v>4168</v>
      </c>
      <c r="S60" s="88">
        <v>19</v>
      </c>
      <c r="T60" s="92">
        <v>52.41</v>
      </c>
      <c r="U60" s="93">
        <v>838.7</v>
      </c>
      <c r="V60" s="94">
        <v>54.15</v>
      </c>
      <c r="W60" s="94">
        <v>945.26</v>
      </c>
      <c r="X60" s="95">
        <v>43171.314583333333</v>
      </c>
      <c r="Y60" s="95">
        <v>43172.018055555556</v>
      </c>
      <c r="Z60" s="96">
        <v>0.66666666666666663</v>
      </c>
      <c r="AA60" s="97">
        <v>43171.981249999997</v>
      </c>
      <c r="AB60" s="98" t="s">
        <v>123</v>
      </c>
      <c r="AC60" s="98">
        <v>53</v>
      </c>
      <c r="AD60" s="98">
        <v>0</v>
      </c>
      <c r="AE60" s="98">
        <v>1</v>
      </c>
      <c r="AF60" s="99" t="s">
        <v>97</v>
      </c>
    </row>
    <row r="61" spans="1:32" ht="14.25">
      <c r="A61" s="109">
        <v>43171</v>
      </c>
      <c r="B61" s="110">
        <v>0.31388888888888888</v>
      </c>
      <c r="C61" s="88" t="s">
        <v>65</v>
      </c>
      <c r="D61" s="111">
        <v>43172</v>
      </c>
      <c r="E61" s="112">
        <v>1.0416666666666666E-2</v>
      </c>
      <c r="F61" s="88" t="s">
        <v>65</v>
      </c>
      <c r="G61" s="88" t="s">
        <v>66</v>
      </c>
      <c r="H61" s="122" t="s">
        <v>236</v>
      </c>
      <c r="I61" s="113" t="s">
        <v>237</v>
      </c>
      <c r="J61" s="89" t="s">
        <v>18</v>
      </c>
      <c r="K61" s="89" t="s">
        <v>28</v>
      </c>
      <c r="L61" s="88" t="s">
        <v>20</v>
      </c>
      <c r="M61" s="88" t="s">
        <v>69</v>
      </c>
      <c r="N61" s="114">
        <v>1</v>
      </c>
      <c r="O61" s="88"/>
      <c r="P61" s="88">
        <v>13</v>
      </c>
      <c r="Q61" s="88">
        <v>6166</v>
      </c>
      <c r="R61" s="88">
        <v>6381</v>
      </c>
      <c r="S61" s="88">
        <v>215</v>
      </c>
      <c r="T61" s="92">
        <v>52.41</v>
      </c>
      <c r="U61" s="93">
        <v>838.7</v>
      </c>
      <c r="V61" s="94">
        <v>612.75</v>
      </c>
      <c r="W61" s="94">
        <v>1503.8600000000001</v>
      </c>
      <c r="X61" s="95">
        <v>43171.313888888886</v>
      </c>
      <c r="Y61" s="95">
        <v>43172.010416666664</v>
      </c>
      <c r="Z61" s="96">
        <v>0.66666666666666663</v>
      </c>
      <c r="AA61" s="97">
        <v>43171.98055555555</v>
      </c>
      <c r="AB61" s="98" t="s">
        <v>238</v>
      </c>
      <c r="AC61" s="98">
        <v>43</v>
      </c>
      <c r="AD61" s="98">
        <v>0</v>
      </c>
      <c r="AE61" s="98">
        <v>1</v>
      </c>
      <c r="AF61" s="99" t="s">
        <v>97</v>
      </c>
    </row>
    <row r="62" spans="1:32" ht="14.25">
      <c r="A62" s="109">
        <v>43172</v>
      </c>
      <c r="B62" s="110">
        <v>0.30972222222222223</v>
      </c>
      <c r="C62" s="88" t="s">
        <v>65</v>
      </c>
      <c r="D62" s="111">
        <v>43173</v>
      </c>
      <c r="E62" s="112">
        <v>2.013888888888889E-2</v>
      </c>
      <c r="F62" s="88" t="s">
        <v>65</v>
      </c>
      <c r="G62" s="88" t="s">
        <v>66</v>
      </c>
      <c r="H62" s="122" t="s">
        <v>239</v>
      </c>
      <c r="I62" s="113" t="s">
        <v>239</v>
      </c>
      <c r="J62" s="89" t="s">
        <v>18</v>
      </c>
      <c r="K62" s="89" t="s">
        <v>29</v>
      </c>
      <c r="L62" s="88" t="s">
        <v>22</v>
      </c>
      <c r="M62" s="88" t="s">
        <v>69</v>
      </c>
      <c r="N62" s="114">
        <v>1.5</v>
      </c>
      <c r="O62" s="88"/>
      <c r="P62" s="88">
        <v>11</v>
      </c>
      <c r="Q62" s="88">
        <v>5751</v>
      </c>
      <c r="R62" s="88">
        <v>5788</v>
      </c>
      <c r="S62" s="88">
        <v>37</v>
      </c>
      <c r="T62" s="92">
        <v>78.614999999999995</v>
      </c>
      <c r="U62" s="93">
        <v>838.7</v>
      </c>
      <c r="V62" s="94">
        <v>105.45</v>
      </c>
      <c r="W62" s="94">
        <v>1022.7650000000001</v>
      </c>
      <c r="X62" s="95">
        <v>43172.30972222222</v>
      </c>
      <c r="Y62" s="95">
        <v>43173.020138888889</v>
      </c>
      <c r="Z62" s="96">
        <v>0.66666666666666663</v>
      </c>
      <c r="AA62" s="97">
        <v>43172.976388888885</v>
      </c>
      <c r="AB62" s="98" t="s">
        <v>240</v>
      </c>
      <c r="AC62" s="98">
        <v>3</v>
      </c>
      <c r="AD62" s="98">
        <v>1</v>
      </c>
      <c r="AE62" s="98">
        <v>1.5</v>
      </c>
      <c r="AF62" s="99" t="s">
        <v>89</v>
      </c>
    </row>
    <row r="63" spans="1:32" ht="14.25">
      <c r="A63" s="109">
        <v>43172</v>
      </c>
      <c r="B63" s="110">
        <v>0.31527777777777777</v>
      </c>
      <c r="C63" s="88" t="s">
        <v>65</v>
      </c>
      <c r="D63" s="111">
        <v>43172</v>
      </c>
      <c r="E63" s="112">
        <v>0.98541666666666661</v>
      </c>
      <c r="F63" s="88" t="s">
        <v>65</v>
      </c>
      <c r="G63" s="88" t="s">
        <v>66</v>
      </c>
      <c r="H63" s="122" t="s">
        <v>241</v>
      </c>
      <c r="I63" s="113" t="s">
        <v>241</v>
      </c>
      <c r="J63" s="89" t="s">
        <v>18</v>
      </c>
      <c r="K63" s="89" t="s">
        <v>27</v>
      </c>
      <c r="L63" s="88" t="s">
        <v>23</v>
      </c>
      <c r="M63" s="88" t="s">
        <v>69</v>
      </c>
      <c r="N63" s="114">
        <v>0.5</v>
      </c>
      <c r="O63" s="88"/>
      <c r="P63" s="88">
        <v>7</v>
      </c>
      <c r="Q63" s="88">
        <v>6466</v>
      </c>
      <c r="R63" s="88">
        <v>6486</v>
      </c>
      <c r="S63" s="88">
        <v>20</v>
      </c>
      <c r="T63" s="92">
        <v>26.204999999999998</v>
      </c>
      <c r="U63" s="93">
        <v>838.7</v>
      </c>
      <c r="V63" s="94">
        <v>57</v>
      </c>
      <c r="W63" s="94">
        <v>921.90500000000009</v>
      </c>
      <c r="X63" s="95">
        <v>43172.31527777778</v>
      </c>
      <c r="Y63" s="95">
        <v>43172.98541666667</v>
      </c>
      <c r="Z63" s="96">
        <v>0.66666666666666663</v>
      </c>
      <c r="AA63" s="97">
        <v>43172.981944444444</v>
      </c>
      <c r="AB63" s="98" t="s">
        <v>242</v>
      </c>
      <c r="AC63" s="98">
        <v>5</v>
      </c>
      <c r="AD63" s="98">
        <v>0</v>
      </c>
      <c r="AE63" s="98">
        <v>0.5</v>
      </c>
      <c r="AF63" s="99" t="s">
        <v>93</v>
      </c>
    </row>
    <row r="64" spans="1:32" ht="14.25">
      <c r="A64" s="109">
        <v>43172</v>
      </c>
      <c r="B64" s="110">
        <v>0.31875000000000003</v>
      </c>
      <c r="C64" s="88" t="s">
        <v>65</v>
      </c>
      <c r="D64" s="111">
        <v>43173</v>
      </c>
      <c r="E64" s="112">
        <v>1.3888888888888888E-2</v>
      </c>
      <c r="F64" s="88" t="s">
        <v>65</v>
      </c>
      <c r="G64" s="88" t="s">
        <v>66</v>
      </c>
      <c r="H64" s="122" t="s">
        <v>243</v>
      </c>
      <c r="I64" s="113" t="s">
        <v>243</v>
      </c>
      <c r="J64" s="89" t="s">
        <v>18</v>
      </c>
      <c r="K64" s="89" t="s">
        <v>25</v>
      </c>
      <c r="L64" s="88" t="s">
        <v>26</v>
      </c>
      <c r="M64" s="88" t="s">
        <v>69</v>
      </c>
      <c r="N64" s="114">
        <v>1</v>
      </c>
      <c r="O64" s="88">
        <v>4</v>
      </c>
      <c r="P64" s="88">
        <v>8</v>
      </c>
      <c r="Q64" s="88">
        <v>4189</v>
      </c>
      <c r="R64" s="88">
        <v>4288</v>
      </c>
      <c r="S64" s="88">
        <v>99</v>
      </c>
      <c r="T64" s="92">
        <v>52.41</v>
      </c>
      <c r="U64" s="93">
        <v>838.7</v>
      </c>
      <c r="V64" s="94">
        <v>282.15000000000003</v>
      </c>
      <c r="W64" s="94">
        <v>1173.26</v>
      </c>
      <c r="X64" s="95">
        <v>43172.318749999999</v>
      </c>
      <c r="Y64" s="95">
        <v>43173.013888888891</v>
      </c>
      <c r="Z64" s="96">
        <v>0.66666666666666663</v>
      </c>
      <c r="AA64" s="97">
        <v>43172.985416666663</v>
      </c>
      <c r="AB64" s="98" t="s">
        <v>244</v>
      </c>
      <c r="AC64" s="98">
        <v>41</v>
      </c>
      <c r="AD64" s="98">
        <v>0</v>
      </c>
      <c r="AE64" s="98">
        <v>1</v>
      </c>
      <c r="AF64" s="99" t="s">
        <v>97</v>
      </c>
    </row>
    <row r="65" spans="1:32" ht="14.25">
      <c r="A65" s="109">
        <v>43172</v>
      </c>
      <c r="B65" s="110">
        <v>0.31805555555555554</v>
      </c>
      <c r="C65" s="88" t="s">
        <v>65</v>
      </c>
      <c r="D65" s="111">
        <v>43173</v>
      </c>
      <c r="E65" s="112">
        <v>3.472222222222222E-3</v>
      </c>
      <c r="F65" s="88" t="s">
        <v>65</v>
      </c>
      <c r="G65" s="88" t="s">
        <v>66</v>
      </c>
      <c r="H65" s="122" t="s">
        <v>245</v>
      </c>
      <c r="I65" s="113" t="s">
        <v>245</v>
      </c>
      <c r="J65" s="89" t="s">
        <v>18</v>
      </c>
      <c r="K65" s="89" t="s">
        <v>24</v>
      </c>
      <c r="L65" s="88" t="s">
        <v>21</v>
      </c>
      <c r="M65" s="88" t="s">
        <v>69</v>
      </c>
      <c r="N65" s="114">
        <v>0.5</v>
      </c>
      <c r="O65" s="88">
        <v>11</v>
      </c>
      <c r="P65" s="88">
        <v>11</v>
      </c>
      <c r="Q65" s="88">
        <v>4168</v>
      </c>
      <c r="R65" s="88">
        <v>4331</v>
      </c>
      <c r="S65" s="88">
        <v>163</v>
      </c>
      <c r="T65" s="92">
        <v>26.204999999999998</v>
      </c>
      <c r="U65" s="93">
        <v>838.7</v>
      </c>
      <c r="V65" s="94">
        <v>464.55</v>
      </c>
      <c r="W65" s="94">
        <v>1329.4550000000002</v>
      </c>
      <c r="X65" s="95">
        <v>43172.318055555559</v>
      </c>
      <c r="Y65" s="95">
        <v>43173.003472222219</v>
      </c>
      <c r="Z65" s="96">
        <v>0.66666666666666663</v>
      </c>
      <c r="AA65" s="97">
        <v>43172.984722222223</v>
      </c>
      <c r="AB65" s="98" t="s">
        <v>246</v>
      </c>
      <c r="AC65" s="98">
        <v>27</v>
      </c>
      <c r="AD65" s="98">
        <v>0</v>
      </c>
      <c r="AE65" s="98">
        <v>0.5</v>
      </c>
      <c r="AF65" s="99" t="s">
        <v>93</v>
      </c>
    </row>
    <row r="66" spans="1:32" ht="14.25">
      <c r="A66" s="109">
        <v>43172</v>
      </c>
      <c r="B66" s="110">
        <v>0.31180555555555556</v>
      </c>
      <c r="C66" s="88" t="s">
        <v>65</v>
      </c>
      <c r="D66" s="111">
        <v>43173</v>
      </c>
      <c r="E66" s="112">
        <v>1.6666666666666666E-2</v>
      </c>
      <c r="F66" s="88" t="s">
        <v>65</v>
      </c>
      <c r="G66" s="88" t="s">
        <v>66</v>
      </c>
      <c r="H66" s="122" t="s">
        <v>247</v>
      </c>
      <c r="I66" s="113" t="s">
        <v>247</v>
      </c>
      <c r="J66" s="89" t="s">
        <v>18</v>
      </c>
      <c r="K66" s="89" t="s">
        <v>28</v>
      </c>
      <c r="L66" s="88" t="s">
        <v>20</v>
      </c>
      <c r="M66" s="88" t="s">
        <v>69</v>
      </c>
      <c r="N66" s="114">
        <v>1</v>
      </c>
      <c r="O66" s="88">
        <v>14</v>
      </c>
      <c r="P66" s="88">
        <v>8</v>
      </c>
      <c r="Q66" s="88">
        <v>6381</v>
      </c>
      <c r="R66" s="88">
        <v>6405</v>
      </c>
      <c r="S66" s="88">
        <v>24</v>
      </c>
      <c r="T66" s="92">
        <v>52.41</v>
      </c>
      <c r="U66" s="93">
        <v>838.7</v>
      </c>
      <c r="V66" s="94">
        <v>68.400000000000006</v>
      </c>
      <c r="W66" s="94">
        <v>959.51</v>
      </c>
      <c r="X66" s="95">
        <v>43172.311805555553</v>
      </c>
      <c r="Y66" s="95">
        <v>43173.01666666667</v>
      </c>
      <c r="Z66" s="96">
        <v>0.66666666666666663</v>
      </c>
      <c r="AA66" s="97">
        <v>43172.978472222218</v>
      </c>
      <c r="AB66" s="98" t="s">
        <v>96</v>
      </c>
      <c r="AC66" s="98">
        <v>55</v>
      </c>
      <c r="AD66" s="98">
        <v>0</v>
      </c>
      <c r="AE66" s="98">
        <v>1</v>
      </c>
      <c r="AF66" s="99" t="s">
        <v>97</v>
      </c>
    </row>
    <row r="67" spans="1:32" ht="14.25">
      <c r="A67" s="109">
        <v>43173</v>
      </c>
      <c r="B67" s="110">
        <v>0.32430555555555557</v>
      </c>
      <c r="C67" s="88" t="s">
        <v>65</v>
      </c>
      <c r="D67" s="111">
        <v>43174</v>
      </c>
      <c r="E67" s="112">
        <v>1.5972222222222224E-2</v>
      </c>
      <c r="F67" s="88" t="s">
        <v>65</v>
      </c>
      <c r="G67" s="88" t="s">
        <v>66</v>
      </c>
      <c r="H67" s="122" t="s">
        <v>248</v>
      </c>
      <c r="I67" s="113" t="s">
        <v>249</v>
      </c>
      <c r="J67" s="89" t="s">
        <v>18</v>
      </c>
      <c r="K67" s="89" t="s">
        <v>29</v>
      </c>
      <c r="L67" s="88" t="s">
        <v>22</v>
      </c>
      <c r="M67" s="88" t="s">
        <v>69</v>
      </c>
      <c r="N67" s="114">
        <v>1</v>
      </c>
      <c r="O67" s="88">
        <v>1</v>
      </c>
      <c r="P67" s="88">
        <v>8</v>
      </c>
      <c r="Q67" s="88">
        <v>5788</v>
      </c>
      <c r="R67" s="88">
        <v>5831</v>
      </c>
      <c r="S67" s="88">
        <v>43</v>
      </c>
      <c r="T67" s="92">
        <v>52.41</v>
      </c>
      <c r="U67" s="93">
        <v>838.7</v>
      </c>
      <c r="V67" s="94">
        <v>122.55</v>
      </c>
      <c r="W67" s="94">
        <v>1013.66</v>
      </c>
      <c r="X67" s="95">
        <v>43173.324305555558</v>
      </c>
      <c r="Y67" s="95">
        <v>43174.015972222223</v>
      </c>
      <c r="Z67" s="96">
        <v>0.66666666666666663</v>
      </c>
      <c r="AA67" s="97">
        <v>43173.990972222222</v>
      </c>
      <c r="AB67" s="98" t="s">
        <v>213</v>
      </c>
      <c r="AC67" s="98">
        <v>36</v>
      </c>
      <c r="AD67" s="98">
        <v>0</v>
      </c>
      <c r="AE67" s="98">
        <v>1</v>
      </c>
      <c r="AF67" s="99" t="s">
        <v>97</v>
      </c>
    </row>
    <row r="68" spans="1:32" ht="14.25">
      <c r="A68" s="109">
        <v>43173</v>
      </c>
      <c r="B68" s="110">
        <v>0.2902777777777778</v>
      </c>
      <c r="C68" s="88" t="s">
        <v>65</v>
      </c>
      <c r="D68" s="111">
        <v>43174</v>
      </c>
      <c r="E68" s="112">
        <v>2.9861111111111113E-2</v>
      </c>
      <c r="F68" s="88" t="s">
        <v>65</v>
      </c>
      <c r="G68" s="88" t="s">
        <v>66</v>
      </c>
      <c r="H68" s="122" t="s">
        <v>250</v>
      </c>
      <c r="I68" s="113" t="s">
        <v>251</v>
      </c>
      <c r="J68" s="89" t="s">
        <v>18</v>
      </c>
      <c r="K68" s="89" t="s">
        <v>27</v>
      </c>
      <c r="L68" s="88" t="s">
        <v>19</v>
      </c>
      <c r="M68" s="88" t="s">
        <v>69</v>
      </c>
      <c r="N68" s="114">
        <v>2</v>
      </c>
      <c r="O68" s="88">
        <v>2</v>
      </c>
      <c r="P68" s="88">
        <v>8</v>
      </c>
      <c r="Q68" s="88">
        <v>6486</v>
      </c>
      <c r="R68" s="88">
        <v>6546</v>
      </c>
      <c r="S68" s="88">
        <v>60</v>
      </c>
      <c r="T68" s="92">
        <v>104.82</v>
      </c>
      <c r="U68" s="93">
        <v>838.7</v>
      </c>
      <c r="V68" s="94">
        <v>171</v>
      </c>
      <c r="W68" s="94">
        <v>1114.52</v>
      </c>
      <c r="X68" s="95">
        <v>43173.290277777778</v>
      </c>
      <c r="Y68" s="95">
        <v>43174.029861111114</v>
      </c>
      <c r="Z68" s="96">
        <v>0.66666666666666663</v>
      </c>
      <c r="AA68" s="97">
        <v>43173.956944444442</v>
      </c>
      <c r="AB68" s="98" t="s">
        <v>252</v>
      </c>
      <c r="AC68" s="98">
        <v>45</v>
      </c>
      <c r="AD68" s="98">
        <v>1</v>
      </c>
      <c r="AE68" s="98">
        <v>2</v>
      </c>
      <c r="AF68" s="99" t="s">
        <v>78</v>
      </c>
    </row>
    <row r="69" spans="1:32" ht="14.25">
      <c r="A69" s="109">
        <v>43173</v>
      </c>
      <c r="B69" s="110">
        <v>0.32291666666666669</v>
      </c>
      <c r="C69" s="88" t="s">
        <v>65</v>
      </c>
      <c r="D69" s="111">
        <v>43174</v>
      </c>
      <c r="E69" s="112">
        <v>2.7777777777777779E-3</v>
      </c>
      <c r="F69" s="88" t="s">
        <v>65</v>
      </c>
      <c r="G69" s="88" t="s">
        <v>66</v>
      </c>
      <c r="H69" s="122" t="s">
        <v>253</v>
      </c>
      <c r="I69" s="113" t="s">
        <v>254</v>
      </c>
      <c r="J69" s="89" t="s">
        <v>18</v>
      </c>
      <c r="K69" s="89" t="s">
        <v>25</v>
      </c>
      <c r="L69" s="88" t="s">
        <v>26</v>
      </c>
      <c r="M69" s="88" t="s">
        <v>69</v>
      </c>
      <c r="N69" s="114">
        <v>0.5</v>
      </c>
      <c r="O69" s="88">
        <v>8</v>
      </c>
      <c r="P69" s="88">
        <v>8</v>
      </c>
      <c r="Q69" s="88">
        <v>4288</v>
      </c>
      <c r="R69" s="88">
        <v>4437</v>
      </c>
      <c r="S69" s="88">
        <v>149</v>
      </c>
      <c r="T69" s="92">
        <v>26.204999999999998</v>
      </c>
      <c r="U69" s="93">
        <v>838.7</v>
      </c>
      <c r="V69" s="94">
        <v>424.65000000000003</v>
      </c>
      <c r="W69" s="94">
        <v>1289.5550000000001</v>
      </c>
      <c r="X69" s="95">
        <v>43173.322916666664</v>
      </c>
      <c r="Y69" s="95">
        <v>43174.00277777778</v>
      </c>
      <c r="Z69" s="96">
        <v>0.66666666666666663</v>
      </c>
      <c r="AA69" s="97">
        <v>43173.989583333328</v>
      </c>
      <c r="AB69" s="98" t="s">
        <v>255</v>
      </c>
      <c r="AC69" s="98">
        <v>19</v>
      </c>
      <c r="AD69" s="98">
        <v>0</v>
      </c>
      <c r="AE69" s="98">
        <v>0.5</v>
      </c>
      <c r="AF69" s="99" t="s">
        <v>93</v>
      </c>
    </row>
    <row r="70" spans="1:32" ht="14.25">
      <c r="A70" s="109">
        <v>43173</v>
      </c>
      <c r="B70" s="110">
        <v>0.32222222222222224</v>
      </c>
      <c r="C70" s="88" t="s">
        <v>65</v>
      </c>
      <c r="D70" s="111">
        <v>43174</v>
      </c>
      <c r="E70" s="112">
        <v>2.9861111111111113E-2</v>
      </c>
      <c r="F70" s="88" t="s">
        <v>65</v>
      </c>
      <c r="G70" s="88" t="s">
        <v>66</v>
      </c>
      <c r="H70" s="122" t="s">
        <v>256</v>
      </c>
      <c r="I70" s="113" t="s">
        <v>257</v>
      </c>
      <c r="J70" s="89" t="s">
        <v>18</v>
      </c>
      <c r="K70" s="89" t="s">
        <v>24</v>
      </c>
      <c r="L70" s="88" t="s">
        <v>21</v>
      </c>
      <c r="M70" s="88" t="s">
        <v>69</v>
      </c>
      <c r="N70" s="114">
        <v>1</v>
      </c>
      <c r="O70" s="88"/>
      <c r="P70" s="88">
        <v>7</v>
      </c>
      <c r="Q70" s="88">
        <v>4331</v>
      </c>
      <c r="R70" s="88">
        <v>4352</v>
      </c>
      <c r="S70" s="88">
        <v>21</v>
      </c>
      <c r="T70" s="92">
        <v>52.41</v>
      </c>
      <c r="U70" s="93">
        <v>838.7</v>
      </c>
      <c r="V70" s="94">
        <v>59.85</v>
      </c>
      <c r="W70" s="94">
        <v>950.96</v>
      </c>
      <c r="X70" s="95">
        <v>43173.322222222225</v>
      </c>
      <c r="Y70" s="95">
        <v>43174.029861111114</v>
      </c>
      <c r="Z70" s="96">
        <v>0.66666666666666663</v>
      </c>
      <c r="AA70" s="97">
        <v>43173.988888888889</v>
      </c>
      <c r="AB70" s="98" t="s">
        <v>231</v>
      </c>
      <c r="AC70" s="98">
        <v>59</v>
      </c>
      <c r="AD70" s="98">
        <v>0</v>
      </c>
      <c r="AE70" s="98">
        <v>1</v>
      </c>
      <c r="AF70" s="99" t="s">
        <v>97</v>
      </c>
    </row>
    <row r="71" spans="1:32" ht="14.25">
      <c r="A71" s="109">
        <v>43173</v>
      </c>
      <c r="B71" s="110">
        <v>0.32083333333333336</v>
      </c>
      <c r="C71" s="88" t="s">
        <v>65</v>
      </c>
      <c r="D71" s="111">
        <v>43174</v>
      </c>
      <c r="E71" s="112">
        <v>1.8055555555555557E-2</v>
      </c>
      <c r="F71" s="88" t="s">
        <v>65</v>
      </c>
      <c r="G71" s="88" t="s">
        <v>66</v>
      </c>
      <c r="H71" s="122" t="s">
        <v>258</v>
      </c>
      <c r="I71" s="113" t="s">
        <v>259</v>
      </c>
      <c r="J71" s="89" t="s">
        <v>18</v>
      </c>
      <c r="K71" s="89" t="s">
        <v>28</v>
      </c>
      <c r="L71" s="88" t="s">
        <v>23</v>
      </c>
      <c r="M71" s="88" t="s">
        <v>69</v>
      </c>
      <c r="N71" s="114">
        <v>1</v>
      </c>
      <c r="O71" s="88"/>
      <c r="P71" s="88">
        <v>11</v>
      </c>
      <c r="Q71" s="88">
        <v>6405</v>
      </c>
      <c r="R71" s="88">
        <v>6440</v>
      </c>
      <c r="S71" s="88">
        <v>35</v>
      </c>
      <c r="T71" s="92">
        <v>52.41</v>
      </c>
      <c r="U71" s="93">
        <v>838.7</v>
      </c>
      <c r="V71" s="94">
        <v>99.75</v>
      </c>
      <c r="W71" s="94">
        <v>990.86</v>
      </c>
      <c r="X71" s="95">
        <v>43173.320833333331</v>
      </c>
      <c r="Y71" s="95">
        <v>43174.018055555556</v>
      </c>
      <c r="Z71" s="96">
        <v>0.66666666666666663</v>
      </c>
      <c r="AA71" s="97">
        <v>43173.987499999996</v>
      </c>
      <c r="AB71" s="98" t="s">
        <v>260</v>
      </c>
      <c r="AC71" s="98">
        <v>44</v>
      </c>
      <c r="AD71" s="98">
        <v>0</v>
      </c>
      <c r="AE71" s="98">
        <v>1</v>
      </c>
      <c r="AF71" s="99" t="s">
        <v>97</v>
      </c>
    </row>
    <row r="72" spans="1:32" ht="14.25">
      <c r="A72" s="109">
        <v>43174</v>
      </c>
      <c r="B72" s="110">
        <v>0.31597222222222221</v>
      </c>
      <c r="C72" s="88" t="s">
        <v>65</v>
      </c>
      <c r="D72" s="111">
        <v>43175</v>
      </c>
      <c r="E72" s="112">
        <v>4.1666666666666666E-3</v>
      </c>
      <c r="F72" s="88" t="s">
        <v>65</v>
      </c>
      <c r="G72" s="88" t="s">
        <v>66</v>
      </c>
      <c r="H72" s="122" t="s">
        <v>261</v>
      </c>
      <c r="I72" s="113" t="s">
        <v>262</v>
      </c>
      <c r="J72" s="89" t="s">
        <v>18</v>
      </c>
      <c r="K72" s="89" t="s">
        <v>29</v>
      </c>
      <c r="L72" s="88" t="s">
        <v>22</v>
      </c>
      <c r="M72" s="88" t="s">
        <v>69</v>
      </c>
      <c r="N72" s="114">
        <v>0.5</v>
      </c>
      <c r="O72" s="88">
        <v>1</v>
      </c>
      <c r="P72" s="88">
        <v>8</v>
      </c>
      <c r="Q72" s="88">
        <v>5831</v>
      </c>
      <c r="R72" s="88">
        <v>5873</v>
      </c>
      <c r="S72" s="88">
        <v>42</v>
      </c>
      <c r="T72" s="92">
        <v>26.204999999999998</v>
      </c>
      <c r="U72" s="93">
        <v>838.7</v>
      </c>
      <c r="V72" s="94">
        <v>119.7</v>
      </c>
      <c r="W72" s="94">
        <v>984.60500000000013</v>
      </c>
      <c r="X72" s="95">
        <v>43174.315972222219</v>
      </c>
      <c r="Y72" s="95">
        <v>43175.004166666666</v>
      </c>
      <c r="Z72" s="96">
        <v>0.66666666666666663</v>
      </c>
      <c r="AA72" s="97">
        <v>43174.982638888883</v>
      </c>
      <c r="AB72" s="98" t="s">
        <v>92</v>
      </c>
      <c r="AC72" s="98">
        <v>31</v>
      </c>
      <c r="AD72" s="98">
        <v>0</v>
      </c>
      <c r="AE72" s="98">
        <v>0.5</v>
      </c>
      <c r="AF72" s="99" t="s">
        <v>93</v>
      </c>
    </row>
    <row r="73" spans="1:32" ht="14.25">
      <c r="A73" s="109">
        <v>43174</v>
      </c>
      <c r="B73" s="110">
        <v>0.31111111111111112</v>
      </c>
      <c r="C73" s="88" t="s">
        <v>65</v>
      </c>
      <c r="D73" s="111">
        <v>43175</v>
      </c>
      <c r="E73" s="112">
        <v>1.4583333333333332E-2</v>
      </c>
      <c r="F73" s="88" t="s">
        <v>65</v>
      </c>
      <c r="G73" s="88" t="s">
        <v>66</v>
      </c>
      <c r="H73" s="122" t="s">
        <v>263</v>
      </c>
      <c r="I73" s="113" t="s">
        <v>264</v>
      </c>
      <c r="J73" s="89" t="s">
        <v>18</v>
      </c>
      <c r="K73" s="89" t="s">
        <v>27</v>
      </c>
      <c r="L73" s="88" t="s">
        <v>19</v>
      </c>
      <c r="M73" s="88" t="s">
        <v>69</v>
      </c>
      <c r="N73" s="114">
        <v>1</v>
      </c>
      <c r="O73" s="88">
        <v>7</v>
      </c>
      <c r="P73" s="88">
        <v>8</v>
      </c>
      <c r="Q73" s="88">
        <v>6546</v>
      </c>
      <c r="R73" s="88">
        <v>6698</v>
      </c>
      <c r="S73" s="88">
        <v>152</v>
      </c>
      <c r="T73" s="92">
        <v>52.41</v>
      </c>
      <c r="U73" s="93">
        <v>838.7</v>
      </c>
      <c r="V73" s="94">
        <v>433.2</v>
      </c>
      <c r="W73" s="94">
        <v>1324.31</v>
      </c>
      <c r="X73" s="95">
        <v>43174.311111111114</v>
      </c>
      <c r="Y73" s="95">
        <v>43175.01458333333</v>
      </c>
      <c r="Z73" s="96">
        <v>0.66666666666666663</v>
      </c>
      <c r="AA73" s="97">
        <v>43174.977777777778</v>
      </c>
      <c r="AB73" s="98" t="s">
        <v>123</v>
      </c>
      <c r="AC73" s="98">
        <v>53</v>
      </c>
      <c r="AD73" s="98">
        <v>0</v>
      </c>
      <c r="AE73" s="98">
        <v>1</v>
      </c>
      <c r="AF73" s="99" t="s">
        <v>97</v>
      </c>
    </row>
    <row r="74" spans="1:32" ht="14.25">
      <c r="A74" s="109">
        <v>43174</v>
      </c>
      <c r="B74" s="110">
        <v>0.32083333333333336</v>
      </c>
      <c r="C74" s="88" t="s">
        <v>65</v>
      </c>
      <c r="D74" s="111">
        <v>43175</v>
      </c>
      <c r="E74" s="112">
        <v>0.99375000000000002</v>
      </c>
      <c r="F74" s="88" t="s">
        <v>65</v>
      </c>
      <c r="G74" s="88" t="s">
        <v>66</v>
      </c>
      <c r="H74" s="122" t="s">
        <v>265</v>
      </c>
      <c r="I74" s="123" t="s">
        <v>266</v>
      </c>
      <c r="J74" s="89" t="s">
        <v>18</v>
      </c>
      <c r="K74" s="89" t="s">
        <v>25</v>
      </c>
      <c r="L74" s="88" t="s">
        <v>26</v>
      </c>
      <c r="M74" s="88" t="s">
        <v>69</v>
      </c>
      <c r="N74" s="114">
        <v>0.5</v>
      </c>
      <c r="O74" s="88">
        <v>1</v>
      </c>
      <c r="P74" s="88">
        <v>9</v>
      </c>
      <c r="Q74" s="88">
        <v>4437</v>
      </c>
      <c r="R74" s="88">
        <v>4457</v>
      </c>
      <c r="S74" s="88">
        <v>20</v>
      </c>
      <c r="T74" s="92">
        <v>26.204999999999998</v>
      </c>
      <c r="U74" s="93">
        <v>838.7</v>
      </c>
      <c r="V74" s="94">
        <v>57</v>
      </c>
      <c r="W74" s="94">
        <v>921.90500000000009</v>
      </c>
      <c r="X74" s="95">
        <v>43174.320833333331</v>
      </c>
      <c r="Y74" s="95">
        <v>43175.993750000001</v>
      </c>
      <c r="Z74" s="96">
        <v>0.66666666666666663</v>
      </c>
      <c r="AA74" s="97">
        <v>43174.987499999996</v>
      </c>
      <c r="AB74" s="98" t="s">
        <v>267</v>
      </c>
      <c r="AC74" s="98">
        <v>9</v>
      </c>
      <c r="AD74" s="98">
        <v>0</v>
      </c>
      <c r="AE74" s="98">
        <v>0.5</v>
      </c>
      <c r="AF74" s="99" t="s">
        <v>93</v>
      </c>
    </row>
    <row r="75" spans="1:32" ht="14.25">
      <c r="A75" s="109">
        <v>43174</v>
      </c>
      <c r="B75" s="110">
        <v>0.31319444444444444</v>
      </c>
      <c r="C75" s="88" t="s">
        <v>65</v>
      </c>
      <c r="D75" s="111">
        <v>43175</v>
      </c>
      <c r="E75" s="112">
        <v>1.2499999999999999E-2</v>
      </c>
      <c r="F75" s="88" t="s">
        <v>65</v>
      </c>
      <c r="G75" s="88" t="s">
        <v>66</v>
      </c>
      <c r="H75" s="122" t="s">
        <v>268</v>
      </c>
      <c r="I75" s="113" t="s">
        <v>269</v>
      </c>
      <c r="J75" s="89" t="s">
        <v>18</v>
      </c>
      <c r="K75" s="89" t="s">
        <v>24</v>
      </c>
      <c r="L75" s="88" t="s">
        <v>21</v>
      </c>
      <c r="M75" s="88" t="s">
        <v>69</v>
      </c>
      <c r="N75" s="114">
        <v>1</v>
      </c>
      <c r="O75" s="88"/>
      <c r="P75" s="88">
        <v>11</v>
      </c>
      <c r="Q75" s="88">
        <v>4352</v>
      </c>
      <c r="R75" s="88">
        <v>4389</v>
      </c>
      <c r="S75" s="88">
        <v>37</v>
      </c>
      <c r="T75" s="92">
        <v>52.41</v>
      </c>
      <c r="U75" s="93">
        <v>838.7</v>
      </c>
      <c r="V75" s="94">
        <v>105.45</v>
      </c>
      <c r="W75" s="94">
        <v>996.56000000000006</v>
      </c>
      <c r="X75" s="95">
        <v>43174.313194444447</v>
      </c>
      <c r="Y75" s="95">
        <v>43175.012499999997</v>
      </c>
      <c r="Z75" s="96">
        <v>0.66666666666666663</v>
      </c>
      <c r="AA75" s="97">
        <v>43174.979861111111</v>
      </c>
      <c r="AB75" s="98" t="s">
        <v>111</v>
      </c>
      <c r="AC75" s="98">
        <v>47</v>
      </c>
      <c r="AD75" s="98">
        <v>0</v>
      </c>
      <c r="AE75" s="98">
        <v>1</v>
      </c>
      <c r="AF75" s="99" t="s">
        <v>97</v>
      </c>
    </row>
    <row r="76" spans="1:32" ht="14.25">
      <c r="A76" s="109">
        <v>43174</v>
      </c>
      <c r="B76" s="110">
        <v>0.30694444444444441</v>
      </c>
      <c r="C76" s="88" t="s">
        <v>65</v>
      </c>
      <c r="D76" s="111">
        <v>43175</v>
      </c>
      <c r="E76" s="112">
        <v>1.4583333333333332E-2</v>
      </c>
      <c r="F76" s="88" t="s">
        <v>65</v>
      </c>
      <c r="G76" s="88" t="s">
        <v>66</v>
      </c>
      <c r="H76" s="122" t="s">
        <v>270</v>
      </c>
      <c r="I76" s="113" t="s">
        <v>271</v>
      </c>
      <c r="J76" s="89" t="s">
        <v>18</v>
      </c>
      <c r="K76" s="89" t="s">
        <v>28</v>
      </c>
      <c r="L76" s="88" t="s">
        <v>23</v>
      </c>
      <c r="M76" s="88" t="s">
        <v>69</v>
      </c>
      <c r="N76" s="114">
        <v>1</v>
      </c>
      <c r="O76" s="88">
        <v>3</v>
      </c>
      <c r="P76" s="88">
        <v>9</v>
      </c>
      <c r="Q76" s="88">
        <v>6440</v>
      </c>
      <c r="R76" s="88">
        <v>6526</v>
      </c>
      <c r="S76" s="88">
        <v>86</v>
      </c>
      <c r="T76" s="92">
        <v>52.41</v>
      </c>
      <c r="U76" s="93">
        <v>838.7</v>
      </c>
      <c r="V76" s="94">
        <v>245.1</v>
      </c>
      <c r="W76" s="94">
        <v>1136.21</v>
      </c>
      <c r="X76" s="95">
        <v>43174.306944444441</v>
      </c>
      <c r="Y76" s="95">
        <v>43175.01458333333</v>
      </c>
      <c r="Z76" s="96">
        <v>0.66666666666666663</v>
      </c>
      <c r="AA76" s="97">
        <v>43174.973611111105</v>
      </c>
      <c r="AB76" s="98" t="s">
        <v>231</v>
      </c>
      <c r="AC76" s="98">
        <v>59</v>
      </c>
      <c r="AD76" s="98">
        <v>0</v>
      </c>
      <c r="AE76" s="98">
        <v>1</v>
      </c>
      <c r="AF76" s="99" t="s">
        <v>97</v>
      </c>
    </row>
    <row r="77" spans="1:32" ht="14.25">
      <c r="A77" s="109">
        <v>43175</v>
      </c>
      <c r="B77" s="110">
        <v>0.30972222222222223</v>
      </c>
      <c r="C77" s="88" t="s">
        <v>65</v>
      </c>
      <c r="D77" s="111">
        <v>43176</v>
      </c>
      <c r="E77" s="112">
        <v>3.4722222222222224E-2</v>
      </c>
      <c r="F77" s="88" t="s">
        <v>65</v>
      </c>
      <c r="G77" s="88" t="s">
        <v>66</v>
      </c>
      <c r="H77" s="122" t="s">
        <v>272</v>
      </c>
      <c r="I77" s="113" t="s">
        <v>273</v>
      </c>
      <c r="J77" s="89" t="s">
        <v>18</v>
      </c>
      <c r="K77" s="89" t="s">
        <v>29</v>
      </c>
      <c r="L77" s="88" t="s">
        <v>22</v>
      </c>
      <c r="M77" s="88" t="s">
        <v>69</v>
      </c>
      <c r="N77" s="114">
        <v>1.5</v>
      </c>
      <c r="O77" s="88">
        <v>7</v>
      </c>
      <c r="P77" s="88">
        <v>8</v>
      </c>
      <c r="Q77" s="88">
        <v>5873</v>
      </c>
      <c r="R77" s="88">
        <v>6006</v>
      </c>
      <c r="S77" s="88">
        <v>133</v>
      </c>
      <c r="T77" s="92">
        <v>78.614999999999995</v>
      </c>
      <c r="U77" s="93">
        <v>838.7</v>
      </c>
      <c r="V77" s="94">
        <v>379.05</v>
      </c>
      <c r="W77" s="94">
        <v>1296.365</v>
      </c>
      <c r="X77" s="95">
        <v>43175.30972222222</v>
      </c>
      <c r="Y77" s="95">
        <v>43176.034722222219</v>
      </c>
      <c r="Z77" s="96">
        <v>0.66666666666666663</v>
      </c>
      <c r="AA77" s="97">
        <v>43175.976388888885</v>
      </c>
      <c r="AB77" s="98" t="s">
        <v>274</v>
      </c>
      <c r="AC77" s="98">
        <v>24</v>
      </c>
      <c r="AD77" s="98">
        <v>1</v>
      </c>
      <c r="AE77" s="98">
        <v>1.5</v>
      </c>
      <c r="AF77" s="99" t="s">
        <v>89</v>
      </c>
    </row>
    <row r="78" spans="1:32" ht="14.25">
      <c r="A78" s="109">
        <v>43175</v>
      </c>
      <c r="B78" s="110">
        <v>0.31597222222222221</v>
      </c>
      <c r="C78" s="88" t="s">
        <v>65</v>
      </c>
      <c r="D78" s="111">
        <v>43176</v>
      </c>
      <c r="E78" s="112">
        <v>1.3888888888888888E-2</v>
      </c>
      <c r="F78" s="88" t="s">
        <v>65</v>
      </c>
      <c r="G78" s="88" t="s">
        <v>66</v>
      </c>
      <c r="H78" s="122" t="s">
        <v>275</v>
      </c>
      <c r="I78" s="113" t="s">
        <v>276</v>
      </c>
      <c r="J78" s="89" t="s">
        <v>18</v>
      </c>
      <c r="K78" s="89" t="s">
        <v>27</v>
      </c>
      <c r="L78" s="88" t="s">
        <v>19</v>
      </c>
      <c r="M78" s="88" t="s">
        <v>69</v>
      </c>
      <c r="N78" s="114">
        <v>1</v>
      </c>
      <c r="O78" s="88">
        <v>8</v>
      </c>
      <c r="P78" s="88">
        <v>8</v>
      </c>
      <c r="Q78" s="88">
        <v>6698</v>
      </c>
      <c r="R78" s="88">
        <v>6778</v>
      </c>
      <c r="S78" s="88">
        <v>80</v>
      </c>
      <c r="T78" s="92">
        <v>52.41</v>
      </c>
      <c r="U78" s="93">
        <v>838.7</v>
      </c>
      <c r="V78" s="94">
        <v>228</v>
      </c>
      <c r="W78" s="94">
        <v>1119.1100000000001</v>
      </c>
      <c r="X78" s="95">
        <v>43175.315972222219</v>
      </c>
      <c r="Y78" s="95">
        <v>43176.013888888891</v>
      </c>
      <c r="Z78" s="96">
        <v>0.66666666666666663</v>
      </c>
      <c r="AA78" s="97">
        <v>43175.982638888883</v>
      </c>
      <c r="AB78" s="98" t="s">
        <v>205</v>
      </c>
      <c r="AC78" s="98">
        <v>45</v>
      </c>
      <c r="AD78" s="98">
        <v>0</v>
      </c>
      <c r="AE78" s="98">
        <v>1</v>
      </c>
      <c r="AF78" s="99" t="s">
        <v>97</v>
      </c>
    </row>
    <row r="79" spans="1:32" ht="14.25">
      <c r="A79" s="109">
        <v>43175</v>
      </c>
      <c r="B79" s="110">
        <v>0.31736111111111115</v>
      </c>
      <c r="C79" s="88" t="s">
        <v>65</v>
      </c>
      <c r="D79" s="111">
        <v>43176</v>
      </c>
      <c r="E79" s="112">
        <v>1.7361111111111112E-2</v>
      </c>
      <c r="F79" s="88" t="s">
        <v>65</v>
      </c>
      <c r="G79" s="88" t="s">
        <v>66</v>
      </c>
      <c r="H79" s="122" t="s">
        <v>277</v>
      </c>
      <c r="I79" s="113" t="s">
        <v>278</v>
      </c>
      <c r="J79" s="89" t="s">
        <v>18</v>
      </c>
      <c r="K79" s="89" t="s">
        <v>25</v>
      </c>
      <c r="L79" s="88" t="s">
        <v>26</v>
      </c>
      <c r="M79" s="88" t="s">
        <v>69</v>
      </c>
      <c r="N79" s="114">
        <v>1</v>
      </c>
      <c r="O79" s="88"/>
      <c r="P79" s="88">
        <v>11</v>
      </c>
      <c r="Q79" s="88">
        <v>4457</v>
      </c>
      <c r="R79" s="88">
        <v>4516</v>
      </c>
      <c r="S79" s="88">
        <v>59</v>
      </c>
      <c r="T79" s="92">
        <v>52.41</v>
      </c>
      <c r="U79" s="93">
        <v>838.7</v>
      </c>
      <c r="V79" s="94">
        <v>168.15</v>
      </c>
      <c r="W79" s="94">
        <v>1059.26</v>
      </c>
      <c r="X79" s="95">
        <v>43175.317361111112</v>
      </c>
      <c r="Y79" s="95">
        <v>43176.017361111109</v>
      </c>
      <c r="Z79" s="96">
        <v>0.66666666666666663</v>
      </c>
      <c r="AA79" s="97">
        <v>43175.984027777777</v>
      </c>
      <c r="AB79" s="98" t="s">
        <v>196</v>
      </c>
      <c r="AC79" s="98">
        <v>48</v>
      </c>
      <c r="AD79" s="98">
        <v>0</v>
      </c>
      <c r="AE79" s="98">
        <v>1</v>
      </c>
      <c r="AF79" s="99" t="s">
        <v>97</v>
      </c>
    </row>
    <row r="80" spans="1:32" ht="14.25">
      <c r="A80" s="109">
        <v>43175</v>
      </c>
      <c r="B80" s="110">
        <v>0.31319444444444444</v>
      </c>
      <c r="C80" s="88" t="s">
        <v>65</v>
      </c>
      <c r="D80" s="111">
        <v>43176</v>
      </c>
      <c r="E80" s="112">
        <v>1.4583333333333332E-2</v>
      </c>
      <c r="F80" s="88" t="s">
        <v>65</v>
      </c>
      <c r="G80" s="88" t="s">
        <v>66</v>
      </c>
      <c r="H80" s="122" t="s">
        <v>279</v>
      </c>
      <c r="I80" s="113" t="s">
        <v>280</v>
      </c>
      <c r="J80" s="89" t="s">
        <v>18</v>
      </c>
      <c r="K80" s="89" t="s">
        <v>24</v>
      </c>
      <c r="L80" s="88" t="s">
        <v>23</v>
      </c>
      <c r="M80" s="88" t="s">
        <v>69</v>
      </c>
      <c r="N80" s="114">
        <v>1</v>
      </c>
      <c r="O80" s="88"/>
      <c r="P80" s="88">
        <v>7</v>
      </c>
      <c r="Q80" s="88">
        <v>4389</v>
      </c>
      <c r="R80" s="88">
        <v>4413</v>
      </c>
      <c r="S80" s="88">
        <v>24</v>
      </c>
      <c r="T80" s="92">
        <v>52.41</v>
      </c>
      <c r="U80" s="93">
        <v>838.7</v>
      </c>
      <c r="V80" s="94">
        <v>68.400000000000006</v>
      </c>
      <c r="W80" s="94">
        <v>959.51</v>
      </c>
      <c r="X80" s="95">
        <v>43175.313194444447</v>
      </c>
      <c r="Y80" s="95">
        <v>43176.01458333333</v>
      </c>
      <c r="Z80" s="96">
        <v>0.66666666666666663</v>
      </c>
      <c r="AA80" s="97">
        <v>43175.979861111111</v>
      </c>
      <c r="AB80" s="98" t="s">
        <v>281</v>
      </c>
      <c r="AC80" s="98">
        <v>50</v>
      </c>
      <c r="AD80" s="98">
        <v>0</v>
      </c>
      <c r="AE80" s="98">
        <v>1</v>
      </c>
      <c r="AF80" s="99" t="s">
        <v>97</v>
      </c>
    </row>
    <row r="81" spans="1:32" ht="14.25">
      <c r="A81" s="109">
        <v>43175</v>
      </c>
      <c r="B81" s="110">
        <v>0.31180555555555556</v>
      </c>
      <c r="C81" s="88" t="s">
        <v>65</v>
      </c>
      <c r="D81" s="111">
        <v>43176</v>
      </c>
      <c r="E81" s="112">
        <v>4.8611111111111112E-3</v>
      </c>
      <c r="F81" s="88" t="s">
        <v>65</v>
      </c>
      <c r="G81" s="88" t="s">
        <v>66</v>
      </c>
      <c r="H81" s="122" t="s">
        <v>282</v>
      </c>
      <c r="I81" s="113" t="s">
        <v>283</v>
      </c>
      <c r="J81" s="89" t="s">
        <v>18</v>
      </c>
      <c r="K81" s="89" t="s">
        <v>28</v>
      </c>
      <c r="L81" s="88" t="s">
        <v>20</v>
      </c>
      <c r="M81" s="88" t="s">
        <v>69</v>
      </c>
      <c r="N81" s="114">
        <v>1</v>
      </c>
      <c r="O81" s="88">
        <v>2</v>
      </c>
      <c r="P81" s="88">
        <v>10</v>
      </c>
      <c r="Q81" s="88">
        <v>6526</v>
      </c>
      <c r="R81" s="88">
        <v>6587</v>
      </c>
      <c r="S81" s="88">
        <v>61</v>
      </c>
      <c r="T81" s="92">
        <v>52.41</v>
      </c>
      <c r="U81" s="93">
        <v>838.7</v>
      </c>
      <c r="V81" s="94">
        <v>173.85</v>
      </c>
      <c r="W81" s="94">
        <v>1064.96</v>
      </c>
      <c r="X81" s="95">
        <v>43175.311805555553</v>
      </c>
      <c r="Y81" s="95">
        <v>43176.004861111112</v>
      </c>
      <c r="Z81" s="96">
        <v>0.66666666666666663</v>
      </c>
      <c r="AA81" s="97">
        <v>43175.978472222218</v>
      </c>
      <c r="AB81" s="98" t="s">
        <v>284</v>
      </c>
      <c r="AC81" s="98">
        <v>38</v>
      </c>
      <c r="AD81" s="98">
        <v>0</v>
      </c>
      <c r="AE81" s="98">
        <v>1</v>
      </c>
      <c r="AF81" s="99" t="s">
        <v>97</v>
      </c>
    </row>
    <row r="82" spans="1:32" ht="14.25">
      <c r="A82" s="109">
        <v>43176</v>
      </c>
      <c r="B82" s="110">
        <v>0.31041666666666667</v>
      </c>
      <c r="C82" s="88" t="s">
        <v>65</v>
      </c>
      <c r="D82" s="111">
        <v>43177</v>
      </c>
      <c r="E82" s="112">
        <v>1.5972222222222224E-2</v>
      </c>
      <c r="F82" s="88" t="s">
        <v>65</v>
      </c>
      <c r="G82" s="88" t="s">
        <v>66</v>
      </c>
      <c r="H82" s="122" t="s">
        <v>285</v>
      </c>
      <c r="I82" s="113" t="s">
        <v>286</v>
      </c>
      <c r="J82" s="89" t="s">
        <v>18</v>
      </c>
      <c r="K82" s="89" t="s">
        <v>29</v>
      </c>
      <c r="L82" s="88" t="s">
        <v>22</v>
      </c>
      <c r="M82" s="88" t="s">
        <v>69</v>
      </c>
      <c r="N82" s="114">
        <v>1</v>
      </c>
      <c r="O82" s="88">
        <v>1</v>
      </c>
      <c r="P82" s="88">
        <v>6</v>
      </c>
      <c r="Q82" s="88">
        <v>6006</v>
      </c>
      <c r="R82" s="88">
        <v>6041</v>
      </c>
      <c r="S82" s="88">
        <v>35</v>
      </c>
      <c r="T82" s="92">
        <v>52.41</v>
      </c>
      <c r="U82" s="93">
        <v>838.7</v>
      </c>
      <c r="V82" s="94">
        <v>99.75</v>
      </c>
      <c r="W82" s="94">
        <v>990.86</v>
      </c>
      <c r="X82" s="95">
        <v>43176.310416666667</v>
      </c>
      <c r="Y82" s="95">
        <v>43177.015972222223</v>
      </c>
      <c r="Z82" s="96">
        <v>0.66666666666666663</v>
      </c>
      <c r="AA82" s="97">
        <v>43176.977083333331</v>
      </c>
      <c r="AB82" s="98" t="s">
        <v>287</v>
      </c>
      <c r="AC82" s="98">
        <v>56</v>
      </c>
      <c r="AD82" s="98">
        <v>0</v>
      </c>
      <c r="AE82" s="98">
        <v>1</v>
      </c>
      <c r="AF82" s="99" t="s">
        <v>97</v>
      </c>
    </row>
    <row r="83" spans="1:32" ht="14.25">
      <c r="A83" s="109">
        <v>43176</v>
      </c>
      <c r="B83" s="110">
        <v>0.31111111111111112</v>
      </c>
      <c r="C83" s="88" t="s">
        <v>65</v>
      </c>
      <c r="D83" s="111">
        <v>43177</v>
      </c>
      <c r="E83" s="112">
        <v>1.4583333333333332E-2</v>
      </c>
      <c r="F83" s="88" t="s">
        <v>65</v>
      </c>
      <c r="G83" s="88" t="s">
        <v>66</v>
      </c>
      <c r="H83" s="122" t="s">
        <v>288</v>
      </c>
      <c r="I83" s="113" t="s">
        <v>289</v>
      </c>
      <c r="J83" s="89" t="s">
        <v>18</v>
      </c>
      <c r="K83" s="89" t="s">
        <v>27</v>
      </c>
      <c r="L83" s="88" t="s">
        <v>19</v>
      </c>
      <c r="M83" s="88" t="s">
        <v>69</v>
      </c>
      <c r="N83" s="114">
        <v>1</v>
      </c>
      <c r="O83" s="88"/>
      <c r="P83" s="88">
        <v>11</v>
      </c>
      <c r="Q83" s="88">
        <v>6778</v>
      </c>
      <c r="R83" s="88">
        <v>6819</v>
      </c>
      <c r="S83" s="88">
        <v>41</v>
      </c>
      <c r="T83" s="92">
        <v>52.41</v>
      </c>
      <c r="U83" s="93">
        <v>838.7</v>
      </c>
      <c r="V83" s="94">
        <v>116.85000000000001</v>
      </c>
      <c r="W83" s="94">
        <v>1007.96</v>
      </c>
      <c r="X83" s="95">
        <v>43176.311111111114</v>
      </c>
      <c r="Y83" s="95">
        <v>43177.01458333333</v>
      </c>
      <c r="Z83" s="96">
        <v>0.66666666666666663</v>
      </c>
      <c r="AA83" s="97">
        <v>43176.977777777778</v>
      </c>
      <c r="AB83" s="98" t="s">
        <v>123</v>
      </c>
      <c r="AC83" s="98">
        <v>53</v>
      </c>
      <c r="AD83" s="98">
        <v>0</v>
      </c>
      <c r="AE83" s="98">
        <v>1</v>
      </c>
      <c r="AF83" s="99" t="s">
        <v>97</v>
      </c>
    </row>
    <row r="84" spans="1:32" ht="14.25">
      <c r="A84" s="109">
        <v>43176</v>
      </c>
      <c r="B84" s="110">
        <v>0.31875000000000003</v>
      </c>
      <c r="C84" s="88" t="s">
        <v>65</v>
      </c>
      <c r="D84" s="111">
        <v>43176</v>
      </c>
      <c r="E84" s="112">
        <v>0.99444444444444446</v>
      </c>
      <c r="F84" s="88" t="s">
        <v>65</v>
      </c>
      <c r="G84" s="88" t="s">
        <v>66</v>
      </c>
      <c r="H84" s="122" t="s">
        <v>290</v>
      </c>
      <c r="I84" s="113" t="s">
        <v>291</v>
      </c>
      <c r="J84" s="89" t="s">
        <v>18</v>
      </c>
      <c r="K84" s="89" t="s">
        <v>25</v>
      </c>
      <c r="L84" s="88" t="s">
        <v>26</v>
      </c>
      <c r="M84" s="88" t="s">
        <v>69</v>
      </c>
      <c r="N84" s="114">
        <v>0.5</v>
      </c>
      <c r="O84" s="88">
        <v>1</v>
      </c>
      <c r="P84" s="88">
        <v>8</v>
      </c>
      <c r="Q84" s="88">
        <v>4516</v>
      </c>
      <c r="R84" s="88">
        <v>4556</v>
      </c>
      <c r="S84" s="88">
        <v>40</v>
      </c>
      <c r="T84" s="92">
        <v>26.204999999999998</v>
      </c>
      <c r="U84" s="93">
        <v>838.7</v>
      </c>
      <c r="V84" s="94">
        <v>114</v>
      </c>
      <c r="W84" s="94">
        <v>978.90500000000009</v>
      </c>
      <c r="X84" s="95">
        <v>43176.318749999999</v>
      </c>
      <c r="Y84" s="95">
        <v>43176.994444444441</v>
      </c>
      <c r="Z84" s="96">
        <v>0.66666666666666663</v>
      </c>
      <c r="AA84" s="97">
        <v>43176.985416666663</v>
      </c>
      <c r="AB84" s="98" t="s">
        <v>292</v>
      </c>
      <c r="AC84" s="98">
        <v>13</v>
      </c>
      <c r="AD84" s="98">
        <v>0</v>
      </c>
      <c r="AE84" s="98">
        <v>0.5</v>
      </c>
      <c r="AF84" s="99" t="s">
        <v>93</v>
      </c>
    </row>
    <row r="85" spans="1:32" ht="14.25">
      <c r="A85" s="109">
        <v>43176</v>
      </c>
      <c r="B85" s="110">
        <v>0.32847222222222222</v>
      </c>
      <c r="C85" s="88" t="s">
        <v>65</v>
      </c>
      <c r="D85" s="111">
        <v>43177</v>
      </c>
      <c r="E85" s="112">
        <v>1.2499999999999999E-2</v>
      </c>
      <c r="F85" s="88" t="s">
        <v>65</v>
      </c>
      <c r="G85" s="88" t="s">
        <v>66</v>
      </c>
      <c r="H85" s="122" t="s">
        <v>293</v>
      </c>
      <c r="I85" s="113" t="s">
        <v>294</v>
      </c>
      <c r="J85" s="89" t="s">
        <v>18</v>
      </c>
      <c r="K85" s="89" t="s">
        <v>24</v>
      </c>
      <c r="L85" s="88" t="s">
        <v>23</v>
      </c>
      <c r="M85" s="88" t="s">
        <v>69</v>
      </c>
      <c r="N85" s="114">
        <v>0.5</v>
      </c>
      <c r="O85" s="88">
        <v>1</v>
      </c>
      <c r="P85" s="88">
        <v>9</v>
      </c>
      <c r="Q85" s="88">
        <v>4413</v>
      </c>
      <c r="R85" s="88">
        <v>4457</v>
      </c>
      <c r="S85" s="88">
        <v>44</v>
      </c>
      <c r="T85" s="92">
        <v>26.204999999999998</v>
      </c>
      <c r="U85" s="93">
        <v>838.7</v>
      </c>
      <c r="V85" s="94">
        <v>125.4</v>
      </c>
      <c r="W85" s="94">
        <v>990.30500000000006</v>
      </c>
      <c r="X85" s="95">
        <v>43176.328472222223</v>
      </c>
      <c r="Y85" s="95">
        <v>43177.012499999997</v>
      </c>
      <c r="Z85" s="96">
        <v>0.66666666666666663</v>
      </c>
      <c r="AA85" s="97">
        <v>43176.995138888888</v>
      </c>
      <c r="AB85" s="98" t="s">
        <v>199</v>
      </c>
      <c r="AC85" s="98">
        <v>25</v>
      </c>
      <c r="AD85" s="98">
        <v>0</v>
      </c>
      <c r="AE85" s="98">
        <v>0.5</v>
      </c>
      <c r="AF85" s="99" t="s">
        <v>93</v>
      </c>
    </row>
    <row r="86" spans="1:32" ht="14.25">
      <c r="A86" s="109">
        <v>43176</v>
      </c>
      <c r="B86" s="110">
        <v>0.3125</v>
      </c>
      <c r="C86" s="88" t="s">
        <v>65</v>
      </c>
      <c r="D86" s="111">
        <v>43177</v>
      </c>
      <c r="E86" s="112">
        <v>4.8611111111111112E-3</v>
      </c>
      <c r="F86" s="88" t="s">
        <v>65</v>
      </c>
      <c r="G86" s="88" t="s">
        <v>66</v>
      </c>
      <c r="H86" s="122" t="s">
        <v>295</v>
      </c>
      <c r="I86" s="113" t="s">
        <v>296</v>
      </c>
      <c r="J86" s="89" t="s">
        <v>18</v>
      </c>
      <c r="K86" s="89" t="s">
        <v>28</v>
      </c>
      <c r="L86" s="88" t="s">
        <v>20</v>
      </c>
      <c r="M86" s="88" t="s">
        <v>69</v>
      </c>
      <c r="N86" s="114">
        <v>1</v>
      </c>
      <c r="O86" s="88">
        <v>8</v>
      </c>
      <c r="P86" s="88">
        <v>8</v>
      </c>
      <c r="Q86" s="88">
        <v>6587</v>
      </c>
      <c r="R86" s="88">
        <v>6738</v>
      </c>
      <c r="S86" s="88">
        <v>151</v>
      </c>
      <c r="T86" s="92">
        <v>52.41</v>
      </c>
      <c r="U86" s="93">
        <v>838.7</v>
      </c>
      <c r="V86" s="94">
        <v>430.35</v>
      </c>
      <c r="W86" s="94">
        <v>1321.46</v>
      </c>
      <c r="X86" s="95">
        <v>43176.3125</v>
      </c>
      <c r="Y86" s="95">
        <v>43177.004861111112</v>
      </c>
      <c r="Z86" s="96">
        <v>0.66666666666666663</v>
      </c>
      <c r="AA86" s="97">
        <v>43176.979166666664</v>
      </c>
      <c r="AB86" s="98" t="s">
        <v>297</v>
      </c>
      <c r="AC86" s="98">
        <v>37</v>
      </c>
      <c r="AD86" s="98">
        <v>0</v>
      </c>
      <c r="AE86" s="98">
        <v>1</v>
      </c>
      <c r="AF86" s="99" t="s">
        <v>97</v>
      </c>
    </row>
    <row r="87" spans="1:32" ht="14.25">
      <c r="A87" s="109">
        <v>43177</v>
      </c>
      <c r="B87" s="110">
        <v>0.31875000000000003</v>
      </c>
      <c r="C87" s="88" t="s">
        <v>65</v>
      </c>
      <c r="D87" s="111">
        <v>43178</v>
      </c>
      <c r="E87" s="112">
        <v>2.4305555555555556E-2</v>
      </c>
      <c r="F87" s="88" t="s">
        <v>65</v>
      </c>
      <c r="G87" s="88" t="s">
        <v>66</v>
      </c>
      <c r="H87" s="122" t="s">
        <v>298</v>
      </c>
      <c r="I87" s="113" t="s">
        <v>299</v>
      </c>
      <c r="J87" s="89" t="s">
        <v>18</v>
      </c>
      <c r="K87" s="89" t="s">
        <v>29</v>
      </c>
      <c r="L87" s="88" t="s">
        <v>22</v>
      </c>
      <c r="M87" s="88" t="s">
        <v>69</v>
      </c>
      <c r="N87" s="114">
        <v>1</v>
      </c>
      <c r="O87" s="88"/>
      <c r="P87" s="88">
        <v>11</v>
      </c>
      <c r="Q87" s="88">
        <v>6041</v>
      </c>
      <c r="R87" s="88">
        <v>6079</v>
      </c>
      <c r="S87" s="88">
        <v>38</v>
      </c>
      <c r="T87" s="92">
        <v>52.41</v>
      </c>
      <c r="U87" s="93">
        <v>838.7</v>
      </c>
      <c r="V87" s="94">
        <v>108.3</v>
      </c>
      <c r="W87" s="94">
        <v>999.41</v>
      </c>
      <c r="X87" s="95">
        <v>43177.318749999999</v>
      </c>
      <c r="Y87" s="95">
        <v>43178.024305555555</v>
      </c>
      <c r="Z87" s="96">
        <v>0.66666666666666663</v>
      </c>
      <c r="AA87" s="97">
        <v>43177.985416666663</v>
      </c>
      <c r="AB87" s="98" t="s">
        <v>287</v>
      </c>
      <c r="AC87" s="98">
        <v>56</v>
      </c>
      <c r="AD87" s="98">
        <v>0</v>
      </c>
      <c r="AE87" s="98">
        <v>1</v>
      </c>
      <c r="AF87" s="99" t="s">
        <v>97</v>
      </c>
    </row>
    <row r="88" spans="1:32" ht="14.25">
      <c r="A88" s="109">
        <v>43177</v>
      </c>
      <c r="B88" s="110">
        <v>0.32013888888888892</v>
      </c>
      <c r="C88" s="88" t="s">
        <v>65</v>
      </c>
      <c r="D88" s="111">
        <v>43178</v>
      </c>
      <c r="E88" s="112">
        <v>4.8611111111111112E-3</v>
      </c>
      <c r="F88" s="88" t="s">
        <v>65</v>
      </c>
      <c r="G88" s="88" t="s">
        <v>66</v>
      </c>
      <c r="H88" s="122" t="s">
        <v>300</v>
      </c>
      <c r="I88" s="113" t="s">
        <v>301</v>
      </c>
      <c r="J88" s="89" t="s">
        <v>18</v>
      </c>
      <c r="K88" s="89" t="s">
        <v>27</v>
      </c>
      <c r="L88" s="88" t="s">
        <v>19</v>
      </c>
      <c r="M88" s="88" t="s">
        <v>69</v>
      </c>
      <c r="N88" s="114">
        <v>0.5</v>
      </c>
      <c r="O88" s="88"/>
      <c r="P88" s="88">
        <v>8</v>
      </c>
      <c r="Q88" s="88">
        <v>6819</v>
      </c>
      <c r="R88" s="88">
        <v>6842</v>
      </c>
      <c r="S88" s="88">
        <v>23</v>
      </c>
      <c r="T88" s="92">
        <v>26.204999999999998</v>
      </c>
      <c r="U88" s="93">
        <v>838.7</v>
      </c>
      <c r="V88" s="94">
        <v>65.55</v>
      </c>
      <c r="W88" s="94">
        <v>930.45500000000004</v>
      </c>
      <c r="X88" s="95">
        <v>43177.320138888892</v>
      </c>
      <c r="Y88" s="95">
        <v>43178.004861111112</v>
      </c>
      <c r="Z88" s="96">
        <v>0.66666666666666663</v>
      </c>
      <c r="AA88" s="97">
        <v>43177.986805555556</v>
      </c>
      <c r="AB88" s="98" t="s">
        <v>153</v>
      </c>
      <c r="AC88" s="98">
        <v>26</v>
      </c>
      <c r="AD88" s="98">
        <v>0</v>
      </c>
      <c r="AE88" s="98">
        <v>0.5</v>
      </c>
      <c r="AF88" s="99" t="s">
        <v>93</v>
      </c>
    </row>
    <row r="89" spans="1:32" ht="14.25">
      <c r="A89" s="109">
        <v>43177</v>
      </c>
      <c r="B89" s="110">
        <v>0.32361111111111113</v>
      </c>
      <c r="C89" s="88" t="s">
        <v>65</v>
      </c>
      <c r="D89" s="111">
        <v>43178</v>
      </c>
      <c r="E89" s="112">
        <v>4.1666666666666666E-3</v>
      </c>
      <c r="F89" s="88" t="s">
        <v>65</v>
      </c>
      <c r="G89" s="88" t="s">
        <v>66</v>
      </c>
      <c r="H89" s="122" t="s">
        <v>302</v>
      </c>
      <c r="I89" s="113" t="s">
        <v>303</v>
      </c>
      <c r="J89" s="89" t="s">
        <v>18</v>
      </c>
      <c r="K89" s="89" t="s">
        <v>25</v>
      </c>
      <c r="L89" s="88" t="s">
        <v>23</v>
      </c>
      <c r="M89" s="88" t="s">
        <v>69</v>
      </c>
      <c r="N89" s="114">
        <v>0.5</v>
      </c>
      <c r="O89" s="88"/>
      <c r="P89" s="88">
        <v>8</v>
      </c>
      <c r="Q89" s="88">
        <v>4556</v>
      </c>
      <c r="R89" s="88">
        <v>4576</v>
      </c>
      <c r="S89" s="88">
        <v>20</v>
      </c>
      <c r="T89" s="92">
        <v>26.204999999999998</v>
      </c>
      <c r="U89" s="93">
        <v>838.7</v>
      </c>
      <c r="V89" s="94">
        <v>57</v>
      </c>
      <c r="W89" s="94">
        <v>921.90500000000009</v>
      </c>
      <c r="X89" s="95">
        <v>43177.323611111111</v>
      </c>
      <c r="Y89" s="95">
        <v>43178.004166666666</v>
      </c>
      <c r="Z89" s="96">
        <v>0.66666666666666663</v>
      </c>
      <c r="AA89" s="97">
        <v>43177.990277777775</v>
      </c>
      <c r="AB89" s="98" t="s">
        <v>304</v>
      </c>
      <c r="AC89" s="98">
        <v>20</v>
      </c>
      <c r="AD89" s="98">
        <v>0</v>
      </c>
      <c r="AE89" s="98">
        <v>0.5</v>
      </c>
      <c r="AF89" s="99" t="s">
        <v>93</v>
      </c>
    </row>
    <row r="90" spans="1:32" ht="14.25">
      <c r="A90" s="109">
        <v>43177</v>
      </c>
      <c r="B90" s="110">
        <v>0.3298611111111111</v>
      </c>
      <c r="C90" s="88" t="s">
        <v>65</v>
      </c>
      <c r="D90" s="111">
        <v>43178</v>
      </c>
      <c r="E90" s="112">
        <v>3.5416666666666666E-2</v>
      </c>
      <c r="F90" s="88" t="s">
        <v>65</v>
      </c>
      <c r="G90" s="88" t="s">
        <v>66</v>
      </c>
      <c r="H90" s="122" t="s">
        <v>305</v>
      </c>
      <c r="I90" s="113" t="s">
        <v>306</v>
      </c>
      <c r="J90" s="89" t="s">
        <v>18</v>
      </c>
      <c r="K90" s="89" t="s">
        <v>24</v>
      </c>
      <c r="L90" s="88" t="s">
        <v>21</v>
      </c>
      <c r="M90" s="88" t="s">
        <v>69</v>
      </c>
      <c r="N90" s="114">
        <v>1</v>
      </c>
      <c r="O90" s="88">
        <v>8</v>
      </c>
      <c r="P90" s="88">
        <v>8</v>
      </c>
      <c r="Q90" s="88">
        <v>4457</v>
      </c>
      <c r="R90" s="88">
        <v>4583</v>
      </c>
      <c r="S90" s="88">
        <v>126</v>
      </c>
      <c r="T90" s="92">
        <v>52.41</v>
      </c>
      <c r="U90" s="93">
        <v>838.7</v>
      </c>
      <c r="V90" s="94">
        <v>359.1</v>
      </c>
      <c r="W90" s="94">
        <v>1250.21</v>
      </c>
      <c r="X90" s="95">
        <v>43177.329861111109</v>
      </c>
      <c r="Y90" s="95">
        <v>43178.035416666666</v>
      </c>
      <c r="Z90" s="96">
        <v>0.66666666666666663</v>
      </c>
      <c r="AA90" s="97">
        <v>43177.996527777774</v>
      </c>
      <c r="AB90" s="98" t="s">
        <v>287</v>
      </c>
      <c r="AC90" s="98">
        <v>56</v>
      </c>
      <c r="AD90" s="98">
        <v>0</v>
      </c>
      <c r="AE90" s="98">
        <v>1</v>
      </c>
      <c r="AF90" s="99" t="s">
        <v>97</v>
      </c>
    </row>
    <row r="91" spans="1:32" ht="14.25">
      <c r="A91" s="109">
        <v>43177</v>
      </c>
      <c r="B91" s="110">
        <v>0.3125</v>
      </c>
      <c r="C91" s="88" t="s">
        <v>65</v>
      </c>
      <c r="D91" s="111">
        <v>43178</v>
      </c>
      <c r="E91" s="112">
        <v>3.472222222222222E-3</v>
      </c>
      <c r="F91" s="88" t="s">
        <v>65</v>
      </c>
      <c r="G91" s="88" t="s">
        <v>66</v>
      </c>
      <c r="H91" s="122" t="s">
        <v>307</v>
      </c>
      <c r="I91" s="113" t="s">
        <v>308</v>
      </c>
      <c r="J91" s="89" t="s">
        <v>18</v>
      </c>
      <c r="K91" s="89" t="s">
        <v>28</v>
      </c>
      <c r="L91" s="88" t="s">
        <v>20</v>
      </c>
      <c r="M91" s="88" t="s">
        <v>69</v>
      </c>
      <c r="N91" s="114">
        <v>1</v>
      </c>
      <c r="O91" s="88">
        <v>4</v>
      </c>
      <c r="P91" s="88">
        <v>13</v>
      </c>
      <c r="Q91" s="88">
        <v>6738</v>
      </c>
      <c r="R91" s="88">
        <v>6836</v>
      </c>
      <c r="S91" s="88">
        <v>98</v>
      </c>
      <c r="T91" s="92">
        <v>52.41</v>
      </c>
      <c r="U91" s="93">
        <v>838.7</v>
      </c>
      <c r="V91" s="94">
        <v>279.3</v>
      </c>
      <c r="W91" s="94">
        <v>1170.4100000000001</v>
      </c>
      <c r="X91" s="95">
        <v>43177.3125</v>
      </c>
      <c r="Y91" s="95">
        <v>43178.003472222219</v>
      </c>
      <c r="Z91" s="96">
        <v>0.66666666666666663</v>
      </c>
      <c r="AA91" s="97">
        <v>43177.979166666664</v>
      </c>
      <c r="AB91" s="98" t="s">
        <v>193</v>
      </c>
      <c r="AC91" s="98">
        <v>35</v>
      </c>
      <c r="AD91" s="98">
        <v>0</v>
      </c>
      <c r="AE91" s="98">
        <v>1</v>
      </c>
      <c r="AF91" s="99" t="s">
        <v>97</v>
      </c>
    </row>
    <row r="92" spans="1:32" ht="14.25">
      <c r="A92" s="109">
        <v>43178</v>
      </c>
      <c r="B92" s="110">
        <v>0.31805555555555554</v>
      </c>
      <c r="C92" s="88" t="s">
        <v>65</v>
      </c>
      <c r="D92" s="111">
        <v>43179</v>
      </c>
      <c r="E92" s="112">
        <v>0</v>
      </c>
      <c r="F92" s="88" t="s">
        <v>65</v>
      </c>
      <c r="G92" s="88" t="s">
        <v>66</v>
      </c>
      <c r="H92" s="122" t="s">
        <v>309</v>
      </c>
      <c r="I92" s="113" t="s">
        <v>310</v>
      </c>
      <c r="J92" s="89" t="s">
        <v>18</v>
      </c>
      <c r="K92" s="89" t="s">
        <v>29</v>
      </c>
      <c r="L92" s="88" t="s">
        <v>22</v>
      </c>
      <c r="M92" s="88" t="s">
        <v>69</v>
      </c>
      <c r="N92" s="114">
        <v>0.5</v>
      </c>
      <c r="O92" s="88"/>
      <c r="P92" s="88">
        <v>7</v>
      </c>
      <c r="Q92" s="88">
        <v>6070</v>
      </c>
      <c r="R92" s="88">
        <v>6103</v>
      </c>
      <c r="S92" s="88">
        <v>33</v>
      </c>
      <c r="T92" s="92">
        <v>26.204999999999998</v>
      </c>
      <c r="U92" s="93">
        <v>838.7</v>
      </c>
      <c r="V92" s="94">
        <v>94.05</v>
      </c>
      <c r="W92" s="94">
        <v>958.95500000000004</v>
      </c>
      <c r="X92" s="95">
        <v>43178.318055555559</v>
      </c>
      <c r="Y92" s="95">
        <v>43179</v>
      </c>
      <c r="Z92" s="96">
        <v>0.66666666666666663</v>
      </c>
      <c r="AA92" s="97">
        <v>43178.984722222223</v>
      </c>
      <c r="AB92" s="98" t="s">
        <v>220</v>
      </c>
      <c r="AC92" s="98">
        <v>22</v>
      </c>
      <c r="AD92" s="98">
        <v>0</v>
      </c>
      <c r="AE92" s="98">
        <v>0.5</v>
      </c>
      <c r="AF92" s="99" t="s">
        <v>93</v>
      </c>
    </row>
    <row r="93" spans="1:32" ht="14.25">
      <c r="A93" s="109">
        <v>43178</v>
      </c>
      <c r="B93" s="110">
        <v>0.31805555555555554</v>
      </c>
      <c r="C93" s="88" t="s">
        <v>65</v>
      </c>
      <c r="D93" s="111">
        <v>43178</v>
      </c>
      <c r="E93" s="112">
        <v>0.99861111111111101</v>
      </c>
      <c r="F93" s="88" t="s">
        <v>65</v>
      </c>
      <c r="G93" s="88" t="s">
        <v>66</v>
      </c>
      <c r="H93" s="122" t="s">
        <v>311</v>
      </c>
      <c r="I93" s="113" t="s">
        <v>312</v>
      </c>
      <c r="J93" s="89" t="s">
        <v>18</v>
      </c>
      <c r="K93" s="89" t="s">
        <v>27</v>
      </c>
      <c r="L93" s="88" t="s">
        <v>23</v>
      </c>
      <c r="M93" s="88" t="s">
        <v>69</v>
      </c>
      <c r="N93" s="114">
        <v>0.5</v>
      </c>
      <c r="O93" s="88"/>
      <c r="P93" s="88">
        <v>8</v>
      </c>
      <c r="Q93" s="88">
        <v>6842</v>
      </c>
      <c r="R93" s="88">
        <v>6863</v>
      </c>
      <c r="S93" s="88">
        <v>21</v>
      </c>
      <c r="T93" s="92">
        <v>26.204999999999998</v>
      </c>
      <c r="U93" s="93">
        <v>838.7</v>
      </c>
      <c r="V93" s="94">
        <v>59.85</v>
      </c>
      <c r="W93" s="94">
        <v>924.75500000000011</v>
      </c>
      <c r="X93" s="95">
        <v>43178.318055555559</v>
      </c>
      <c r="Y93" s="95">
        <v>43178.998611111114</v>
      </c>
      <c r="Z93" s="96">
        <v>0.66666666666666663</v>
      </c>
      <c r="AA93" s="97">
        <v>43178.984722222223</v>
      </c>
      <c r="AB93" s="98" t="s">
        <v>304</v>
      </c>
      <c r="AC93" s="98">
        <v>20</v>
      </c>
      <c r="AD93" s="98">
        <v>0</v>
      </c>
      <c r="AE93" s="98">
        <v>0.5</v>
      </c>
      <c r="AF93" s="99" t="s">
        <v>93</v>
      </c>
    </row>
    <row r="94" spans="1:32" ht="14.25">
      <c r="A94" s="109">
        <v>43178</v>
      </c>
      <c r="B94" s="110">
        <v>0.32013888888888892</v>
      </c>
      <c r="C94" s="88" t="s">
        <v>65</v>
      </c>
      <c r="D94" s="111">
        <v>43179</v>
      </c>
      <c r="E94" s="112">
        <v>3.1944444444444449E-2</v>
      </c>
      <c r="F94" s="88" t="s">
        <v>65</v>
      </c>
      <c r="G94" s="88" t="s">
        <v>66</v>
      </c>
      <c r="H94" s="122" t="s">
        <v>313</v>
      </c>
      <c r="I94" s="113" t="s">
        <v>314</v>
      </c>
      <c r="J94" s="89" t="s">
        <v>18</v>
      </c>
      <c r="K94" s="89" t="s">
        <v>25</v>
      </c>
      <c r="L94" s="88" t="s">
        <v>26</v>
      </c>
      <c r="M94" s="88" t="s">
        <v>69</v>
      </c>
      <c r="N94" s="114">
        <v>1.5</v>
      </c>
      <c r="O94" s="88">
        <v>8</v>
      </c>
      <c r="P94" s="88" t="s">
        <v>315</v>
      </c>
      <c r="Q94" s="88">
        <v>4576</v>
      </c>
      <c r="R94" s="88">
        <v>4702</v>
      </c>
      <c r="S94" s="88">
        <v>126</v>
      </c>
      <c r="T94" s="92">
        <v>78.614999999999995</v>
      </c>
      <c r="U94" s="93">
        <v>838.7</v>
      </c>
      <c r="V94" s="94">
        <v>359.1</v>
      </c>
      <c r="W94" s="94">
        <v>1276.415</v>
      </c>
      <c r="X94" s="95">
        <v>43178.320138888892</v>
      </c>
      <c r="Y94" s="95">
        <v>43179.031944444447</v>
      </c>
      <c r="Z94" s="96">
        <v>0.66666666666666663</v>
      </c>
      <c r="AA94" s="97">
        <v>43178.986805555556</v>
      </c>
      <c r="AB94" s="98" t="s">
        <v>316</v>
      </c>
      <c r="AC94" s="98">
        <v>5</v>
      </c>
      <c r="AD94" s="98">
        <v>1</v>
      </c>
      <c r="AE94" s="98">
        <v>1.5</v>
      </c>
      <c r="AF94" s="99" t="s">
        <v>89</v>
      </c>
    </row>
    <row r="95" spans="1:32" ht="14.25">
      <c r="A95" s="109">
        <v>43178</v>
      </c>
      <c r="B95" s="110">
        <v>0.32500000000000001</v>
      </c>
      <c r="C95" s="88" t="s">
        <v>65</v>
      </c>
      <c r="D95" s="109">
        <v>43179</v>
      </c>
      <c r="E95" s="112">
        <v>2.7777777777777779E-3</v>
      </c>
      <c r="F95" s="88" t="s">
        <v>65</v>
      </c>
      <c r="G95" s="88" t="s">
        <v>66</v>
      </c>
      <c r="H95" s="122" t="s">
        <v>317</v>
      </c>
      <c r="I95" s="113" t="s">
        <v>318</v>
      </c>
      <c r="J95" s="89" t="s">
        <v>18</v>
      </c>
      <c r="K95" s="89" t="s">
        <v>24</v>
      </c>
      <c r="L95" s="88" t="s">
        <v>21</v>
      </c>
      <c r="M95" s="88" t="s">
        <v>69</v>
      </c>
      <c r="N95" s="114">
        <v>0.5</v>
      </c>
      <c r="O95" s="88">
        <v>4</v>
      </c>
      <c r="P95" s="88">
        <v>8</v>
      </c>
      <c r="Q95" s="88">
        <v>4583</v>
      </c>
      <c r="R95" s="88">
        <v>4672</v>
      </c>
      <c r="S95" s="88">
        <v>89</v>
      </c>
      <c r="T95" s="92">
        <v>26.204999999999998</v>
      </c>
      <c r="U95" s="93">
        <v>838.7</v>
      </c>
      <c r="V95" s="94">
        <v>253.65</v>
      </c>
      <c r="W95" s="94">
        <v>1118.5550000000001</v>
      </c>
      <c r="X95" s="95">
        <v>43178.324999999997</v>
      </c>
      <c r="Y95" s="95">
        <v>43179.00277777778</v>
      </c>
      <c r="Z95" s="96">
        <v>0.66666666666666663</v>
      </c>
      <c r="AA95" s="97">
        <v>43178.991666666661</v>
      </c>
      <c r="AB95" s="98" t="s">
        <v>319</v>
      </c>
      <c r="AC95" s="98">
        <v>16</v>
      </c>
      <c r="AD95" s="98">
        <v>0</v>
      </c>
      <c r="AE95" s="98">
        <v>0.5</v>
      </c>
      <c r="AF95" s="99" t="s">
        <v>93</v>
      </c>
    </row>
    <row r="96" spans="1:32" ht="14.25">
      <c r="A96" s="109">
        <v>43178</v>
      </c>
      <c r="B96" s="110">
        <v>0.31875000000000003</v>
      </c>
      <c r="C96" s="88" t="s">
        <v>65</v>
      </c>
      <c r="D96" s="109">
        <v>43179</v>
      </c>
      <c r="E96" s="112">
        <v>1.4583333333333332E-2</v>
      </c>
      <c r="F96" s="88" t="s">
        <v>65</v>
      </c>
      <c r="G96" s="88" t="s">
        <v>66</v>
      </c>
      <c r="H96" s="122" t="s">
        <v>320</v>
      </c>
      <c r="I96" s="113" t="s">
        <v>321</v>
      </c>
      <c r="J96" s="89" t="s">
        <v>18</v>
      </c>
      <c r="K96" s="89" t="s">
        <v>28</v>
      </c>
      <c r="L96" s="88" t="s">
        <v>20</v>
      </c>
      <c r="M96" s="88" t="s">
        <v>69</v>
      </c>
      <c r="N96" s="114">
        <v>1</v>
      </c>
      <c r="O96" s="88">
        <v>4</v>
      </c>
      <c r="P96" s="88">
        <v>13</v>
      </c>
      <c r="Q96" s="88">
        <v>6836</v>
      </c>
      <c r="R96" s="88">
        <v>6874</v>
      </c>
      <c r="S96" s="88">
        <v>38</v>
      </c>
      <c r="T96" s="92">
        <v>52.41</v>
      </c>
      <c r="U96" s="93">
        <v>838.7</v>
      </c>
      <c r="V96" s="94">
        <v>108.3</v>
      </c>
      <c r="W96" s="94">
        <v>999.41</v>
      </c>
      <c r="X96" s="95">
        <v>43178.318749999999</v>
      </c>
      <c r="Y96" s="95">
        <v>43179.01458333333</v>
      </c>
      <c r="Z96" s="96">
        <v>0.66666666666666663</v>
      </c>
      <c r="AA96" s="97">
        <v>43178.985416666663</v>
      </c>
      <c r="AB96" s="98" t="s">
        <v>210</v>
      </c>
      <c r="AC96" s="98">
        <v>42</v>
      </c>
      <c r="AD96" s="98">
        <v>0</v>
      </c>
      <c r="AE96" s="98">
        <v>1</v>
      </c>
      <c r="AF96" s="99" t="s">
        <v>97</v>
      </c>
    </row>
    <row r="97" spans="1:32" ht="14.25">
      <c r="A97" s="109">
        <v>43179</v>
      </c>
      <c r="B97" s="110">
        <v>0.31944444444444448</v>
      </c>
      <c r="C97" s="88" t="s">
        <v>65</v>
      </c>
      <c r="D97" s="111">
        <v>43180</v>
      </c>
      <c r="E97" s="112">
        <v>8.3333333333333332E-3</v>
      </c>
      <c r="F97" s="88" t="s">
        <v>65</v>
      </c>
      <c r="G97" s="88" t="s">
        <v>66</v>
      </c>
      <c r="H97" s="122" t="s">
        <v>322</v>
      </c>
      <c r="I97" s="113" t="s">
        <v>323</v>
      </c>
      <c r="J97" s="89" t="s">
        <v>18</v>
      </c>
      <c r="K97" s="89" t="s">
        <v>29</v>
      </c>
      <c r="L97" s="88" t="s">
        <v>23</v>
      </c>
      <c r="M97" s="88" t="s">
        <v>69</v>
      </c>
      <c r="N97" s="114">
        <v>1</v>
      </c>
      <c r="O97" s="88"/>
      <c r="P97" s="88">
        <v>7</v>
      </c>
      <c r="Q97" s="88">
        <v>6103</v>
      </c>
      <c r="R97" s="88">
        <v>6122</v>
      </c>
      <c r="S97" s="88">
        <v>19</v>
      </c>
      <c r="T97" s="92">
        <v>52.41</v>
      </c>
      <c r="U97" s="93">
        <v>838.7</v>
      </c>
      <c r="V97" s="94">
        <v>54.15</v>
      </c>
      <c r="W97" s="94">
        <v>945.26</v>
      </c>
      <c r="X97" s="95">
        <v>43179.319444444445</v>
      </c>
      <c r="Y97" s="95">
        <v>43180.008333333331</v>
      </c>
      <c r="Z97" s="96">
        <v>0.66666666666666663</v>
      </c>
      <c r="AA97" s="97">
        <v>43179.986111111109</v>
      </c>
      <c r="AB97" s="98" t="s">
        <v>324</v>
      </c>
      <c r="AC97" s="98">
        <v>32</v>
      </c>
      <c r="AD97" s="98">
        <v>0</v>
      </c>
      <c r="AE97" s="98">
        <v>1</v>
      </c>
      <c r="AF97" s="99" t="s">
        <v>97</v>
      </c>
    </row>
    <row r="98" spans="1:32" ht="14.25">
      <c r="A98" s="109">
        <v>43179</v>
      </c>
      <c r="B98" s="110">
        <v>0.31597222222222221</v>
      </c>
      <c r="C98" s="88" t="s">
        <v>65</v>
      </c>
      <c r="D98" s="111">
        <v>43180</v>
      </c>
      <c r="E98" s="112">
        <v>2.6388888888888889E-2</v>
      </c>
      <c r="F98" s="88" t="s">
        <v>65</v>
      </c>
      <c r="G98" s="88" t="s">
        <v>66</v>
      </c>
      <c r="H98" s="122" t="s">
        <v>325</v>
      </c>
      <c r="I98" s="113" t="s">
        <v>326</v>
      </c>
      <c r="J98" s="89" t="s">
        <v>18</v>
      </c>
      <c r="K98" s="89" t="s">
        <v>27</v>
      </c>
      <c r="L98" s="88" t="s">
        <v>19</v>
      </c>
      <c r="M98" s="88" t="s">
        <v>69</v>
      </c>
      <c r="N98" s="114">
        <v>1.5</v>
      </c>
      <c r="O98" s="88">
        <v>8</v>
      </c>
      <c r="P98" s="88">
        <v>9</v>
      </c>
      <c r="Q98" s="88">
        <v>6863</v>
      </c>
      <c r="R98" s="88">
        <v>7017</v>
      </c>
      <c r="S98" s="88">
        <v>154</v>
      </c>
      <c r="T98" s="92">
        <v>78.614999999999995</v>
      </c>
      <c r="U98" s="93">
        <v>838.7</v>
      </c>
      <c r="V98" s="94">
        <v>438.90000000000003</v>
      </c>
      <c r="W98" s="94">
        <v>1356.2150000000001</v>
      </c>
      <c r="X98" s="95">
        <v>43179.315972222219</v>
      </c>
      <c r="Y98" s="95">
        <v>43180.026388888888</v>
      </c>
      <c r="Z98" s="96">
        <v>0.66666666666666663</v>
      </c>
      <c r="AA98" s="97">
        <v>43179.982638888883</v>
      </c>
      <c r="AB98" s="98" t="s">
        <v>240</v>
      </c>
      <c r="AC98" s="98">
        <v>3</v>
      </c>
      <c r="AD98" s="98">
        <v>1</v>
      </c>
      <c r="AE98" s="98">
        <v>1.5</v>
      </c>
      <c r="AF98" s="99" t="s">
        <v>89</v>
      </c>
    </row>
    <row r="99" spans="1:32" ht="14.25">
      <c r="A99" s="109">
        <v>43179</v>
      </c>
      <c r="B99" s="110">
        <v>0.32361111111111113</v>
      </c>
      <c r="C99" s="88" t="s">
        <v>65</v>
      </c>
      <c r="D99" s="111">
        <v>43180</v>
      </c>
      <c r="E99" s="112">
        <v>5.1388888888888894E-2</v>
      </c>
      <c r="F99" s="88" t="s">
        <v>65</v>
      </c>
      <c r="G99" s="88" t="s">
        <v>66</v>
      </c>
      <c r="H99" s="122" t="s">
        <v>327</v>
      </c>
      <c r="I99" s="113" t="s">
        <v>328</v>
      </c>
      <c r="J99" s="89" t="s">
        <v>18</v>
      </c>
      <c r="K99" s="89" t="s">
        <v>25</v>
      </c>
      <c r="L99" s="88" t="s">
        <v>26</v>
      </c>
      <c r="M99" s="88" t="s">
        <v>69</v>
      </c>
      <c r="N99" s="114">
        <v>1.5</v>
      </c>
      <c r="O99" s="88">
        <v>2</v>
      </c>
      <c r="P99" s="88">
        <v>7</v>
      </c>
      <c r="Q99" s="88">
        <v>4702</v>
      </c>
      <c r="R99" s="88">
        <v>4758</v>
      </c>
      <c r="S99" s="88">
        <v>56</v>
      </c>
      <c r="T99" s="92">
        <v>78.614999999999995</v>
      </c>
      <c r="U99" s="93">
        <v>838.7</v>
      </c>
      <c r="V99" s="94">
        <v>159.6</v>
      </c>
      <c r="W99" s="94">
        <v>1076.915</v>
      </c>
      <c r="X99" s="95">
        <v>43179.323611111111</v>
      </c>
      <c r="Y99" s="95">
        <v>43180.051388888889</v>
      </c>
      <c r="Z99" s="96">
        <v>0.66666666666666663</v>
      </c>
      <c r="AA99" s="97">
        <v>43179.990277777775</v>
      </c>
      <c r="AB99" s="98" t="s">
        <v>139</v>
      </c>
      <c r="AC99" s="98">
        <v>28</v>
      </c>
      <c r="AD99" s="98">
        <v>1</v>
      </c>
      <c r="AE99" s="98">
        <v>1.5</v>
      </c>
      <c r="AF99" s="99" t="s">
        <v>89</v>
      </c>
    </row>
    <row r="100" spans="1:32" ht="14.25">
      <c r="A100" s="109">
        <v>43179</v>
      </c>
      <c r="B100" s="110">
        <v>0.31458333333333333</v>
      </c>
      <c r="C100" s="88" t="s">
        <v>65</v>
      </c>
      <c r="D100" s="111">
        <v>43180</v>
      </c>
      <c r="E100" s="112">
        <v>2.0833333333333332E-2</v>
      </c>
      <c r="F100" s="88" t="s">
        <v>65</v>
      </c>
      <c r="G100" s="88" t="s">
        <v>66</v>
      </c>
      <c r="H100" s="122" t="s">
        <v>329</v>
      </c>
      <c r="I100" s="113" t="s">
        <v>330</v>
      </c>
      <c r="J100" s="89" t="s">
        <v>18</v>
      </c>
      <c r="K100" s="89" t="s">
        <v>24</v>
      </c>
      <c r="L100" s="88" t="s">
        <v>21</v>
      </c>
      <c r="M100" s="88" t="s">
        <v>69</v>
      </c>
      <c r="N100" s="114">
        <v>1</v>
      </c>
      <c r="O100" s="88"/>
      <c r="P100" s="88">
        <v>12</v>
      </c>
      <c r="Q100" s="88">
        <v>4672</v>
      </c>
      <c r="R100" s="88">
        <v>4710</v>
      </c>
      <c r="S100" s="88">
        <v>38</v>
      </c>
      <c r="T100" s="92">
        <v>52.41</v>
      </c>
      <c r="U100" s="93">
        <v>838.7</v>
      </c>
      <c r="V100" s="94">
        <v>108.3</v>
      </c>
      <c r="W100" s="94">
        <v>999.41</v>
      </c>
      <c r="X100" s="95">
        <v>43179.314583333333</v>
      </c>
      <c r="Y100" s="95">
        <v>43180.020833333336</v>
      </c>
      <c r="Z100" s="96">
        <v>0.66666666666666663</v>
      </c>
      <c r="AA100" s="97">
        <v>43179.981249999997</v>
      </c>
      <c r="AB100" s="98" t="s">
        <v>164</v>
      </c>
      <c r="AC100" s="98">
        <v>57</v>
      </c>
      <c r="AD100" s="98">
        <v>0</v>
      </c>
      <c r="AE100" s="98">
        <v>1</v>
      </c>
      <c r="AF100" s="99" t="s">
        <v>97</v>
      </c>
    </row>
    <row r="101" spans="1:32" ht="14.25">
      <c r="A101" s="109">
        <v>43179</v>
      </c>
      <c r="B101" s="110">
        <v>0.31944444444444448</v>
      </c>
      <c r="C101" s="88" t="s">
        <v>65</v>
      </c>
      <c r="D101" s="111">
        <v>43180</v>
      </c>
      <c r="E101" s="112">
        <v>1.3888888888888889E-3</v>
      </c>
      <c r="F101" s="88" t="s">
        <v>65</v>
      </c>
      <c r="G101" s="88" t="s">
        <v>66</v>
      </c>
      <c r="H101" s="122" t="s">
        <v>331</v>
      </c>
      <c r="I101" s="113" t="s">
        <v>332</v>
      </c>
      <c r="J101" s="89" t="s">
        <v>18</v>
      </c>
      <c r="K101" s="89" t="s">
        <v>28</v>
      </c>
      <c r="L101" s="88" t="s">
        <v>20</v>
      </c>
      <c r="M101" s="88" t="s">
        <v>69</v>
      </c>
      <c r="N101" s="114">
        <v>0.5</v>
      </c>
      <c r="O101" s="88"/>
      <c r="P101" s="88">
        <v>8</v>
      </c>
      <c r="Q101" s="88">
        <v>6874</v>
      </c>
      <c r="R101" s="88">
        <v>6904</v>
      </c>
      <c r="S101" s="88">
        <v>30</v>
      </c>
      <c r="T101" s="92">
        <v>26.204999999999998</v>
      </c>
      <c r="U101" s="93">
        <v>838.7</v>
      </c>
      <c r="V101" s="94">
        <v>85.5</v>
      </c>
      <c r="W101" s="94">
        <v>950.40500000000009</v>
      </c>
      <c r="X101" s="95">
        <v>43179.319444444445</v>
      </c>
      <c r="Y101" s="95">
        <v>43180.001388888886</v>
      </c>
      <c r="Z101" s="96">
        <v>0.66666666666666663</v>
      </c>
      <c r="AA101" s="97">
        <v>43179.986111111109</v>
      </c>
      <c r="AB101" s="98" t="s">
        <v>220</v>
      </c>
      <c r="AC101" s="98">
        <v>22</v>
      </c>
      <c r="AD101" s="98">
        <v>0</v>
      </c>
      <c r="AE101" s="98">
        <v>0.5</v>
      </c>
      <c r="AF101" s="99" t="s">
        <v>93</v>
      </c>
    </row>
    <row r="102" spans="1:32" ht="14.25">
      <c r="A102" s="109">
        <v>43180</v>
      </c>
      <c r="B102" s="110">
        <v>0.31458333333333333</v>
      </c>
      <c r="C102" s="88" t="s">
        <v>65</v>
      </c>
      <c r="D102" s="111">
        <v>43180</v>
      </c>
      <c r="E102" s="112">
        <v>0.98472222222222217</v>
      </c>
      <c r="F102" s="88" t="s">
        <v>65</v>
      </c>
      <c r="G102" s="88" t="s">
        <v>66</v>
      </c>
      <c r="H102" s="122" t="s">
        <v>333</v>
      </c>
      <c r="I102" s="113" t="s">
        <v>334</v>
      </c>
      <c r="J102" s="89" t="s">
        <v>18</v>
      </c>
      <c r="K102" s="89" t="s">
        <v>29</v>
      </c>
      <c r="L102" s="88" t="s">
        <v>23</v>
      </c>
      <c r="M102" s="88" t="s">
        <v>69</v>
      </c>
      <c r="N102" s="114">
        <v>0.5</v>
      </c>
      <c r="O102" s="88">
        <v>6</v>
      </c>
      <c r="P102" s="88">
        <v>7</v>
      </c>
      <c r="Q102" s="88">
        <v>6122</v>
      </c>
      <c r="R102" s="88">
        <v>6239</v>
      </c>
      <c r="S102" s="88">
        <v>117</v>
      </c>
      <c r="T102" s="92">
        <v>26.204999999999998</v>
      </c>
      <c r="U102" s="93">
        <v>838.7</v>
      </c>
      <c r="V102" s="94">
        <v>333.45</v>
      </c>
      <c r="W102" s="94">
        <v>1198.355</v>
      </c>
      <c r="X102" s="95">
        <v>43180.314583333333</v>
      </c>
      <c r="Y102" s="95">
        <v>43180.984722222223</v>
      </c>
      <c r="Z102" s="96">
        <v>0.66666666666666663</v>
      </c>
      <c r="AA102" s="97">
        <v>43180.981249999997</v>
      </c>
      <c r="AB102" s="98" t="s">
        <v>242</v>
      </c>
      <c r="AC102" s="98">
        <v>5</v>
      </c>
      <c r="AD102" s="98">
        <v>0</v>
      </c>
      <c r="AE102" s="98">
        <v>0.5</v>
      </c>
      <c r="AF102" s="99" t="s">
        <v>93</v>
      </c>
    </row>
    <row r="103" spans="1:32" ht="14.25">
      <c r="A103" s="109">
        <v>43180</v>
      </c>
      <c r="B103" s="110">
        <v>0.31458333333333333</v>
      </c>
      <c r="C103" s="88" t="s">
        <v>65</v>
      </c>
      <c r="D103" s="111">
        <v>43181</v>
      </c>
      <c r="E103" s="112">
        <v>2.2222222222222223E-2</v>
      </c>
      <c r="F103" s="88" t="s">
        <v>65</v>
      </c>
      <c r="G103" s="88" t="s">
        <v>66</v>
      </c>
      <c r="H103" s="122" t="s">
        <v>335</v>
      </c>
      <c r="I103" s="113" t="s">
        <v>336</v>
      </c>
      <c r="J103" s="89" t="s">
        <v>18</v>
      </c>
      <c r="K103" s="89" t="s">
        <v>27</v>
      </c>
      <c r="L103" s="88" t="s">
        <v>19</v>
      </c>
      <c r="M103" s="88" t="s">
        <v>69</v>
      </c>
      <c r="N103" s="114">
        <v>1</v>
      </c>
      <c r="O103" s="88">
        <v>4</v>
      </c>
      <c r="P103" s="88">
        <v>8</v>
      </c>
      <c r="Q103" s="88">
        <v>7017</v>
      </c>
      <c r="R103" s="88">
        <v>7113</v>
      </c>
      <c r="S103" s="88">
        <v>96</v>
      </c>
      <c r="T103" s="92">
        <v>52.41</v>
      </c>
      <c r="U103" s="93">
        <v>838.7</v>
      </c>
      <c r="V103" s="94">
        <v>273.60000000000002</v>
      </c>
      <c r="W103" s="94">
        <v>1164.71</v>
      </c>
      <c r="X103" s="95">
        <v>43180.314583333333</v>
      </c>
      <c r="Y103" s="95">
        <v>43181.022222222222</v>
      </c>
      <c r="Z103" s="96">
        <v>0.66666666666666663</v>
      </c>
      <c r="AA103" s="97">
        <v>43180.981249999997</v>
      </c>
      <c r="AB103" s="98" t="s">
        <v>231</v>
      </c>
      <c r="AC103" s="98">
        <v>59</v>
      </c>
      <c r="AD103" s="98">
        <v>0</v>
      </c>
      <c r="AE103" s="98">
        <v>1</v>
      </c>
      <c r="AF103" s="99" t="s">
        <v>97</v>
      </c>
    </row>
    <row r="104" spans="1:32" ht="14.25">
      <c r="A104" s="109">
        <v>43180</v>
      </c>
      <c r="B104" s="110">
        <v>0.3263888888888889</v>
      </c>
      <c r="C104" s="88" t="s">
        <v>65</v>
      </c>
      <c r="D104" s="111">
        <v>43181</v>
      </c>
      <c r="E104" s="112">
        <v>1.7361111111111112E-2</v>
      </c>
      <c r="F104" s="88" t="s">
        <v>65</v>
      </c>
      <c r="G104" s="88" t="s">
        <v>66</v>
      </c>
      <c r="H104" s="122" t="s">
        <v>337</v>
      </c>
      <c r="I104" s="113" t="s">
        <v>338</v>
      </c>
      <c r="J104" s="89" t="s">
        <v>18</v>
      </c>
      <c r="K104" s="89" t="s">
        <v>25</v>
      </c>
      <c r="L104" s="88" t="s">
        <v>26</v>
      </c>
      <c r="M104" s="88" t="s">
        <v>69</v>
      </c>
      <c r="N104" s="114">
        <v>1</v>
      </c>
      <c r="O104" s="88"/>
      <c r="P104" s="88">
        <v>11</v>
      </c>
      <c r="Q104" s="88">
        <v>4758</v>
      </c>
      <c r="R104" s="88">
        <v>4795</v>
      </c>
      <c r="S104" s="88">
        <v>37</v>
      </c>
      <c r="T104" s="92">
        <v>52.41</v>
      </c>
      <c r="U104" s="93">
        <v>838.7</v>
      </c>
      <c r="V104" s="94">
        <v>105.45</v>
      </c>
      <c r="W104" s="94">
        <v>996.56000000000006</v>
      </c>
      <c r="X104" s="95">
        <v>43180.326388888891</v>
      </c>
      <c r="Y104" s="95">
        <v>43181.017361111109</v>
      </c>
      <c r="Z104" s="96">
        <v>0.66666666666666663</v>
      </c>
      <c r="AA104" s="97">
        <v>43180.993055555555</v>
      </c>
      <c r="AB104" s="98" t="s">
        <v>193</v>
      </c>
      <c r="AC104" s="98">
        <v>35</v>
      </c>
      <c r="AD104" s="98">
        <v>0</v>
      </c>
      <c r="AE104" s="98">
        <v>1</v>
      </c>
      <c r="AF104" s="99" t="s">
        <v>97</v>
      </c>
    </row>
    <row r="105" spans="1:32" ht="14.25">
      <c r="A105" s="109">
        <v>43180</v>
      </c>
      <c r="B105" s="110">
        <v>0.32708333333333334</v>
      </c>
      <c r="C105" s="88" t="s">
        <v>65</v>
      </c>
      <c r="D105" s="111">
        <v>43181</v>
      </c>
      <c r="E105" s="112">
        <v>2.361111111111111E-2</v>
      </c>
      <c r="F105" s="88" t="s">
        <v>65</v>
      </c>
      <c r="G105" s="88" t="s">
        <v>66</v>
      </c>
      <c r="H105" s="122" t="s">
        <v>339</v>
      </c>
      <c r="I105" s="113" t="s">
        <v>340</v>
      </c>
      <c r="J105" s="89" t="s">
        <v>18</v>
      </c>
      <c r="K105" s="89" t="s">
        <v>24</v>
      </c>
      <c r="L105" s="88" t="s">
        <v>21</v>
      </c>
      <c r="M105" s="88" t="s">
        <v>69</v>
      </c>
      <c r="N105" s="114">
        <v>1</v>
      </c>
      <c r="O105" s="88"/>
      <c r="P105" s="88">
        <v>9</v>
      </c>
      <c r="Q105" s="88">
        <v>4710</v>
      </c>
      <c r="R105" s="88">
        <v>4736</v>
      </c>
      <c r="S105" s="88">
        <v>26</v>
      </c>
      <c r="T105" s="92">
        <v>52.41</v>
      </c>
      <c r="U105" s="93">
        <v>838.7</v>
      </c>
      <c r="V105" s="94">
        <v>74.100000000000009</v>
      </c>
      <c r="W105" s="94">
        <v>965.21</v>
      </c>
      <c r="X105" s="95">
        <v>43180.32708333333</v>
      </c>
      <c r="Y105" s="95">
        <v>43181.023611111108</v>
      </c>
      <c r="Z105" s="96">
        <v>0.66666666666666663</v>
      </c>
      <c r="AA105" s="97">
        <v>43180.993749999994</v>
      </c>
      <c r="AB105" s="98" t="s">
        <v>238</v>
      </c>
      <c r="AC105" s="98">
        <v>43</v>
      </c>
      <c r="AD105" s="98">
        <v>0</v>
      </c>
      <c r="AE105" s="98">
        <v>1</v>
      </c>
      <c r="AF105" s="99" t="s">
        <v>97</v>
      </c>
    </row>
    <row r="106" spans="1:32" ht="14.25">
      <c r="A106" s="109">
        <v>43180</v>
      </c>
      <c r="B106" s="110">
        <v>0.31458333333333333</v>
      </c>
      <c r="C106" s="88" t="s">
        <v>65</v>
      </c>
      <c r="D106" s="111">
        <v>43181</v>
      </c>
      <c r="E106" s="112">
        <v>2.5694444444444447E-2</v>
      </c>
      <c r="F106" s="88" t="s">
        <v>65</v>
      </c>
      <c r="G106" s="88" t="s">
        <v>66</v>
      </c>
      <c r="H106" s="122" t="s">
        <v>341</v>
      </c>
      <c r="I106" s="113" t="s">
        <v>342</v>
      </c>
      <c r="J106" s="89" t="s">
        <v>18</v>
      </c>
      <c r="K106" s="89" t="s">
        <v>28</v>
      </c>
      <c r="L106" s="88" t="s">
        <v>20</v>
      </c>
      <c r="M106" s="88" t="s">
        <v>69</v>
      </c>
      <c r="N106" s="114">
        <v>1.5</v>
      </c>
      <c r="O106" s="88"/>
      <c r="P106" s="88">
        <v>9</v>
      </c>
      <c r="Q106" s="88">
        <v>6904</v>
      </c>
      <c r="R106" s="88">
        <v>6927</v>
      </c>
      <c r="S106" s="88">
        <v>23</v>
      </c>
      <c r="T106" s="92">
        <v>78.614999999999995</v>
      </c>
      <c r="U106" s="93">
        <v>838.7</v>
      </c>
      <c r="V106" s="94">
        <v>65.55</v>
      </c>
      <c r="W106" s="94">
        <v>982.86500000000001</v>
      </c>
      <c r="X106" s="95">
        <v>43180.314583333333</v>
      </c>
      <c r="Y106" s="95">
        <v>43181.025694444441</v>
      </c>
      <c r="Z106" s="96">
        <v>0.66666666666666663</v>
      </c>
      <c r="AA106" s="97">
        <v>43180.981249999997</v>
      </c>
      <c r="AB106" s="98" t="s">
        <v>181</v>
      </c>
      <c r="AC106" s="98">
        <v>4</v>
      </c>
      <c r="AD106" s="98">
        <v>1</v>
      </c>
      <c r="AE106" s="98">
        <v>1.5</v>
      </c>
      <c r="AF106" s="99" t="s">
        <v>89</v>
      </c>
    </row>
    <row r="107" spans="1:32" ht="14.25">
      <c r="A107" s="109">
        <v>43181</v>
      </c>
      <c r="B107" s="110">
        <v>0.32083333333333336</v>
      </c>
      <c r="C107" s="88" t="s">
        <v>65</v>
      </c>
      <c r="D107" s="111">
        <v>43182</v>
      </c>
      <c r="E107" s="112">
        <v>2.7083333333333334E-2</v>
      </c>
      <c r="F107" s="88" t="s">
        <v>65</v>
      </c>
      <c r="G107" s="88" t="s">
        <v>66</v>
      </c>
      <c r="H107" s="122" t="s">
        <v>343</v>
      </c>
      <c r="I107" s="113" t="s">
        <v>344</v>
      </c>
      <c r="J107" s="89" t="s">
        <v>18</v>
      </c>
      <c r="K107" s="89" t="s">
        <v>29</v>
      </c>
      <c r="L107" s="88" t="s">
        <v>23</v>
      </c>
      <c r="M107" s="88" t="s">
        <v>69</v>
      </c>
      <c r="N107" s="114">
        <v>1</v>
      </c>
      <c r="O107" s="88"/>
      <c r="P107" s="88">
        <v>10</v>
      </c>
      <c r="Q107" s="88">
        <v>6239</v>
      </c>
      <c r="R107" s="88">
        <v>6283</v>
      </c>
      <c r="S107" s="88">
        <v>44</v>
      </c>
      <c r="T107" s="92">
        <v>52.41</v>
      </c>
      <c r="U107" s="93">
        <v>838.7</v>
      </c>
      <c r="V107" s="94">
        <v>125.4</v>
      </c>
      <c r="W107" s="94">
        <v>1016.51</v>
      </c>
      <c r="X107" s="95">
        <v>43181.320833333331</v>
      </c>
      <c r="Y107" s="95">
        <v>43182.027083333334</v>
      </c>
      <c r="Z107" s="96">
        <v>0.66666666666666663</v>
      </c>
      <c r="AA107" s="97">
        <v>43181.987499999996</v>
      </c>
      <c r="AB107" s="98" t="s">
        <v>164</v>
      </c>
      <c r="AC107" s="98">
        <v>57</v>
      </c>
      <c r="AD107" s="98">
        <v>0</v>
      </c>
      <c r="AE107" s="98">
        <v>1</v>
      </c>
      <c r="AF107" s="99" t="s">
        <v>97</v>
      </c>
    </row>
    <row r="108" spans="1:32" ht="14.25">
      <c r="A108" s="109">
        <v>43181</v>
      </c>
      <c r="B108" s="110">
        <v>0.31319444444444444</v>
      </c>
      <c r="C108" s="88" t="s">
        <v>65</v>
      </c>
      <c r="D108" s="111">
        <v>43182</v>
      </c>
      <c r="E108" s="112">
        <v>4.2361111111111106E-2</v>
      </c>
      <c r="F108" s="88" t="s">
        <v>65</v>
      </c>
      <c r="G108" s="88" t="s">
        <v>66</v>
      </c>
      <c r="H108" s="122" t="s">
        <v>345</v>
      </c>
      <c r="I108" s="113" t="s">
        <v>346</v>
      </c>
      <c r="J108" s="89" t="s">
        <v>18</v>
      </c>
      <c r="K108" s="89" t="s">
        <v>27</v>
      </c>
      <c r="L108" s="88" t="s">
        <v>19</v>
      </c>
      <c r="M108" s="88" t="s">
        <v>69</v>
      </c>
      <c r="N108" s="114">
        <v>1.5</v>
      </c>
      <c r="O108" s="88"/>
      <c r="P108" s="88">
        <v>12</v>
      </c>
      <c r="Q108" s="88">
        <v>7113</v>
      </c>
      <c r="R108" s="88">
        <v>7151</v>
      </c>
      <c r="S108" s="88">
        <v>38</v>
      </c>
      <c r="T108" s="92">
        <v>78.614999999999995</v>
      </c>
      <c r="U108" s="93">
        <v>838.7</v>
      </c>
      <c r="V108" s="94">
        <v>108.3</v>
      </c>
      <c r="W108" s="94">
        <v>1025.615</v>
      </c>
      <c r="X108" s="95">
        <v>43181.313194444447</v>
      </c>
      <c r="Y108" s="95">
        <v>43182.042361111111</v>
      </c>
      <c r="Z108" s="96">
        <v>0.66666666666666663</v>
      </c>
      <c r="AA108" s="97">
        <v>43181.979861111111</v>
      </c>
      <c r="AB108" s="98" t="s">
        <v>89</v>
      </c>
      <c r="AC108" s="98">
        <v>30</v>
      </c>
      <c r="AD108" s="98">
        <v>1</v>
      </c>
      <c r="AE108" s="98">
        <v>1.5</v>
      </c>
      <c r="AF108" s="99" t="s">
        <v>89</v>
      </c>
    </row>
    <row r="109" spans="1:32" ht="14.25">
      <c r="A109" s="109">
        <v>43181</v>
      </c>
      <c r="B109" s="110">
        <v>0.32291666666666669</v>
      </c>
      <c r="C109" s="88" t="s">
        <v>65</v>
      </c>
      <c r="D109" s="111">
        <v>43181</v>
      </c>
      <c r="E109" s="112">
        <v>0.99652777777777779</v>
      </c>
      <c r="F109" s="88" t="s">
        <v>65</v>
      </c>
      <c r="G109" s="88" t="s">
        <v>66</v>
      </c>
      <c r="H109" s="122" t="s">
        <v>347</v>
      </c>
      <c r="I109" s="113" t="s">
        <v>348</v>
      </c>
      <c r="J109" s="89" t="s">
        <v>18</v>
      </c>
      <c r="K109" s="89" t="s">
        <v>25</v>
      </c>
      <c r="L109" s="88" t="s">
        <v>26</v>
      </c>
      <c r="M109" s="88" t="s">
        <v>69</v>
      </c>
      <c r="N109" s="114">
        <v>0.5</v>
      </c>
      <c r="O109" s="88">
        <v>2</v>
      </c>
      <c r="P109" s="88">
        <v>8</v>
      </c>
      <c r="Q109" s="88">
        <v>4795</v>
      </c>
      <c r="R109" s="88">
        <v>4855</v>
      </c>
      <c r="S109" s="88">
        <v>60</v>
      </c>
      <c r="T109" s="92">
        <v>26.204999999999998</v>
      </c>
      <c r="U109" s="93">
        <v>838.7</v>
      </c>
      <c r="V109" s="94">
        <v>171</v>
      </c>
      <c r="W109" s="94">
        <v>1035.9050000000002</v>
      </c>
      <c r="X109" s="95">
        <v>43181.322916666664</v>
      </c>
      <c r="Y109" s="95">
        <v>43181.996527777781</v>
      </c>
      <c r="Z109" s="96">
        <v>0.66666666666666663</v>
      </c>
      <c r="AA109" s="97">
        <v>43181.989583333328</v>
      </c>
      <c r="AB109" s="98" t="s">
        <v>349</v>
      </c>
      <c r="AC109" s="98">
        <v>10</v>
      </c>
      <c r="AD109" s="98">
        <v>0</v>
      </c>
      <c r="AE109" s="98">
        <v>0.5</v>
      </c>
      <c r="AF109" s="99" t="s">
        <v>93</v>
      </c>
    </row>
    <row r="110" spans="1:32" ht="14.25">
      <c r="A110" s="109">
        <v>43181</v>
      </c>
      <c r="B110" s="110">
        <v>0.31319444444444444</v>
      </c>
      <c r="C110" s="88" t="s">
        <v>65</v>
      </c>
      <c r="D110" s="111">
        <v>43182</v>
      </c>
      <c r="E110" s="112">
        <v>2.7777777777777779E-3</v>
      </c>
      <c r="F110" s="88" t="s">
        <v>65</v>
      </c>
      <c r="G110" s="88" t="s">
        <v>66</v>
      </c>
      <c r="H110" s="122" t="s">
        <v>350</v>
      </c>
      <c r="I110" s="113" t="s">
        <v>351</v>
      </c>
      <c r="J110" s="89" t="s">
        <v>18</v>
      </c>
      <c r="K110" s="89" t="s">
        <v>24</v>
      </c>
      <c r="L110" s="88" t="s">
        <v>21</v>
      </c>
      <c r="M110" s="88" t="s">
        <v>69</v>
      </c>
      <c r="N110" s="114">
        <v>1</v>
      </c>
      <c r="O110" s="88"/>
      <c r="P110" s="88">
        <v>8</v>
      </c>
      <c r="Q110" s="88">
        <v>4736</v>
      </c>
      <c r="R110" s="88">
        <v>4754</v>
      </c>
      <c r="S110" s="88">
        <v>18</v>
      </c>
      <c r="T110" s="92">
        <v>52.41</v>
      </c>
      <c r="U110" s="93">
        <v>838.7</v>
      </c>
      <c r="V110" s="94">
        <v>51.300000000000004</v>
      </c>
      <c r="W110" s="94">
        <v>942.41</v>
      </c>
      <c r="X110" s="95">
        <v>43181.313194444447</v>
      </c>
      <c r="Y110" s="95">
        <v>43182.00277777778</v>
      </c>
      <c r="Z110" s="96">
        <v>0.66666666666666663</v>
      </c>
      <c r="AA110" s="97">
        <v>43181.979861111111</v>
      </c>
      <c r="AB110" s="98" t="s">
        <v>202</v>
      </c>
      <c r="AC110" s="98">
        <v>33</v>
      </c>
      <c r="AD110" s="98">
        <v>0</v>
      </c>
      <c r="AE110" s="98">
        <v>1</v>
      </c>
      <c r="AF110" s="99" t="s">
        <v>97</v>
      </c>
    </row>
    <row r="111" spans="1:32" ht="14.25">
      <c r="A111" s="109">
        <v>43181</v>
      </c>
      <c r="B111" s="110">
        <v>0.33055555555555555</v>
      </c>
      <c r="C111" s="88" t="s">
        <v>65</v>
      </c>
      <c r="D111" s="109">
        <v>43182</v>
      </c>
      <c r="E111" s="112">
        <v>3.3333333333333333E-2</v>
      </c>
      <c r="F111" s="88" t="s">
        <v>65</v>
      </c>
      <c r="G111" s="88" t="s">
        <v>66</v>
      </c>
      <c r="H111" s="122" t="s">
        <v>352</v>
      </c>
      <c r="I111" s="113" t="s">
        <v>353</v>
      </c>
      <c r="J111" s="89" t="s">
        <v>18</v>
      </c>
      <c r="K111" s="89" t="s">
        <v>28</v>
      </c>
      <c r="L111" s="88" t="s">
        <v>20</v>
      </c>
      <c r="M111" s="88" t="s">
        <v>69</v>
      </c>
      <c r="N111" s="114">
        <v>1</v>
      </c>
      <c r="O111" s="88">
        <v>6</v>
      </c>
      <c r="P111" s="88">
        <v>7</v>
      </c>
      <c r="Q111" s="88">
        <v>6927</v>
      </c>
      <c r="R111" s="88">
        <v>7055</v>
      </c>
      <c r="S111" s="88">
        <v>128</v>
      </c>
      <c r="T111" s="92">
        <v>52.41</v>
      </c>
      <c r="U111" s="93">
        <v>838.7</v>
      </c>
      <c r="V111" s="94">
        <v>364.8</v>
      </c>
      <c r="W111" s="94">
        <v>1255.9100000000001</v>
      </c>
      <c r="X111" s="95">
        <v>43181.330555555556</v>
      </c>
      <c r="Y111" s="95">
        <v>43182.033333333333</v>
      </c>
      <c r="Z111" s="96">
        <v>0.66666666666666663</v>
      </c>
      <c r="AA111" s="97">
        <v>43181.99722222222</v>
      </c>
      <c r="AB111" s="98" t="s">
        <v>226</v>
      </c>
      <c r="AC111" s="98">
        <v>52</v>
      </c>
      <c r="AD111" s="98">
        <v>0</v>
      </c>
      <c r="AE111" s="98">
        <v>1</v>
      </c>
      <c r="AF111" s="99" t="s">
        <v>97</v>
      </c>
    </row>
    <row r="112" spans="1:32" ht="14.25">
      <c r="A112" s="109">
        <v>43182</v>
      </c>
      <c r="B112" s="110">
        <v>0.31180555555555556</v>
      </c>
      <c r="C112" s="88" t="s">
        <v>65</v>
      </c>
      <c r="D112" s="111">
        <v>43183</v>
      </c>
      <c r="E112" s="112">
        <v>2.013888888888889E-2</v>
      </c>
      <c r="F112" s="88" t="s">
        <v>65</v>
      </c>
      <c r="G112" s="88" t="s">
        <v>66</v>
      </c>
      <c r="H112" s="122" t="s">
        <v>354</v>
      </c>
      <c r="I112" s="113" t="s">
        <v>355</v>
      </c>
      <c r="J112" s="89" t="s">
        <v>18</v>
      </c>
      <c r="K112" s="89" t="s">
        <v>29</v>
      </c>
      <c r="L112" s="88" t="s">
        <v>23</v>
      </c>
      <c r="M112" s="88" t="s">
        <v>69</v>
      </c>
      <c r="N112" s="114">
        <v>1</v>
      </c>
      <c r="O112" s="88"/>
      <c r="P112" s="88">
        <v>11</v>
      </c>
      <c r="Q112" s="88">
        <v>6283</v>
      </c>
      <c r="R112" s="88">
        <v>6317</v>
      </c>
      <c r="S112" s="88">
        <v>34</v>
      </c>
      <c r="T112" s="92">
        <v>52.41</v>
      </c>
      <c r="U112" s="93">
        <v>838.7</v>
      </c>
      <c r="V112" s="94">
        <v>96.9</v>
      </c>
      <c r="W112" s="94">
        <v>988.01</v>
      </c>
      <c r="X112" s="95">
        <v>43182.311805555553</v>
      </c>
      <c r="Y112" s="95">
        <v>43183.020138888889</v>
      </c>
      <c r="Z112" s="96">
        <v>0.66666666666666663</v>
      </c>
      <c r="AA112" s="97">
        <v>43182.978472222218</v>
      </c>
      <c r="AB112" s="98" t="s">
        <v>97</v>
      </c>
      <c r="AC112" s="98">
        <v>0</v>
      </c>
      <c r="AD112" s="98">
        <v>1</v>
      </c>
      <c r="AE112" s="98">
        <v>1</v>
      </c>
      <c r="AF112" s="99" t="s">
        <v>97</v>
      </c>
    </row>
    <row r="113" spans="1:32" ht="14.25">
      <c r="A113" s="109">
        <v>43182</v>
      </c>
      <c r="B113" s="110">
        <v>0.31736111111111115</v>
      </c>
      <c r="C113" s="88" t="s">
        <v>65</v>
      </c>
      <c r="D113" s="111">
        <v>43183</v>
      </c>
      <c r="E113" s="112">
        <v>1.5972222222222224E-2</v>
      </c>
      <c r="F113" s="88" t="s">
        <v>65</v>
      </c>
      <c r="G113" s="88" t="s">
        <v>66</v>
      </c>
      <c r="H113" s="122" t="s">
        <v>356</v>
      </c>
      <c r="I113" s="113" t="s">
        <v>357</v>
      </c>
      <c r="J113" s="89" t="s">
        <v>18</v>
      </c>
      <c r="K113" s="89" t="s">
        <v>27</v>
      </c>
      <c r="L113" s="88" t="s">
        <v>19</v>
      </c>
      <c r="M113" s="88" t="s">
        <v>69</v>
      </c>
      <c r="N113" s="114">
        <v>1</v>
      </c>
      <c r="O113" s="88"/>
      <c r="P113" s="88">
        <v>8</v>
      </c>
      <c r="Q113" s="88">
        <v>7151</v>
      </c>
      <c r="R113" s="88">
        <v>7194</v>
      </c>
      <c r="S113" s="88">
        <v>43</v>
      </c>
      <c r="T113" s="92">
        <v>52.41</v>
      </c>
      <c r="U113" s="93">
        <v>838.7</v>
      </c>
      <c r="V113" s="94">
        <v>122.55</v>
      </c>
      <c r="W113" s="94">
        <v>1013.66</v>
      </c>
      <c r="X113" s="95">
        <v>43182.317361111112</v>
      </c>
      <c r="Y113" s="95">
        <v>43183.015972222223</v>
      </c>
      <c r="Z113" s="96">
        <v>0.66666666666666663</v>
      </c>
      <c r="AA113" s="97">
        <v>43182.984027777777</v>
      </c>
      <c r="AB113" s="98" t="s">
        <v>358</v>
      </c>
      <c r="AC113" s="98">
        <v>46</v>
      </c>
      <c r="AD113" s="98">
        <v>0</v>
      </c>
      <c r="AE113" s="98">
        <v>1</v>
      </c>
      <c r="AF113" s="99" t="s">
        <v>97</v>
      </c>
    </row>
    <row r="114" spans="1:32" ht="14.25">
      <c r="A114" s="109">
        <v>43182</v>
      </c>
      <c r="B114" s="110">
        <v>0.31944444444444448</v>
      </c>
      <c r="C114" s="88" t="s">
        <v>65</v>
      </c>
      <c r="D114" s="111">
        <v>43183</v>
      </c>
      <c r="E114" s="112">
        <v>2.0833333333333333E-3</v>
      </c>
      <c r="F114" s="88" t="s">
        <v>65</v>
      </c>
      <c r="G114" s="88" t="s">
        <v>66</v>
      </c>
      <c r="H114" s="122" t="s">
        <v>359</v>
      </c>
      <c r="I114" s="113" t="s">
        <v>360</v>
      </c>
      <c r="J114" s="89" t="s">
        <v>18</v>
      </c>
      <c r="K114" s="89" t="s">
        <v>25</v>
      </c>
      <c r="L114" s="88" t="s">
        <v>26</v>
      </c>
      <c r="M114" s="88" t="s">
        <v>69</v>
      </c>
      <c r="N114" s="114">
        <v>0.5</v>
      </c>
      <c r="O114" s="88"/>
      <c r="P114" s="88">
        <v>8</v>
      </c>
      <c r="Q114" s="88">
        <v>4855</v>
      </c>
      <c r="R114" s="88">
        <v>4877</v>
      </c>
      <c r="S114" s="88">
        <v>22</v>
      </c>
      <c r="T114" s="92">
        <v>26.204999999999998</v>
      </c>
      <c r="U114" s="93">
        <v>838.7</v>
      </c>
      <c r="V114" s="94">
        <v>62.7</v>
      </c>
      <c r="W114" s="94">
        <v>927.60500000000013</v>
      </c>
      <c r="X114" s="95">
        <v>43182.319444444445</v>
      </c>
      <c r="Y114" s="95">
        <v>43183.002083333333</v>
      </c>
      <c r="Z114" s="96">
        <v>0.66666666666666663</v>
      </c>
      <c r="AA114" s="97">
        <v>43182.986111111109</v>
      </c>
      <c r="AB114" s="98" t="s">
        <v>361</v>
      </c>
      <c r="AC114" s="98">
        <v>23</v>
      </c>
      <c r="AD114" s="98">
        <v>0</v>
      </c>
      <c r="AE114" s="98">
        <v>0.5</v>
      </c>
      <c r="AF114" s="99" t="s">
        <v>93</v>
      </c>
    </row>
    <row r="115" spans="1:32" ht="14.25">
      <c r="A115" s="109">
        <v>43182</v>
      </c>
      <c r="B115" s="110">
        <v>0.31180555555555556</v>
      </c>
      <c r="C115" s="88" t="s">
        <v>65</v>
      </c>
      <c r="D115" s="111">
        <v>43183</v>
      </c>
      <c r="E115" s="112">
        <v>2.1527777777777781E-2</v>
      </c>
      <c r="F115" s="88" t="s">
        <v>65</v>
      </c>
      <c r="G115" s="88" t="s">
        <v>66</v>
      </c>
      <c r="H115" s="122" t="s">
        <v>362</v>
      </c>
      <c r="I115" s="113" t="s">
        <v>363</v>
      </c>
      <c r="J115" s="89" t="s">
        <v>18</v>
      </c>
      <c r="K115" s="89" t="s">
        <v>24</v>
      </c>
      <c r="L115" s="88" t="s">
        <v>21</v>
      </c>
      <c r="M115" s="88" t="s">
        <v>69</v>
      </c>
      <c r="N115" s="114">
        <v>1.5</v>
      </c>
      <c r="O115" s="88"/>
      <c r="P115" s="88">
        <v>10</v>
      </c>
      <c r="Q115" s="88">
        <v>4754</v>
      </c>
      <c r="R115" s="88">
        <v>4899</v>
      </c>
      <c r="S115" s="88">
        <v>145</v>
      </c>
      <c r="T115" s="92">
        <v>78.614999999999995</v>
      </c>
      <c r="U115" s="93">
        <v>838.7</v>
      </c>
      <c r="V115" s="94">
        <v>413.25</v>
      </c>
      <c r="W115" s="94">
        <v>1330.5650000000001</v>
      </c>
      <c r="X115" s="95">
        <v>43182.311805555553</v>
      </c>
      <c r="Y115" s="95">
        <v>43183.021527777775</v>
      </c>
      <c r="Z115" s="96">
        <v>0.66666666666666663</v>
      </c>
      <c r="AA115" s="97">
        <v>43182.978472222218</v>
      </c>
      <c r="AB115" s="98" t="s">
        <v>131</v>
      </c>
      <c r="AC115" s="98">
        <v>2</v>
      </c>
      <c r="AD115" s="98">
        <v>1</v>
      </c>
      <c r="AE115" s="98">
        <v>1.5</v>
      </c>
      <c r="AF115" s="99" t="s">
        <v>89</v>
      </c>
    </row>
    <row r="116" spans="1:32" ht="14.25">
      <c r="A116" s="109">
        <v>43182</v>
      </c>
      <c r="B116" s="110">
        <v>0.31944444444444448</v>
      </c>
      <c r="C116" s="88" t="s">
        <v>65</v>
      </c>
      <c r="D116" s="111">
        <v>43182</v>
      </c>
      <c r="E116" s="112">
        <v>0.99513888888888891</v>
      </c>
      <c r="F116" s="88" t="s">
        <v>65</v>
      </c>
      <c r="G116" s="88" t="s">
        <v>66</v>
      </c>
      <c r="H116" s="122" t="s">
        <v>364</v>
      </c>
      <c r="I116" s="113" t="s">
        <v>365</v>
      </c>
      <c r="J116" s="89" t="s">
        <v>18</v>
      </c>
      <c r="K116" s="89" t="s">
        <v>28</v>
      </c>
      <c r="L116" s="88" t="s">
        <v>20</v>
      </c>
      <c r="M116" s="88" t="s">
        <v>69</v>
      </c>
      <c r="N116" s="114">
        <v>0.5</v>
      </c>
      <c r="O116" s="88"/>
      <c r="P116" s="88">
        <v>9</v>
      </c>
      <c r="Q116" s="88">
        <v>7055</v>
      </c>
      <c r="R116" s="88">
        <v>7095</v>
      </c>
      <c r="S116" s="88">
        <v>40</v>
      </c>
      <c r="T116" s="92">
        <v>26.204999999999998</v>
      </c>
      <c r="U116" s="93">
        <v>838.7</v>
      </c>
      <c r="V116" s="94">
        <v>114</v>
      </c>
      <c r="W116" s="94">
        <v>978.90500000000009</v>
      </c>
      <c r="X116" s="95">
        <v>43182.319444444445</v>
      </c>
      <c r="Y116" s="95">
        <v>43182.995138888888</v>
      </c>
      <c r="Z116" s="96">
        <v>0.66666666666666663</v>
      </c>
      <c r="AA116" s="97">
        <v>43182.986111111109</v>
      </c>
      <c r="AB116" s="98" t="s">
        <v>292</v>
      </c>
      <c r="AC116" s="98">
        <v>13</v>
      </c>
      <c r="AD116" s="98">
        <v>0</v>
      </c>
      <c r="AE116" s="98">
        <v>0.5</v>
      </c>
      <c r="AF116" s="99" t="s">
        <v>93</v>
      </c>
    </row>
    <row r="117" spans="1:32" ht="14.25">
      <c r="A117" s="109">
        <v>43183</v>
      </c>
      <c r="B117" s="110">
        <v>0.31111111111111112</v>
      </c>
      <c r="C117" s="88" t="s">
        <v>65</v>
      </c>
      <c r="D117" s="111">
        <v>43184</v>
      </c>
      <c r="E117" s="112">
        <v>1.3888888888888888E-2</v>
      </c>
      <c r="F117" s="88" t="s">
        <v>65</v>
      </c>
      <c r="G117" s="88" t="s">
        <v>66</v>
      </c>
      <c r="H117" s="122" t="s">
        <v>366</v>
      </c>
      <c r="I117" s="113" t="s">
        <v>367</v>
      </c>
      <c r="J117" s="89" t="s">
        <v>18</v>
      </c>
      <c r="K117" s="89" t="s">
        <v>29</v>
      </c>
      <c r="L117" s="88" t="s">
        <v>23</v>
      </c>
      <c r="M117" s="88" t="s">
        <v>69</v>
      </c>
      <c r="N117" s="114">
        <v>1</v>
      </c>
      <c r="O117" s="88"/>
      <c r="P117" s="88">
        <v>7</v>
      </c>
      <c r="Q117" s="88">
        <v>6317</v>
      </c>
      <c r="R117" s="88">
        <v>6359</v>
      </c>
      <c r="S117" s="88">
        <v>42</v>
      </c>
      <c r="T117" s="92">
        <v>52.41</v>
      </c>
      <c r="U117" s="93">
        <v>838.7</v>
      </c>
      <c r="V117" s="94">
        <v>119.7</v>
      </c>
      <c r="W117" s="94">
        <v>1010.8100000000001</v>
      </c>
      <c r="X117" s="95">
        <v>43183.311111111114</v>
      </c>
      <c r="Y117" s="95">
        <v>43184.013888888891</v>
      </c>
      <c r="Z117" s="96">
        <v>0.66666666666666663</v>
      </c>
      <c r="AA117" s="97">
        <v>43183.977777777778</v>
      </c>
      <c r="AB117" s="98" t="s">
        <v>226</v>
      </c>
      <c r="AC117" s="98">
        <v>52</v>
      </c>
      <c r="AD117" s="98">
        <v>0</v>
      </c>
      <c r="AE117" s="98">
        <v>1</v>
      </c>
      <c r="AF117" s="99" t="s">
        <v>97</v>
      </c>
    </row>
    <row r="118" spans="1:32" ht="14.25">
      <c r="A118" s="109">
        <v>43183</v>
      </c>
      <c r="B118" s="110">
        <v>0.31180555555555556</v>
      </c>
      <c r="C118" s="88" t="s">
        <v>65</v>
      </c>
      <c r="D118" s="111">
        <v>43184</v>
      </c>
      <c r="E118" s="112">
        <v>2.2222222222222223E-2</v>
      </c>
      <c r="F118" s="88" t="s">
        <v>65</v>
      </c>
      <c r="G118" s="88" t="s">
        <v>66</v>
      </c>
      <c r="H118" s="122" t="s">
        <v>368</v>
      </c>
      <c r="I118" s="113" t="s">
        <v>369</v>
      </c>
      <c r="J118" s="89" t="s">
        <v>18</v>
      </c>
      <c r="K118" s="89" t="s">
        <v>27</v>
      </c>
      <c r="L118" s="88" t="s">
        <v>19</v>
      </c>
      <c r="M118" s="88" t="s">
        <v>69</v>
      </c>
      <c r="N118" s="114">
        <v>1.5</v>
      </c>
      <c r="O118" s="88"/>
      <c r="P118" s="88">
        <v>8</v>
      </c>
      <c r="Q118" s="88">
        <v>7194</v>
      </c>
      <c r="R118" s="88">
        <v>7215</v>
      </c>
      <c r="S118" s="88">
        <v>21</v>
      </c>
      <c r="T118" s="92">
        <v>78.614999999999995</v>
      </c>
      <c r="U118" s="93">
        <v>838.7</v>
      </c>
      <c r="V118" s="94">
        <v>59.85</v>
      </c>
      <c r="W118" s="94">
        <v>977.16500000000008</v>
      </c>
      <c r="X118" s="95">
        <v>43183.311805555553</v>
      </c>
      <c r="Y118" s="95">
        <v>43184.022222222222</v>
      </c>
      <c r="Z118" s="96">
        <v>0.66666666666666663</v>
      </c>
      <c r="AA118" s="97">
        <v>43183.978472222218</v>
      </c>
      <c r="AB118" s="98" t="s">
        <v>240</v>
      </c>
      <c r="AC118" s="98">
        <v>3</v>
      </c>
      <c r="AD118" s="98">
        <v>1</v>
      </c>
      <c r="AE118" s="98">
        <v>1.5</v>
      </c>
      <c r="AF118" s="99" t="s">
        <v>89</v>
      </c>
    </row>
    <row r="119" spans="1:32" ht="14.25">
      <c r="A119" s="109">
        <v>43183</v>
      </c>
      <c r="B119" s="110">
        <v>0.31805555555555554</v>
      </c>
      <c r="C119" s="88" t="s">
        <v>65</v>
      </c>
      <c r="D119" s="111">
        <v>43184</v>
      </c>
      <c r="E119" s="112">
        <v>0</v>
      </c>
      <c r="F119" s="88" t="s">
        <v>65</v>
      </c>
      <c r="G119" s="88" t="s">
        <v>66</v>
      </c>
      <c r="H119" s="122" t="s">
        <v>370</v>
      </c>
      <c r="I119" s="113" t="s">
        <v>371</v>
      </c>
      <c r="J119" s="89" t="s">
        <v>18</v>
      </c>
      <c r="K119" s="89" t="s">
        <v>25</v>
      </c>
      <c r="L119" s="88" t="s">
        <v>26</v>
      </c>
      <c r="M119" s="88" t="s">
        <v>69</v>
      </c>
      <c r="N119" s="114">
        <v>0.5</v>
      </c>
      <c r="O119" s="88">
        <v>9</v>
      </c>
      <c r="P119" s="88">
        <v>9</v>
      </c>
      <c r="Q119" s="88">
        <v>4877</v>
      </c>
      <c r="R119" s="88">
        <v>5027</v>
      </c>
      <c r="S119" s="88">
        <v>150</v>
      </c>
      <c r="T119" s="92">
        <v>26.204999999999998</v>
      </c>
      <c r="U119" s="93">
        <v>838.7</v>
      </c>
      <c r="V119" s="94">
        <v>427.5</v>
      </c>
      <c r="W119" s="94">
        <v>1292.4050000000002</v>
      </c>
      <c r="X119" s="95">
        <v>43183.318055555559</v>
      </c>
      <c r="Y119" s="95">
        <v>43184</v>
      </c>
      <c r="Z119" s="96">
        <v>0.66666666666666663</v>
      </c>
      <c r="AA119" s="97">
        <v>43183.984722222223</v>
      </c>
      <c r="AB119" s="98" t="s">
        <v>220</v>
      </c>
      <c r="AC119" s="98">
        <v>22</v>
      </c>
      <c r="AD119" s="98">
        <v>0</v>
      </c>
      <c r="AE119" s="98">
        <v>0.5</v>
      </c>
      <c r="AF119" s="99" t="s">
        <v>93</v>
      </c>
    </row>
    <row r="120" spans="1:32" ht="14.25">
      <c r="A120" s="109">
        <v>43183</v>
      </c>
      <c r="B120" s="110">
        <v>0.3125</v>
      </c>
      <c r="C120" s="88" t="s">
        <v>65</v>
      </c>
      <c r="D120" s="111">
        <v>43184</v>
      </c>
      <c r="E120" s="112">
        <v>1.6666666666666666E-2</v>
      </c>
      <c r="F120" s="88" t="s">
        <v>65</v>
      </c>
      <c r="G120" s="88" t="s">
        <v>66</v>
      </c>
      <c r="H120" s="122" t="s">
        <v>372</v>
      </c>
      <c r="I120" s="113" t="s">
        <v>373</v>
      </c>
      <c r="J120" s="89" t="s">
        <v>18</v>
      </c>
      <c r="K120" s="89" t="s">
        <v>24</v>
      </c>
      <c r="L120" s="88" t="s">
        <v>21</v>
      </c>
      <c r="M120" s="88" t="s">
        <v>69</v>
      </c>
      <c r="N120" s="114">
        <v>1</v>
      </c>
      <c r="O120" s="88"/>
      <c r="P120" s="88">
        <v>8</v>
      </c>
      <c r="Q120" s="88">
        <v>4899</v>
      </c>
      <c r="R120" s="88">
        <v>4917</v>
      </c>
      <c r="S120" s="88">
        <v>18</v>
      </c>
      <c r="T120" s="92">
        <v>52.41</v>
      </c>
      <c r="U120" s="93">
        <v>838.7</v>
      </c>
      <c r="V120" s="94">
        <v>51.300000000000004</v>
      </c>
      <c r="W120" s="94">
        <v>942.41</v>
      </c>
      <c r="X120" s="95">
        <v>43183.3125</v>
      </c>
      <c r="Y120" s="95">
        <v>43184.01666666667</v>
      </c>
      <c r="Z120" s="96">
        <v>0.66666666666666663</v>
      </c>
      <c r="AA120" s="97">
        <v>43183.979166666664</v>
      </c>
      <c r="AB120" s="98" t="s">
        <v>374</v>
      </c>
      <c r="AC120" s="98">
        <v>54</v>
      </c>
      <c r="AD120" s="98">
        <v>0</v>
      </c>
      <c r="AE120" s="98">
        <v>1</v>
      </c>
      <c r="AF120" s="99" t="s">
        <v>97</v>
      </c>
    </row>
    <row r="121" spans="1:32" ht="14.25">
      <c r="A121" s="109">
        <v>43183</v>
      </c>
      <c r="B121" s="110">
        <v>0.31111111111111112</v>
      </c>
      <c r="C121" s="88" t="s">
        <v>65</v>
      </c>
      <c r="D121" s="111">
        <v>43184</v>
      </c>
      <c r="E121" s="112">
        <v>1.8749999999999999E-2</v>
      </c>
      <c r="F121" s="88" t="s">
        <v>65</v>
      </c>
      <c r="G121" s="88" t="s">
        <v>66</v>
      </c>
      <c r="H121" s="122" t="s">
        <v>375</v>
      </c>
      <c r="I121" s="113" t="s">
        <v>376</v>
      </c>
      <c r="J121" s="89" t="s">
        <v>18</v>
      </c>
      <c r="K121" s="89" t="s">
        <v>28</v>
      </c>
      <c r="L121" s="88" t="s">
        <v>20</v>
      </c>
      <c r="M121" s="88" t="s">
        <v>69</v>
      </c>
      <c r="N121" s="114">
        <v>1</v>
      </c>
      <c r="O121" s="88"/>
      <c r="P121" s="88">
        <v>11</v>
      </c>
      <c r="Q121" s="88">
        <v>7095</v>
      </c>
      <c r="R121" s="88">
        <v>7133</v>
      </c>
      <c r="S121" s="88">
        <v>38</v>
      </c>
      <c r="T121" s="92">
        <v>52.41</v>
      </c>
      <c r="U121" s="93">
        <v>838.7</v>
      </c>
      <c r="V121" s="94">
        <v>108.3</v>
      </c>
      <c r="W121" s="94">
        <v>999.41</v>
      </c>
      <c r="X121" s="95">
        <v>43183.311111111114</v>
      </c>
      <c r="Y121" s="95">
        <v>43184.018750000003</v>
      </c>
      <c r="Z121" s="96">
        <v>0.66666666666666663</v>
      </c>
      <c r="AA121" s="97">
        <v>43183.977777777778</v>
      </c>
      <c r="AB121" s="98" t="s">
        <v>231</v>
      </c>
      <c r="AC121" s="98">
        <v>59</v>
      </c>
      <c r="AD121" s="98">
        <v>0</v>
      </c>
      <c r="AE121" s="98">
        <v>1</v>
      </c>
      <c r="AF121" s="99" t="s">
        <v>97</v>
      </c>
    </row>
    <row r="122" spans="1:32" ht="14.25">
      <c r="A122" s="109">
        <v>43184</v>
      </c>
      <c r="B122" s="110">
        <v>0.31388888888888888</v>
      </c>
      <c r="C122" s="88" t="s">
        <v>65</v>
      </c>
      <c r="D122" s="111">
        <v>43185</v>
      </c>
      <c r="E122" s="112">
        <v>1.3888888888888889E-3</v>
      </c>
      <c r="F122" s="88" t="s">
        <v>65</v>
      </c>
      <c r="G122" s="88" t="s">
        <v>66</v>
      </c>
      <c r="H122" s="122" t="s">
        <v>377</v>
      </c>
      <c r="I122" s="113" t="s">
        <v>378</v>
      </c>
      <c r="J122" s="89" t="s">
        <v>18</v>
      </c>
      <c r="K122" s="89" t="s">
        <v>29</v>
      </c>
      <c r="L122" s="88" t="s">
        <v>22</v>
      </c>
      <c r="M122" s="88" t="s">
        <v>69</v>
      </c>
      <c r="N122" s="114">
        <v>0.5</v>
      </c>
      <c r="O122" s="88"/>
      <c r="P122" s="88">
        <v>5</v>
      </c>
      <c r="Q122" s="88">
        <v>6359</v>
      </c>
      <c r="R122" s="88">
        <v>6374</v>
      </c>
      <c r="S122" s="88">
        <v>15</v>
      </c>
      <c r="T122" s="92">
        <v>26.204999999999998</v>
      </c>
      <c r="U122" s="93">
        <v>838.7</v>
      </c>
      <c r="V122" s="94">
        <v>42.75</v>
      </c>
      <c r="W122" s="94">
        <v>907.65500000000009</v>
      </c>
      <c r="X122" s="95">
        <v>43184.313888888886</v>
      </c>
      <c r="Y122" s="95">
        <v>43185.001388888886</v>
      </c>
      <c r="Z122" s="96">
        <v>0.66666666666666663</v>
      </c>
      <c r="AA122" s="97">
        <v>43184.98055555555</v>
      </c>
      <c r="AB122" s="98" t="s">
        <v>93</v>
      </c>
      <c r="AC122" s="98">
        <v>30</v>
      </c>
      <c r="AD122" s="98">
        <v>0</v>
      </c>
      <c r="AE122" s="98">
        <v>0.5</v>
      </c>
      <c r="AF122" s="99" t="s">
        <v>93</v>
      </c>
    </row>
    <row r="123" spans="1:32" ht="14.25">
      <c r="A123" s="109">
        <v>43184</v>
      </c>
      <c r="B123" s="110">
        <v>0.30972222222222223</v>
      </c>
      <c r="C123" s="88" t="s">
        <v>65</v>
      </c>
      <c r="D123" s="111">
        <v>43185</v>
      </c>
      <c r="E123" s="112">
        <v>2.2222222222222223E-2</v>
      </c>
      <c r="F123" s="88" t="s">
        <v>65</v>
      </c>
      <c r="G123" s="88" t="s">
        <v>66</v>
      </c>
      <c r="H123" s="122" t="s">
        <v>379</v>
      </c>
      <c r="I123" s="113" t="s">
        <v>380</v>
      </c>
      <c r="J123" s="89" t="s">
        <v>18</v>
      </c>
      <c r="K123" s="89" t="s">
        <v>27</v>
      </c>
      <c r="L123" s="88" t="s">
        <v>19</v>
      </c>
      <c r="M123" s="88" t="s">
        <v>69</v>
      </c>
      <c r="N123" s="114">
        <v>1.5</v>
      </c>
      <c r="O123" s="88">
        <v>8</v>
      </c>
      <c r="P123" s="88">
        <v>9</v>
      </c>
      <c r="Q123" s="88">
        <v>7215</v>
      </c>
      <c r="R123" s="88">
        <v>7345</v>
      </c>
      <c r="S123" s="88">
        <v>130</v>
      </c>
      <c r="T123" s="92">
        <v>78.614999999999995</v>
      </c>
      <c r="U123" s="93">
        <v>838.7</v>
      </c>
      <c r="V123" s="94">
        <v>370.5</v>
      </c>
      <c r="W123" s="94">
        <v>1287.8150000000001</v>
      </c>
      <c r="X123" s="95">
        <v>43184.30972222222</v>
      </c>
      <c r="Y123" s="95">
        <v>43185.022222222222</v>
      </c>
      <c r="Z123" s="96">
        <v>0.66666666666666663</v>
      </c>
      <c r="AA123" s="97">
        <v>43184.976388888885</v>
      </c>
      <c r="AB123" s="98" t="s">
        <v>381</v>
      </c>
      <c r="AC123" s="98">
        <v>6</v>
      </c>
      <c r="AD123" s="98">
        <v>1</v>
      </c>
      <c r="AE123" s="98">
        <v>1.5</v>
      </c>
      <c r="AF123" s="99" t="s">
        <v>89</v>
      </c>
    </row>
    <row r="124" spans="1:32" ht="14.25">
      <c r="A124" s="109">
        <v>43184</v>
      </c>
      <c r="B124" s="110">
        <v>0.3215277777777778</v>
      </c>
      <c r="C124" s="88" t="s">
        <v>65</v>
      </c>
      <c r="D124" s="111">
        <v>43185</v>
      </c>
      <c r="E124" s="112">
        <v>6.2499999999999995E-3</v>
      </c>
      <c r="F124" s="88" t="s">
        <v>65</v>
      </c>
      <c r="G124" s="88" t="s">
        <v>66</v>
      </c>
      <c r="H124" s="122" t="s">
        <v>382</v>
      </c>
      <c r="I124" s="113" t="s">
        <v>383</v>
      </c>
      <c r="J124" s="89" t="s">
        <v>18</v>
      </c>
      <c r="K124" s="89" t="s">
        <v>25</v>
      </c>
      <c r="L124" s="88" t="s">
        <v>26</v>
      </c>
      <c r="M124" s="88" t="s">
        <v>69</v>
      </c>
      <c r="N124" s="114">
        <v>0.5</v>
      </c>
      <c r="O124" s="88"/>
      <c r="P124" s="88">
        <v>6</v>
      </c>
      <c r="Q124" s="88">
        <v>5027</v>
      </c>
      <c r="R124" s="88">
        <v>5038</v>
      </c>
      <c r="S124" s="88">
        <v>11</v>
      </c>
      <c r="T124" s="92">
        <v>26.204999999999998</v>
      </c>
      <c r="U124" s="93">
        <v>838.7</v>
      </c>
      <c r="V124" s="94">
        <v>31.35</v>
      </c>
      <c r="W124" s="94">
        <v>896.25500000000011</v>
      </c>
      <c r="X124" s="95">
        <v>43184.321527777778</v>
      </c>
      <c r="Y124" s="95">
        <v>43185.006249999999</v>
      </c>
      <c r="Z124" s="96">
        <v>0.66666666666666663</v>
      </c>
      <c r="AA124" s="97">
        <v>43184.988194444442</v>
      </c>
      <c r="AB124" s="98" t="s">
        <v>153</v>
      </c>
      <c r="AC124" s="98">
        <v>26</v>
      </c>
      <c r="AD124" s="98">
        <v>0</v>
      </c>
      <c r="AE124" s="98">
        <v>0.5</v>
      </c>
      <c r="AF124" s="99" t="s">
        <v>93</v>
      </c>
    </row>
    <row r="125" spans="1:32" ht="14.25">
      <c r="A125" s="109">
        <v>43184</v>
      </c>
      <c r="B125" s="110">
        <v>0.31388888888888888</v>
      </c>
      <c r="C125" s="88" t="s">
        <v>65</v>
      </c>
      <c r="D125" s="111">
        <v>43185</v>
      </c>
      <c r="E125" s="112">
        <v>2.0833333333333332E-2</v>
      </c>
      <c r="F125" s="88" t="s">
        <v>65</v>
      </c>
      <c r="G125" s="88" t="s">
        <v>66</v>
      </c>
      <c r="H125" s="122" t="s">
        <v>384</v>
      </c>
      <c r="I125" s="113" t="s">
        <v>385</v>
      </c>
      <c r="J125" s="89" t="s">
        <v>18</v>
      </c>
      <c r="K125" s="89" t="s">
        <v>24</v>
      </c>
      <c r="L125" s="88" t="s">
        <v>21</v>
      </c>
      <c r="M125" s="88" t="s">
        <v>69</v>
      </c>
      <c r="N125" s="114">
        <v>1</v>
      </c>
      <c r="O125" s="88"/>
      <c r="P125" s="88">
        <v>11</v>
      </c>
      <c r="Q125" s="88">
        <v>4917</v>
      </c>
      <c r="R125" s="88">
        <v>4955</v>
      </c>
      <c r="S125" s="88">
        <v>38</v>
      </c>
      <c r="T125" s="92">
        <v>52.41</v>
      </c>
      <c r="U125" s="93">
        <v>838.7</v>
      </c>
      <c r="V125" s="94">
        <v>108.3</v>
      </c>
      <c r="W125" s="94">
        <v>999.41</v>
      </c>
      <c r="X125" s="95">
        <v>43184.313888888886</v>
      </c>
      <c r="Y125" s="95">
        <v>43185.020833333336</v>
      </c>
      <c r="Z125" s="96">
        <v>0.66666666666666663</v>
      </c>
      <c r="AA125" s="97">
        <v>43184.98055555555</v>
      </c>
      <c r="AB125" s="98" t="s">
        <v>142</v>
      </c>
      <c r="AC125" s="98">
        <v>58</v>
      </c>
      <c r="AD125" s="98">
        <v>0</v>
      </c>
      <c r="AE125" s="98">
        <v>1</v>
      </c>
      <c r="AF125" s="99" t="s">
        <v>97</v>
      </c>
    </row>
    <row r="126" spans="1:32" ht="14.25">
      <c r="A126" s="109">
        <v>43184</v>
      </c>
      <c r="B126" s="110">
        <v>0.3125</v>
      </c>
      <c r="C126" s="88" t="s">
        <v>65</v>
      </c>
      <c r="D126" s="111">
        <v>43185</v>
      </c>
      <c r="E126" s="112">
        <v>5.5555555555555558E-3</v>
      </c>
      <c r="F126" s="88" t="s">
        <v>65</v>
      </c>
      <c r="G126" s="88" t="s">
        <v>66</v>
      </c>
      <c r="H126" s="122" t="s">
        <v>386</v>
      </c>
      <c r="I126" s="113" t="s">
        <v>387</v>
      </c>
      <c r="J126" s="89" t="s">
        <v>18</v>
      </c>
      <c r="K126" s="89" t="s">
        <v>28</v>
      </c>
      <c r="L126" s="88" t="s">
        <v>20</v>
      </c>
      <c r="M126" s="88" t="s">
        <v>69</v>
      </c>
      <c r="N126" s="114">
        <v>1</v>
      </c>
      <c r="O126" s="88"/>
      <c r="P126" s="88">
        <v>7</v>
      </c>
      <c r="Q126" s="88">
        <v>7133</v>
      </c>
      <c r="R126" s="88">
        <v>7155</v>
      </c>
      <c r="S126" s="88">
        <v>22</v>
      </c>
      <c r="T126" s="92">
        <v>52.41</v>
      </c>
      <c r="U126" s="93">
        <v>838.7</v>
      </c>
      <c r="V126" s="94">
        <v>62.7</v>
      </c>
      <c r="W126" s="94">
        <v>953.81000000000006</v>
      </c>
      <c r="X126" s="95">
        <v>43184.3125</v>
      </c>
      <c r="Y126" s="95">
        <v>43185.005555555559</v>
      </c>
      <c r="Z126" s="96">
        <v>0.66666666666666663</v>
      </c>
      <c r="AA126" s="97">
        <v>43184.979166666664</v>
      </c>
      <c r="AB126" s="98" t="s">
        <v>284</v>
      </c>
      <c r="AC126" s="98">
        <v>38</v>
      </c>
      <c r="AD126" s="98">
        <v>0</v>
      </c>
      <c r="AE126" s="98">
        <v>1</v>
      </c>
      <c r="AF126" s="99" t="s">
        <v>97</v>
      </c>
    </row>
    <row r="127" spans="1:32" ht="14.25">
      <c r="A127" s="109">
        <v>43185</v>
      </c>
      <c r="B127" s="110">
        <v>0.31180555555555556</v>
      </c>
      <c r="C127" s="88" t="s">
        <v>65</v>
      </c>
      <c r="D127" s="111">
        <v>43186</v>
      </c>
      <c r="E127" s="112">
        <v>2.0833333333333332E-2</v>
      </c>
      <c r="F127" s="88" t="s">
        <v>65</v>
      </c>
      <c r="G127" s="88" t="s">
        <v>66</v>
      </c>
      <c r="H127" s="122" t="s">
        <v>388</v>
      </c>
      <c r="I127" s="113" t="s">
        <v>389</v>
      </c>
      <c r="J127" s="89" t="s">
        <v>18</v>
      </c>
      <c r="K127" s="89" t="s">
        <v>29</v>
      </c>
      <c r="L127" s="88" t="s">
        <v>22</v>
      </c>
      <c r="M127" s="88" t="s">
        <v>69</v>
      </c>
      <c r="N127" s="114">
        <v>1</v>
      </c>
      <c r="O127" s="88">
        <v>9</v>
      </c>
      <c r="P127" s="88">
        <v>10</v>
      </c>
      <c r="Q127" s="88">
        <v>6374</v>
      </c>
      <c r="R127" s="88">
        <v>6530</v>
      </c>
      <c r="S127" s="88">
        <v>156</v>
      </c>
      <c r="T127" s="92">
        <v>52.41</v>
      </c>
      <c r="U127" s="93">
        <v>838.7</v>
      </c>
      <c r="V127" s="94">
        <v>444.6</v>
      </c>
      <c r="W127" s="94">
        <v>1335.71</v>
      </c>
      <c r="X127" s="95">
        <v>43185.311805555553</v>
      </c>
      <c r="Y127" s="95">
        <v>43186.020833333336</v>
      </c>
      <c r="Z127" s="96">
        <v>0.66666666666666663</v>
      </c>
      <c r="AA127" s="97">
        <v>43185.978472222218</v>
      </c>
      <c r="AB127" s="98" t="s">
        <v>161</v>
      </c>
      <c r="AC127" s="98">
        <v>1</v>
      </c>
      <c r="AD127" s="98">
        <v>1</v>
      </c>
      <c r="AE127" s="98">
        <v>1</v>
      </c>
      <c r="AF127" s="99" t="s">
        <v>97</v>
      </c>
    </row>
    <row r="128" spans="1:32" ht="14.25">
      <c r="A128" s="109">
        <v>43185</v>
      </c>
      <c r="B128" s="110">
        <v>0.3125</v>
      </c>
      <c r="C128" s="88" t="s">
        <v>65</v>
      </c>
      <c r="D128" s="111">
        <v>43185</v>
      </c>
      <c r="E128" s="112">
        <v>0.99861111111111101</v>
      </c>
      <c r="F128" s="88" t="s">
        <v>65</v>
      </c>
      <c r="G128" s="88" t="s">
        <v>66</v>
      </c>
      <c r="H128" s="122" t="s">
        <v>390</v>
      </c>
      <c r="I128" s="113" t="s">
        <v>391</v>
      </c>
      <c r="J128" s="89" t="s">
        <v>18</v>
      </c>
      <c r="K128" s="89" t="s">
        <v>27</v>
      </c>
      <c r="L128" s="88" t="s">
        <v>19</v>
      </c>
      <c r="M128" s="88" t="s">
        <v>69</v>
      </c>
      <c r="N128" s="114">
        <v>0.5</v>
      </c>
      <c r="O128" s="88"/>
      <c r="P128" s="88">
        <v>10</v>
      </c>
      <c r="Q128" s="88">
        <v>7345</v>
      </c>
      <c r="R128" s="88">
        <v>7401</v>
      </c>
      <c r="S128" s="88">
        <v>56</v>
      </c>
      <c r="T128" s="92">
        <v>26.204999999999998</v>
      </c>
      <c r="U128" s="93">
        <v>838.7</v>
      </c>
      <c r="V128" s="94">
        <v>159.6</v>
      </c>
      <c r="W128" s="94">
        <v>1024.5050000000001</v>
      </c>
      <c r="X128" s="95">
        <v>43185.3125</v>
      </c>
      <c r="Y128" s="95">
        <v>43185.998611111114</v>
      </c>
      <c r="Z128" s="96">
        <v>0.66666666666666663</v>
      </c>
      <c r="AA128" s="97">
        <v>43185.979166666664</v>
      </c>
      <c r="AB128" s="98" t="s">
        <v>392</v>
      </c>
      <c r="AC128" s="98">
        <v>28</v>
      </c>
      <c r="AD128" s="98">
        <v>0</v>
      </c>
      <c r="AE128" s="98">
        <v>0.5</v>
      </c>
      <c r="AF128" s="99" t="s">
        <v>93</v>
      </c>
    </row>
    <row r="129" spans="1:32" ht="14.25">
      <c r="A129" s="109">
        <v>43185</v>
      </c>
      <c r="B129" s="110">
        <v>0.32361111111111113</v>
      </c>
      <c r="C129" s="88" t="s">
        <v>65</v>
      </c>
      <c r="D129" s="111">
        <v>43186</v>
      </c>
      <c r="E129" s="112">
        <v>1.4583333333333332E-2</v>
      </c>
      <c r="F129" s="88" t="s">
        <v>65</v>
      </c>
      <c r="G129" s="88" t="s">
        <v>66</v>
      </c>
      <c r="H129" s="122" t="s">
        <v>393</v>
      </c>
      <c r="I129" s="113" t="s">
        <v>394</v>
      </c>
      <c r="J129" s="89" t="s">
        <v>18</v>
      </c>
      <c r="K129" s="89" t="s">
        <v>25</v>
      </c>
      <c r="L129" s="88" t="s">
        <v>26</v>
      </c>
      <c r="M129" s="88" t="s">
        <v>69</v>
      </c>
      <c r="N129" s="114">
        <v>1</v>
      </c>
      <c r="O129" s="88"/>
      <c r="P129" s="88">
        <v>11</v>
      </c>
      <c r="Q129" s="88">
        <v>5038</v>
      </c>
      <c r="R129" s="88">
        <v>5076</v>
      </c>
      <c r="S129" s="88">
        <v>38</v>
      </c>
      <c r="T129" s="92">
        <v>52.41</v>
      </c>
      <c r="U129" s="93">
        <v>838.7</v>
      </c>
      <c r="V129" s="94">
        <v>108.3</v>
      </c>
      <c r="W129" s="94">
        <v>999.41</v>
      </c>
      <c r="X129" s="95">
        <v>43185.323611111111</v>
      </c>
      <c r="Y129" s="95">
        <v>43186.01458333333</v>
      </c>
      <c r="Z129" s="96">
        <v>0.66666666666666663</v>
      </c>
      <c r="AA129" s="97">
        <v>43185.990277777775</v>
      </c>
      <c r="AB129" s="98" t="s">
        <v>193</v>
      </c>
      <c r="AC129" s="98">
        <v>35</v>
      </c>
      <c r="AD129" s="98">
        <v>0</v>
      </c>
      <c r="AE129" s="98">
        <v>1</v>
      </c>
      <c r="AF129" s="99" t="s">
        <v>97</v>
      </c>
    </row>
    <row r="130" spans="1:32" ht="14.25">
      <c r="A130" s="109">
        <v>43185</v>
      </c>
      <c r="B130" s="110">
        <v>0.31805555555555554</v>
      </c>
      <c r="C130" s="88" t="s">
        <v>65</v>
      </c>
      <c r="D130" s="111">
        <v>43186</v>
      </c>
      <c r="E130" s="112">
        <v>1.7361111111111112E-2</v>
      </c>
      <c r="F130" s="88" t="s">
        <v>65</v>
      </c>
      <c r="G130" s="88" t="s">
        <v>66</v>
      </c>
      <c r="H130" s="122" t="s">
        <v>395</v>
      </c>
      <c r="I130" s="113" t="s">
        <v>396</v>
      </c>
      <c r="J130" s="89" t="s">
        <v>18</v>
      </c>
      <c r="K130" s="89" t="s">
        <v>24</v>
      </c>
      <c r="L130" s="88" t="s">
        <v>21</v>
      </c>
      <c r="M130" s="88" t="s">
        <v>69</v>
      </c>
      <c r="N130" s="114">
        <v>1</v>
      </c>
      <c r="O130" s="88"/>
      <c r="P130" s="88">
        <v>8</v>
      </c>
      <c r="Q130" s="88">
        <v>4955</v>
      </c>
      <c r="R130" s="88">
        <v>4977</v>
      </c>
      <c r="S130" s="88">
        <v>22</v>
      </c>
      <c r="T130" s="92">
        <v>52.41</v>
      </c>
      <c r="U130" s="93">
        <v>838.7</v>
      </c>
      <c r="V130" s="94">
        <v>62.7</v>
      </c>
      <c r="W130" s="94">
        <v>953.81000000000006</v>
      </c>
      <c r="X130" s="95">
        <v>43185.318055555559</v>
      </c>
      <c r="Y130" s="95">
        <v>43186.017361111109</v>
      </c>
      <c r="Z130" s="96">
        <v>0.66666666666666663</v>
      </c>
      <c r="AA130" s="97">
        <v>43185.984722222223</v>
      </c>
      <c r="AB130" s="98" t="s">
        <v>111</v>
      </c>
      <c r="AC130" s="98">
        <v>47</v>
      </c>
      <c r="AD130" s="98">
        <v>0</v>
      </c>
      <c r="AE130" s="98">
        <v>1</v>
      </c>
      <c r="AF130" s="99" t="s">
        <v>97</v>
      </c>
    </row>
    <row r="131" spans="1:32" ht="14.25">
      <c r="A131" s="109">
        <v>43185</v>
      </c>
      <c r="B131" s="110">
        <v>0.32291666666666669</v>
      </c>
      <c r="C131" s="88" t="s">
        <v>65</v>
      </c>
      <c r="D131" s="111">
        <v>43186</v>
      </c>
      <c r="E131" s="112">
        <v>2.361111111111111E-2</v>
      </c>
      <c r="F131" s="88" t="s">
        <v>65</v>
      </c>
      <c r="G131" s="88" t="s">
        <v>66</v>
      </c>
      <c r="H131" s="122" t="s">
        <v>397</v>
      </c>
      <c r="I131" s="113" t="s">
        <v>391</v>
      </c>
      <c r="J131" s="89" t="s">
        <v>18</v>
      </c>
      <c r="K131" s="89" t="s">
        <v>28</v>
      </c>
      <c r="L131" s="88" t="s">
        <v>20</v>
      </c>
      <c r="M131" s="88" t="s">
        <v>69</v>
      </c>
      <c r="N131" s="114">
        <v>1</v>
      </c>
      <c r="O131" s="88"/>
      <c r="P131" s="88">
        <v>8</v>
      </c>
      <c r="Q131" s="88">
        <v>7156</v>
      </c>
      <c r="R131" s="88">
        <v>7178</v>
      </c>
      <c r="S131" s="88">
        <v>22</v>
      </c>
      <c r="T131" s="92">
        <v>52.41</v>
      </c>
      <c r="U131" s="93">
        <v>838.7</v>
      </c>
      <c r="V131" s="94">
        <v>62.7</v>
      </c>
      <c r="W131" s="94">
        <v>953.81000000000006</v>
      </c>
      <c r="X131" s="95">
        <v>43185.322916666664</v>
      </c>
      <c r="Y131" s="95">
        <v>43186.023611111108</v>
      </c>
      <c r="Z131" s="96">
        <v>0.66666666666666663</v>
      </c>
      <c r="AA131" s="97">
        <v>43185.989583333328</v>
      </c>
      <c r="AB131" s="98" t="s">
        <v>167</v>
      </c>
      <c r="AC131" s="98">
        <v>49</v>
      </c>
      <c r="AD131" s="98">
        <v>0</v>
      </c>
      <c r="AE131" s="98">
        <v>1</v>
      </c>
      <c r="AF131" s="99" t="s">
        <v>97</v>
      </c>
    </row>
    <row r="132" spans="1:32" ht="14.25">
      <c r="A132" s="109">
        <v>43186</v>
      </c>
      <c r="B132" s="110">
        <v>0.30972222222222223</v>
      </c>
      <c r="C132" s="88" t="s">
        <v>65</v>
      </c>
      <c r="D132" s="111">
        <v>43186</v>
      </c>
      <c r="E132" s="112">
        <v>0.99930555555555556</v>
      </c>
      <c r="F132" s="88" t="s">
        <v>65</v>
      </c>
      <c r="G132" s="88" t="s">
        <v>66</v>
      </c>
      <c r="H132" s="122" t="s">
        <v>398</v>
      </c>
      <c r="I132" s="113" t="s">
        <v>399</v>
      </c>
      <c r="J132" s="89" t="s">
        <v>18</v>
      </c>
      <c r="K132" s="89" t="s">
        <v>29</v>
      </c>
      <c r="L132" s="88" t="s">
        <v>22</v>
      </c>
      <c r="M132" s="88" t="s">
        <v>69</v>
      </c>
      <c r="N132" s="114">
        <v>1</v>
      </c>
      <c r="O132" s="88">
        <v>4</v>
      </c>
      <c r="P132" s="88">
        <v>9</v>
      </c>
      <c r="Q132" s="88">
        <v>6530</v>
      </c>
      <c r="R132" s="88">
        <v>6624</v>
      </c>
      <c r="S132" s="88">
        <v>94</v>
      </c>
      <c r="T132" s="92">
        <v>52.41</v>
      </c>
      <c r="U132" s="93">
        <v>838.7</v>
      </c>
      <c r="V132" s="94">
        <v>267.90000000000003</v>
      </c>
      <c r="W132" s="94">
        <v>1159.01</v>
      </c>
      <c r="X132" s="95">
        <v>43186.30972222222</v>
      </c>
      <c r="Y132" s="95">
        <v>43186.999305555553</v>
      </c>
      <c r="Z132" s="96">
        <v>0.66666666666666663</v>
      </c>
      <c r="AA132" s="97">
        <v>43186.976388888885</v>
      </c>
      <c r="AB132" s="98" t="s">
        <v>202</v>
      </c>
      <c r="AC132" s="98">
        <v>33</v>
      </c>
      <c r="AD132" s="98">
        <v>0</v>
      </c>
      <c r="AE132" s="98">
        <v>1</v>
      </c>
      <c r="AF132" s="99" t="s">
        <v>97</v>
      </c>
    </row>
    <row r="133" spans="1:32" ht="14.25">
      <c r="A133" s="109">
        <v>43186</v>
      </c>
      <c r="B133" s="110">
        <v>0.31041666666666667</v>
      </c>
      <c r="C133" s="88" t="s">
        <v>65</v>
      </c>
      <c r="D133" s="111">
        <v>43187</v>
      </c>
      <c r="E133" s="112">
        <v>1.2499999999999999E-2</v>
      </c>
      <c r="F133" s="88" t="s">
        <v>65</v>
      </c>
      <c r="G133" s="88" t="s">
        <v>66</v>
      </c>
      <c r="H133" s="122" t="s">
        <v>400</v>
      </c>
      <c r="I133" s="113" t="s">
        <v>401</v>
      </c>
      <c r="J133" s="89" t="s">
        <v>18</v>
      </c>
      <c r="K133" s="89" t="s">
        <v>27</v>
      </c>
      <c r="L133" s="88" t="s">
        <v>19</v>
      </c>
      <c r="M133" s="88" t="s">
        <v>69</v>
      </c>
      <c r="N133" s="114">
        <v>1</v>
      </c>
      <c r="O133" s="88"/>
      <c r="P133" s="88">
        <v>11</v>
      </c>
      <c r="Q133" s="88">
        <v>7401</v>
      </c>
      <c r="R133" s="88">
        <v>7437</v>
      </c>
      <c r="S133" s="88">
        <v>36</v>
      </c>
      <c r="T133" s="92">
        <v>52.41</v>
      </c>
      <c r="U133" s="93">
        <v>838.7</v>
      </c>
      <c r="V133" s="94">
        <v>102.60000000000001</v>
      </c>
      <c r="W133" s="94">
        <v>993.71</v>
      </c>
      <c r="X133" s="95">
        <v>43186.310416666667</v>
      </c>
      <c r="Y133" s="95">
        <v>43187.012499999997</v>
      </c>
      <c r="Z133" s="96">
        <v>0.66666666666666663</v>
      </c>
      <c r="AA133" s="97">
        <v>43186.977083333331</v>
      </c>
      <c r="AB133" s="98" t="s">
        <v>402</v>
      </c>
      <c r="AC133" s="98">
        <v>51</v>
      </c>
      <c r="AD133" s="98">
        <v>0</v>
      </c>
      <c r="AE133" s="98">
        <v>1</v>
      </c>
      <c r="AF133" s="99" t="s">
        <v>97</v>
      </c>
    </row>
    <row r="134" spans="1:32" ht="14.25">
      <c r="A134" s="109">
        <v>43186</v>
      </c>
      <c r="B134" s="110">
        <v>0.3215277777777778</v>
      </c>
      <c r="C134" s="88" t="s">
        <v>65</v>
      </c>
      <c r="D134" s="111">
        <v>43187</v>
      </c>
      <c r="E134" s="112">
        <v>2.2222222222222223E-2</v>
      </c>
      <c r="F134" s="88" t="s">
        <v>65</v>
      </c>
      <c r="G134" s="88" t="s">
        <v>66</v>
      </c>
      <c r="H134" s="122" t="s">
        <v>403</v>
      </c>
      <c r="I134" s="113" t="s">
        <v>404</v>
      </c>
      <c r="J134" s="89" t="s">
        <v>18</v>
      </c>
      <c r="K134" s="89" t="s">
        <v>25</v>
      </c>
      <c r="L134" s="88" t="s">
        <v>26</v>
      </c>
      <c r="M134" s="88" t="s">
        <v>69</v>
      </c>
      <c r="N134" s="114">
        <v>1</v>
      </c>
      <c r="O134" s="88"/>
      <c r="P134" s="88">
        <v>9</v>
      </c>
      <c r="Q134" s="88">
        <v>5076</v>
      </c>
      <c r="R134" s="88">
        <v>5101</v>
      </c>
      <c r="S134" s="88">
        <v>25</v>
      </c>
      <c r="T134" s="92">
        <v>52.41</v>
      </c>
      <c r="U134" s="93">
        <v>838.7</v>
      </c>
      <c r="V134" s="94">
        <v>71.25</v>
      </c>
      <c r="W134" s="94">
        <v>962.36</v>
      </c>
      <c r="X134" s="95">
        <v>43186.321527777778</v>
      </c>
      <c r="Y134" s="95">
        <v>43187.022222222222</v>
      </c>
      <c r="Z134" s="96">
        <v>0.66666666666666663</v>
      </c>
      <c r="AA134" s="97">
        <v>43186.988194444442</v>
      </c>
      <c r="AB134" s="98" t="s">
        <v>167</v>
      </c>
      <c r="AC134" s="98">
        <v>49</v>
      </c>
      <c r="AD134" s="98">
        <v>0</v>
      </c>
      <c r="AE134" s="98">
        <v>1</v>
      </c>
      <c r="AF134" s="99" t="s">
        <v>97</v>
      </c>
    </row>
    <row r="135" spans="1:32" ht="14.25">
      <c r="A135" s="109">
        <v>43186</v>
      </c>
      <c r="B135" s="110">
        <v>0.32222222222222224</v>
      </c>
      <c r="C135" s="88" t="s">
        <v>65</v>
      </c>
      <c r="D135" s="111">
        <v>43187</v>
      </c>
      <c r="E135" s="112">
        <v>2.2222222222222223E-2</v>
      </c>
      <c r="F135" s="88" t="s">
        <v>65</v>
      </c>
      <c r="G135" s="88" t="s">
        <v>66</v>
      </c>
      <c r="H135" s="122" t="s">
        <v>405</v>
      </c>
      <c r="I135" s="113" t="s">
        <v>406</v>
      </c>
      <c r="J135" s="89" t="s">
        <v>18</v>
      </c>
      <c r="K135" s="89" t="s">
        <v>24</v>
      </c>
      <c r="L135" s="88" t="s">
        <v>21</v>
      </c>
      <c r="M135" s="88" t="s">
        <v>69</v>
      </c>
      <c r="N135" s="114">
        <v>1</v>
      </c>
      <c r="O135" s="88"/>
      <c r="P135" s="88">
        <v>9</v>
      </c>
      <c r="Q135" s="88">
        <v>4977</v>
      </c>
      <c r="R135" s="88">
        <v>5020</v>
      </c>
      <c r="S135" s="88">
        <v>43</v>
      </c>
      <c r="T135" s="92">
        <v>52.41</v>
      </c>
      <c r="U135" s="93">
        <v>838.7</v>
      </c>
      <c r="V135" s="94">
        <v>122.55</v>
      </c>
      <c r="W135" s="94">
        <v>1013.66</v>
      </c>
      <c r="X135" s="95">
        <v>43186.322222222225</v>
      </c>
      <c r="Y135" s="95">
        <v>43187.022222222222</v>
      </c>
      <c r="Z135" s="96">
        <v>0.66666666666666663</v>
      </c>
      <c r="AA135" s="97">
        <v>43186.988888888889</v>
      </c>
      <c r="AB135" s="98" t="s">
        <v>196</v>
      </c>
      <c r="AC135" s="98">
        <v>48</v>
      </c>
      <c r="AD135" s="98">
        <v>0</v>
      </c>
      <c r="AE135" s="98">
        <v>1</v>
      </c>
      <c r="AF135" s="99" t="s">
        <v>97</v>
      </c>
    </row>
    <row r="136" spans="1:32" ht="14.25">
      <c r="A136" s="109">
        <v>43186</v>
      </c>
      <c r="B136" s="110">
        <v>0.31805555555555554</v>
      </c>
      <c r="C136" s="88" t="s">
        <v>65</v>
      </c>
      <c r="D136" s="111">
        <v>43187</v>
      </c>
      <c r="E136" s="112">
        <v>1.1111111111111112E-2</v>
      </c>
      <c r="F136" s="88" t="s">
        <v>65</v>
      </c>
      <c r="G136" s="88" t="s">
        <v>66</v>
      </c>
      <c r="H136" s="122" t="s">
        <v>407</v>
      </c>
      <c r="I136" s="113" t="s">
        <v>408</v>
      </c>
      <c r="J136" s="89" t="s">
        <v>18</v>
      </c>
      <c r="K136" s="89" t="s">
        <v>28</v>
      </c>
      <c r="L136" s="88" t="s">
        <v>20</v>
      </c>
      <c r="M136" s="88" t="s">
        <v>69</v>
      </c>
      <c r="N136" s="114">
        <v>1</v>
      </c>
      <c r="O136" s="88">
        <v>9</v>
      </c>
      <c r="P136" s="88">
        <v>9</v>
      </c>
      <c r="Q136" s="88">
        <v>7178</v>
      </c>
      <c r="R136" s="88">
        <v>7351</v>
      </c>
      <c r="S136" s="88">
        <v>173</v>
      </c>
      <c r="T136" s="92">
        <v>52.41</v>
      </c>
      <c r="U136" s="93">
        <v>838.7</v>
      </c>
      <c r="V136" s="94">
        <v>493.05</v>
      </c>
      <c r="W136" s="94">
        <v>1384.16</v>
      </c>
      <c r="X136" s="95">
        <v>43186.318055555559</v>
      </c>
      <c r="Y136" s="95">
        <v>43187.011111111111</v>
      </c>
      <c r="Z136" s="96">
        <v>0.66666666666666663</v>
      </c>
      <c r="AA136" s="97">
        <v>43186.984722222223</v>
      </c>
      <c r="AB136" s="98" t="s">
        <v>284</v>
      </c>
      <c r="AC136" s="98">
        <v>38</v>
      </c>
      <c r="AD136" s="98">
        <v>0</v>
      </c>
      <c r="AE136" s="98">
        <v>1</v>
      </c>
      <c r="AF136" s="99" t="s">
        <v>97</v>
      </c>
    </row>
    <row r="137" spans="1:32" ht="14.25">
      <c r="A137" s="109">
        <v>43187</v>
      </c>
      <c r="B137" s="110">
        <v>0.31319444444444444</v>
      </c>
      <c r="C137" s="88" t="s">
        <v>65</v>
      </c>
      <c r="D137" s="111">
        <v>43188</v>
      </c>
      <c r="E137" s="112">
        <v>2.1527777777777781E-2</v>
      </c>
      <c r="F137" s="88" t="s">
        <v>65</v>
      </c>
      <c r="G137" s="88" t="s">
        <v>66</v>
      </c>
      <c r="H137" s="122" t="s">
        <v>409</v>
      </c>
      <c r="I137" s="113" t="s">
        <v>410</v>
      </c>
      <c r="J137" s="89" t="s">
        <v>18</v>
      </c>
      <c r="K137" s="89" t="s">
        <v>29</v>
      </c>
      <c r="L137" s="88" t="s">
        <v>22</v>
      </c>
      <c r="M137" s="88" t="s">
        <v>69</v>
      </c>
      <c r="N137" s="114">
        <v>1</v>
      </c>
      <c r="O137" s="88"/>
      <c r="P137" s="88">
        <v>12</v>
      </c>
      <c r="Q137" s="88">
        <v>6624</v>
      </c>
      <c r="R137" s="88">
        <v>6661</v>
      </c>
      <c r="S137" s="88">
        <v>37</v>
      </c>
      <c r="T137" s="92">
        <v>52.41</v>
      </c>
      <c r="U137" s="93">
        <v>838.7</v>
      </c>
      <c r="V137" s="94">
        <v>105.45</v>
      </c>
      <c r="W137" s="94">
        <v>996.56000000000006</v>
      </c>
      <c r="X137" s="95">
        <v>43187.313194444447</v>
      </c>
      <c r="Y137" s="95">
        <v>43188.021527777775</v>
      </c>
      <c r="Z137" s="96">
        <v>0.66666666666666663</v>
      </c>
      <c r="AA137" s="97">
        <v>43187.979861111111</v>
      </c>
      <c r="AB137" s="98" t="s">
        <v>97</v>
      </c>
      <c r="AC137" s="98">
        <v>0</v>
      </c>
      <c r="AD137" s="98">
        <v>1</v>
      </c>
      <c r="AE137" s="98">
        <v>1</v>
      </c>
      <c r="AF137" s="99" t="s">
        <v>97</v>
      </c>
    </row>
    <row r="138" spans="1:32" ht="14.25">
      <c r="A138" s="109">
        <v>43187</v>
      </c>
      <c r="B138" s="110">
        <v>0.3125</v>
      </c>
      <c r="C138" s="88" t="s">
        <v>65</v>
      </c>
      <c r="D138" s="111">
        <v>43188</v>
      </c>
      <c r="E138" s="112">
        <v>7.6388888888888886E-3</v>
      </c>
      <c r="F138" s="88" t="s">
        <v>65</v>
      </c>
      <c r="G138" s="88" t="s">
        <v>66</v>
      </c>
      <c r="H138" s="122" t="s">
        <v>411</v>
      </c>
      <c r="I138" s="113" t="s">
        <v>412</v>
      </c>
      <c r="J138" s="89" t="s">
        <v>18</v>
      </c>
      <c r="K138" s="89" t="s">
        <v>27</v>
      </c>
      <c r="L138" s="88" t="s">
        <v>19</v>
      </c>
      <c r="M138" s="88" t="s">
        <v>69</v>
      </c>
      <c r="N138" s="114">
        <v>1</v>
      </c>
      <c r="O138" s="88"/>
      <c r="P138" s="88">
        <v>9</v>
      </c>
      <c r="Q138" s="88">
        <v>7437</v>
      </c>
      <c r="R138" s="88">
        <v>7465</v>
      </c>
      <c r="S138" s="88">
        <v>28</v>
      </c>
      <c r="T138" s="92">
        <v>52.41</v>
      </c>
      <c r="U138" s="93">
        <v>838.7</v>
      </c>
      <c r="V138" s="94">
        <v>79.8</v>
      </c>
      <c r="W138" s="94">
        <v>970.91</v>
      </c>
      <c r="X138" s="95">
        <v>43187.3125</v>
      </c>
      <c r="Y138" s="95">
        <v>43188.007638888892</v>
      </c>
      <c r="Z138" s="96">
        <v>0.66666666666666663</v>
      </c>
      <c r="AA138" s="97">
        <v>43187.979166666664</v>
      </c>
      <c r="AB138" s="98" t="s">
        <v>244</v>
      </c>
      <c r="AC138" s="98">
        <v>41</v>
      </c>
      <c r="AD138" s="98">
        <v>0</v>
      </c>
      <c r="AE138" s="98">
        <v>1</v>
      </c>
      <c r="AF138" s="99" t="s">
        <v>97</v>
      </c>
    </row>
    <row r="139" spans="1:32" ht="14.25">
      <c r="A139" s="109">
        <v>43187</v>
      </c>
      <c r="B139" s="110">
        <v>0.30555555555555552</v>
      </c>
      <c r="C139" s="88" t="s">
        <v>65</v>
      </c>
      <c r="D139" s="111">
        <v>43188</v>
      </c>
      <c r="E139" s="112">
        <v>1.8055555555555557E-2</v>
      </c>
      <c r="F139" s="88" t="s">
        <v>65</v>
      </c>
      <c r="G139" s="88" t="s">
        <v>66</v>
      </c>
      <c r="H139" s="122" t="s">
        <v>413</v>
      </c>
      <c r="I139" s="113" t="s">
        <v>414</v>
      </c>
      <c r="J139" s="89" t="s">
        <v>18</v>
      </c>
      <c r="K139" s="89" t="s">
        <v>25</v>
      </c>
      <c r="L139" s="88" t="s">
        <v>23</v>
      </c>
      <c r="M139" s="88" t="s">
        <v>69</v>
      </c>
      <c r="N139" s="114">
        <v>1.5</v>
      </c>
      <c r="O139" s="88"/>
      <c r="P139" s="88">
        <v>7</v>
      </c>
      <c r="Q139" s="88">
        <v>5101</v>
      </c>
      <c r="R139" s="88">
        <v>5122</v>
      </c>
      <c r="S139" s="88">
        <v>21</v>
      </c>
      <c r="T139" s="92">
        <v>78.614999999999995</v>
      </c>
      <c r="U139" s="93">
        <v>838.7</v>
      </c>
      <c r="V139" s="94">
        <v>59.85</v>
      </c>
      <c r="W139" s="94">
        <v>977.16500000000008</v>
      </c>
      <c r="X139" s="95">
        <v>43187.305555555555</v>
      </c>
      <c r="Y139" s="95">
        <v>43188.018055555556</v>
      </c>
      <c r="Z139" s="96">
        <v>0.66666666666666663</v>
      </c>
      <c r="AA139" s="97">
        <v>43187.972222222219</v>
      </c>
      <c r="AB139" s="98" t="s">
        <v>381</v>
      </c>
      <c r="AC139" s="98">
        <v>6</v>
      </c>
      <c r="AD139" s="98">
        <v>1</v>
      </c>
      <c r="AE139" s="98">
        <v>1.5</v>
      </c>
      <c r="AF139" s="99" t="s">
        <v>89</v>
      </c>
    </row>
    <row r="140" spans="1:32" ht="14.25">
      <c r="A140" s="109">
        <v>43187</v>
      </c>
      <c r="B140" s="110">
        <v>0.32569444444444445</v>
      </c>
      <c r="C140" s="88" t="s">
        <v>65</v>
      </c>
      <c r="D140" s="111">
        <v>43188</v>
      </c>
      <c r="E140" s="112">
        <v>2.013888888888889E-2</v>
      </c>
      <c r="F140" s="88" t="s">
        <v>65</v>
      </c>
      <c r="G140" s="88" t="s">
        <v>66</v>
      </c>
      <c r="H140" s="122" t="s">
        <v>415</v>
      </c>
      <c r="I140" s="113" t="s">
        <v>416</v>
      </c>
      <c r="J140" s="89" t="s">
        <v>18</v>
      </c>
      <c r="K140" s="89" t="s">
        <v>24</v>
      </c>
      <c r="L140" s="88" t="s">
        <v>21</v>
      </c>
      <c r="M140" s="88" t="s">
        <v>69</v>
      </c>
      <c r="N140" s="114">
        <v>1</v>
      </c>
      <c r="O140" s="88"/>
      <c r="P140" s="88">
        <v>9</v>
      </c>
      <c r="Q140" s="88">
        <v>5020</v>
      </c>
      <c r="R140" s="88">
        <v>5161</v>
      </c>
      <c r="S140" s="88">
        <v>141</v>
      </c>
      <c r="T140" s="92">
        <v>52.41</v>
      </c>
      <c r="U140" s="93">
        <v>838.7</v>
      </c>
      <c r="V140" s="94">
        <v>401.85</v>
      </c>
      <c r="W140" s="94">
        <v>1292.96</v>
      </c>
      <c r="X140" s="95">
        <v>43187.325694444444</v>
      </c>
      <c r="Y140" s="95">
        <v>43188.020138888889</v>
      </c>
      <c r="Z140" s="96">
        <v>0.66666666666666663</v>
      </c>
      <c r="AA140" s="97">
        <v>43187.992361111108</v>
      </c>
      <c r="AB140" s="98" t="s">
        <v>100</v>
      </c>
      <c r="AC140" s="98">
        <v>40</v>
      </c>
      <c r="AD140" s="98">
        <v>0</v>
      </c>
      <c r="AE140" s="98">
        <v>1</v>
      </c>
      <c r="AF140" s="99" t="s">
        <v>97</v>
      </c>
    </row>
    <row r="141" spans="1:32" ht="14.25">
      <c r="A141" s="109">
        <v>43187</v>
      </c>
      <c r="B141" s="110">
        <v>0.31180555555555556</v>
      </c>
      <c r="C141" s="88" t="s">
        <v>65</v>
      </c>
      <c r="D141" s="111">
        <v>43187</v>
      </c>
      <c r="E141" s="112">
        <v>0.99652777777777779</v>
      </c>
      <c r="F141" s="88" t="s">
        <v>65</v>
      </c>
      <c r="G141" s="88" t="s">
        <v>66</v>
      </c>
      <c r="H141" s="122" t="s">
        <v>417</v>
      </c>
      <c r="I141" s="113" t="s">
        <v>418</v>
      </c>
      <c r="J141" s="89" t="s">
        <v>18</v>
      </c>
      <c r="K141" s="89" t="s">
        <v>28</v>
      </c>
      <c r="L141" s="88" t="s">
        <v>20</v>
      </c>
      <c r="M141" s="88" t="s">
        <v>69</v>
      </c>
      <c r="N141" s="114">
        <v>0.5</v>
      </c>
      <c r="O141" s="88">
        <v>6</v>
      </c>
      <c r="P141" s="88">
        <v>7</v>
      </c>
      <c r="Q141" s="88">
        <v>7351</v>
      </c>
      <c r="R141" s="88">
        <v>7460</v>
      </c>
      <c r="S141" s="88">
        <v>109</v>
      </c>
      <c r="T141" s="92">
        <v>26.204999999999998</v>
      </c>
      <c r="U141" s="93">
        <v>838.7</v>
      </c>
      <c r="V141" s="94">
        <v>310.65000000000003</v>
      </c>
      <c r="W141" s="94">
        <v>1175.5550000000001</v>
      </c>
      <c r="X141" s="95">
        <v>43187.311805555553</v>
      </c>
      <c r="Y141" s="95">
        <v>43187.996527777781</v>
      </c>
      <c r="Z141" s="96">
        <v>0.66666666666666663</v>
      </c>
      <c r="AA141" s="97">
        <v>43187.978472222218</v>
      </c>
      <c r="AB141" s="98" t="s">
        <v>153</v>
      </c>
      <c r="AC141" s="98">
        <v>26</v>
      </c>
      <c r="AD141" s="98">
        <v>0</v>
      </c>
      <c r="AE141" s="98">
        <v>0.5</v>
      </c>
      <c r="AF141" s="99" t="s">
        <v>93</v>
      </c>
    </row>
    <row r="142" spans="1:32" ht="14.25">
      <c r="A142" s="109">
        <v>43188</v>
      </c>
      <c r="B142" s="110">
        <v>0.3125</v>
      </c>
      <c r="C142" s="88" t="s">
        <v>65</v>
      </c>
      <c r="D142" s="111">
        <v>43189</v>
      </c>
      <c r="E142" s="112">
        <v>1.9444444444444445E-2</v>
      </c>
      <c r="F142" s="88" t="s">
        <v>65</v>
      </c>
      <c r="G142" s="88" t="s">
        <v>66</v>
      </c>
      <c r="H142" s="122" t="s">
        <v>419</v>
      </c>
      <c r="I142" s="113" t="s">
        <v>420</v>
      </c>
      <c r="J142" s="89" t="s">
        <v>18</v>
      </c>
      <c r="K142" s="89" t="s">
        <v>29</v>
      </c>
      <c r="L142" s="88" t="s">
        <v>22</v>
      </c>
      <c r="M142" s="88" t="s">
        <v>69</v>
      </c>
      <c r="N142" s="114">
        <v>1</v>
      </c>
      <c r="O142" s="88"/>
      <c r="P142" s="88">
        <v>8</v>
      </c>
      <c r="Q142" s="88">
        <v>6661</v>
      </c>
      <c r="R142" s="88">
        <v>6685</v>
      </c>
      <c r="S142" s="88">
        <v>24</v>
      </c>
      <c r="T142" s="92">
        <v>52.41</v>
      </c>
      <c r="U142" s="93">
        <v>838.7</v>
      </c>
      <c r="V142" s="94">
        <v>68.400000000000006</v>
      </c>
      <c r="W142" s="94">
        <v>959.51</v>
      </c>
      <c r="X142" s="95">
        <v>43188.3125</v>
      </c>
      <c r="Y142" s="95">
        <v>43189.019444444442</v>
      </c>
      <c r="Z142" s="96">
        <v>0.66666666666666663</v>
      </c>
      <c r="AA142" s="97">
        <v>43188.979166666664</v>
      </c>
      <c r="AB142" s="98" t="s">
        <v>142</v>
      </c>
      <c r="AC142" s="98">
        <v>58</v>
      </c>
      <c r="AD142" s="98">
        <v>0</v>
      </c>
      <c r="AE142" s="98">
        <v>1</v>
      </c>
      <c r="AF142" s="99" t="s">
        <v>97</v>
      </c>
    </row>
    <row r="143" spans="1:32" ht="14.25">
      <c r="A143" s="109">
        <v>43188</v>
      </c>
      <c r="B143" s="110">
        <v>0.31388888888888888</v>
      </c>
      <c r="C143" s="88" t="s">
        <v>65</v>
      </c>
      <c r="D143" s="111">
        <v>43188</v>
      </c>
      <c r="E143" s="112">
        <v>0.99444444444444446</v>
      </c>
      <c r="F143" s="88" t="s">
        <v>65</v>
      </c>
      <c r="G143" s="88" t="s">
        <v>66</v>
      </c>
      <c r="H143" s="122" t="s">
        <v>421</v>
      </c>
      <c r="I143" s="113" t="s">
        <v>422</v>
      </c>
      <c r="J143" s="89" t="s">
        <v>18</v>
      </c>
      <c r="K143" s="89" t="s">
        <v>27</v>
      </c>
      <c r="L143" s="88" t="s">
        <v>19</v>
      </c>
      <c r="M143" s="88" t="s">
        <v>69</v>
      </c>
      <c r="N143" s="114">
        <v>0.5</v>
      </c>
      <c r="O143" s="88"/>
      <c r="P143" s="88">
        <v>8</v>
      </c>
      <c r="Q143" s="88">
        <v>7465</v>
      </c>
      <c r="R143" s="88">
        <v>7487</v>
      </c>
      <c r="S143" s="88">
        <v>22</v>
      </c>
      <c r="T143" s="92">
        <v>26.204999999999998</v>
      </c>
      <c r="U143" s="93">
        <v>838.7</v>
      </c>
      <c r="V143" s="94">
        <v>62.7</v>
      </c>
      <c r="W143" s="94">
        <v>927.60500000000013</v>
      </c>
      <c r="X143" s="95">
        <v>43188.313888888886</v>
      </c>
      <c r="Y143" s="95">
        <v>43188.994444444441</v>
      </c>
      <c r="Z143" s="96">
        <v>0.66666666666666663</v>
      </c>
      <c r="AA143" s="97">
        <v>43188.98055555555</v>
      </c>
      <c r="AB143" s="98" t="s">
        <v>304</v>
      </c>
      <c r="AC143" s="98">
        <v>20</v>
      </c>
      <c r="AD143" s="98">
        <v>0</v>
      </c>
      <c r="AE143" s="98">
        <v>0.5</v>
      </c>
      <c r="AF143" s="99" t="s">
        <v>93</v>
      </c>
    </row>
    <row r="144" spans="1:32" ht="14.25">
      <c r="A144" s="109">
        <v>43188</v>
      </c>
      <c r="B144" s="110">
        <v>0.31805555555555554</v>
      </c>
      <c r="C144" s="88" t="s">
        <v>65</v>
      </c>
      <c r="D144" s="111">
        <v>43188</v>
      </c>
      <c r="E144" s="112">
        <v>0.99097222222222225</v>
      </c>
      <c r="F144" s="88" t="s">
        <v>65</v>
      </c>
      <c r="G144" s="88" t="s">
        <v>66</v>
      </c>
      <c r="H144" s="122" t="s">
        <v>423</v>
      </c>
      <c r="I144" s="113" t="s">
        <v>424</v>
      </c>
      <c r="J144" s="89" t="s">
        <v>18</v>
      </c>
      <c r="K144" s="89" t="s">
        <v>25</v>
      </c>
      <c r="L144" s="88" t="s">
        <v>23</v>
      </c>
      <c r="M144" s="88" t="s">
        <v>69</v>
      </c>
      <c r="N144" s="114">
        <v>0.5</v>
      </c>
      <c r="O144" s="88">
        <v>8</v>
      </c>
      <c r="P144" s="88">
        <v>8</v>
      </c>
      <c r="Q144" s="88">
        <v>5122</v>
      </c>
      <c r="R144" s="88">
        <v>5250</v>
      </c>
      <c r="S144" s="88">
        <v>128</v>
      </c>
      <c r="T144" s="92">
        <v>26.204999999999998</v>
      </c>
      <c r="U144" s="93">
        <v>838.7</v>
      </c>
      <c r="V144" s="94">
        <v>364.8</v>
      </c>
      <c r="W144" s="94">
        <v>1229.7050000000002</v>
      </c>
      <c r="X144" s="95">
        <v>43188.318055555559</v>
      </c>
      <c r="Y144" s="95">
        <v>43188.990972222222</v>
      </c>
      <c r="Z144" s="96">
        <v>0.66666666666666663</v>
      </c>
      <c r="AA144" s="97">
        <v>43188.984722222223</v>
      </c>
      <c r="AB144" s="98" t="s">
        <v>425</v>
      </c>
      <c r="AC144" s="98">
        <v>9</v>
      </c>
      <c r="AD144" s="98">
        <v>0</v>
      </c>
      <c r="AE144" s="98">
        <v>0.5</v>
      </c>
      <c r="AF144" s="99" t="s">
        <v>93</v>
      </c>
    </row>
    <row r="145" spans="1:32" ht="14.25">
      <c r="A145" s="109">
        <v>43188</v>
      </c>
      <c r="B145" s="110">
        <v>0.3125</v>
      </c>
      <c r="C145" s="88" t="s">
        <v>65</v>
      </c>
      <c r="D145" s="111">
        <v>43189</v>
      </c>
      <c r="E145" s="112">
        <v>9.7222222222222224E-3</v>
      </c>
      <c r="F145" s="88" t="s">
        <v>65</v>
      </c>
      <c r="G145" s="88" t="s">
        <v>66</v>
      </c>
      <c r="H145" s="122" t="s">
        <v>426</v>
      </c>
      <c r="I145" s="113" t="s">
        <v>427</v>
      </c>
      <c r="J145" s="89" t="s">
        <v>18</v>
      </c>
      <c r="K145" s="89" t="s">
        <v>24</v>
      </c>
      <c r="L145" s="88" t="s">
        <v>21</v>
      </c>
      <c r="M145" s="88" t="s">
        <v>69</v>
      </c>
      <c r="N145" s="114">
        <v>1</v>
      </c>
      <c r="O145" s="88"/>
      <c r="P145" s="88">
        <v>7</v>
      </c>
      <c r="Q145" s="88">
        <v>5161</v>
      </c>
      <c r="R145" s="88">
        <v>5251</v>
      </c>
      <c r="S145" s="88">
        <v>90</v>
      </c>
      <c r="T145" s="92">
        <v>52.41</v>
      </c>
      <c r="U145" s="93">
        <v>838.7</v>
      </c>
      <c r="V145" s="94">
        <v>256.5</v>
      </c>
      <c r="W145" s="94">
        <v>1147.6100000000001</v>
      </c>
      <c r="X145" s="95">
        <v>43188.3125</v>
      </c>
      <c r="Y145" s="95">
        <v>43189.009722222225</v>
      </c>
      <c r="Z145" s="96">
        <v>0.66666666666666663</v>
      </c>
      <c r="AA145" s="97">
        <v>43188.979166666664</v>
      </c>
      <c r="AB145" s="98" t="s">
        <v>260</v>
      </c>
      <c r="AC145" s="98">
        <v>44</v>
      </c>
      <c r="AD145" s="98">
        <v>0</v>
      </c>
      <c r="AE145" s="98">
        <v>1</v>
      </c>
      <c r="AF145" s="99" t="s">
        <v>97</v>
      </c>
    </row>
    <row r="146" spans="1:32" ht="14.25">
      <c r="A146" s="109">
        <v>43188</v>
      </c>
      <c r="B146" s="110">
        <v>0.31388888888888888</v>
      </c>
      <c r="C146" s="88" t="s">
        <v>65</v>
      </c>
      <c r="D146" s="111">
        <v>43189</v>
      </c>
      <c r="E146" s="112">
        <v>1.7361111111111112E-2</v>
      </c>
      <c r="F146" s="88" t="s">
        <v>65</v>
      </c>
      <c r="G146" s="88" t="s">
        <v>66</v>
      </c>
      <c r="H146" s="122" t="s">
        <v>428</v>
      </c>
      <c r="I146" s="113" t="s">
        <v>429</v>
      </c>
      <c r="J146" s="89" t="s">
        <v>18</v>
      </c>
      <c r="K146" s="89" t="s">
        <v>28</v>
      </c>
      <c r="L146" s="88" t="s">
        <v>20</v>
      </c>
      <c r="M146" s="88" t="s">
        <v>69</v>
      </c>
      <c r="N146" s="114">
        <v>1</v>
      </c>
      <c r="O146" s="88"/>
      <c r="P146" s="88">
        <v>13</v>
      </c>
      <c r="Q146" s="88">
        <v>7460</v>
      </c>
      <c r="R146" s="88">
        <v>7496</v>
      </c>
      <c r="S146" s="88">
        <v>36</v>
      </c>
      <c r="T146" s="92">
        <v>52.41</v>
      </c>
      <c r="U146" s="93">
        <v>838.7</v>
      </c>
      <c r="V146" s="94">
        <v>102.60000000000001</v>
      </c>
      <c r="W146" s="94">
        <v>993.71</v>
      </c>
      <c r="X146" s="95">
        <v>43188.313888888886</v>
      </c>
      <c r="Y146" s="95">
        <v>43189.017361111109</v>
      </c>
      <c r="Z146" s="96">
        <v>0.66666666666666663</v>
      </c>
      <c r="AA146" s="97">
        <v>43188.98055555555</v>
      </c>
      <c r="AB146" s="98" t="s">
        <v>123</v>
      </c>
      <c r="AC146" s="98">
        <v>53</v>
      </c>
      <c r="AD146" s="98">
        <v>0</v>
      </c>
      <c r="AE146" s="98">
        <v>1</v>
      </c>
      <c r="AF146" s="99" t="s">
        <v>97</v>
      </c>
    </row>
    <row r="147" spans="1:32" ht="14.25">
      <c r="A147" s="109">
        <v>43189</v>
      </c>
      <c r="B147" s="110">
        <v>0.30972222222222223</v>
      </c>
      <c r="C147" s="88" t="s">
        <v>65</v>
      </c>
      <c r="D147" s="111">
        <v>43190</v>
      </c>
      <c r="E147" s="112">
        <v>2.9166666666666664E-2</v>
      </c>
      <c r="F147" s="88" t="s">
        <v>65</v>
      </c>
      <c r="G147" s="88" t="s">
        <v>66</v>
      </c>
      <c r="H147" s="122" t="s">
        <v>430</v>
      </c>
      <c r="I147" s="113" t="s">
        <v>431</v>
      </c>
      <c r="J147" s="89" t="s">
        <v>18</v>
      </c>
      <c r="K147" s="89" t="s">
        <v>27</v>
      </c>
      <c r="L147" s="88" t="s">
        <v>19</v>
      </c>
      <c r="M147" s="88" t="s">
        <v>69</v>
      </c>
      <c r="N147" s="114">
        <v>1.5</v>
      </c>
      <c r="O147" s="88">
        <v>9</v>
      </c>
      <c r="P147" s="88">
        <v>10</v>
      </c>
      <c r="Q147" s="88">
        <v>7487</v>
      </c>
      <c r="R147" s="88">
        <v>7642</v>
      </c>
      <c r="S147" s="88">
        <v>155</v>
      </c>
      <c r="T147" s="92">
        <v>78.614999999999995</v>
      </c>
      <c r="U147" s="93">
        <v>838.7</v>
      </c>
      <c r="V147" s="94">
        <v>441.75</v>
      </c>
      <c r="W147" s="93">
        <v>1359.0650000000001</v>
      </c>
      <c r="X147" s="95">
        <v>43189.30972222222</v>
      </c>
      <c r="Y147" s="95">
        <v>43190.029166666667</v>
      </c>
      <c r="Z147" s="96">
        <v>0.66666666666666663</v>
      </c>
      <c r="AA147" s="97">
        <v>43189.976388888885</v>
      </c>
      <c r="AB147" s="98" t="s">
        <v>173</v>
      </c>
      <c r="AC147" s="98">
        <v>16</v>
      </c>
      <c r="AD147" s="98">
        <v>1</v>
      </c>
      <c r="AE147" s="98">
        <v>1.5</v>
      </c>
      <c r="AF147" s="99" t="s">
        <v>89</v>
      </c>
    </row>
    <row r="148" spans="1:32" ht="14.25">
      <c r="A148" s="109">
        <v>43189</v>
      </c>
      <c r="B148" s="110">
        <v>0.32500000000000001</v>
      </c>
      <c r="C148" s="88" t="s">
        <v>65</v>
      </c>
      <c r="D148" s="111">
        <v>43189</v>
      </c>
      <c r="E148" s="112">
        <v>0.9916666666666667</v>
      </c>
      <c r="F148" s="88" t="s">
        <v>65</v>
      </c>
      <c r="G148" s="88" t="s">
        <v>66</v>
      </c>
      <c r="H148" s="122" t="s">
        <v>432</v>
      </c>
      <c r="I148" s="113" t="s">
        <v>433</v>
      </c>
      <c r="J148" s="89" t="s">
        <v>18</v>
      </c>
      <c r="K148" s="89" t="s">
        <v>28</v>
      </c>
      <c r="L148" s="88" t="s">
        <v>23</v>
      </c>
      <c r="M148" s="88" t="s">
        <v>69</v>
      </c>
      <c r="N148" s="114">
        <v>0</v>
      </c>
      <c r="O148" s="88"/>
      <c r="P148" s="88">
        <v>6</v>
      </c>
      <c r="Q148" s="88">
        <v>7496</v>
      </c>
      <c r="R148" s="88">
        <v>7518</v>
      </c>
      <c r="S148" s="88">
        <v>22</v>
      </c>
      <c r="T148" s="92">
        <v>0</v>
      </c>
      <c r="U148" s="93">
        <v>838.7</v>
      </c>
      <c r="V148" s="94">
        <v>62.7</v>
      </c>
      <c r="W148" s="93">
        <v>901.40000000000009</v>
      </c>
      <c r="X148" s="95">
        <v>43189.324999999997</v>
      </c>
      <c r="Y148" s="95">
        <v>43189.991666666669</v>
      </c>
      <c r="Z148" s="96">
        <v>0.66666666666666663</v>
      </c>
      <c r="AA148" s="97">
        <v>43189.991666666661</v>
      </c>
      <c r="AB148" s="98" t="s">
        <v>434</v>
      </c>
      <c r="AC148" s="98">
        <v>0</v>
      </c>
      <c r="AD148" s="98">
        <v>0</v>
      </c>
      <c r="AE148" s="98">
        <v>0</v>
      </c>
      <c r="AF148" s="99" t="s">
        <v>434</v>
      </c>
    </row>
    <row r="149" spans="1:32" ht="14.25">
      <c r="A149" s="109">
        <v>43189</v>
      </c>
      <c r="B149" s="110">
        <v>0.32708333333333334</v>
      </c>
      <c r="C149" s="88" t="s">
        <v>65</v>
      </c>
      <c r="D149" s="111">
        <v>43190</v>
      </c>
      <c r="E149" s="112">
        <v>2.0833333333333332E-2</v>
      </c>
      <c r="F149" s="88" t="s">
        <v>65</v>
      </c>
      <c r="G149" s="88" t="s">
        <v>66</v>
      </c>
      <c r="H149" s="122" t="s">
        <v>435</v>
      </c>
      <c r="I149" s="113" t="s">
        <v>436</v>
      </c>
      <c r="J149" s="89" t="s">
        <v>18</v>
      </c>
      <c r="K149" s="89" t="s">
        <v>24</v>
      </c>
      <c r="L149" s="88" t="s">
        <v>21</v>
      </c>
      <c r="M149" s="88" t="s">
        <v>69</v>
      </c>
      <c r="N149" s="114">
        <v>1</v>
      </c>
      <c r="O149" s="88"/>
      <c r="P149" s="88">
        <v>11</v>
      </c>
      <c r="Q149" s="88">
        <v>5251</v>
      </c>
      <c r="R149" s="88">
        <v>5287</v>
      </c>
      <c r="S149" s="88">
        <v>36</v>
      </c>
      <c r="T149" s="92">
        <v>52.41</v>
      </c>
      <c r="U149" s="93">
        <v>838.7</v>
      </c>
      <c r="V149" s="94">
        <v>102.60000000000001</v>
      </c>
      <c r="W149" s="93">
        <v>993.71</v>
      </c>
      <c r="X149" s="95">
        <v>43189.32708333333</v>
      </c>
      <c r="Y149" s="95">
        <v>43190.020833333336</v>
      </c>
      <c r="Z149" s="96">
        <v>0.66666666666666663</v>
      </c>
      <c r="AA149" s="97">
        <v>43189.993749999994</v>
      </c>
      <c r="AB149" s="98" t="s">
        <v>437</v>
      </c>
      <c r="AC149" s="98">
        <v>39</v>
      </c>
      <c r="AD149" s="98">
        <v>0</v>
      </c>
      <c r="AE149" s="98">
        <v>1</v>
      </c>
      <c r="AF149" s="99" t="s">
        <v>97</v>
      </c>
    </row>
    <row r="150" spans="1:32" ht="14.25">
      <c r="A150" s="109">
        <v>43189</v>
      </c>
      <c r="B150" s="110">
        <v>0.30902777777777779</v>
      </c>
      <c r="C150" s="88" t="s">
        <v>65</v>
      </c>
      <c r="D150" s="111">
        <v>43190</v>
      </c>
      <c r="E150" s="112">
        <v>6.9444444444444441E-3</v>
      </c>
      <c r="F150" s="88" t="s">
        <v>65</v>
      </c>
      <c r="G150" s="88" t="s">
        <v>66</v>
      </c>
      <c r="H150" s="122" t="s">
        <v>438</v>
      </c>
      <c r="I150" s="113" t="s">
        <v>439</v>
      </c>
      <c r="J150" s="89" t="s">
        <v>18</v>
      </c>
      <c r="K150" s="89" t="s">
        <v>29</v>
      </c>
      <c r="L150" s="88" t="s">
        <v>22</v>
      </c>
      <c r="M150" s="88" t="s">
        <v>69</v>
      </c>
      <c r="N150" s="114">
        <v>1</v>
      </c>
      <c r="O150" s="88"/>
      <c r="P150" s="88">
        <v>7</v>
      </c>
      <c r="Q150" s="88">
        <v>6685</v>
      </c>
      <c r="R150" s="88">
        <v>6724</v>
      </c>
      <c r="S150" s="88">
        <v>39</v>
      </c>
      <c r="T150" s="92">
        <v>52.41</v>
      </c>
      <c r="U150" s="93">
        <v>838.7</v>
      </c>
      <c r="V150" s="94">
        <v>111.15</v>
      </c>
      <c r="W150" s="93">
        <v>1002.26</v>
      </c>
      <c r="X150" s="95">
        <v>43189.309027777781</v>
      </c>
      <c r="Y150" s="95">
        <v>43190.006944444445</v>
      </c>
      <c r="Z150" s="96">
        <v>0.66666666666666663</v>
      </c>
      <c r="AA150" s="97">
        <v>43189.975694444445</v>
      </c>
      <c r="AB150" s="98" t="s">
        <v>205</v>
      </c>
      <c r="AC150" s="98">
        <v>45</v>
      </c>
      <c r="AD150" s="98">
        <v>0</v>
      </c>
      <c r="AE150" s="98">
        <v>1</v>
      </c>
      <c r="AF150" s="99" t="s">
        <v>97</v>
      </c>
    </row>
    <row r="151" spans="1:32" ht="14.25">
      <c r="A151" s="109">
        <v>43189</v>
      </c>
      <c r="B151" s="110">
        <v>0.32013888888888892</v>
      </c>
      <c r="C151" s="88" t="s">
        <v>65</v>
      </c>
      <c r="D151" s="111">
        <v>43190</v>
      </c>
      <c r="E151" s="112">
        <v>9.7222222222222224E-3</v>
      </c>
      <c r="F151" s="88" t="s">
        <v>65</v>
      </c>
      <c r="G151" s="88" t="s">
        <v>66</v>
      </c>
      <c r="H151" s="122" t="s">
        <v>440</v>
      </c>
      <c r="I151" s="113" t="s">
        <v>441</v>
      </c>
      <c r="J151" s="89" t="s">
        <v>18</v>
      </c>
      <c r="K151" s="89" t="s">
        <v>25</v>
      </c>
      <c r="L151" s="88" t="s">
        <v>26</v>
      </c>
      <c r="M151" s="88" t="s">
        <v>69</v>
      </c>
      <c r="N151" s="114">
        <v>1</v>
      </c>
      <c r="O151" s="88"/>
      <c r="P151" s="88">
        <v>6</v>
      </c>
      <c r="Q151" s="88">
        <v>5250</v>
      </c>
      <c r="R151" s="88">
        <v>5285</v>
      </c>
      <c r="S151" s="88">
        <v>35</v>
      </c>
      <c r="T151" s="92">
        <v>52.41</v>
      </c>
      <c r="U151" s="93">
        <v>838.7</v>
      </c>
      <c r="V151" s="94">
        <v>99.75</v>
      </c>
      <c r="W151" s="93">
        <v>990.86</v>
      </c>
      <c r="X151" s="95">
        <v>43189.320138888892</v>
      </c>
      <c r="Y151" s="95">
        <v>43190.009722222225</v>
      </c>
      <c r="Z151" s="96">
        <v>0.66666666666666663</v>
      </c>
      <c r="AA151" s="97">
        <v>43189.986805555556</v>
      </c>
      <c r="AB151" s="98" t="s">
        <v>202</v>
      </c>
      <c r="AC151" s="98">
        <v>33</v>
      </c>
      <c r="AD151" s="98">
        <v>0</v>
      </c>
      <c r="AE151" s="98">
        <v>1</v>
      </c>
      <c r="AF151" s="99" t="s">
        <v>97</v>
      </c>
    </row>
    <row r="152" spans="1:32" ht="14.25">
      <c r="A152" s="109">
        <v>43190</v>
      </c>
      <c r="B152" s="110">
        <v>0.31666666666666665</v>
      </c>
      <c r="C152" s="88" t="s">
        <v>65</v>
      </c>
      <c r="D152" s="111">
        <v>43191</v>
      </c>
      <c r="E152" s="112">
        <v>1.4583333333333332E-2</v>
      </c>
      <c r="F152" s="88" t="s">
        <v>65</v>
      </c>
      <c r="G152" s="88" t="s">
        <v>66</v>
      </c>
      <c r="H152" s="122" t="s">
        <v>442</v>
      </c>
      <c r="I152" s="113" t="s">
        <v>443</v>
      </c>
      <c r="J152" s="89" t="s">
        <v>18</v>
      </c>
      <c r="K152" s="89" t="s">
        <v>27</v>
      </c>
      <c r="L152" s="88" t="s">
        <v>19</v>
      </c>
      <c r="M152" s="88" t="s">
        <v>69</v>
      </c>
      <c r="N152" s="114">
        <v>1</v>
      </c>
      <c r="O152" s="88"/>
      <c r="P152" s="88">
        <v>10</v>
      </c>
      <c r="Q152" s="88">
        <v>7642</v>
      </c>
      <c r="R152" s="88">
        <v>7666</v>
      </c>
      <c r="S152" s="88">
        <v>24</v>
      </c>
      <c r="T152" s="92">
        <v>52.41</v>
      </c>
      <c r="U152" s="93">
        <v>838.7</v>
      </c>
      <c r="V152" s="94">
        <v>68.400000000000006</v>
      </c>
      <c r="W152" s="93">
        <v>959.51</v>
      </c>
      <c r="X152" s="95">
        <v>43190.316666666666</v>
      </c>
      <c r="Y152" s="95">
        <v>43191.01458333333</v>
      </c>
      <c r="Z152" s="96">
        <v>0.66666666666666663</v>
      </c>
      <c r="AA152" s="97">
        <v>43190.98333333333</v>
      </c>
      <c r="AB152" s="98" t="s">
        <v>205</v>
      </c>
      <c r="AC152" s="98">
        <v>45</v>
      </c>
      <c r="AD152" s="98">
        <v>0</v>
      </c>
      <c r="AE152" s="98">
        <v>1</v>
      </c>
      <c r="AF152" s="99" t="s">
        <v>97</v>
      </c>
    </row>
    <row r="153" spans="1:32" ht="14.25">
      <c r="A153" s="109">
        <v>43190</v>
      </c>
      <c r="B153" s="110">
        <v>0.31944444444444448</v>
      </c>
      <c r="C153" s="88" t="s">
        <v>65</v>
      </c>
      <c r="D153" s="111">
        <v>43191</v>
      </c>
      <c r="E153" s="112">
        <v>8.3333333333333332E-3</v>
      </c>
      <c r="F153" s="88" t="s">
        <v>65</v>
      </c>
      <c r="G153" s="88" t="s">
        <v>66</v>
      </c>
      <c r="H153" s="122" t="s">
        <v>444</v>
      </c>
      <c r="I153" s="113" t="s">
        <v>445</v>
      </c>
      <c r="J153" s="89" t="s">
        <v>18</v>
      </c>
      <c r="K153" s="89" t="s">
        <v>28</v>
      </c>
      <c r="L153" s="88" t="s">
        <v>23</v>
      </c>
      <c r="M153" s="88" t="s">
        <v>69</v>
      </c>
      <c r="N153" s="114">
        <v>1</v>
      </c>
      <c r="O153" s="88"/>
      <c r="P153" s="88">
        <v>8</v>
      </c>
      <c r="Q153" s="88">
        <v>7518</v>
      </c>
      <c r="R153" s="88">
        <v>7613</v>
      </c>
      <c r="S153" s="88">
        <v>95</v>
      </c>
      <c r="T153" s="92">
        <v>52.41</v>
      </c>
      <c r="U153" s="93">
        <v>838.7</v>
      </c>
      <c r="V153" s="94">
        <v>270.75</v>
      </c>
      <c r="W153" s="93">
        <v>1161.8600000000001</v>
      </c>
      <c r="X153" s="95">
        <v>43190.319444444445</v>
      </c>
      <c r="Y153" s="95">
        <v>43191.008333333331</v>
      </c>
      <c r="Z153" s="96">
        <v>0.66666666666666663</v>
      </c>
      <c r="AA153" s="97">
        <v>43190.986111111109</v>
      </c>
      <c r="AB153" s="98" t="s">
        <v>324</v>
      </c>
      <c r="AC153" s="98">
        <v>32</v>
      </c>
      <c r="AD153" s="98">
        <v>0</v>
      </c>
      <c r="AE153" s="98">
        <v>1</v>
      </c>
      <c r="AF153" s="99" t="s">
        <v>97</v>
      </c>
    </row>
    <row r="154" spans="1:32" ht="14.25">
      <c r="A154" s="109">
        <v>43190</v>
      </c>
      <c r="B154" s="110">
        <v>0.31527777777777777</v>
      </c>
      <c r="C154" s="88" t="s">
        <v>65</v>
      </c>
      <c r="D154" s="111">
        <v>43191</v>
      </c>
      <c r="E154" s="112">
        <v>0</v>
      </c>
      <c r="F154" s="88" t="s">
        <v>65</v>
      </c>
      <c r="G154" s="88" t="s">
        <v>66</v>
      </c>
      <c r="H154" s="122" t="s">
        <v>446</v>
      </c>
      <c r="I154" s="113" t="s">
        <v>447</v>
      </c>
      <c r="J154" s="89" t="s">
        <v>18</v>
      </c>
      <c r="K154" s="89" t="s">
        <v>24</v>
      </c>
      <c r="L154" s="88" t="s">
        <v>21</v>
      </c>
      <c r="M154" s="88" t="s">
        <v>69</v>
      </c>
      <c r="N154" s="114">
        <v>0.5</v>
      </c>
      <c r="O154" s="88"/>
      <c r="P154" s="88">
        <v>9</v>
      </c>
      <c r="Q154" s="88">
        <v>5287</v>
      </c>
      <c r="R154" s="88">
        <v>5380</v>
      </c>
      <c r="S154" s="88">
        <v>93</v>
      </c>
      <c r="T154" s="92">
        <v>26.204999999999998</v>
      </c>
      <c r="U154" s="93">
        <v>838.7</v>
      </c>
      <c r="V154" s="94">
        <v>265.05</v>
      </c>
      <c r="W154" s="93">
        <v>1129.9550000000002</v>
      </c>
      <c r="X154" s="95">
        <v>43190.31527777778</v>
      </c>
      <c r="Y154" s="95">
        <v>43191</v>
      </c>
      <c r="Z154" s="96">
        <v>0.66666666666666663</v>
      </c>
      <c r="AA154" s="97">
        <v>43190.981944444444</v>
      </c>
      <c r="AB154" s="98" t="s">
        <v>153</v>
      </c>
      <c r="AC154" s="98">
        <v>26</v>
      </c>
      <c r="AD154" s="98">
        <v>0</v>
      </c>
      <c r="AE154" s="98">
        <v>0.5</v>
      </c>
      <c r="AF154" s="99" t="s">
        <v>93</v>
      </c>
    </row>
    <row r="155" spans="1:32" ht="14.25">
      <c r="A155" s="109">
        <v>43190</v>
      </c>
      <c r="B155" s="110">
        <v>0.31736111111111115</v>
      </c>
      <c r="C155" s="88" t="s">
        <v>65</v>
      </c>
      <c r="D155" s="111">
        <v>43191</v>
      </c>
      <c r="E155" s="112">
        <v>2.2222222222222223E-2</v>
      </c>
      <c r="F155" s="88" t="s">
        <v>65</v>
      </c>
      <c r="G155" s="88" t="s">
        <v>66</v>
      </c>
      <c r="H155" s="122" t="s">
        <v>448</v>
      </c>
      <c r="I155" s="113" t="s">
        <v>449</v>
      </c>
      <c r="J155" s="89" t="s">
        <v>18</v>
      </c>
      <c r="K155" s="89" t="s">
        <v>29</v>
      </c>
      <c r="L155" s="88" t="s">
        <v>22</v>
      </c>
      <c r="M155" s="88" t="s">
        <v>69</v>
      </c>
      <c r="N155" s="114">
        <v>1</v>
      </c>
      <c r="O155" s="88"/>
      <c r="P155" s="88">
        <v>12</v>
      </c>
      <c r="Q155" s="88">
        <v>6724</v>
      </c>
      <c r="R155" s="88">
        <v>6915</v>
      </c>
      <c r="S155" s="88">
        <v>191</v>
      </c>
      <c r="T155" s="92">
        <v>52.41</v>
      </c>
      <c r="U155" s="93">
        <v>838.7</v>
      </c>
      <c r="V155" s="94">
        <v>544.35</v>
      </c>
      <c r="W155" s="93">
        <v>1435.46</v>
      </c>
      <c r="X155" s="95">
        <v>43190.317361111112</v>
      </c>
      <c r="Y155" s="95">
        <v>43191.022222222222</v>
      </c>
      <c r="Z155" s="96">
        <v>0.66666666666666663</v>
      </c>
      <c r="AA155" s="97">
        <v>43190.984027777777</v>
      </c>
      <c r="AB155" s="98" t="s">
        <v>96</v>
      </c>
      <c r="AC155" s="98">
        <v>55</v>
      </c>
      <c r="AD155" s="98">
        <v>0</v>
      </c>
      <c r="AE155" s="98">
        <v>1</v>
      </c>
      <c r="AF155" s="99" t="s">
        <v>97</v>
      </c>
    </row>
    <row r="156" spans="1:32" ht="14.25">
      <c r="A156" s="109">
        <v>43190</v>
      </c>
      <c r="B156" s="110">
        <v>0.32916666666666666</v>
      </c>
      <c r="C156" s="88" t="s">
        <v>65</v>
      </c>
      <c r="D156" s="111">
        <v>43191</v>
      </c>
      <c r="E156" s="112">
        <v>1.5277777777777777E-2</v>
      </c>
      <c r="F156" s="88" t="s">
        <v>65</v>
      </c>
      <c r="G156" s="88" t="s">
        <v>66</v>
      </c>
      <c r="H156" s="122" t="s">
        <v>450</v>
      </c>
      <c r="I156" s="113" t="s">
        <v>451</v>
      </c>
      <c r="J156" s="89" t="s">
        <v>18</v>
      </c>
      <c r="K156" s="89" t="s">
        <v>25</v>
      </c>
      <c r="L156" s="88" t="s">
        <v>26</v>
      </c>
      <c r="M156" s="117" t="s">
        <v>69</v>
      </c>
      <c r="N156" s="118">
        <v>0.5</v>
      </c>
      <c r="O156" s="117"/>
      <c r="P156" s="117">
        <v>11</v>
      </c>
      <c r="Q156" s="117">
        <v>5286</v>
      </c>
      <c r="R156" s="117">
        <v>5322</v>
      </c>
      <c r="S156" s="117">
        <v>36</v>
      </c>
      <c r="T156" s="100">
        <v>26.204999999999998</v>
      </c>
      <c r="U156" s="101">
        <v>838.7</v>
      </c>
      <c r="V156" s="102">
        <v>102.60000000000001</v>
      </c>
      <c r="W156" s="101">
        <v>967.50500000000011</v>
      </c>
      <c r="X156" s="103">
        <v>43190.32916666667</v>
      </c>
      <c r="Y156" s="103">
        <v>43191.015277777777</v>
      </c>
      <c r="Z156" s="104">
        <v>0.66666666666666663</v>
      </c>
      <c r="AA156" s="105">
        <v>43190.995833333334</v>
      </c>
      <c r="AB156" s="106" t="s">
        <v>392</v>
      </c>
      <c r="AC156" s="106">
        <v>28</v>
      </c>
      <c r="AD156" s="106">
        <v>0</v>
      </c>
      <c r="AE156" s="106">
        <v>0.5</v>
      </c>
      <c r="AF156" s="107" t="s">
        <v>93</v>
      </c>
    </row>
    <row r="157" spans="1:32" ht="14.25">
      <c r="A157" s="109">
        <v>43191</v>
      </c>
      <c r="B157" s="110">
        <v>0.31319444444444444</v>
      </c>
      <c r="C157" s="88" t="s">
        <v>65</v>
      </c>
      <c r="D157" s="111">
        <v>43192</v>
      </c>
      <c r="E157" s="112">
        <v>1.0416666666666666E-2</v>
      </c>
      <c r="F157" s="88" t="s">
        <v>65</v>
      </c>
      <c r="G157" s="88" t="s">
        <v>66</v>
      </c>
      <c r="H157" s="124" t="s">
        <v>452</v>
      </c>
      <c r="I157" s="113" t="s">
        <v>453</v>
      </c>
      <c r="J157" s="89" t="s">
        <v>18</v>
      </c>
      <c r="K157" s="89" t="s">
        <v>27</v>
      </c>
      <c r="L157" s="88" t="s">
        <v>23</v>
      </c>
      <c r="M157" s="88" t="s">
        <v>69</v>
      </c>
      <c r="N157" s="114">
        <f>AE157</f>
        <v>1</v>
      </c>
      <c r="O157" s="88"/>
      <c r="P157" s="88">
        <v>11</v>
      </c>
      <c r="Q157" s="88">
        <v>5286</v>
      </c>
      <c r="R157" s="88">
        <v>5322</v>
      </c>
      <c r="S157" s="88">
        <f t="shared" ref="S157:S167" si="0">SUM(R157-Q157)</f>
        <v>36</v>
      </c>
      <c r="T157" s="92">
        <f>54.166*N157</f>
        <v>54.165999999999997</v>
      </c>
      <c r="U157" s="93">
        <v>866.66</v>
      </c>
      <c r="V157" s="94">
        <f>2.85*S157</f>
        <v>102.60000000000001</v>
      </c>
      <c r="W157" s="93">
        <f>SUM(T157:V157)</f>
        <v>1023.426</v>
      </c>
      <c r="X157" s="95">
        <f>A157+B157</f>
        <v>43191.313194444447</v>
      </c>
      <c r="Y157" s="95">
        <f>D157+E157</f>
        <v>43192.010416666664</v>
      </c>
      <c r="Z157" s="96">
        <v>0.66666666666666663</v>
      </c>
      <c r="AA157" s="97">
        <f>X157+Z157</f>
        <v>43191.979861111111</v>
      </c>
      <c r="AB157" s="106" t="str">
        <f>TEXT(Y157-AA157,"[h]:mm")</f>
        <v>0:44</v>
      </c>
      <c r="AC157" s="98">
        <f>MINUTE(AB157)</f>
        <v>44</v>
      </c>
      <c r="AD157" s="98">
        <f>HOUR(AB157)</f>
        <v>0</v>
      </c>
      <c r="AE157" s="98">
        <f>IF(AC157&lt;2,AD157,(IF(AND(AC157&gt;=2,AC157&lt;32),0.5,1)+AD157))</f>
        <v>1</v>
      </c>
      <c r="AF157" s="99" t="str">
        <f>TEXT(AE157/24,"[h]:mm")</f>
        <v>1:00</v>
      </c>
    </row>
    <row r="158" spans="1:32" ht="14.25">
      <c r="A158" s="109">
        <v>43191</v>
      </c>
      <c r="B158" s="110">
        <v>0.31736111111111115</v>
      </c>
      <c r="C158" s="88" t="s">
        <v>65</v>
      </c>
      <c r="D158" s="111">
        <v>43192</v>
      </c>
      <c r="E158" s="112">
        <v>3.472222222222222E-3</v>
      </c>
      <c r="F158" s="88" t="s">
        <v>65</v>
      </c>
      <c r="G158" s="88" t="s">
        <v>66</v>
      </c>
      <c r="H158" s="124" t="s">
        <v>462</v>
      </c>
      <c r="I158" s="113" t="s">
        <v>463</v>
      </c>
      <c r="J158" s="89" t="s">
        <v>18</v>
      </c>
      <c r="K158" s="89" t="s">
        <v>28</v>
      </c>
      <c r="L158" s="88" t="s">
        <v>20</v>
      </c>
      <c r="M158" s="88" t="s">
        <v>69</v>
      </c>
      <c r="N158" s="114">
        <f t="shared" ref="N158:N276" si="1">AE158</f>
        <v>0.5</v>
      </c>
      <c r="O158" s="88"/>
      <c r="P158" s="88">
        <v>10</v>
      </c>
      <c r="Q158" s="88">
        <v>7613</v>
      </c>
      <c r="R158" s="88">
        <v>7761</v>
      </c>
      <c r="S158" s="88">
        <f t="shared" si="0"/>
        <v>148</v>
      </c>
      <c r="T158" s="92">
        <f t="shared" ref="T158:T221" si="2">54.166*N158</f>
        <v>27.082999999999998</v>
      </c>
      <c r="U158" s="93">
        <v>866.66</v>
      </c>
      <c r="V158" s="94">
        <f>2.85*S158</f>
        <v>421.8</v>
      </c>
      <c r="W158" s="93">
        <f t="shared" ref="W158:W167" si="3">SUM(T158:V158)</f>
        <v>1315.5429999999999</v>
      </c>
      <c r="X158" s="95">
        <f t="shared" ref="X158:X165" si="4">A158+B158</f>
        <v>43191.317361111112</v>
      </c>
      <c r="Y158" s="95">
        <f t="shared" ref="Y158:Y167" si="5">D158+E158</f>
        <v>43192.003472222219</v>
      </c>
      <c r="Z158" s="96">
        <v>0.66666666666666663</v>
      </c>
      <c r="AA158" s="97">
        <f t="shared" ref="AA158:AA161" si="6">X158+Z158</f>
        <v>43191.984027777777</v>
      </c>
      <c r="AB158" s="106" t="str">
        <f t="shared" ref="AB158:AB161" si="7">TEXT(Y158-AA158,"[h]:mm")</f>
        <v>0:28</v>
      </c>
      <c r="AC158" s="98">
        <f t="shared" ref="AC158:AC167" si="8">MINUTE(AB158)</f>
        <v>28</v>
      </c>
      <c r="AD158" s="98">
        <f t="shared" ref="AD158:AD167" si="9">HOUR(AB158)</f>
        <v>0</v>
      </c>
      <c r="AE158" s="98">
        <f t="shared" ref="AE158:AE167" si="10">IF(AC158&lt;2,AD158,(IF(AND(AC158&gt;=2,AC158&lt;32),0.5,1)+AD158))</f>
        <v>0.5</v>
      </c>
      <c r="AF158" s="99" t="str">
        <f t="shared" ref="AF158:AF167" si="11">TEXT(AE158/24,"[h]:mm")</f>
        <v>0:30</v>
      </c>
    </row>
    <row r="159" spans="1:32" ht="14.25">
      <c r="A159" s="109">
        <v>43191</v>
      </c>
      <c r="B159" s="110">
        <v>0.31180555555555556</v>
      </c>
      <c r="C159" s="88" t="s">
        <v>65</v>
      </c>
      <c r="D159" s="111">
        <v>43192</v>
      </c>
      <c r="E159" s="112">
        <v>8.3333333333333332E-3</v>
      </c>
      <c r="F159" s="88" t="s">
        <v>65</v>
      </c>
      <c r="G159" s="88" t="s">
        <v>66</v>
      </c>
      <c r="H159" s="124" t="s">
        <v>469</v>
      </c>
      <c r="I159" s="113" t="s">
        <v>470</v>
      </c>
      <c r="J159" s="89" t="s">
        <v>18</v>
      </c>
      <c r="K159" s="89" t="s">
        <v>24</v>
      </c>
      <c r="L159" s="88" t="s">
        <v>21</v>
      </c>
      <c r="M159" s="88" t="s">
        <v>69</v>
      </c>
      <c r="N159" s="114">
        <f t="shared" si="1"/>
        <v>1</v>
      </c>
      <c r="O159" s="88"/>
      <c r="P159" s="88">
        <v>7</v>
      </c>
      <c r="Q159" s="88">
        <v>5380</v>
      </c>
      <c r="R159" s="88">
        <v>5399</v>
      </c>
      <c r="S159" s="88">
        <f t="shared" si="0"/>
        <v>19</v>
      </c>
      <c r="T159" s="92">
        <f t="shared" si="2"/>
        <v>54.165999999999997</v>
      </c>
      <c r="U159" s="93">
        <v>866.66</v>
      </c>
      <c r="V159" s="94">
        <f t="shared" ref="V159:V167" si="12">2.85*S159</f>
        <v>54.15</v>
      </c>
      <c r="W159" s="93">
        <f t="shared" si="3"/>
        <v>974.976</v>
      </c>
      <c r="X159" s="95">
        <f t="shared" si="4"/>
        <v>43191.311805555553</v>
      </c>
      <c r="Y159" s="95">
        <f t="shared" si="5"/>
        <v>43192.008333333331</v>
      </c>
      <c r="Z159" s="96">
        <v>0.66666666666666663</v>
      </c>
      <c r="AA159" s="97">
        <f t="shared" si="6"/>
        <v>43191.978472222218</v>
      </c>
      <c r="AB159" s="106" t="str">
        <f t="shared" si="7"/>
        <v>0:43</v>
      </c>
      <c r="AC159" s="98">
        <f t="shared" si="8"/>
        <v>43</v>
      </c>
      <c r="AD159" s="98">
        <f t="shared" si="9"/>
        <v>0</v>
      </c>
      <c r="AE159" s="98">
        <f t="shared" si="10"/>
        <v>1</v>
      </c>
      <c r="AF159" s="99" t="str">
        <f t="shared" si="11"/>
        <v>1:00</v>
      </c>
    </row>
    <row r="160" spans="1:32" ht="14.25">
      <c r="A160" s="109">
        <v>43191</v>
      </c>
      <c r="B160" s="110">
        <v>0.31736111111111115</v>
      </c>
      <c r="C160" s="88" t="s">
        <v>65</v>
      </c>
      <c r="D160" s="111">
        <v>43192</v>
      </c>
      <c r="E160" s="112">
        <v>0</v>
      </c>
      <c r="F160" s="88" t="s">
        <v>65</v>
      </c>
      <c r="G160" s="88" t="s">
        <v>66</v>
      </c>
      <c r="H160" s="124" t="s">
        <v>476</v>
      </c>
      <c r="I160" s="113" t="s">
        <v>477</v>
      </c>
      <c r="J160" s="89" t="s">
        <v>18</v>
      </c>
      <c r="K160" s="89" t="s">
        <v>29</v>
      </c>
      <c r="L160" s="88" t="s">
        <v>22</v>
      </c>
      <c r="M160" s="88" t="s">
        <v>69</v>
      </c>
      <c r="N160" s="114">
        <f t="shared" si="1"/>
        <v>0.5</v>
      </c>
      <c r="O160" s="88">
        <v>2</v>
      </c>
      <c r="P160" s="88">
        <v>9</v>
      </c>
      <c r="Q160" s="88">
        <v>6915</v>
      </c>
      <c r="R160" s="88">
        <v>6975</v>
      </c>
      <c r="S160" s="88">
        <f t="shared" si="0"/>
        <v>60</v>
      </c>
      <c r="T160" s="92">
        <f t="shared" si="2"/>
        <v>27.082999999999998</v>
      </c>
      <c r="U160" s="93">
        <v>866.66</v>
      </c>
      <c r="V160" s="94">
        <f t="shared" si="12"/>
        <v>171</v>
      </c>
      <c r="W160" s="93">
        <f t="shared" si="3"/>
        <v>1064.7429999999999</v>
      </c>
      <c r="X160" s="95">
        <f t="shared" si="4"/>
        <v>43191.317361111112</v>
      </c>
      <c r="Y160" s="95">
        <f t="shared" si="5"/>
        <v>43192</v>
      </c>
      <c r="Z160" s="96">
        <v>0.66666666666666663</v>
      </c>
      <c r="AA160" s="97">
        <f t="shared" si="6"/>
        <v>43191.984027777777</v>
      </c>
      <c r="AB160" s="106" t="str">
        <f t="shared" si="7"/>
        <v>0:23</v>
      </c>
      <c r="AC160" s="98">
        <f t="shared" si="8"/>
        <v>23</v>
      </c>
      <c r="AD160" s="98">
        <f t="shared" si="9"/>
        <v>0</v>
      </c>
      <c r="AE160" s="98">
        <f t="shared" si="10"/>
        <v>0.5</v>
      </c>
      <c r="AF160" s="99" t="str">
        <f t="shared" si="11"/>
        <v>0:30</v>
      </c>
    </row>
    <row r="161" spans="1:32" ht="14.25">
      <c r="A161" s="109">
        <v>43191</v>
      </c>
      <c r="B161" s="110">
        <v>0.32291666666666669</v>
      </c>
      <c r="C161" s="88" t="s">
        <v>65</v>
      </c>
      <c r="D161" s="111">
        <v>43192</v>
      </c>
      <c r="E161" s="112">
        <v>3.9583333333333331E-2</v>
      </c>
      <c r="F161" s="88" t="s">
        <v>65</v>
      </c>
      <c r="G161" s="88" t="s">
        <v>66</v>
      </c>
      <c r="H161" s="124" t="s">
        <v>486</v>
      </c>
      <c r="I161" s="113" t="s">
        <v>485</v>
      </c>
      <c r="J161" s="89" t="s">
        <v>18</v>
      </c>
      <c r="K161" s="89" t="s">
        <v>25</v>
      </c>
      <c r="L161" s="88" t="s">
        <v>26</v>
      </c>
      <c r="M161" s="88" t="s">
        <v>69</v>
      </c>
      <c r="N161" s="114">
        <f t="shared" si="1"/>
        <v>1.5</v>
      </c>
      <c r="O161" s="88">
        <v>1</v>
      </c>
      <c r="P161" s="88">
        <v>7</v>
      </c>
      <c r="Q161" s="88">
        <v>5322</v>
      </c>
      <c r="R161" s="88">
        <v>5363</v>
      </c>
      <c r="S161" s="88">
        <f t="shared" si="0"/>
        <v>41</v>
      </c>
      <c r="T161" s="92">
        <f t="shared" si="2"/>
        <v>81.248999999999995</v>
      </c>
      <c r="U161" s="93">
        <v>866.66</v>
      </c>
      <c r="V161" s="94">
        <f t="shared" si="12"/>
        <v>116.85000000000001</v>
      </c>
      <c r="W161" s="93">
        <f t="shared" si="3"/>
        <v>1064.759</v>
      </c>
      <c r="X161" s="95">
        <f t="shared" si="4"/>
        <v>43191.322916666664</v>
      </c>
      <c r="Y161" s="95">
        <f t="shared" si="5"/>
        <v>43192.039583333331</v>
      </c>
      <c r="Z161" s="96">
        <v>0.66666666666666663</v>
      </c>
      <c r="AA161" s="97">
        <f t="shared" si="6"/>
        <v>43191.989583333328</v>
      </c>
      <c r="AB161" s="106" t="str">
        <f t="shared" si="7"/>
        <v>1:12</v>
      </c>
      <c r="AC161" s="98">
        <f t="shared" si="8"/>
        <v>12</v>
      </c>
      <c r="AD161" s="98">
        <f t="shared" si="9"/>
        <v>1</v>
      </c>
      <c r="AE161" s="98">
        <f t="shared" si="10"/>
        <v>1.5</v>
      </c>
      <c r="AF161" s="99" t="str">
        <f t="shared" si="11"/>
        <v>1:30</v>
      </c>
    </row>
    <row r="162" spans="1:32" ht="14.25">
      <c r="A162" s="109">
        <v>43192</v>
      </c>
      <c r="B162" s="110">
        <v>0.31805555555555554</v>
      </c>
      <c r="C162" s="88" t="s">
        <v>65</v>
      </c>
      <c r="D162" s="111">
        <v>43193</v>
      </c>
      <c r="E162" s="112">
        <v>2.013888888888889E-2</v>
      </c>
      <c r="F162" s="88" t="s">
        <v>65</v>
      </c>
      <c r="G162" s="88" t="s">
        <v>66</v>
      </c>
      <c r="H162" s="124" t="s">
        <v>530</v>
      </c>
      <c r="I162" s="113" t="s">
        <v>531</v>
      </c>
      <c r="J162" s="89" t="s">
        <v>18</v>
      </c>
      <c r="K162" s="89" t="s">
        <v>27</v>
      </c>
      <c r="L162" s="88" t="s">
        <v>23</v>
      </c>
      <c r="M162" s="88" t="s">
        <v>69</v>
      </c>
      <c r="N162" s="114">
        <f t="shared" si="1"/>
        <v>1</v>
      </c>
      <c r="O162" s="88"/>
      <c r="P162" s="88">
        <v>9</v>
      </c>
      <c r="Q162" s="88">
        <v>7702</v>
      </c>
      <c r="R162" s="88">
        <v>7731</v>
      </c>
      <c r="S162" s="88">
        <f t="shared" si="0"/>
        <v>29</v>
      </c>
      <c r="T162" s="92">
        <f t="shared" si="2"/>
        <v>54.165999999999997</v>
      </c>
      <c r="U162" s="93">
        <v>866.66</v>
      </c>
      <c r="V162" s="94">
        <f t="shared" si="12"/>
        <v>82.65</v>
      </c>
      <c r="W162" s="93">
        <f t="shared" si="3"/>
        <v>1003.476</v>
      </c>
      <c r="X162" s="95">
        <f t="shared" si="4"/>
        <v>43192.318055555559</v>
      </c>
      <c r="Y162" s="95">
        <f t="shared" si="5"/>
        <v>43193.020138888889</v>
      </c>
      <c r="Z162" s="96">
        <v>0.66666666666666663</v>
      </c>
      <c r="AA162" s="97">
        <f t="shared" ref="AA162:AA168" si="13">X162+Z162</f>
        <v>43192.984722222223</v>
      </c>
      <c r="AB162" s="106" t="str">
        <f t="shared" ref="AB162:AB177" si="14">TEXT(Y162-AA162,"[h]:mm")</f>
        <v>0:51</v>
      </c>
      <c r="AC162" s="98">
        <f t="shared" si="8"/>
        <v>51</v>
      </c>
      <c r="AD162" s="98">
        <f t="shared" si="9"/>
        <v>0</v>
      </c>
      <c r="AE162" s="98">
        <f t="shared" si="10"/>
        <v>1</v>
      </c>
      <c r="AF162" s="99" t="str">
        <f t="shared" si="11"/>
        <v>1:00</v>
      </c>
    </row>
    <row r="163" spans="1:32" ht="14.25">
      <c r="A163" s="109">
        <v>43192</v>
      </c>
      <c r="B163" s="110">
        <v>0.31319444444444444</v>
      </c>
      <c r="C163" s="88" t="s">
        <v>65</v>
      </c>
      <c r="D163" s="111">
        <v>43192</v>
      </c>
      <c r="E163" s="112">
        <v>0.99305555555555547</v>
      </c>
      <c r="F163" s="88" t="s">
        <v>65</v>
      </c>
      <c r="G163" s="88" t="s">
        <v>66</v>
      </c>
      <c r="H163" s="124" t="s">
        <v>535</v>
      </c>
      <c r="I163" s="113" t="s">
        <v>536</v>
      </c>
      <c r="J163" s="89" t="s">
        <v>18</v>
      </c>
      <c r="K163" s="89" t="s">
        <v>28</v>
      </c>
      <c r="L163" s="88" t="s">
        <v>20</v>
      </c>
      <c r="M163" s="88" t="s">
        <v>69</v>
      </c>
      <c r="N163" s="114">
        <f t="shared" si="1"/>
        <v>0.5</v>
      </c>
      <c r="O163" s="88">
        <v>2</v>
      </c>
      <c r="P163" s="88">
        <v>9</v>
      </c>
      <c r="Q163" s="88">
        <v>7761</v>
      </c>
      <c r="R163" s="88">
        <v>7827</v>
      </c>
      <c r="S163" s="88">
        <f t="shared" si="0"/>
        <v>66</v>
      </c>
      <c r="T163" s="92">
        <f t="shared" si="2"/>
        <v>27.082999999999998</v>
      </c>
      <c r="U163" s="93">
        <v>866.66</v>
      </c>
      <c r="V163" s="94">
        <f t="shared" si="12"/>
        <v>188.1</v>
      </c>
      <c r="W163" s="93">
        <f t="shared" si="3"/>
        <v>1081.8429999999998</v>
      </c>
      <c r="X163" s="95">
        <f t="shared" si="4"/>
        <v>43192.313194444447</v>
      </c>
      <c r="Y163" s="95">
        <f t="shared" si="5"/>
        <v>43192.993055555555</v>
      </c>
      <c r="Z163" s="96">
        <v>0.66666666666666663</v>
      </c>
      <c r="AA163" s="97">
        <f t="shared" si="13"/>
        <v>43192.979861111111</v>
      </c>
      <c r="AB163" s="106" t="str">
        <f t="shared" si="14"/>
        <v>0:19</v>
      </c>
      <c r="AC163" s="98">
        <f t="shared" si="8"/>
        <v>19</v>
      </c>
      <c r="AD163" s="98">
        <f t="shared" si="9"/>
        <v>0</v>
      </c>
      <c r="AE163" s="98">
        <f t="shared" si="10"/>
        <v>0.5</v>
      </c>
      <c r="AF163" s="99" t="str">
        <f t="shared" si="11"/>
        <v>0:30</v>
      </c>
    </row>
    <row r="164" spans="1:32" ht="14.25">
      <c r="A164" s="109">
        <v>43192</v>
      </c>
      <c r="B164" s="110">
        <v>0.31319444444444444</v>
      </c>
      <c r="C164" s="88" t="s">
        <v>65</v>
      </c>
      <c r="D164" s="111">
        <v>43193</v>
      </c>
      <c r="E164" s="112">
        <v>2.7777777777777776E-2</v>
      </c>
      <c r="F164" s="88" t="s">
        <v>65</v>
      </c>
      <c r="G164" s="88" t="s">
        <v>66</v>
      </c>
      <c r="H164" s="124" t="s">
        <v>541</v>
      </c>
      <c r="I164" s="113" t="s">
        <v>542</v>
      </c>
      <c r="J164" s="89" t="s">
        <v>18</v>
      </c>
      <c r="K164" s="89" t="s">
        <v>24</v>
      </c>
      <c r="L164" s="88" t="s">
        <v>21</v>
      </c>
      <c r="M164" s="88" t="s">
        <v>69</v>
      </c>
      <c r="N164" s="114">
        <f t="shared" si="1"/>
        <v>1.5</v>
      </c>
      <c r="O164" s="88">
        <v>9</v>
      </c>
      <c r="P164" s="88">
        <v>9</v>
      </c>
      <c r="Q164" s="88">
        <v>5399</v>
      </c>
      <c r="R164" s="88">
        <v>5545</v>
      </c>
      <c r="S164" s="88">
        <f t="shared" si="0"/>
        <v>146</v>
      </c>
      <c r="T164" s="92">
        <f t="shared" si="2"/>
        <v>81.248999999999995</v>
      </c>
      <c r="U164" s="93">
        <v>866.66</v>
      </c>
      <c r="V164" s="94">
        <f t="shared" si="12"/>
        <v>416.1</v>
      </c>
      <c r="W164" s="93">
        <f t="shared" si="3"/>
        <v>1364.009</v>
      </c>
      <c r="X164" s="95">
        <f t="shared" si="4"/>
        <v>43192.313194444447</v>
      </c>
      <c r="Y164" s="95">
        <f t="shared" si="5"/>
        <v>43193.027777777781</v>
      </c>
      <c r="Z164" s="96">
        <v>0.66666666666666663</v>
      </c>
      <c r="AA164" s="97">
        <f t="shared" si="13"/>
        <v>43192.979861111111</v>
      </c>
      <c r="AB164" s="106" t="str">
        <f t="shared" si="14"/>
        <v>1:09</v>
      </c>
      <c r="AC164" s="98">
        <f t="shared" si="8"/>
        <v>9</v>
      </c>
      <c r="AD164" s="98">
        <f t="shared" si="9"/>
        <v>1</v>
      </c>
      <c r="AE164" s="98">
        <f t="shared" si="10"/>
        <v>1.5</v>
      </c>
      <c r="AF164" s="99" t="str">
        <f t="shared" si="11"/>
        <v>1:30</v>
      </c>
    </row>
    <row r="165" spans="1:32" ht="14.25">
      <c r="A165" s="109">
        <v>43192</v>
      </c>
      <c r="B165" s="110">
        <v>0.33055555555555555</v>
      </c>
      <c r="C165" s="88" t="s">
        <v>65</v>
      </c>
      <c r="D165" s="111">
        <v>43193</v>
      </c>
      <c r="E165" s="112">
        <v>1.5972222222222224E-2</v>
      </c>
      <c r="F165" s="88" t="s">
        <v>65</v>
      </c>
      <c r="G165" s="88" t="s">
        <v>66</v>
      </c>
      <c r="H165" s="124" t="s">
        <v>546</v>
      </c>
      <c r="I165" s="113" t="s">
        <v>547</v>
      </c>
      <c r="J165" s="89" t="s">
        <v>18</v>
      </c>
      <c r="K165" s="89" t="s">
        <v>29</v>
      </c>
      <c r="L165" s="88" t="s">
        <v>22</v>
      </c>
      <c r="M165" s="88" t="s">
        <v>69</v>
      </c>
      <c r="N165" s="114">
        <f t="shared" si="1"/>
        <v>0.5</v>
      </c>
      <c r="O165" s="88"/>
      <c r="P165" s="88">
        <v>12</v>
      </c>
      <c r="Q165" s="88">
        <v>6975</v>
      </c>
      <c r="R165" s="88">
        <v>7011</v>
      </c>
      <c r="S165" s="88">
        <f t="shared" si="0"/>
        <v>36</v>
      </c>
      <c r="T165" s="92">
        <f t="shared" si="2"/>
        <v>27.082999999999998</v>
      </c>
      <c r="U165" s="93">
        <v>866.66</v>
      </c>
      <c r="V165" s="94">
        <f t="shared" si="12"/>
        <v>102.60000000000001</v>
      </c>
      <c r="W165" s="93">
        <f t="shared" si="3"/>
        <v>996.34299999999996</v>
      </c>
      <c r="X165" s="95">
        <f t="shared" si="4"/>
        <v>43192.330555555556</v>
      </c>
      <c r="Y165" s="95">
        <f t="shared" si="5"/>
        <v>43193.015972222223</v>
      </c>
      <c r="Z165" s="96">
        <v>0.66666666666666663</v>
      </c>
      <c r="AA165" s="97">
        <f t="shared" si="13"/>
        <v>43192.99722222222</v>
      </c>
      <c r="AB165" s="106" t="str">
        <f t="shared" si="14"/>
        <v>0:27</v>
      </c>
      <c r="AC165" s="98">
        <f t="shared" si="8"/>
        <v>27</v>
      </c>
      <c r="AD165" s="98">
        <f t="shared" si="9"/>
        <v>0</v>
      </c>
      <c r="AE165" s="98">
        <f t="shared" si="10"/>
        <v>0.5</v>
      </c>
      <c r="AF165" s="99" t="str">
        <f t="shared" si="11"/>
        <v>0:30</v>
      </c>
    </row>
    <row r="166" spans="1:32" ht="14.25">
      <c r="A166" s="109">
        <v>43192</v>
      </c>
      <c r="B166" s="110">
        <v>0.31805555555555554</v>
      </c>
      <c r="C166" s="88" t="s">
        <v>65</v>
      </c>
      <c r="D166" s="111">
        <v>43193</v>
      </c>
      <c r="E166" s="112">
        <v>1.3888888888888888E-2</v>
      </c>
      <c r="F166" s="88" t="s">
        <v>65</v>
      </c>
      <c r="G166" s="88" t="s">
        <v>66</v>
      </c>
      <c r="H166" s="124" t="s">
        <v>549</v>
      </c>
      <c r="I166" s="113" t="s">
        <v>550</v>
      </c>
      <c r="J166" s="89" t="s">
        <v>18</v>
      </c>
      <c r="K166" s="89" t="s">
        <v>25</v>
      </c>
      <c r="L166" s="88" t="s">
        <v>26</v>
      </c>
      <c r="M166" s="88" t="s">
        <v>69</v>
      </c>
      <c r="N166" s="114">
        <f t="shared" si="1"/>
        <v>1</v>
      </c>
      <c r="O166" s="88">
        <v>1</v>
      </c>
      <c r="P166" s="88">
        <v>8</v>
      </c>
      <c r="Q166" s="88">
        <v>5263</v>
      </c>
      <c r="R166" s="88">
        <v>5404</v>
      </c>
      <c r="S166" s="88">
        <f t="shared" si="0"/>
        <v>141</v>
      </c>
      <c r="T166" s="92">
        <f t="shared" si="2"/>
        <v>54.165999999999997</v>
      </c>
      <c r="U166" s="93">
        <v>866.66</v>
      </c>
      <c r="V166" s="94">
        <f t="shared" si="12"/>
        <v>401.85</v>
      </c>
      <c r="W166" s="93">
        <f t="shared" si="3"/>
        <v>1322.6759999999999</v>
      </c>
      <c r="X166" s="95">
        <f>A166+B166</f>
        <v>43192.318055555559</v>
      </c>
      <c r="Y166" s="95">
        <f t="shared" si="5"/>
        <v>43193.013888888891</v>
      </c>
      <c r="Z166" s="96">
        <v>0.66666666666666663</v>
      </c>
      <c r="AA166" s="97">
        <f t="shared" si="13"/>
        <v>43192.984722222223</v>
      </c>
      <c r="AB166" s="106" t="str">
        <f t="shared" si="14"/>
        <v>0:42</v>
      </c>
      <c r="AC166" s="98">
        <f t="shared" si="8"/>
        <v>42</v>
      </c>
      <c r="AD166" s="98">
        <f t="shared" si="9"/>
        <v>0</v>
      </c>
      <c r="AE166" s="98">
        <f t="shared" si="10"/>
        <v>1</v>
      </c>
      <c r="AF166" s="99" t="str">
        <f t="shared" si="11"/>
        <v>1:00</v>
      </c>
    </row>
    <row r="167" spans="1:32" ht="14.25">
      <c r="A167" s="109">
        <v>43193</v>
      </c>
      <c r="B167" s="110">
        <v>0.32291666666666669</v>
      </c>
      <c r="C167" s="88" t="s">
        <v>65</v>
      </c>
      <c r="D167" s="111">
        <v>43194</v>
      </c>
      <c r="E167" s="112">
        <v>1.3888888888888888E-2</v>
      </c>
      <c r="F167" s="88" t="s">
        <v>65</v>
      </c>
      <c r="G167" s="88" t="s">
        <v>66</v>
      </c>
      <c r="H167" s="124" t="s">
        <v>551</v>
      </c>
      <c r="I167" s="113" t="s">
        <v>552</v>
      </c>
      <c r="J167" s="89" t="s">
        <v>18</v>
      </c>
      <c r="K167" s="89" t="s">
        <v>27</v>
      </c>
      <c r="L167" s="88" t="s">
        <v>23</v>
      </c>
      <c r="M167" s="88" t="s">
        <v>69</v>
      </c>
      <c r="N167" s="114">
        <f t="shared" si="1"/>
        <v>1</v>
      </c>
      <c r="O167" s="88">
        <v>3</v>
      </c>
      <c r="P167" s="88">
        <v>7</v>
      </c>
      <c r="Q167" s="88">
        <v>7731</v>
      </c>
      <c r="R167" s="88">
        <v>7806</v>
      </c>
      <c r="S167" s="88">
        <f t="shared" si="0"/>
        <v>75</v>
      </c>
      <c r="T167" s="92">
        <f t="shared" si="2"/>
        <v>54.165999999999997</v>
      </c>
      <c r="U167" s="93">
        <v>866.66</v>
      </c>
      <c r="V167" s="94">
        <f t="shared" si="12"/>
        <v>213.75</v>
      </c>
      <c r="W167" s="93">
        <f t="shared" si="3"/>
        <v>1134.576</v>
      </c>
      <c r="X167" s="95">
        <f>A167+B167</f>
        <v>43193.322916666664</v>
      </c>
      <c r="Y167" s="95">
        <f t="shared" si="5"/>
        <v>43194.013888888891</v>
      </c>
      <c r="Z167" s="96">
        <v>0.66666666666666663</v>
      </c>
      <c r="AA167" s="97">
        <f t="shared" si="13"/>
        <v>43193.989583333328</v>
      </c>
      <c r="AB167" s="106" t="str">
        <f t="shared" si="14"/>
        <v>0:35</v>
      </c>
      <c r="AC167" s="98">
        <f t="shared" si="8"/>
        <v>35</v>
      </c>
      <c r="AD167" s="98">
        <f t="shared" si="9"/>
        <v>0</v>
      </c>
      <c r="AE167" s="98">
        <f t="shared" si="10"/>
        <v>1</v>
      </c>
      <c r="AF167" s="99" t="str">
        <f t="shared" si="11"/>
        <v>1:00</v>
      </c>
    </row>
    <row r="168" spans="1:32" ht="14.25">
      <c r="A168" s="109">
        <v>43193</v>
      </c>
      <c r="B168" s="110">
        <v>0.31458333333333333</v>
      </c>
      <c r="C168" s="88" t="s">
        <v>65</v>
      </c>
      <c r="D168" s="111">
        <v>43194</v>
      </c>
      <c r="E168" s="112">
        <v>1.6666666666666666E-2</v>
      </c>
      <c r="F168" s="88" t="s">
        <v>65</v>
      </c>
      <c r="G168" s="88" t="s">
        <v>66</v>
      </c>
      <c r="H168" s="124" t="s">
        <v>553</v>
      </c>
      <c r="I168" s="113" t="s">
        <v>554</v>
      </c>
      <c r="J168" s="89" t="s">
        <v>18</v>
      </c>
      <c r="K168" s="89" t="s">
        <v>28</v>
      </c>
      <c r="L168" s="88" t="s">
        <v>20</v>
      </c>
      <c r="M168" s="88" t="s">
        <v>69</v>
      </c>
      <c r="N168" s="114">
        <f t="shared" si="1"/>
        <v>1</v>
      </c>
      <c r="O168" s="88"/>
      <c r="P168" s="88">
        <v>11</v>
      </c>
      <c r="Q168" s="88">
        <v>7827</v>
      </c>
      <c r="R168" s="88">
        <v>7869</v>
      </c>
      <c r="S168" s="88">
        <f t="shared" ref="S168:S276" si="15">SUM(R168-Q168)</f>
        <v>42</v>
      </c>
      <c r="T168" s="92">
        <f t="shared" si="2"/>
        <v>54.165999999999997</v>
      </c>
      <c r="U168" s="93">
        <v>866.66</v>
      </c>
      <c r="V168" s="94">
        <f t="shared" ref="V168:V177" si="16">2.85*S168</f>
        <v>119.7</v>
      </c>
      <c r="W168" s="93">
        <f t="shared" ref="W168:W177" si="17">SUM(T168:V168)</f>
        <v>1040.5260000000001</v>
      </c>
      <c r="X168" s="95">
        <f t="shared" ref="X168:X177" si="18">A168+B168</f>
        <v>43193.314583333333</v>
      </c>
      <c r="Y168" s="95">
        <f t="shared" ref="Y168:Y177" si="19">D168+E168</f>
        <v>43194.01666666667</v>
      </c>
      <c r="Z168" s="96">
        <v>0.66666666666666663</v>
      </c>
      <c r="AA168" s="97">
        <f t="shared" si="13"/>
        <v>43193.981249999997</v>
      </c>
      <c r="AB168" s="106" t="str">
        <f t="shared" si="14"/>
        <v>0:51</v>
      </c>
      <c r="AC168" s="98">
        <f t="shared" ref="AC168:AC170" si="20">MINUTE(AB168)</f>
        <v>51</v>
      </c>
      <c r="AD168" s="98">
        <f t="shared" ref="AD168:AD170" si="21">HOUR(AB168)</f>
        <v>0</v>
      </c>
      <c r="AE168" s="98">
        <f t="shared" ref="AE168:AE170" si="22">IF(AC168&lt;2,AD168,(IF(AND(AC168&gt;=2,AC168&lt;32),0.5,1)+AD168))</f>
        <v>1</v>
      </c>
      <c r="AF168" s="99" t="str">
        <f t="shared" ref="AF168:AF170" si="23">TEXT(AE168/24,"[h]:mm")</f>
        <v>1:00</v>
      </c>
    </row>
    <row r="169" spans="1:32" ht="14.25">
      <c r="A169" s="109">
        <v>43193</v>
      </c>
      <c r="B169" s="110">
        <v>0.32222222222222224</v>
      </c>
      <c r="C169" s="88" t="s">
        <v>65</v>
      </c>
      <c r="D169" s="111">
        <v>43194</v>
      </c>
      <c r="E169" s="112">
        <v>1.5277777777777777E-2</v>
      </c>
      <c r="F169" s="88" t="s">
        <v>65</v>
      </c>
      <c r="G169" s="88" t="s">
        <v>66</v>
      </c>
      <c r="H169" s="124" t="s">
        <v>555</v>
      </c>
      <c r="I169" s="113" t="s">
        <v>556</v>
      </c>
      <c r="J169" s="89" t="s">
        <v>18</v>
      </c>
      <c r="K169" s="89" t="s">
        <v>24</v>
      </c>
      <c r="L169" s="88" t="s">
        <v>21</v>
      </c>
      <c r="M169" s="88" t="s">
        <v>69</v>
      </c>
      <c r="N169" s="114">
        <f t="shared" si="1"/>
        <v>1</v>
      </c>
      <c r="O169" s="88">
        <v>2</v>
      </c>
      <c r="P169" s="88">
        <v>6</v>
      </c>
      <c r="Q169" s="88">
        <v>5545</v>
      </c>
      <c r="R169" s="88">
        <v>5596</v>
      </c>
      <c r="S169" s="88">
        <f t="shared" si="15"/>
        <v>51</v>
      </c>
      <c r="T169" s="92">
        <f t="shared" si="2"/>
        <v>54.165999999999997</v>
      </c>
      <c r="U169" s="93">
        <v>866.66</v>
      </c>
      <c r="V169" s="94">
        <f t="shared" si="16"/>
        <v>145.35</v>
      </c>
      <c r="W169" s="93">
        <f t="shared" si="17"/>
        <v>1066.1759999999999</v>
      </c>
      <c r="X169" s="95">
        <f t="shared" si="18"/>
        <v>43193.322222222225</v>
      </c>
      <c r="Y169" s="95">
        <f t="shared" si="19"/>
        <v>43194.015277777777</v>
      </c>
      <c r="Z169" s="96">
        <v>0.66666666666666663</v>
      </c>
      <c r="AA169" s="97">
        <f t="shared" ref="AA169:AA177" si="24">X169+Z169</f>
        <v>43193.988888888889</v>
      </c>
      <c r="AB169" s="106" t="str">
        <f t="shared" si="14"/>
        <v>0:38</v>
      </c>
      <c r="AC169" s="98">
        <f t="shared" si="20"/>
        <v>38</v>
      </c>
      <c r="AD169" s="98">
        <f t="shared" si="21"/>
        <v>0</v>
      </c>
      <c r="AE169" s="98">
        <f t="shared" si="22"/>
        <v>1</v>
      </c>
      <c r="AF169" s="99" t="str">
        <f t="shared" si="23"/>
        <v>1:00</v>
      </c>
    </row>
    <row r="170" spans="1:32" ht="14.25">
      <c r="A170" s="109">
        <v>43193</v>
      </c>
      <c r="B170" s="110">
        <v>0.31388888888888888</v>
      </c>
      <c r="C170" s="88" t="s">
        <v>65</v>
      </c>
      <c r="D170" s="111">
        <v>43194</v>
      </c>
      <c r="E170" s="112">
        <v>2.9861111111111113E-2</v>
      </c>
      <c r="F170" s="88" t="s">
        <v>65</v>
      </c>
      <c r="G170" s="88" t="s">
        <v>66</v>
      </c>
      <c r="H170" s="124" t="s">
        <v>558</v>
      </c>
      <c r="I170" s="113" t="s">
        <v>559</v>
      </c>
      <c r="J170" s="89" t="s">
        <v>18</v>
      </c>
      <c r="K170" s="89" t="s">
        <v>29</v>
      </c>
      <c r="L170" s="88" t="s">
        <v>22</v>
      </c>
      <c r="M170" s="88" t="s">
        <v>69</v>
      </c>
      <c r="N170" s="114">
        <f t="shared" si="1"/>
        <v>1.5</v>
      </c>
      <c r="O170" s="88"/>
      <c r="P170" s="88">
        <v>8</v>
      </c>
      <c r="Q170" s="88">
        <v>7012</v>
      </c>
      <c r="R170" s="88">
        <v>7036</v>
      </c>
      <c r="S170" s="88">
        <f t="shared" si="15"/>
        <v>24</v>
      </c>
      <c r="T170" s="92">
        <f t="shared" si="2"/>
        <v>81.248999999999995</v>
      </c>
      <c r="U170" s="93">
        <v>866.66</v>
      </c>
      <c r="V170" s="94">
        <f t="shared" si="16"/>
        <v>68.400000000000006</v>
      </c>
      <c r="W170" s="93">
        <f t="shared" si="17"/>
        <v>1016.309</v>
      </c>
      <c r="X170" s="95">
        <f t="shared" si="18"/>
        <v>43193.313888888886</v>
      </c>
      <c r="Y170" s="95">
        <f t="shared" si="19"/>
        <v>43194.029861111114</v>
      </c>
      <c r="Z170" s="96">
        <v>0.66666666666666663</v>
      </c>
      <c r="AA170" s="97">
        <f t="shared" si="24"/>
        <v>43193.98055555555</v>
      </c>
      <c r="AB170" s="106" t="str">
        <f t="shared" si="14"/>
        <v>1:11</v>
      </c>
      <c r="AC170" s="98">
        <f t="shared" si="20"/>
        <v>11</v>
      </c>
      <c r="AD170" s="98">
        <f t="shared" si="21"/>
        <v>1</v>
      </c>
      <c r="AE170" s="98">
        <f t="shared" si="22"/>
        <v>1.5</v>
      </c>
      <c r="AF170" s="99" t="str">
        <f t="shared" si="23"/>
        <v>1:30</v>
      </c>
    </row>
    <row r="171" spans="1:32" ht="14.25">
      <c r="A171" s="109">
        <v>43193</v>
      </c>
      <c r="B171" s="110">
        <v>0.32361111111111113</v>
      </c>
      <c r="C171" s="88" t="s">
        <v>65</v>
      </c>
      <c r="D171" s="109">
        <v>43193</v>
      </c>
      <c r="E171" s="112">
        <v>0.99513888888888891</v>
      </c>
      <c r="F171" s="88" t="s">
        <v>65</v>
      </c>
      <c r="G171" s="88" t="s">
        <v>66</v>
      </c>
      <c r="H171" s="124" t="s">
        <v>560</v>
      </c>
      <c r="I171" s="113" t="s">
        <v>561</v>
      </c>
      <c r="J171" s="89" t="s">
        <v>18</v>
      </c>
      <c r="K171" s="89" t="s">
        <v>25</v>
      </c>
      <c r="L171" s="88" t="s">
        <v>26</v>
      </c>
      <c r="M171" s="88" t="s">
        <v>69</v>
      </c>
      <c r="N171" s="114">
        <f t="shared" si="1"/>
        <v>0.5</v>
      </c>
      <c r="O171" s="88">
        <v>8</v>
      </c>
      <c r="P171" s="88">
        <v>11</v>
      </c>
      <c r="Q171" s="88">
        <v>5404</v>
      </c>
      <c r="R171" s="88">
        <v>5528</v>
      </c>
      <c r="S171" s="88">
        <f t="shared" si="15"/>
        <v>124</v>
      </c>
      <c r="T171" s="92">
        <f t="shared" si="2"/>
        <v>27.082999999999998</v>
      </c>
      <c r="U171" s="93">
        <v>866.66</v>
      </c>
      <c r="V171" s="94">
        <f t="shared" si="16"/>
        <v>353.40000000000003</v>
      </c>
      <c r="W171" s="93">
        <f t="shared" si="17"/>
        <v>1247.143</v>
      </c>
      <c r="X171" s="95">
        <f t="shared" si="18"/>
        <v>43193.323611111111</v>
      </c>
      <c r="Y171" s="95">
        <f t="shared" si="19"/>
        <v>43193.995138888888</v>
      </c>
      <c r="Z171" s="96">
        <v>0.66666666666666663</v>
      </c>
      <c r="AA171" s="97">
        <f t="shared" si="24"/>
        <v>43193.990277777775</v>
      </c>
      <c r="AB171" s="106" t="str">
        <f t="shared" si="14"/>
        <v>0:07</v>
      </c>
      <c r="AC171" s="98">
        <f t="shared" ref="AC171" si="25">MINUTE(AB171)</f>
        <v>7</v>
      </c>
      <c r="AD171" s="98">
        <f t="shared" ref="AD171" si="26">HOUR(AB171)</f>
        <v>0</v>
      </c>
      <c r="AE171" s="98">
        <f t="shared" ref="AE171" si="27">IF(AC171&lt;2,AD171,(IF(AND(AC171&gt;=2,AC171&lt;32),0.5,1)+AD171))</f>
        <v>0.5</v>
      </c>
      <c r="AF171" s="99" t="str">
        <f t="shared" ref="AF171" si="28">TEXT(AE171/24,"[h]:mm")</f>
        <v>0:30</v>
      </c>
    </row>
    <row r="172" spans="1:32" ht="14.25">
      <c r="A172" s="109">
        <v>43194</v>
      </c>
      <c r="B172" s="110">
        <v>0.30902777777777779</v>
      </c>
      <c r="C172" s="88" t="s">
        <v>65</v>
      </c>
      <c r="D172" s="109">
        <v>43194</v>
      </c>
      <c r="E172" s="112">
        <v>0.99722222222222223</v>
      </c>
      <c r="F172" s="88" t="s">
        <v>65</v>
      </c>
      <c r="G172" s="88" t="s">
        <v>66</v>
      </c>
      <c r="H172" s="124" t="s">
        <v>572</v>
      </c>
      <c r="I172" s="113" t="s">
        <v>573</v>
      </c>
      <c r="J172" s="89" t="s">
        <v>18</v>
      </c>
      <c r="K172" s="89" t="s">
        <v>27</v>
      </c>
      <c r="L172" s="88" t="s">
        <v>19</v>
      </c>
      <c r="M172" s="88" t="s">
        <v>69</v>
      </c>
      <c r="N172" s="114">
        <f t="shared" si="1"/>
        <v>0.5</v>
      </c>
      <c r="O172" s="88">
        <v>9</v>
      </c>
      <c r="P172" s="88">
        <v>10</v>
      </c>
      <c r="Q172" s="88">
        <v>7806</v>
      </c>
      <c r="R172" s="88">
        <v>7958</v>
      </c>
      <c r="S172" s="88">
        <f t="shared" si="15"/>
        <v>152</v>
      </c>
      <c r="T172" s="92">
        <f t="shared" si="2"/>
        <v>27.082999999999998</v>
      </c>
      <c r="U172" s="93">
        <v>866.66</v>
      </c>
      <c r="V172" s="94">
        <f t="shared" si="16"/>
        <v>433.2</v>
      </c>
      <c r="W172" s="93">
        <f t="shared" si="17"/>
        <v>1326.943</v>
      </c>
      <c r="X172" s="95">
        <f t="shared" si="18"/>
        <v>43194.309027777781</v>
      </c>
      <c r="Y172" s="95">
        <f t="shared" si="19"/>
        <v>43194.99722222222</v>
      </c>
      <c r="Z172" s="96">
        <v>0.66666666666666663</v>
      </c>
      <c r="AA172" s="97">
        <f t="shared" si="24"/>
        <v>43194.975694444445</v>
      </c>
      <c r="AB172" s="106" t="str">
        <f t="shared" si="14"/>
        <v>0:31</v>
      </c>
      <c r="AC172" s="98">
        <f t="shared" ref="AC172:AC177" si="29">MINUTE(AB172)</f>
        <v>31</v>
      </c>
      <c r="AD172" s="98">
        <f t="shared" ref="AD172:AD177" si="30">HOUR(AB172)</f>
        <v>0</v>
      </c>
      <c r="AE172" s="98">
        <f t="shared" ref="AE172:AE177" si="31">IF(AC172&lt;2,AD172,(IF(AND(AC172&gt;=2,AC172&lt;32),0.5,1)+AD172))</f>
        <v>0.5</v>
      </c>
      <c r="AF172" s="99" t="str">
        <f t="shared" ref="AF172:AF177" si="32">TEXT(AE172/24,"[h]:mm")</f>
        <v>0:30</v>
      </c>
    </row>
    <row r="173" spans="1:32" ht="14.25">
      <c r="A173" s="109">
        <v>43194</v>
      </c>
      <c r="B173" s="110">
        <v>0.31111111111111112</v>
      </c>
      <c r="C173" s="88" t="s">
        <v>65</v>
      </c>
      <c r="D173" s="109">
        <v>43194</v>
      </c>
      <c r="E173" s="112">
        <v>0.99791666666666667</v>
      </c>
      <c r="F173" s="88" t="s">
        <v>65</v>
      </c>
      <c r="G173" s="88" t="s">
        <v>66</v>
      </c>
      <c r="H173" s="124" t="s">
        <v>579</v>
      </c>
      <c r="I173" s="113" t="s">
        <v>580</v>
      </c>
      <c r="J173" s="89" t="s">
        <v>18</v>
      </c>
      <c r="K173" s="89" t="s">
        <v>28</v>
      </c>
      <c r="L173" s="88" t="s">
        <v>20</v>
      </c>
      <c r="M173" s="88" t="s">
        <v>69</v>
      </c>
      <c r="N173" s="114">
        <f t="shared" si="1"/>
        <v>0.5</v>
      </c>
      <c r="O173" s="88">
        <v>9</v>
      </c>
      <c r="P173" s="88">
        <v>7</v>
      </c>
      <c r="Q173" s="88">
        <v>7869</v>
      </c>
      <c r="R173" s="88">
        <v>7890</v>
      </c>
      <c r="S173" s="88">
        <f t="shared" si="15"/>
        <v>21</v>
      </c>
      <c r="T173" s="92">
        <f t="shared" si="2"/>
        <v>27.082999999999998</v>
      </c>
      <c r="U173" s="93">
        <v>866.66</v>
      </c>
      <c r="V173" s="94">
        <f t="shared" si="16"/>
        <v>59.85</v>
      </c>
      <c r="W173" s="93">
        <f t="shared" si="17"/>
        <v>953.59299999999996</v>
      </c>
      <c r="X173" s="95">
        <f t="shared" si="18"/>
        <v>43194.311111111114</v>
      </c>
      <c r="Y173" s="95">
        <f t="shared" si="19"/>
        <v>43194.997916666667</v>
      </c>
      <c r="Z173" s="96">
        <v>0.66666666666666663</v>
      </c>
      <c r="AA173" s="97">
        <f t="shared" si="24"/>
        <v>43194.977777777778</v>
      </c>
      <c r="AB173" s="106" t="str">
        <f t="shared" si="14"/>
        <v>0:29</v>
      </c>
      <c r="AC173" s="98">
        <f t="shared" si="29"/>
        <v>29</v>
      </c>
      <c r="AD173" s="98">
        <f t="shared" si="30"/>
        <v>0</v>
      </c>
      <c r="AE173" s="98">
        <f t="shared" si="31"/>
        <v>0.5</v>
      </c>
      <c r="AF173" s="99" t="str">
        <f t="shared" si="32"/>
        <v>0:30</v>
      </c>
    </row>
    <row r="174" spans="1:32" ht="14.25">
      <c r="A174" s="109">
        <v>43194</v>
      </c>
      <c r="B174" s="110">
        <v>0.3125</v>
      </c>
      <c r="C174" s="88" t="s">
        <v>65</v>
      </c>
      <c r="D174" s="111">
        <v>43195</v>
      </c>
      <c r="E174" s="112">
        <v>4.1666666666666666E-3</v>
      </c>
      <c r="F174" s="88" t="s">
        <v>65</v>
      </c>
      <c r="G174" s="88" t="s">
        <v>66</v>
      </c>
      <c r="H174" s="124" t="s">
        <v>587</v>
      </c>
      <c r="I174" s="113" t="s">
        <v>588</v>
      </c>
      <c r="J174" s="89" t="s">
        <v>18</v>
      </c>
      <c r="K174" s="89" t="s">
        <v>24</v>
      </c>
      <c r="L174" s="88" t="s">
        <v>21</v>
      </c>
      <c r="M174" s="88" t="s">
        <v>69</v>
      </c>
      <c r="N174" s="114">
        <f t="shared" si="1"/>
        <v>1</v>
      </c>
      <c r="O174" s="88"/>
      <c r="P174" s="88">
        <v>11</v>
      </c>
      <c r="Q174" s="88">
        <v>5596</v>
      </c>
      <c r="R174" s="88">
        <v>5622</v>
      </c>
      <c r="S174" s="88">
        <f t="shared" si="15"/>
        <v>26</v>
      </c>
      <c r="T174" s="92">
        <f t="shared" si="2"/>
        <v>54.165999999999997</v>
      </c>
      <c r="U174" s="93">
        <v>866.66</v>
      </c>
      <c r="V174" s="94">
        <f t="shared" si="16"/>
        <v>74.100000000000009</v>
      </c>
      <c r="W174" s="93">
        <f t="shared" si="17"/>
        <v>994.92600000000004</v>
      </c>
      <c r="X174" s="95">
        <f t="shared" si="18"/>
        <v>43194.3125</v>
      </c>
      <c r="Y174" s="95">
        <f t="shared" si="19"/>
        <v>43195.004166666666</v>
      </c>
      <c r="Z174" s="96">
        <v>0.66666666666666663</v>
      </c>
      <c r="AA174" s="97">
        <f t="shared" si="24"/>
        <v>43194.979166666664</v>
      </c>
      <c r="AB174" s="106" t="str">
        <f t="shared" si="14"/>
        <v>0:36</v>
      </c>
      <c r="AC174" s="98">
        <f t="shared" si="29"/>
        <v>36</v>
      </c>
      <c r="AD174" s="98">
        <f t="shared" si="30"/>
        <v>0</v>
      </c>
      <c r="AE174" s="98">
        <f t="shared" si="31"/>
        <v>1</v>
      </c>
      <c r="AF174" s="99" t="str">
        <f t="shared" si="32"/>
        <v>1:00</v>
      </c>
    </row>
    <row r="175" spans="1:32" ht="14.25">
      <c r="A175" s="109">
        <v>43194</v>
      </c>
      <c r="B175" s="110">
        <v>0.31527777777777777</v>
      </c>
      <c r="C175" s="88" t="s">
        <v>65</v>
      </c>
      <c r="D175" s="111">
        <v>43194</v>
      </c>
      <c r="E175" s="112">
        <v>0.98958333333333337</v>
      </c>
      <c r="F175" s="88" t="s">
        <v>65</v>
      </c>
      <c r="G175" s="88" t="s">
        <v>66</v>
      </c>
      <c r="H175" s="124" t="s">
        <v>590</v>
      </c>
      <c r="I175" s="113" t="s">
        <v>591</v>
      </c>
      <c r="J175" s="89" t="s">
        <v>18</v>
      </c>
      <c r="K175" s="89" t="s">
        <v>29</v>
      </c>
      <c r="L175" s="88" t="s">
        <v>22</v>
      </c>
      <c r="M175" s="88" t="s">
        <v>69</v>
      </c>
      <c r="N175" s="114">
        <f t="shared" si="1"/>
        <v>0.5</v>
      </c>
      <c r="O175" s="88"/>
      <c r="P175" s="88">
        <v>7</v>
      </c>
      <c r="Q175" s="88">
        <v>7036</v>
      </c>
      <c r="R175" s="88">
        <v>7057</v>
      </c>
      <c r="S175" s="88">
        <f t="shared" si="15"/>
        <v>21</v>
      </c>
      <c r="T175" s="92">
        <f t="shared" si="2"/>
        <v>27.082999999999998</v>
      </c>
      <c r="U175" s="93">
        <v>866.66</v>
      </c>
      <c r="V175" s="94">
        <f t="shared" si="16"/>
        <v>59.85</v>
      </c>
      <c r="W175" s="93">
        <f t="shared" si="17"/>
        <v>953.59299999999996</v>
      </c>
      <c r="X175" s="95">
        <f t="shared" si="18"/>
        <v>43194.31527777778</v>
      </c>
      <c r="Y175" s="95">
        <f t="shared" si="19"/>
        <v>43194.989583333336</v>
      </c>
      <c r="Z175" s="96">
        <v>0.66666666666666663</v>
      </c>
      <c r="AA175" s="97">
        <f t="shared" si="24"/>
        <v>43194.981944444444</v>
      </c>
      <c r="AB175" s="106" t="str">
        <f t="shared" si="14"/>
        <v>0:11</v>
      </c>
      <c r="AC175" s="98">
        <f t="shared" si="29"/>
        <v>11</v>
      </c>
      <c r="AD175" s="98">
        <f t="shared" si="30"/>
        <v>0</v>
      </c>
      <c r="AE175" s="98">
        <f t="shared" si="31"/>
        <v>0.5</v>
      </c>
      <c r="AF175" s="99" t="str">
        <f t="shared" si="32"/>
        <v>0:30</v>
      </c>
    </row>
    <row r="176" spans="1:32" ht="14.25">
      <c r="A176" s="109">
        <v>43194</v>
      </c>
      <c r="B176" s="110">
        <v>0.35069444444444442</v>
      </c>
      <c r="C176" s="88" t="s">
        <v>65</v>
      </c>
      <c r="D176" s="111">
        <v>43195</v>
      </c>
      <c r="E176" s="112">
        <v>1.8749999999999999E-2</v>
      </c>
      <c r="F176" s="88" t="s">
        <v>65</v>
      </c>
      <c r="G176" s="88" t="s">
        <v>66</v>
      </c>
      <c r="H176" s="124" t="s">
        <v>595</v>
      </c>
      <c r="I176" s="113" t="s">
        <v>596</v>
      </c>
      <c r="J176" s="89" t="s">
        <v>18</v>
      </c>
      <c r="K176" s="89" t="s">
        <v>25</v>
      </c>
      <c r="L176" s="88" t="s">
        <v>26</v>
      </c>
      <c r="M176" s="88" t="s">
        <v>69</v>
      </c>
      <c r="N176" s="114">
        <f t="shared" si="1"/>
        <v>0.5</v>
      </c>
      <c r="O176" s="88"/>
      <c r="P176" s="88">
        <v>8</v>
      </c>
      <c r="Q176" s="88">
        <v>5528</v>
      </c>
      <c r="R176" s="88">
        <v>5582</v>
      </c>
      <c r="S176" s="88">
        <f t="shared" si="15"/>
        <v>54</v>
      </c>
      <c r="T176" s="92">
        <f t="shared" si="2"/>
        <v>27.082999999999998</v>
      </c>
      <c r="U176" s="93">
        <v>866.66</v>
      </c>
      <c r="V176" s="94">
        <f t="shared" si="16"/>
        <v>153.9</v>
      </c>
      <c r="W176" s="93">
        <f t="shared" si="17"/>
        <v>1047.643</v>
      </c>
      <c r="X176" s="95">
        <f t="shared" si="18"/>
        <v>43194.350694444445</v>
      </c>
      <c r="Y176" s="95">
        <f t="shared" si="19"/>
        <v>43195.018750000003</v>
      </c>
      <c r="Z176" s="96">
        <v>0.66666666666666663</v>
      </c>
      <c r="AA176" s="97">
        <f t="shared" si="24"/>
        <v>43195.017361111109</v>
      </c>
      <c r="AB176" s="106" t="str">
        <f t="shared" si="14"/>
        <v>0:02</v>
      </c>
      <c r="AC176" s="98">
        <f t="shared" si="29"/>
        <v>2</v>
      </c>
      <c r="AD176" s="98">
        <f t="shared" si="30"/>
        <v>0</v>
      </c>
      <c r="AE176" s="98">
        <f t="shared" si="31"/>
        <v>0.5</v>
      </c>
      <c r="AF176" s="99" t="str">
        <f t="shared" si="32"/>
        <v>0:30</v>
      </c>
    </row>
    <row r="177" spans="1:32" ht="14.25">
      <c r="A177" s="109">
        <v>43195</v>
      </c>
      <c r="B177" s="110">
        <v>0.31180555555555556</v>
      </c>
      <c r="C177" s="88" t="s">
        <v>65</v>
      </c>
      <c r="D177" s="111">
        <v>43196</v>
      </c>
      <c r="E177" s="112">
        <v>2.5694444444444447E-2</v>
      </c>
      <c r="F177" s="88" t="s">
        <v>65</v>
      </c>
      <c r="G177" s="88" t="s">
        <v>66</v>
      </c>
      <c r="H177" s="124" t="s">
        <v>601</v>
      </c>
      <c r="I177" s="113" t="s">
        <v>602</v>
      </c>
      <c r="J177" s="89" t="s">
        <v>18</v>
      </c>
      <c r="K177" s="89" t="s">
        <v>27</v>
      </c>
      <c r="L177" s="88" t="s">
        <v>19</v>
      </c>
      <c r="M177" s="88" t="s">
        <v>69</v>
      </c>
      <c r="N177" s="114">
        <f t="shared" si="1"/>
        <v>1.5</v>
      </c>
      <c r="O177" s="88"/>
      <c r="P177" s="88">
        <v>7</v>
      </c>
      <c r="Q177" s="88">
        <v>7958</v>
      </c>
      <c r="R177" s="88">
        <v>7973</v>
      </c>
      <c r="S177" s="88">
        <f t="shared" si="15"/>
        <v>15</v>
      </c>
      <c r="T177" s="92">
        <f t="shared" si="2"/>
        <v>81.248999999999995</v>
      </c>
      <c r="U177" s="93">
        <v>866.66</v>
      </c>
      <c r="V177" s="94">
        <f t="shared" si="16"/>
        <v>42.75</v>
      </c>
      <c r="W177" s="93">
        <f t="shared" si="17"/>
        <v>990.65899999999999</v>
      </c>
      <c r="X177" s="95">
        <f t="shared" si="18"/>
        <v>43195.311805555553</v>
      </c>
      <c r="Y177" s="95">
        <f t="shared" si="19"/>
        <v>43196.025694444441</v>
      </c>
      <c r="Z177" s="96">
        <v>0.66666666666666663</v>
      </c>
      <c r="AA177" s="97">
        <f t="shared" si="24"/>
        <v>43195.978472222218</v>
      </c>
      <c r="AB177" s="106" t="str">
        <f t="shared" si="14"/>
        <v>1:08</v>
      </c>
      <c r="AC177" s="98">
        <f t="shared" si="29"/>
        <v>8</v>
      </c>
      <c r="AD177" s="98">
        <f t="shared" si="30"/>
        <v>1</v>
      </c>
      <c r="AE177" s="98">
        <f t="shared" si="31"/>
        <v>1.5</v>
      </c>
      <c r="AF177" s="99" t="str">
        <f t="shared" si="32"/>
        <v>1:30</v>
      </c>
    </row>
    <row r="178" spans="1:32" ht="14.25">
      <c r="A178" s="109">
        <v>43195</v>
      </c>
      <c r="B178" s="110">
        <v>0.31458333333333333</v>
      </c>
      <c r="C178" s="88" t="s">
        <v>65</v>
      </c>
      <c r="D178" s="111">
        <v>43196</v>
      </c>
      <c r="E178" s="112">
        <v>2.1527777777777781E-2</v>
      </c>
      <c r="F178" s="88" t="s">
        <v>65</v>
      </c>
      <c r="G178" s="88" t="s">
        <v>66</v>
      </c>
      <c r="H178" s="124" t="s">
        <v>603</v>
      </c>
      <c r="I178" s="113" t="s">
        <v>604</v>
      </c>
      <c r="J178" s="89" t="s">
        <v>18</v>
      </c>
      <c r="K178" s="89" t="s">
        <v>28</v>
      </c>
      <c r="L178" s="88" t="s">
        <v>20</v>
      </c>
      <c r="M178" s="88" t="s">
        <v>69</v>
      </c>
      <c r="N178" s="114">
        <f t="shared" si="1"/>
        <v>1</v>
      </c>
      <c r="O178" s="88"/>
      <c r="P178" s="88">
        <v>5</v>
      </c>
      <c r="Q178" s="88">
        <v>7890</v>
      </c>
      <c r="R178" s="88">
        <v>7904</v>
      </c>
      <c r="S178" s="88">
        <f t="shared" si="15"/>
        <v>14</v>
      </c>
      <c r="T178" s="92">
        <f t="shared" si="2"/>
        <v>54.165999999999997</v>
      </c>
      <c r="U178" s="93">
        <v>866.66</v>
      </c>
      <c r="V178" s="94">
        <f t="shared" ref="V178:V181" si="33">2.85*S178</f>
        <v>39.9</v>
      </c>
      <c r="W178" s="93">
        <f t="shared" ref="W178:W181" si="34">SUM(T178:V178)</f>
        <v>960.726</v>
      </c>
      <c r="X178" s="95">
        <f t="shared" ref="X178:X181" si="35">A178+B178</f>
        <v>43195.314583333333</v>
      </c>
      <c r="Y178" s="95">
        <f t="shared" ref="Y178:Y181" si="36">D178+E178</f>
        <v>43196.021527777775</v>
      </c>
      <c r="Z178" s="96">
        <v>0.66666666666666663</v>
      </c>
      <c r="AA178" s="97">
        <f t="shared" ref="AA178:AA181" si="37">X178+Z178</f>
        <v>43195.981249999997</v>
      </c>
      <c r="AB178" s="106" t="str">
        <f t="shared" ref="AB178:AB181" si="38">TEXT(Y178-AA178,"[h]:mm")</f>
        <v>0:58</v>
      </c>
      <c r="AC178" s="98">
        <f t="shared" ref="AC178:AC181" si="39">MINUTE(AB178)</f>
        <v>58</v>
      </c>
      <c r="AD178" s="98">
        <f t="shared" ref="AD178:AD181" si="40">HOUR(AB178)</f>
        <v>0</v>
      </c>
      <c r="AE178" s="98">
        <f t="shared" ref="AE178:AE181" si="41">IF(AC178&lt;2,AD178,(IF(AND(AC178&gt;=2,AC178&lt;32),0.5,1)+AD178))</f>
        <v>1</v>
      </c>
      <c r="AF178" s="99" t="str">
        <f t="shared" ref="AF178:AF181" si="42">TEXT(AE178/24,"[h]:mm")</f>
        <v>1:00</v>
      </c>
    </row>
    <row r="179" spans="1:32" ht="14.25">
      <c r="A179" s="109">
        <v>43195</v>
      </c>
      <c r="B179" s="110">
        <v>0.32777777777777778</v>
      </c>
      <c r="C179" s="88" t="s">
        <v>65</v>
      </c>
      <c r="D179" s="111">
        <v>43196</v>
      </c>
      <c r="E179" s="112">
        <v>2.0833333333333333E-3</v>
      </c>
      <c r="F179" s="88" t="s">
        <v>65</v>
      </c>
      <c r="G179" s="88" t="s">
        <v>66</v>
      </c>
      <c r="H179" s="124" t="s">
        <v>607</v>
      </c>
      <c r="I179" s="113" t="s">
        <v>608</v>
      </c>
      <c r="J179" s="89" t="s">
        <v>18</v>
      </c>
      <c r="K179" s="89" t="s">
        <v>24</v>
      </c>
      <c r="L179" s="88" t="s">
        <v>21</v>
      </c>
      <c r="M179" s="88" t="s">
        <v>69</v>
      </c>
      <c r="N179" s="114">
        <f t="shared" si="1"/>
        <v>0.5</v>
      </c>
      <c r="O179" s="88"/>
      <c r="P179" s="88">
        <v>5</v>
      </c>
      <c r="Q179" s="88">
        <v>5632</v>
      </c>
      <c r="R179" s="88">
        <v>5649</v>
      </c>
      <c r="S179" s="88">
        <f t="shared" si="15"/>
        <v>17</v>
      </c>
      <c r="T179" s="92">
        <f t="shared" si="2"/>
        <v>27.082999999999998</v>
      </c>
      <c r="U179" s="93">
        <v>866.66</v>
      </c>
      <c r="V179" s="94">
        <f t="shared" si="33"/>
        <v>48.45</v>
      </c>
      <c r="W179" s="93">
        <f t="shared" si="34"/>
        <v>942.19299999999998</v>
      </c>
      <c r="X179" s="95">
        <f t="shared" si="35"/>
        <v>43195.327777777777</v>
      </c>
      <c r="Y179" s="95">
        <f t="shared" si="36"/>
        <v>43196.002083333333</v>
      </c>
      <c r="Z179" s="96">
        <v>0.66666666666666663</v>
      </c>
      <c r="AA179" s="97">
        <f t="shared" si="37"/>
        <v>43195.994444444441</v>
      </c>
      <c r="AB179" s="106" t="str">
        <f t="shared" si="38"/>
        <v>0:11</v>
      </c>
      <c r="AC179" s="98">
        <f t="shared" si="39"/>
        <v>11</v>
      </c>
      <c r="AD179" s="98">
        <f t="shared" si="40"/>
        <v>0</v>
      </c>
      <c r="AE179" s="98">
        <f t="shared" si="41"/>
        <v>0.5</v>
      </c>
      <c r="AF179" s="99" t="str">
        <f t="shared" si="42"/>
        <v>0:30</v>
      </c>
    </row>
    <row r="180" spans="1:32" ht="14.25">
      <c r="A180" s="109">
        <v>43195</v>
      </c>
      <c r="B180" s="110">
        <v>0.31388888888888888</v>
      </c>
      <c r="C180" s="88" t="s">
        <v>65</v>
      </c>
      <c r="D180" s="111">
        <v>43196</v>
      </c>
      <c r="E180" s="112">
        <v>6.9444444444444441E-3</v>
      </c>
      <c r="F180" s="88" t="s">
        <v>65</v>
      </c>
      <c r="G180" s="88" t="s">
        <v>66</v>
      </c>
      <c r="H180" s="124" t="s">
        <v>609</v>
      </c>
      <c r="I180" s="113" t="s">
        <v>610</v>
      </c>
      <c r="J180" s="89" t="s">
        <v>18</v>
      </c>
      <c r="K180" s="89" t="s">
        <v>29</v>
      </c>
      <c r="L180" s="88" t="s">
        <v>22</v>
      </c>
      <c r="M180" s="88" t="s">
        <v>69</v>
      </c>
      <c r="N180" s="114">
        <f t="shared" si="1"/>
        <v>1</v>
      </c>
      <c r="O180" s="88">
        <v>9</v>
      </c>
      <c r="P180" s="88">
        <v>9</v>
      </c>
      <c r="Q180" s="88">
        <v>7057</v>
      </c>
      <c r="R180" s="88">
        <v>7204</v>
      </c>
      <c r="S180" s="88">
        <f t="shared" si="15"/>
        <v>147</v>
      </c>
      <c r="T180" s="92">
        <f t="shared" si="2"/>
        <v>54.165999999999997</v>
      </c>
      <c r="U180" s="93">
        <v>866.66</v>
      </c>
      <c r="V180" s="94">
        <f t="shared" si="33"/>
        <v>418.95</v>
      </c>
      <c r="W180" s="93">
        <f t="shared" si="34"/>
        <v>1339.7760000000001</v>
      </c>
      <c r="X180" s="95">
        <f t="shared" si="35"/>
        <v>43195.313888888886</v>
      </c>
      <c r="Y180" s="95">
        <f t="shared" si="36"/>
        <v>43196.006944444445</v>
      </c>
      <c r="Z180" s="96">
        <v>0.66666666666666663</v>
      </c>
      <c r="AA180" s="97">
        <f t="shared" si="37"/>
        <v>43195.98055555555</v>
      </c>
      <c r="AB180" s="106" t="str">
        <f t="shared" si="38"/>
        <v>0:38</v>
      </c>
      <c r="AC180" s="98">
        <f t="shared" si="39"/>
        <v>38</v>
      </c>
      <c r="AD180" s="98">
        <f t="shared" si="40"/>
        <v>0</v>
      </c>
      <c r="AE180" s="98">
        <f t="shared" si="41"/>
        <v>1</v>
      </c>
      <c r="AF180" s="99" t="str">
        <f t="shared" si="42"/>
        <v>1:00</v>
      </c>
    </row>
    <row r="181" spans="1:32" ht="14.25">
      <c r="A181" s="109">
        <v>43195</v>
      </c>
      <c r="B181" s="110">
        <v>0.32361111111111113</v>
      </c>
      <c r="C181" s="88" t="s">
        <v>65</v>
      </c>
      <c r="D181" s="111">
        <v>43196</v>
      </c>
      <c r="E181" s="112">
        <v>1.2499999999999999E-2</v>
      </c>
      <c r="F181" s="88" t="s">
        <v>65</v>
      </c>
      <c r="G181" s="88" t="s">
        <v>66</v>
      </c>
      <c r="H181" s="124" t="s">
        <v>612</v>
      </c>
      <c r="I181" s="113" t="s">
        <v>613</v>
      </c>
      <c r="J181" s="89" t="s">
        <v>626</v>
      </c>
      <c r="K181" s="89" t="s">
        <v>25</v>
      </c>
      <c r="L181" s="88" t="s">
        <v>26</v>
      </c>
      <c r="M181" s="88" t="s">
        <v>69</v>
      </c>
      <c r="N181" s="114">
        <f t="shared" si="1"/>
        <v>1</v>
      </c>
      <c r="O181" s="88"/>
      <c r="P181" s="88">
        <v>11</v>
      </c>
      <c r="Q181" s="88">
        <v>5582</v>
      </c>
      <c r="R181" s="88">
        <v>5622</v>
      </c>
      <c r="S181" s="88">
        <f t="shared" si="15"/>
        <v>40</v>
      </c>
      <c r="T181" s="92">
        <f t="shared" si="2"/>
        <v>54.165999999999997</v>
      </c>
      <c r="U181" s="93">
        <v>866.66</v>
      </c>
      <c r="V181" s="94">
        <f t="shared" si="33"/>
        <v>114</v>
      </c>
      <c r="W181" s="93">
        <f t="shared" si="34"/>
        <v>1034.826</v>
      </c>
      <c r="X181" s="95">
        <f t="shared" si="35"/>
        <v>43195.323611111111</v>
      </c>
      <c r="Y181" s="95">
        <f t="shared" si="36"/>
        <v>43196.012499999997</v>
      </c>
      <c r="Z181" s="96">
        <v>0.66666666666666663</v>
      </c>
      <c r="AA181" s="97">
        <f t="shared" si="37"/>
        <v>43195.990277777775</v>
      </c>
      <c r="AB181" s="106" t="str">
        <f t="shared" si="38"/>
        <v>0:32</v>
      </c>
      <c r="AC181" s="98">
        <f t="shared" si="39"/>
        <v>32</v>
      </c>
      <c r="AD181" s="98">
        <f t="shared" si="40"/>
        <v>0</v>
      </c>
      <c r="AE181" s="98">
        <f t="shared" si="41"/>
        <v>1</v>
      </c>
      <c r="AF181" s="99" t="str">
        <f t="shared" si="42"/>
        <v>1:00</v>
      </c>
    </row>
    <row r="182" spans="1:32" ht="14.25">
      <c r="A182" s="109">
        <v>43196</v>
      </c>
      <c r="B182" s="110">
        <v>0.31319444444444444</v>
      </c>
      <c r="C182" s="88" t="s">
        <v>65</v>
      </c>
      <c r="D182" s="111">
        <v>43197</v>
      </c>
      <c r="E182" s="112">
        <v>1.7361111111111112E-2</v>
      </c>
      <c r="F182" s="88" t="s">
        <v>65</v>
      </c>
      <c r="G182" s="88" t="s">
        <v>66</v>
      </c>
      <c r="H182" s="124" t="s">
        <v>614</v>
      </c>
      <c r="I182" s="113" t="s">
        <v>615</v>
      </c>
      <c r="J182" s="89" t="s">
        <v>18</v>
      </c>
      <c r="K182" s="89" t="s">
        <v>27</v>
      </c>
      <c r="L182" s="88" t="s">
        <v>19</v>
      </c>
      <c r="M182" s="88" t="s">
        <v>69</v>
      </c>
      <c r="N182" s="114">
        <f t="shared" si="1"/>
        <v>1</v>
      </c>
      <c r="O182" s="88"/>
      <c r="P182" s="88">
        <v>10</v>
      </c>
      <c r="Q182" s="88">
        <v>7973</v>
      </c>
      <c r="R182" s="88">
        <v>8009</v>
      </c>
      <c r="S182" s="88">
        <f t="shared" si="15"/>
        <v>36</v>
      </c>
      <c r="T182" s="92">
        <f t="shared" si="2"/>
        <v>54.165999999999997</v>
      </c>
      <c r="U182" s="93">
        <v>866.66</v>
      </c>
      <c r="V182" s="94">
        <f t="shared" ref="V182" si="43">2.85*S182</f>
        <v>102.60000000000001</v>
      </c>
      <c r="W182" s="93">
        <f t="shared" ref="W182" si="44">SUM(T182:V182)</f>
        <v>1023.426</v>
      </c>
      <c r="X182" s="95">
        <f t="shared" ref="X182" si="45">A182+B182</f>
        <v>43196.313194444447</v>
      </c>
      <c r="Y182" s="95">
        <f t="shared" ref="Y182" si="46">D182+E182</f>
        <v>43197.017361111109</v>
      </c>
      <c r="Z182" s="96">
        <v>0.66666666666666663</v>
      </c>
      <c r="AA182" s="97">
        <f t="shared" ref="AA182" si="47">X182+Z182</f>
        <v>43196.979861111111</v>
      </c>
      <c r="AB182" s="106" t="str">
        <f t="shared" ref="AB182" si="48">TEXT(Y182-AA182,"[h]:mm")</f>
        <v>0:54</v>
      </c>
      <c r="AC182" s="98">
        <f t="shared" ref="AC182" si="49">MINUTE(AB182)</f>
        <v>54</v>
      </c>
      <c r="AD182" s="98">
        <f t="shared" ref="AD182" si="50">HOUR(AB182)</f>
        <v>0</v>
      </c>
      <c r="AE182" s="98">
        <f t="shared" ref="AE182" si="51">IF(AC182&lt;2,AD182,(IF(AND(AC182&gt;=2,AC182&lt;32),0.5,1)+AD182))</f>
        <v>1</v>
      </c>
      <c r="AF182" s="99" t="str">
        <f t="shared" ref="AF182" si="52">TEXT(AE182/24,"[h]:mm")</f>
        <v>1:00</v>
      </c>
    </row>
    <row r="183" spans="1:32" ht="14.25">
      <c r="A183" s="109">
        <v>43196</v>
      </c>
      <c r="B183" s="110">
        <v>0.31458333333333333</v>
      </c>
      <c r="C183" s="88" t="s">
        <v>65</v>
      </c>
      <c r="D183" s="111">
        <v>43197</v>
      </c>
      <c r="E183" s="112">
        <v>9.7222222222222224E-3</v>
      </c>
      <c r="F183" s="88" t="s">
        <v>65</v>
      </c>
      <c r="G183" s="88" t="s">
        <v>66</v>
      </c>
      <c r="H183" s="124" t="s">
        <v>616</v>
      </c>
      <c r="I183" s="113" t="s">
        <v>617</v>
      </c>
      <c r="J183" s="89" t="s">
        <v>18</v>
      </c>
      <c r="K183" s="89" t="s">
        <v>28</v>
      </c>
      <c r="L183" s="88" t="s">
        <v>20</v>
      </c>
      <c r="M183" s="88" t="s">
        <v>69</v>
      </c>
      <c r="N183" s="114">
        <f t="shared" si="1"/>
        <v>1</v>
      </c>
      <c r="O183" s="88">
        <v>11</v>
      </c>
      <c r="P183" s="88">
        <v>11</v>
      </c>
      <c r="Q183" s="88">
        <v>7904</v>
      </c>
      <c r="R183" s="88">
        <v>8051</v>
      </c>
      <c r="S183" s="88">
        <f t="shared" si="15"/>
        <v>147</v>
      </c>
      <c r="T183" s="92">
        <f t="shared" si="2"/>
        <v>54.165999999999997</v>
      </c>
      <c r="U183" s="93">
        <v>866.66</v>
      </c>
      <c r="V183" s="94">
        <f t="shared" ref="V183:V187" si="53">2.85*S183</f>
        <v>418.95</v>
      </c>
      <c r="W183" s="93">
        <f t="shared" ref="W183:W187" si="54">SUM(T183:V183)</f>
        <v>1339.7760000000001</v>
      </c>
      <c r="X183" s="95">
        <f t="shared" ref="X183:X187" si="55">A183+B183</f>
        <v>43196.314583333333</v>
      </c>
      <c r="Y183" s="95">
        <f t="shared" ref="Y183:Y187" si="56">D183+E183</f>
        <v>43197.009722222225</v>
      </c>
      <c r="Z183" s="96">
        <v>0.66666666666666663</v>
      </c>
      <c r="AA183" s="97">
        <f t="shared" ref="AA183:AA186" si="57">X183+Z183</f>
        <v>43196.981249999997</v>
      </c>
      <c r="AB183" s="106" t="str">
        <f t="shared" ref="AB183:AB186" si="58">TEXT(Y183-AA183,"[h]:mm")</f>
        <v>0:41</v>
      </c>
      <c r="AC183" s="98">
        <f t="shared" ref="AC183:AC186" si="59">MINUTE(AB183)</f>
        <v>41</v>
      </c>
      <c r="AD183" s="98">
        <f t="shared" ref="AD183:AD186" si="60">HOUR(AB183)</f>
        <v>0</v>
      </c>
      <c r="AE183" s="98">
        <f t="shared" ref="AE183:AE186" si="61">IF(AC183&lt;2,AD183,(IF(AND(AC183&gt;=2,AC183&lt;32),0.5,1)+AD183))</f>
        <v>1</v>
      </c>
      <c r="AF183" s="99" t="str">
        <f t="shared" ref="AF183:AF186" si="62">TEXT(AE183/24,"[h]:mm")</f>
        <v>1:00</v>
      </c>
    </row>
    <row r="184" spans="1:32" ht="14.25">
      <c r="A184" s="109">
        <v>43196</v>
      </c>
      <c r="B184" s="110">
        <v>0.31319444444444444</v>
      </c>
      <c r="C184" s="88" t="s">
        <v>65</v>
      </c>
      <c r="D184" s="111">
        <v>43197</v>
      </c>
      <c r="E184" s="112">
        <v>2.1527777777777781E-2</v>
      </c>
      <c r="F184" s="88" t="s">
        <v>65</v>
      </c>
      <c r="G184" s="88" t="s">
        <v>66</v>
      </c>
      <c r="H184" s="124" t="s">
        <v>618</v>
      </c>
      <c r="I184" s="113" t="s">
        <v>619</v>
      </c>
      <c r="J184" s="89" t="s">
        <v>18</v>
      </c>
      <c r="K184" s="89" t="s">
        <v>24</v>
      </c>
      <c r="L184" s="88" t="s">
        <v>21</v>
      </c>
      <c r="M184" s="88" t="s">
        <v>69</v>
      </c>
      <c r="N184" s="114">
        <f t="shared" si="1"/>
        <v>1</v>
      </c>
      <c r="O184" s="88">
        <v>1</v>
      </c>
      <c r="P184" s="88">
        <v>6</v>
      </c>
      <c r="Q184" s="88">
        <v>5649</v>
      </c>
      <c r="R184" s="88">
        <v>5684</v>
      </c>
      <c r="S184" s="88">
        <f t="shared" si="15"/>
        <v>35</v>
      </c>
      <c r="T184" s="92">
        <f t="shared" si="2"/>
        <v>54.165999999999997</v>
      </c>
      <c r="U184" s="93">
        <v>866.66</v>
      </c>
      <c r="V184" s="94">
        <f t="shared" si="53"/>
        <v>99.75</v>
      </c>
      <c r="W184" s="93">
        <f t="shared" si="54"/>
        <v>1020.576</v>
      </c>
      <c r="X184" s="95">
        <f t="shared" si="55"/>
        <v>43196.313194444447</v>
      </c>
      <c r="Y184" s="95">
        <f t="shared" si="56"/>
        <v>43197.021527777775</v>
      </c>
      <c r="Z184" s="96">
        <v>0.66666666666666663</v>
      </c>
      <c r="AA184" s="97">
        <f t="shared" si="57"/>
        <v>43196.979861111111</v>
      </c>
      <c r="AB184" s="106" t="str">
        <f t="shared" si="58"/>
        <v>1:00</v>
      </c>
      <c r="AC184" s="98">
        <f t="shared" si="59"/>
        <v>0</v>
      </c>
      <c r="AD184" s="98">
        <f t="shared" si="60"/>
        <v>1</v>
      </c>
      <c r="AE184" s="98">
        <f t="shared" si="61"/>
        <v>1</v>
      </c>
      <c r="AF184" s="99" t="str">
        <f t="shared" si="62"/>
        <v>1:00</v>
      </c>
    </row>
    <row r="185" spans="1:32" ht="14.25">
      <c r="A185" s="109">
        <v>43196</v>
      </c>
      <c r="B185" s="110">
        <v>0.31597222222222221</v>
      </c>
      <c r="C185" s="88" t="s">
        <v>65</v>
      </c>
      <c r="D185" s="111">
        <v>43197</v>
      </c>
      <c r="E185" s="112">
        <v>1.7361111111111112E-2</v>
      </c>
      <c r="F185" s="88" t="s">
        <v>65</v>
      </c>
      <c r="G185" s="88" t="s">
        <v>66</v>
      </c>
      <c r="H185" s="124" t="s">
        <v>621</v>
      </c>
      <c r="I185" s="113" t="s">
        <v>622</v>
      </c>
      <c r="J185" s="89" t="s">
        <v>18</v>
      </c>
      <c r="K185" s="89" t="s">
        <v>29</v>
      </c>
      <c r="L185" s="88" t="s">
        <v>22</v>
      </c>
      <c r="M185" s="88" t="s">
        <v>69</v>
      </c>
      <c r="N185" s="114">
        <f t="shared" si="1"/>
        <v>1</v>
      </c>
      <c r="O185" s="88"/>
      <c r="P185" s="88">
        <v>7</v>
      </c>
      <c r="Q185" s="88">
        <v>7204</v>
      </c>
      <c r="R185" s="88">
        <v>7220</v>
      </c>
      <c r="S185" s="88">
        <f t="shared" si="15"/>
        <v>16</v>
      </c>
      <c r="T185" s="92">
        <f t="shared" si="2"/>
        <v>54.165999999999997</v>
      </c>
      <c r="U185" s="93">
        <v>866.66</v>
      </c>
      <c r="V185" s="94">
        <f t="shared" si="53"/>
        <v>45.6</v>
      </c>
      <c r="W185" s="93">
        <f t="shared" si="54"/>
        <v>966.42600000000004</v>
      </c>
      <c r="X185" s="95">
        <f t="shared" si="55"/>
        <v>43196.315972222219</v>
      </c>
      <c r="Y185" s="95">
        <f t="shared" si="56"/>
        <v>43197.017361111109</v>
      </c>
      <c r="Z185" s="96">
        <v>0.66666666666666663</v>
      </c>
      <c r="AA185" s="97">
        <f t="shared" si="57"/>
        <v>43196.982638888883</v>
      </c>
      <c r="AB185" s="106" t="str">
        <f t="shared" si="58"/>
        <v>0:50</v>
      </c>
      <c r="AC185" s="98">
        <f t="shared" si="59"/>
        <v>50</v>
      </c>
      <c r="AD185" s="98">
        <f t="shared" si="60"/>
        <v>0</v>
      </c>
      <c r="AE185" s="98">
        <f t="shared" si="61"/>
        <v>1</v>
      </c>
      <c r="AF185" s="99" t="str">
        <f t="shared" si="62"/>
        <v>1:00</v>
      </c>
    </row>
    <row r="186" spans="1:32" ht="14.25">
      <c r="A186" s="109">
        <v>43196</v>
      </c>
      <c r="B186" s="110">
        <v>0.32500000000000001</v>
      </c>
      <c r="C186" s="88" t="s">
        <v>65</v>
      </c>
      <c r="D186" s="109">
        <v>43196</v>
      </c>
      <c r="E186" s="112">
        <v>0.99375000000000002</v>
      </c>
      <c r="F186" s="88" t="s">
        <v>65</v>
      </c>
      <c r="G186" s="88" t="s">
        <v>66</v>
      </c>
      <c r="H186" s="124" t="s">
        <v>624</v>
      </c>
      <c r="I186" s="113" t="s">
        <v>625</v>
      </c>
      <c r="J186" s="89" t="s">
        <v>626</v>
      </c>
      <c r="K186" s="89" t="s">
        <v>25</v>
      </c>
      <c r="L186" s="88" t="s">
        <v>26</v>
      </c>
      <c r="M186" s="88" t="s">
        <v>69</v>
      </c>
      <c r="N186" s="114">
        <f t="shared" si="1"/>
        <v>0.5</v>
      </c>
      <c r="O186" s="88"/>
      <c r="P186" s="88">
        <v>6</v>
      </c>
      <c r="Q186" s="88">
        <v>5622</v>
      </c>
      <c r="R186" s="88">
        <v>5641</v>
      </c>
      <c r="S186" s="88">
        <f t="shared" si="15"/>
        <v>19</v>
      </c>
      <c r="T186" s="92">
        <f t="shared" si="2"/>
        <v>27.082999999999998</v>
      </c>
      <c r="U186" s="93">
        <v>866.66</v>
      </c>
      <c r="V186" s="94">
        <f t="shared" si="53"/>
        <v>54.15</v>
      </c>
      <c r="W186" s="93">
        <f t="shared" si="54"/>
        <v>947.89299999999992</v>
      </c>
      <c r="X186" s="95">
        <f t="shared" si="55"/>
        <v>43196.324999999997</v>
      </c>
      <c r="Y186" s="95">
        <f t="shared" si="56"/>
        <v>43196.993750000001</v>
      </c>
      <c r="Z186" s="96">
        <v>0.66666666666666663</v>
      </c>
      <c r="AA186" s="97">
        <f t="shared" si="57"/>
        <v>43196.991666666661</v>
      </c>
      <c r="AB186" s="106" t="str">
        <f t="shared" si="58"/>
        <v>0:03</v>
      </c>
      <c r="AC186" s="98">
        <f t="shared" si="59"/>
        <v>3</v>
      </c>
      <c r="AD186" s="98">
        <f t="shared" si="60"/>
        <v>0</v>
      </c>
      <c r="AE186" s="98">
        <f t="shared" si="61"/>
        <v>0.5</v>
      </c>
      <c r="AF186" s="99" t="str">
        <f t="shared" si="62"/>
        <v>0:30</v>
      </c>
    </row>
    <row r="187" spans="1:32" ht="14.25">
      <c r="A187" s="109">
        <v>43197</v>
      </c>
      <c r="B187" s="110">
        <v>0.31319444444444444</v>
      </c>
      <c r="C187" s="88" t="s">
        <v>65</v>
      </c>
      <c r="D187" s="111">
        <v>43198</v>
      </c>
      <c r="E187" s="112">
        <v>1.8749999999999999E-2</v>
      </c>
      <c r="F187" s="88" t="s">
        <v>65</v>
      </c>
      <c r="G187" s="88" t="s">
        <v>66</v>
      </c>
      <c r="H187" s="124" t="s">
        <v>631</v>
      </c>
      <c r="I187" s="113" t="s">
        <v>632</v>
      </c>
      <c r="J187" s="89" t="s">
        <v>600</v>
      </c>
      <c r="K187" s="89" t="s">
        <v>27</v>
      </c>
      <c r="L187" s="88" t="s">
        <v>19</v>
      </c>
      <c r="M187" s="88" t="s">
        <v>69</v>
      </c>
      <c r="N187" s="114">
        <f t="shared" si="1"/>
        <v>1</v>
      </c>
      <c r="O187" s="88">
        <v>1</v>
      </c>
      <c r="P187" s="88">
        <v>6</v>
      </c>
      <c r="Q187" s="88">
        <v>8009</v>
      </c>
      <c r="R187" s="88">
        <v>8047</v>
      </c>
      <c r="S187" s="88">
        <f t="shared" si="15"/>
        <v>38</v>
      </c>
      <c r="T187" s="92">
        <f t="shared" si="2"/>
        <v>54.165999999999997</v>
      </c>
      <c r="U187" s="93">
        <v>866.66</v>
      </c>
      <c r="V187" s="94">
        <f t="shared" si="53"/>
        <v>108.3</v>
      </c>
      <c r="W187" s="93">
        <f t="shared" si="54"/>
        <v>1029.126</v>
      </c>
      <c r="X187" s="95">
        <f t="shared" si="55"/>
        <v>43197.313194444447</v>
      </c>
      <c r="Y187" s="95">
        <f t="shared" si="56"/>
        <v>43198.018750000003</v>
      </c>
      <c r="Z187" s="96">
        <v>0.66666666666666663</v>
      </c>
      <c r="AA187" s="97">
        <f t="shared" ref="AA187" si="63">X187+Z187</f>
        <v>43197.979861111111</v>
      </c>
      <c r="AB187" s="106" t="str">
        <f t="shared" ref="AB187" si="64">TEXT(Y187-AA187,"[h]:mm")</f>
        <v>0:56</v>
      </c>
      <c r="AC187" s="98">
        <f t="shared" ref="AC187" si="65">MINUTE(AB187)</f>
        <v>56</v>
      </c>
      <c r="AD187" s="98">
        <f t="shared" ref="AD187" si="66">HOUR(AB187)</f>
        <v>0</v>
      </c>
      <c r="AE187" s="98">
        <f t="shared" ref="AE187" si="67">IF(AC187&lt;2,AD187,(IF(AND(AC187&gt;=2,AC187&lt;32),0.5,1)+AD187))</f>
        <v>1</v>
      </c>
      <c r="AF187" s="99" t="str">
        <f t="shared" ref="AF187" si="68">TEXT(AE187/24,"[h]:mm")</f>
        <v>1:00</v>
      </c>
    </row>
    <row r="188" spans="1:32" ht="14.25">
      <c r="A188" s="109">
        <v>43197</v>
      </c>
      <c r="B188" s="110">
        <v>0.31527777777777777</v>
      </c>
      <c r="C188" s="88" t="s">
        <v>65</v>
      </c>
      <c r="D188" s="111">
        <v>43198</v>
      </c>
      <c r="E188" s="112">
        <v>9.7222222222222224E-3</v>
      </c>
      <c r="F188" s="88" t="s">
        <v>65</v>
      </c>
      <c r="G188" s="88" t="s">
        <v>66</v>
      </c>
      <c r="H188" s="124" t="s">
        <v>637</v>
      </c>
      <c r="I188" s="113" t="s">
        <v>638</v>
      </c>
      <c r="J188" s="89" t="s">
        <v>600</v>
      </c>
      <c r="K188" s="89" t="s">
        <v>28</v>
      </c>
      <c r="L188" s="88" t="s">
        <v>20</v>
      </c>
      <c r="M188" s="88" t="s">
        <v>69</v>
      </c>
      <c r="N188" s="114">
        <f t="shared" si="1"/>
        <v>1</v>
      </c>
      <c r="O188" s="88">
        <v>3</v>
      </c>
      <c r="P188" s="88">
        <v>9</v>
      </c>
      <c r="Q188" s="88">
        <v>8051</v>
      </c>
      <c r="R188" s="88">
        <v>8108</v>
      </c>
      <c r="S188" s="88">
        <f t="shared" si="15"/>
        <v>57</v>
      </c>
      <c r="T188" s="92">
        <f t="shared" si="2"/>
        <v>54.165999999999997</v>
      </c>
      <c r="U188" s="93">
        <v>866.66</v>
      </c>
      <c r="V188" s="94">
        <f t="shared" ref="V188:V191" si="69">2.85*S188</f>
        <v>162.45000000000002</v>
      </c>
      <c r="W188" s="93">
        <f t="shared" ref="W188:W191" si="70">SUM(T188:V188)</f>
        <v>1083.2760000000001</v>
      </c>
      <c r="X188" s="95">
        <f t="shared" ref="X188:X191" si="71">A188+B188</f>
        <v>43197.31527777778</v>
      </c>
      <c r="Y188" s="95">
        <f t="shared" ref="Y188:Y191" si="72">D188+E188</f>
        <v>43198.009722222225</v>
      </c>
      <c r="Z188" s="96">
        <v>0.66666666666666663</v>
      </c>
      <c r="AA188" s="97">
        <f t="shared" ref="AA188:AA191" si="73">X188+Z188</f>
        <v>43197.981944444444</v>
      </c>
      <c r="AB188" s="106" t="str">
        <f t="shared" ref="AB188:AB191" si="74">TEXT(Y188-AA188,"[h]:mm")</f>
        <v>0:40</v>
      </c>
      <c r="AC188" s="98">
        <f t="shared" ref="AC188:AC191" si="75">MINUTE(AB188)</f>
        <v>40</v>
      </c>
      <c r="AD188" s="98">
        <f t="shared" ref="AD188:AD191" si="76">HOUR(AB188)</f>
        <v>0</v>
      </c>
      <c r="AE188" s="98">
        <f t="shared" ref="AE188:AE191" si="77">IF(AC188&lt;2,AD188,(IF(AND(AC188&gt;=2,AC188&lt;32),0.5,1)+AD188))</f>
        <v>1</v>
      </c>
      <c r="AF188" s="99" t="str">
        <f t="shared" ref="AF188:AF191" si="78">TEXT(AE188/24,"[h]:mm")</f>
        <v>1:00</v>
      </c>
    </row>
    <row r="189" spans="1:32" ht="14.25">
      <c r="A189" s="109">
        <v>43197</v>
      </c>
      <c r="B189" s="110">
        <v>0.3125</v>
      </c>
      <c r="C189" s="88" t="s">
        <v>65</v>
      </c>
      <c r="D189" s="111">
        <v>43197</v>
      </c>
      <c r="E189" s="112">
        <v>0.99097222222222225</v>
      </c>
      <c r="F189" s="88" t="s">
        <v>65</v>
      </c>
      <c r="G189" s="88" t="s">
        <v>66</v>
      </c>
      <c r="H189" s="124" t="s">
        <v>639</v>
      </c>
      <c r="I189" s="113" t="s">
        <v>640</v>
      </c>
      <c r="J189" s="89" t="s">
        <v>600</v>
      </c>
      <c r="K189" s="89" t="s">
        <v>24</v>
      </c>
      <c r="L189" s="88" t="s">
        <v>23</v>
      </c>
      <c r="M189" s="88" t="s">
        <v>69</v>
      </c>
      <c r="N189" s="114">
        <f t="shared" si="1"/>
        <v>0.5</v>
      </c>
      <c r="O189" s="88">
        <v>8</v>
      </c>
      <c r="P189" s="88">
        <v>9</v>
      </c>
      <c r="Q189" s="88">
        <v>5684</v>
      </c>
      <c r="R189" s="88">
        <v>5829</v>
      </c>
      <c r="S189" s="88">
        <f t="shared" si="15"/>
        <v>145</v>
      </c>
      <c r="T189" s="92">
        <f t="shared" si="2"/>
        <v>27.082999999999998</v>
      </c>
      <c r="U189" s="93">
        <v>866.66</v>
      </c>
      <c r="V189" s="94">
        <f t="shared" si="69"/>
        <v>413.25</v>
      </c>
      <c r="W189" s="93">
        <f t="shared" si="70"/>
        <v>1306.9929999999999</v>
      </c>
      <c r="X189" s="95">
        <f t="shared" si="71"/>
        <v>43197.3125</v>
      </c>
      <c r="Y189" s="95">
        <f t="shared" si="72"/>
        <v>43197.990972222222</v>
      </c>
      <c r="Z189" s="96">
        <v>0.66666666666666663</v>
      </c>
      <c r="AA189" s="97">
        <f t="shared" si="73"/>
        <v>43197.979166666664</v>
      </c>
      <c r="AB189" s="106" t="str">
        <f t="shared" si="74"/>
        <v>0:17</v>
      </c>
      <c r="AC189" s="98">
        <f t="shared" si="75"/>
        <v>17</v>
      </c>
      <c r="AD189" s="98">
        <f t="shared" si="76"/>
        <v>0</v>
      </c>
      <c r="AE189" s="98">
        <f t="shared" si="77"/>
        <v>0.5</v>
      </c>
      <c r="AF189" s="99" t="str">
        <f t="shared" si="78"/>
        <v>0:30</v>
      </c>
    </row>
    <row r="190" spans="1:32" ht="14.25">
      <c r="A190" s="109">
        <v>43197</v>
      </c>
      <c r="B190" s="110">
        <v>0.31111111111111112</v>
      </c>
      <c r="C190" s="88" t="s">
        <v>65</v>
      </c>
      <c r="D190" s="111">
        <v>43198</v>
      </c>
      <c r="E190" s="112">
        <v>1.1805555555555555E-2</v>
      </c>
      <c r="F190" s="88" t="s">
        <v>65</v>
      </c>
      <c r="G190" s="88" t="s">
        <v>66</v>
      </c>
      <c r="H190" s="124" t="s">
        <v>643</v>
      </c>
      <c r="I190" s="113" t="s">
        <v>644</v>
      </c>
      <c r="J190" s="89" t="s">
        <v>600</v>
      </c>
      <c r="K190" s="89" t="s">
        <v>29</v>
      </c>
      <c r="L190" s="88" t="s">
        <v>22</v>
      </c>
      <c r="M190" s="88" t="s">
        <v>69</v>
      </c>
      <c r="N190" s="114">
        <f t="shared" si="1"/>
        <v>1</v>
      </c>
      <c r="O190" s="88"/>
      <c r="P190" s="88">
        <v>12</v>
      </c>
      <c r="Q190" s="88">
        <v>7221</v>
      </c>
      <c r="R190" s="88">
        <v>7259</v>
      </c>
      <c r="S190" s="88">
        <f t="shared" si="15"/>
        <v>38</v>
      </c>
      <c r="T190" s="92">
        <f t="shared" si="2"/>
        <v>54.165999999999997</v>
      </c>
      <c r="U190" s="93">
        <v>866.66</v>
      </c>
      <c r="V190" s="94">
        <f t="shared" si="69"/>
        <v>108.3</v>
      </c>
      <c r="W190" s="93">
        <f t="shared" si="70"/>
        <v>1029.126</v>
      </c>
      <c r="X190" s="95">
        <f t="shared" si="71"/>
        <v>43197.311111111114</v>
      </c>
      <c r="Y190" s="95">
        <f t="shared" si="72"/>
        <v>43198.011805555558</v>
      </c>
      <c r="Z190" s="96">
        <v>0.66666666666666663</v>
      </c>
      <c r="AA190" s="97">
        <f t="shared" si="73"/>
        <v>43197.977777777778</v>
      </c>
      <c r="AB190" s="106" t="str">
        <f t="shared" si="74"/>
        <v>0:49</v>
      </c>
      <c r="AC190" s="98">
        <f t="shared" si="75"/>
        <v>49</v>
      </c>
      <c r="AD190" s="98">
        <f t="shared" si="76"/>
        <v>0</v>
      </c>
      <c r="AE190" s="98">
        <f t="shared" si="77"/>
        <v>1</v>
      </c>
      <c r="AF190" s="99" t="str">
        <f t="shared" si="78"/>
        <v>1:00</v>
      </c>
    </row>
    <row r="191" spans="1:32" ht="14.25">
      <c r="A191" s="109">
        <v>43197</v>
      </c>
      <c r="B191" s="110">
        <v>0.31944444444444448</v>
      </c>
      <c r="C191" s="88" t="s">
        <v>65</v>
      </c>
      <c r="D191" s="111">
        <v>43198</v>
      </c>
      <c r="E191" s="112">
        <v>2.7777777777777779E-3</v>
      </c>
      <c r="F191" s="88" t="s">
        <v>65</v>
      </c>
      <c r="G191" s="88" t="s">
        <v>66</v>
      </c>
      <c r="H191" s="124" t="s">
        <v>646</v>
      </c>
      <c r="I191" s="113" t="s">
        <v>647</v>
      </c>
      <c r="J191" s="89" t="s">
        <v>600</v>
      </c>
      <c r="K191" s="89" t="s">
        <v>25</v>
      </c>
      <c r="L191" s="88" t="s">
        <v>26</v>
      </c>
      <c r="M191" s="88" t="s">
        <v>69</v>
      </c>
      <c r="N191" s="114">
        <f t="shared" si="1"/>
        <v>0.5</v>
      </c>
      <c r="O191" s="88"/>
      <c r="P191" s="88">
        <v>6</v>
      </c>
      <c r="Q191" s="88">
        <v>5641</v>
      </c>
      <c r="R191" s="88">
        <v>5658</v>
      </c>
      <c r="S191" s="88">
        <f t="shared" si="15"/>
        <v>17</v>
      </c>
      <c r="T191" s="92">
        <f t="shared" si="2"/>
        <v>27.082999999999998</v>
      </c>
      <c r="U191" s="93">
        <v>866.66</v>
      </c>
      <c r="V191" s="94">
        <f t="shared" si="69"/>
        <v>48.45</v>
      </c>
      <c r="W191" s="93">
        <f t="shared" si="70"/>
        <v>942.19299999999998</v>
      </c>
      <c r="X191" s="95">
        <f t="shared" si="71"/>
        <v>43197.319444444445</v>
      </c>
      <c r="Y191" s="95">
        <f t="shared" si="72"/>
        <v>43198.00277777778</v>
      </c>
      <c r="Z191" s="96">
        <v>0.66666666666666663</v>
      </c>
      <c r="AA191" s="97">
        <f t="shared" si="73"/>
        <v>43197.986111111109</v>
      </c>
      <c r="AB191" s="106" t="str">
        <f t="shared" si="74"/>
        <v>0:24</v>
      </c>
      <c r="AC191" s="98">
        <f t="shared" si="75"/>
        <v>24</v>
      </c>
      <c r="AD191" s="98">
        <f t="shared" si="76"/>
        <v>0</v>
      </c>
      <c r="AE191" s="98">
        <f t="shared" si="77"/>
        <v>0.5</v>
      </c>
      <c r="AF191" s="99" t="str">
        <f t="shared" si="78"/>
        <v>0:30</v>
      </c>
    </row>
    <row r="192" spans="1:32" ht="14.25">
      <c r="A192" s="109">
        <v>43198</v>
      </c>
      <c r="B192" s="110">
        <v>0.31736111111111115</v>
      </c>
      <c r="C192" s="88" t="s">
        <v>65</v>
      </c>
      <c r="D192" s="111">
        <v>43199</v>
      </c>
      <c r="E192" s="112">
        <v>3.125E-2</v>
      </c>
      <c r="F192" s="88" t="s">
        <v>65</v>
      </c>
      <c r="G192" s="88" t="s">
        <v>66</v>
      </c>
      <c r="H192" s="124" t="s">
        <v>648</v>
      </c>
      <c r="I192" s="113" t="s">
        <v>649</v>
      </c>
      <c r="J192" s="89" t="s">
        <v>600</v>
      </c>
      <c r="K192" s="89" t="s">
        <v>27</v>
      </c>
      <c r="L192" s="88" t="s">
        <v>19</v>
      </c>
      <c r="M192" s="88" t="s">
        <v>69</v>
      </c>
      <c r="N192" s="114">
        <f t="shared" si="1"/>
        <v>1.5</v>
      </c>
      <c r="O192" s="88"/>
      <c r="P192" s="88">
        <v>9</v>
      </c>
      <c r="Q192" s="88">
        <v>8047</v>
      </c>
      <c r="R192" s="88">
        <v>8066</v>
      </c>
      <c r="S192" s="88">
        <f t="shared" si="15"/>
        <v>19</v>
      </c>
      <c r="T192" s="92">
        <f t="shared" si="2"/>
        <v>81.248999999999995</v>
      </c>
      <c r="U192" s="93">
        <v>866.66</v>
      </c>
      <c r="V192" s="94">
        <f t="shared" ref="V192:V196" si="79">2.85*S192</f>
        <v>54.15</v>
      </c>
      <c r="W192" s="93">
        <f t="shared" ref="W192:W196" si="80">SUM(T192:V192)</f>
        <v>1002.059</v>
      </c>
      <c r="X192" s="95">
        <f t="shared" ref="X192:X196" si="81">A192+B192</f>
        <v>43198.317361111112</v>
      </c>
      <c r="Y192" s="95">
        <f t="shared" ref="Y192:Y196" si="82">D192+E192</f>
        <v>43199.03125</v>
      </c>
      <c r="Z192" s="96">
        <v>0.66666666666666663</v>
      </c>
      <c r="AA192" s="97">
        <f t="shared" ref="AA192:AA196" si="83">X192+Z192</f>
        <v>43198.984027777777</v>
      </c>
      <c r="AB192" s="106" t="str">
        <f t="shared" ref="AB192:AB196" si="84">TEXT(Y192-AA192,"[h]:mm")</f>
        <v>1:08</v>
      </c>
      <c r="AC192" s="98">
        <f t="shared" ref="AC192:AC196" si="85">MINUTE(AB192)</f>
        <v>8</v>
      </c>
      <c r="AD192" s="98">
        <f t="shared" ref="AD192:AD196" si="86">HOUR(AB192)</f>
        <v>1</v>
      </c>
      <c r="AE192" s="98">
        <f t="shared" ref="AE192:AE196" si="87">IF(AC192&lt;2,AD192,(IF(AND(AC192&gt;=2,AC192&lt;32),0.5,1)+AD192))</f>
        <v>1.5</v>
      </c>
      <c r="AF192" s="99" t="str">
        <f t="shared" ref="AF192:AF196" si="88">TEXT(AE192/24,"[h]:mm")</f>
        <v>1:30</v>
      </c>
    </row>
    <row r="193" spans="1:32" ht="14.25">
      <c r="A193" s="109">
        <v>43198</v>
      </c>
      <c r="B193" s="110">
        <v>0.31180555555555556</v>
      </c>
      <c r="C193" s="88" t="s">
        <v>65</v>
      </c>
      <c r="D193" s="111">
        <v>43199</v>
      </c>
      <c r="E193" s="112">
        <v>1.9444444444444445E-2</v>
      </c>
      <c r="F193" s="88" t="s">
        <v>65</v>
      </c>
      <c r="G193" s="88" t="s">
        <v>66</v>
      </c>
      <c r="H193" s="124" t="s">
        <v>654</v>
      </c>
      <c r="I193" s="113" t="s">
        <v>655</v>
      </c>
      <c r="J193" s="89" t="s">
        <v>600</v>
      </c>
      <c r="K193" s="89" t="s">
        <v>28</v>
      </c>
      <c r="L193" s="88" t="s">
        <v>20</v>
      </c>
      <c r="M193" s="88" t="s">
        <v>69</v>
      </c>
      <c r="N193" s="114">
        <f t="shared" si="1"/>
        <v>1</v>
      </c>
      <c r="O193" s="88"/>
      <c r="P193" s="88">
        <v>14</v>
      </c>
      <c r="Q193" s="88">
        <v>8108</v>
      </c>
      <c r="R193" s="88">
        <v>8144</v>
      </c>
      <c r="S193" s="88">
        <f t="shared" si="15"/>
        <v>36</v>
      </c>
      <c r="T193" s="92">
        <f t="shared" si="2"/>
        <v>54.165999999999997</v>
      </c>
      <c r="U193" s="93">
        <v>866.66</v>
      </c>
      <c r="V193" s="94">
        <f t="shared" si="79"/>
        <v>102.60000000000001</v>
      </c>
      <c r="W193" s="93">
        <f t="shared" si="80"/>
        <v>1023.426</v>
      </c>
      <c r="X193" s="95">
        <f t="shared" si="81"/>
        <v>43198.311805555553</v>
      </c>
      <c r="Y193" s="95">
        <f t="shared" si="82"/>
        <v>43199.019444444442</v>
      </c>
      <c r="Z193" s="96">
        <v>0.66666666666666663</v>
      </c>
      <c r="AA193" s="97">
        <f t="shared" si="83"/>
        <v>43198.978472222218</v>
      </c>
      <c r="AB193" s="106" t="str">
        <f t="shared" si="84"/>
        <v>0:59</v>
      </c>
      <c r="AC193" s="98">
        <f t="shared" si="85"/>
        <v>59</v>
      </c>
      <c r="AD193" s="98">
        <f t="shared" si="86"/>
        <v>0</v>
      </c>
      <c r="AE193" s="98">
        <f t="shared" si="87"/>
        <v>1</v>
      </c>
      <c r="AF193" s="99" t="str">
        <f t="shared" si="88"/>
        <v>1:00</v>
      </c>
    </row>
    <row r="194" spans="1:32" ht="14.25">
      <c r="A194" s="109">
        <v>43198</v>
      </c>
      <c r="B194" s="110">
        <v>0.31597222222222221</v>
      </c>
      <c r="C194" s="88" t="s">
        <v>65</v>
      </c>
      <c r="D194" s="111">
        <v>43199</v>
      </c>
      <c r="E194" s="112">
        <v>2.1527777777777781E-2</v>
      </c>
      <c r="F194" s="88" t="s">
        <v>65</v>
      </c>
      <c r="G194" s="88" t="s">
        <v>66</v>
      </c>
      <c r="H194" s="124" t="s">
        <v>656</v>
      </c>
      <c r="I194" s="113" t="s">
        <v>657</v>
      </c>
      <c r="J194" s="89" t="s">
        <v>600</v>
      </c>
      <c r="K194" s="89" t="s">
        <v>24</v>
      </c>
      <c r="L194" s="88" t="s">
        <v>23</v>
      </c>
      <c r="M194" s="88" t="s">
        <v>69</v>
      </c>
      <c r="N194" s="114">
        <f t="shared" si="1"/>
        <v>1</v>
      </c>
      <c r="O194" s="88">
        <v>5</v>
      </c>
      <c r="P194" s="88">
        <v>12</v>
      </c>
      <c r="Q194" s="88">
        <v>5829</v>
      </c>
      <c r="R194" s="88">
        <v>5944</v>
      </c>
      <c r="S194" s="88">
        <f t="shared" si="15"/>
        <v>115</v>
      </c>
      <c r="T194" s="92">
        <f t="shared" si="2"/>
        <v>54.165999999999997</v>
      </c>
      <c r="U194" s="93">
        <v>866.66</v>
      </c>
      <c r="V194" s="94">
        <f t="shared" si="79"/>
        <v>327.75</v>
      </c>
      <c r="W194" s="93">
        <f t="shared" si="80"/>
        <v>1248.576</v>
      </c>
      <c r="X194" s="95">
        <f t="shared" si="81"/>
        <v>43198.315972222219</v>
      </c>
      <c r="Y194" s="95">
        <f t="shared" si="82"/>
        <v>43199.021527777775</v>
      </c>
      <c r="Z194" s="96">
        <v>0.66666666666666663</v>
      </c>
      <c r="AA194" s="97">
        <f t="shared" si="83"/>
        <v>43198.982638888883</v>
      </c>
      <c r="AB194" s="106" t="str">
        <f t="shared" si="84"/>
        <v>0:56</v>
      </c>
      <c r="AC194" s="98">
        <f t="shared" si="85"/>
        <v>56</v>
      </c>
      <c r="AD194" s="98">
        <f t="shared" si="86"/>
        <v>0</v>
      </c>
      <c r="AE194" s="98">
        <f t="shared" si="87"/>
        <v>1</v>
      </c>
      <c r="AF194" s="99" t="str">
        <f t="shared" si="88"/>
        <v>1:00</v>
      </c>
    </row>
    <row r="195" spans="1:32" ht="14.25">
      <c r="A195" s="109">
        <v>43198</v>
      </c>
      <c r="B195" s="110">
        <v>0.31388888888888888</v>
      </c>
      <c r="C195" s="88" t="s">
        <v>65</v>
      </c>
      <c r="D195" s="111">
        <v>43198</v>
      </c>
      <c r="E195" s="112">
        <v>0.99583333333333324</v>
      </c>
      <c r="F195" s="88" t="s">
        <v>65</v>
      </c>
      <c r="G195" s="88" t="s">
        <v>66</v>
      </c>
      <c r="H195" s="124" t="s">
        <v>659</v>
      </c>
      <c r="I195" s="113" t="s">
        <v>660</v>
      </c>
      <c r="J195" s="89" t="s">
        <v>600</v>
      </c>
      <c r="K195" s="89" t="s">
        <v>29</v>
      </c>
      <c r="L195" s="88" t="s">
        <v>22</v>
      </c>
      <c r="M195" s="88" t="s">
        <v>69</v>
      </c>
      <c r="N195" s="114">
        <f t="shared" si="1"/>
        <v>0.5</v>
      </c>
      <c r="O195" s="88"/>
      <c r="P195" s="88">
        <v>7</v>
      </c>
      <c r="Q195" s="88">
        <v>7259</v>
      </c>
      <c r="R195" s="88">
        <v>7281</v>
      </c>
      <c r="S195" s="88">
        <f t="shared" si="15"/>
        <v>22</v>
      </c>
      <c r="T195" s="92">
        <f t="shared" si="2"/>
        <v>27.082999999999998</v>
      </c>
      <c r="U195" s="93">
        <v>866.66</v>
      </c>
      <c r="V195" s="94">
        <f t="shared" si="79"/>
        <v>62.7</v>
      </c>
      <c r="W195" s="93">
        <f t="shared" si="80"/>
        <v>956.44299999999998</v>
      </c>
      <c r="X195" s="95">
        <f t="shared" si="81"/>
        <v>43198.313888888886</v>
      </c>
      <c r="Y195" s="95">
        <f t="shared" si="82"/>
        <v>43198.995833333334</v>
      </c>
      <c r="Z195" s="96">
        <v>0.66666666666666663</v>
      </c>
      <c r="AA195" s="97">
        <f t="shared" si="83"/>
        <v>43198.98055555555</v>
      </c>
      <c r="AB195" s="106" t="str">
        <f t="shared" si="84"/>
        <v>0:22</v>
      </c>
      <c r="AC195" s="98">
        <f t="shared" si="85"/>
        <v>22</v>
      </c>
      <c r="AD195" s="98">
        <f t="shared" si="86"/>
        <v>0</v>
      </c>
      <c r="AE195" s="98">
        <f t="shared" si="87"/>
        <v>0.5</v>
      </c>
      <c r="AF195" s="99" t="str">
        <f t="shared" si="88"/>
        <v>0:30</v>
      </c>
    </row>
    <row r="196" spans="1:32" ht="14.25">
      <c r="A196" s="109">
        <v>43198</v>
      </c>
      <c r="B196" s="110">
        <v>0.31597222222222221</v>
      </c>
      <c r="C196" s="88" t="s">
        <v>65</v>
      </c>
      <c r="D196" s="111">
        <v>43199</v>
      </c>
      <c r="E196" s="112">
        <v>1.9444444444444445E-2</v>
      </c>
      <c r="F196" s="88" t="s">
        <v>65</v>
      </c>
      <c r="G196" s="88" t="s">
        <v>66</v>
      </c>
      <c r="H196" s="124" t="s">
        <v>661</v>
      </c>
      <c r="I196" s="113" t="s">
        <v>662</v>
      </c>
      <c r="J196" s="89" t="s">
        <v>600</v>
      </c>
      <c r="K196" s="89" t="s">
        <v>25</v>
      </c>
      <c r="L196" s="88" t="s">
        <v>26</v>
      </c>
      <c r="M196" s="88" t="s">
        <v>69</v>
      </c>
      <c r="N196" s="114">
        <f t="shared" si="1"/>
        <v>1</v>
      </c>
      <c r="O196" s="88">
        <v>9</v>
      </c>
      <c r="P196" s="88">
        <v>9</v>
      </c>
      <c r="Q196" s="88">
        <v>5658</v>
      </c>
      <c r="R196" s="88">
        <v>5826</v>
      </c>
      <c r="S196" s="88">
        <f t="shared" si="15"/>
        <v>168</v>
      </c>
      <c r="T196" s="92">
        <f t="shared" si="2"/>
        <v>54.165999999999997</v>
      </c>
      <c r="U196" s="93">
        <v>866.66</v>
      </c>
      <c r="V196" s="94">
        <f t="shared" si="79"/>
        <v>478.8</v>
      </c>
      <c r="W196" s="93">
        <f t="shared" si="80"/>
        <v>1399.626</v>
      </c>
      <c r="X196" s="95">
        <f t="shared" si="81"/>
        <v>43198.315972222219</v>
      </c>
      <c r="Y196" s="95">
        <f t="shared" si="82"/>
        <v>43199.019444444442</v>
      </c>
      <c r="Z196" s="96">
        <v>0.66666666666666663</v>
      </c>
      <c r="AA196" s="97">
        <f t="shared" si="83"/>
        <v>43198.982638888883</v>
      </c>
      <c r="AB196" s="106" t="str">
        <f t="shared" si="84"/>
        <v>0:53</v>
      </c>
      <c r="AC196" s="98">
        <f t="shared" si="85"/>
        <v>53</v>
      </c>
      <c r="AD196" s="98">
        <f t="shared" si="86"/>
        <v>0</v>
      </c>
      <c r="AE196" s="98">
        <f t="shared" si="87"/>
        <v>1</v>
      </c>
      <c r="AF196" s="99" t="str">
        <f t="shared" si="88"/>
        <v>1:00</v>
      </c>
    </row>
    <row r="197" spans="1:32" ht="14.25">
      <c r="A197" s="109">
        <v>43199</v>
      </c>
      <c r="B197" s="110">
        <v>0.30902777777777779</v>
      </c>
      <c r="C197" s="88" t="s">
        <v>65</v>
      </c>
      <c r="D197" s="111">
        <v>43200</v>
      </c>
      <c r="E197" s="112">
        <v>2.4305555555555556E-2</v>
      </c>
      <c r="F197" s="88" t="s">
        <v>65</v>
      </c>
      <c r="G197" s="88" t="s">
        <v>66</v>
      </c>
      <c r="H197" s="124" t="s">
        <v>664</v>
      </c>
      <c r="I197" s="113" t="s">
        <v>665</v>
      </c>
      <c r="J197" s="89" t="s">
        <v>600</v>
      </c>
      <c r="K197" s="89" t="s">
        <v>27</v>
      </c>
      <c r="L197" s="88" t="s">
        <v>19</v>
      </c>
      <c r="M197" s="88" t="s">
        <v>69</v>
      </c>
      <c r="N197" s="114">
        <f t="shared" si="1"/>
        <v>1.5</v>
      </c>
      <c r="O197" s="88">
        <v>9</v>
      </c>
      <c r="P197" s="88">
        <v>9</v>
      </c>
      <c r="Q197" s="88">
        <v>8066</v>
      </c>
      <c r="R197" s="88">
        <v>8266</v>
      </c>
      <c r="S197" s="88">
        <f t="shared" si="15"/>
        <v>200</v>
      </c>
      <c r="T197" s="92">
        <f t="shared" si="2"/>
        <v>81.248999999999995</v>
      </c>
      <c r="U197" s="93">
        <v>866.66</v>
      </c>
      <c r="V197" s="94">
        <f t="shared" ref="V197" si="89">2.85*S197</f>
        <v>570</v>
      </c>
      <c r="W197" s="93">
        <f t="shared" ref="W197" si="90">SUM(T197:V197)</f>
        <v>1517.9090000000001</v>
      </c>
      <c r="X197" s="95">
        <f t="shared" ref="X197" si="91">A197+B197</f>
        <v>43199.309027777781</v>
      </c>
      <c r="Y197" s="95">
        <f t="shared" ref="Y197" si="92">D197+E197</f>
        <v>43200.024305555555</v>
      </c>
      <c r="Z197" s="96">
        <v>0.66666666666666663</v>
      </c>
      <c r="AA197" s="97">
        <f t="shared" ref="AA197" si="93">X197+Z197</f>
        <v>43199.975694444445</v>
      </c>
      <c r="AB197" s="106" t="str">
        <f t="shared" ref="AB197" si="94">TEXT(Y197-AA197,"[h]:mm")</f>
        <v>1:10</v>
      </c>
      <c r="AC197" s="98">
        <f t="shared" ref="AC197" si="95">MINUTE(AB197)</f>
        <v>10</v>
      </c>
      <c r="AD197" s="98">
        <f t="shared" ref="AD197" si="96">HOUR(AB197)</f>
        <v>1</v>
      </c>
      <c r="AE197" s="98">
        <f t="shared" ref="AE197" si="97">IF(AC197&lt;2,AD197,(IF(AND(AC197&gt;=2,AC197&lt;32),0.5,1)+AD197))</f>
        <v>1.5</v>
      </c>
      <c r="AF197" s="99" t="str">
        <f t="shared" ref="AF197" si="98">TEXT(AE197/24,"[h]:mm")</f>
        <v>1:30</v>
      </c>
    </row>
    <row r="198" spans="1:32" ht="14.25">
      <c r="A198" s="109">
        <v>43199</v>
      </c>
      <c r="B198" s="110">
        <v>0.31111111111111112</v>
      </c>
      <c r="C198" s="88" t="s">
        <v>65</v>
      </c>
      <c r="D198" s="111">
        <v>43199</v>
      </c>
      <c r="E198" s="112">
        <v>0.99583333333333324</v>
      </c>
      <c r="F198" s="88" t="s">
        <v>65</v>
      </c>
      <c r="G198" s="88" t="s">
        <v>66</v>
      </c>
      <c r="H198" s="124" t="s">
        <v>666</v>
      </c>
      <c r="I198" s="113" t="s">
        <v>667</v>
      </c>
      <c r="J198" s="89" t="s">
        <v>600</v>
      </c>
      <c r="K198" s="89" t="s">
        <v>28</v>
      </c>
      <c r="L198" s="88" t="s">
        <v>20</v>
      </c>
      <c r="M198" s="88" t="s">
        <v>69</v>
      </c>
      <c r="N198" s="114">
        <f t="shared" si="1"/>
        <v>0.5</v>
      </c>
      <c r="O198" s="88"/>
      <c r="P198" s="88">
        <v>7</v>
      </c>
      <c r="Q198" s="88">
        <v>8144</v>
      </c>
      <c r="R198" s="88">
        <v>8166</v>
      </c>
      <c r="S198" s="88">
        <f t="shared" si="15"/>
        <v>22</v>
      </c>
      <c r="T198" s="92">
        <f t="shared" si="2"/>
        <v>27.082999999999998</v>
      </c>
      <c r="U198" s="93">
        <v>866.66</v>
      </c>
      <c r="V198" s="94">
        <f t="shared" ref="V198:V201" si="99">2.85*S198</f>
        <v>62.7</v>
      </c>
      <c r="W198" s="93">
        <f t="shared" ref="W198:W201" si="100">SUM(T198:V198)</f>
        <v>956.44299999999998</v>
      </c>
      <c r="X198" s="95">
        <f t="shared" ref="X198:X201" si="101">A198+B198</f>
        <v>43199.311111111114</v>
      </c>
      <c r="Y198" s="95">
        <f t="shared" ref="Y198:Y201" si="102">D198+E198</f>
        <v>43199.995833333334</v>
      </c>
      <c r="Z198" s="96">
        <v>0.66666666666666663</v>
      </c>
      <c r="AA198" s="97">
        <f t="shared" ref="AA198:AA201" si="103">X198+Z198</f>
        <v>43199.977777777778</v>
      </c>
      <c r="AB198" s="106" t="str">
        <f t="shared" ref="AB198:AB201" si="104">TEXT(Y198-AA198,"[h]:mm")</f>
        <v>0:26</v>
      </c>
      <c r="AC198" s="98">
        <f t="shared" ref="AC198:AC201" si="105">MINUTE(AB198)</f>
        <v>26</v>
      </c>
      <c r="AD198" s="98">
        <f t="shared" ref="AD198:AD201" si="106">HOUR(AB198)</f>
        <v>0</v>
      </c>
      <c r="AE198" s="98">
        <f t="shared" ref="AE198:AE201" si="107">IF(AC198&lt;2,AD198,(IF(AND(AC198&gt;=2,AC198&lt;32),0.5,1)+AD198))</f>
        <v>0.5</v>
      </c>
      <c r="AF198" s="99" t="str">
        <f t="shared" ref="AF198:AF201" si="108">TEXT(AE198/24,"[h]:mm")</f>
        <v>0:30</v>
      </c>
    </row>
    <row r="199" spans="1:32" ht="14.25">
      <c r="A199" s="109">
        <v>43199</v>
      </c>
      <c r="B199" s="110">
        <v>0.32013888888888892</v>
      </c>
      <c r="C199" s="88" t="s">
        <v>65</v>
      </c>
      <c r="D199" s="111">
        <v>43200</v>
      </c>
      <c r="E199" s="112">
        <v>1.5277777777777777E-2</v>
      </c>
      <c r="F199" s="88" t="s">
        <v>65</v>
      </c>
      <c r="G199" s="88" t="s">
        <v>66</v>
      </c>
      <c r="H199" s="124" t="s">
        <v>668</v>
      </c>
      <c r="I199" s="113" t="s">
        <v>669</v>
      </c>
      <c r="J199" s="89" t="s">
        <v>600</v>
      </c>
      <c r="K199" s="89" t="s">
        <v>24</v>
      </c>
      <c r="L199" s="88" t="s">
        <v>23</v>
      </c>
      <c r="M199" s="88" t="s">
        <v>69</v>
      </c>
      <c r="N199" s="114">
        <f t="shared" si="1"/>
        <v>1</v>
      </c>
      <c r="O199" s="88"/>
      <c r="P199" s="88">
        <v>11</v>
      </c>
      <c r="Q199" s="88">
        <v>5944</v>
      </c>
      <c r="R199" s="88">
        <v>5979</v>
      </c>
      <c r="S199" s="88">
        <f t="shared" si="15"/>
        <v>35</v>
      </c>
      <c r="T199" s="92">
        <f t="shared" si="2"/>
        <v>54.165999999999997</v>
      </c>
      <c r="U199" s="93">
        <v>866.66</v>
      </c>
      <c r="V199" s="94">
        <f t="shared" si="99"/>
        <v>99.75</v>
      </c>
      <c r="W199" s="93">
        <f t="shared" si="100"/>
        <v>1020.576</v>
      </c>
      <c r="X199" s="95">
        <f t="shared" si="101"/>
        <v>43199.320138888892</v>
      </c>
      <c r="Y199" s="95">
        <f t="shared" si="102"/>
        <v>43200.015277777777</v>
      </c>
      <c r="Z199" s="96">
        <v>0.66666666666666663</v>
      </c>
      <c r="AA199" s="97">
        <f t="shared" si="103"/>
        <v>43199.986805555556</v>
      </c>
      <c r="AB199" s="106" t="str">
        <f t="shared" si="104"/>
        <v>0:41</v>
      </c>
      <c r="AC199" s="98">
        <f t="shared" si="105"/>
        <v>41</v>
      </c>
      <c r="AD199" s="98">
        <f t="shared" si="106"/>
        <v>0</v>
      </c>
      <c r="AE199" s="98">
        <f t="shared" si="107"/>
        <v>1</v>
      </c>
      <c r="AF199" s="99" t="str">
        <f t="shared" si="108"/>
        <v>1:00</v>
      </c>
    </row>
    <row r="200" spans="1:32" ht="14.25">
      <c r="A200" s="109">
        <v>43199</v>
      </c>
      <c r="B200" s="110">
        <v>0.30833333333333335</v>
      </c>
      <c r="C200" s="88" t="s">
        <v>65</v>
      </c>
      <c r="D200" s="111">
        <v>43200</v>
      </c>
      <c r="E200" s="112">
        <v>4.1666666666666666E-3</v>
      </c>
      <c r="F200" s="88" t="s">
        <v>65</v>
      </c>
      <c r="G200" s="88" t="s">
        <v>66</v>
      </c>
      <c r="H200" s="124" t="s">
        <v>670</v>
      </c>
      <c r="I200" s="113" t="s">
        <v>671</v>
      </c>
      <c r="J200" s="89" t="s">
        <v>600</v>
      </c>
      <c r="K200" s="89" t="s">
        <v>29</v>
      </c>
      <c r="L200" s="88" t="s">
        <v>22</v>
      </c>
      <c r="M200" s="88" t="s">
        <v>69</v>
      </c>
      <c r="N200" s="114">
        <f t="shared" si="1"/>
        <v>1</v>
      </c>
      <c r="O200" s="88"/>
      <c r="P200" s="88">
        <v>9</v>
      </c>
      <c r="Q200" s="88">
        <v>7281</v>
      </c>
      <c r="R200" s="88">
        <v>7303</v>
      </c>
      <c r="S200" s="88">
        <f t="shared" si="15"/>
        <v>22</v>
      </c>
      <c r="T200" s="92">
        <f t="shared" si="2"/>
        <v>54.165999999999997</v>
      </c>
      <c r="U200" s="93">
        <v>866.66</v>
      </c>
      <c r="V200" s="94">
        <f t="shared" si="99"/>
        <v>62.7</v>
      </c>
      <c r="W200" s="93">
        <f t="shared" si="100"/>
        <v>983.52600000000007</v>
      </c>
      <c r="X200" s="95">
        <f t="shared" si="101"/>
        <v>43199.308333333334</v>
      </c>
      <c r="Y200" s="95">
        <f t="shared" si="102"/>
        <v>43200.004166666666</v>
      </c>
      <c r="Z200" s="96">
        <v>0.66666666666666663</v>
      </c>
      <c r="AA200" s="97">
        <f t="shared" si="103"/>
        <v>43199.974999999999</v>
      </c>
      <c r="AB200" s="106" t="str">
        <f t="shared" si="104"/>
        <v>0:42</v>
      </c>
      <c r="AC200" s="98">
        <f t="shared" si="105"/>
        <v>42</v>
      </c>
      <c r="AD200" s="98">
        <f t="shared" si="106"/>
        <v>0</v>
      </c>
      <c r="AE200" s="98">
        <f t="shared" si="107"/>
        <v>1</v>
      </c>
      <c r="AF200" s="99" t="str">
        <f t="shared" si="108"/>
        <v>1:00</v>
      </c>
    </row>
    <row r="201" spans="1:32" ht="14.25">
      <c r="A201" s="109">
        <v>43199</v>
      </c>
      <c r="B201" s="110">
        <v>0.32222222222222224</v>
      </c>
      <c r="C201" s="88" t="s">
        <v>65</v>
      </c>
      <c r="D201" s="109">
        <v>43199</v>
      </c>
      <c r="E201" s="112">
        <v>0.99930555555555556</v>
      </c>
      <c r="F201" s="88" t="s">
        <v>65</v>
      </c>
      <c r="G201" s="88" t="s">
        <v>66</v>
      </c>
      <c r="H201" s="124" t="s">
        <v>672</v>
      </c>
      <c r="I201" s="113" t="s">
        <v>673</v>
      </c>
      <c r="J201" s="89" t="s">
        <v>600</v>
      </c>
      <c r="K201" s="89" t="s">
        <v>25</v>
      </c>
      <c r="L201" s="88" t="s">
        <v>26</v>
      </c>
      <c r="M201" s="88" t="s">
        <v>69</v>
      </c>
      <c r="N201" s="114">
        <f t="shared" si="1"/>
        <v>0.5</v>
      </c>
      <c r="O201" s="88">
        <v>6</v>
      </c>
      <c r="P201" s="88">
        <v>9</v>
      </c>
      <c r="Q201" s="88">
        <v>5826</v>
      </c>
      <c r="R201" s="88">
        <v>5951</v>
      </c>
      <c r="S201" s="88">
        <f t="shared" si="15"/>
        <v>125</v>
      </c>
      <c r="T201" s="92">
        <f t="shared" si="2"/>
        <v>27.082999999999998</v>
      </c>
      <c r="U201" s="93">
        <v>866.66</v>
      </c>
      <c r="V201" s="94">
        <f t="shared" si="99"/>
        <v>356.25</v>
      </c>
      <c r="W201" s="93">
        <f t="shared" si="100"/>
        <v>1249.9929999999999</v>
      </c>
      <c r="X201" s="95">
        <f t="shared" si="101"/>
        <v>43199.322222222225</v>
      </c>
      <c r="Y201" s="95">
        <f t="shared" si="102"/>
        <v>43199.999305555553</v>
      </c>
      <c r="Z201" s="96">
        <v>0.66666666666666663</v>
      </c>
      <c r="AA201" s="97">
        <f t="shared" si="103"/>
        <v>43199.988888888889</v>
      </c>
      <c r="AB201" s="106" t="str">
        <f t="shared" si="104"/>
        <v>0:15</v>
      </c>
      <c r="AC201" s="98">
        <f t="shared" si="105"/>
        <v>15</v>
      </c>
      <c r="AD201" s="98">
        <f t="shared" si="106"/>
        <v>0</v>
      </c>
      <c r="AE201" s="98">
        <f t="shared" si="107"/>
        <v>0.5</v>
      </c>
      <c r="AF201" s="99" t="str">
        <f t="shared" si="108"/>
        <v>0:30</v>
      </c>
    </row>
    <row r="202" spans="1:32" ht="14.25">
      <c r="A202" s="109">
        <v>43200</v>
      </c>
      <c r="B202" s="110">
        <v>0.30902777777777779</v>
      </c>
      <c r="C202" s="88" t="s">
        <v>65</v>
      </c>
      <c r="D202" s="111">
        <v>43201</v>
      </c>
      <c r="E202" s="112">
        <v>6.2499999999999995E-3</v>
      </c>
      <c r="F202" s="88" t="s">
        <v>65</v>
      </c>
      <c r="G202" s="88" t="s">
        <v>66</v>
      </c>
      <c r="H202" s="124" t="s">
        <v>674</v>
      </c>
      <c r="I202" s="113" t="s">
        <v>675</v>
      </c>
      <c r="J202" s="89" t="s">
        <v>600</v>
      </c>
      <c r="K202" s="89" t="s">
        <v>27</v>
      </c>
      <c r="L202" s="88" t="s">
        <v>19</v>
      </c>
      <c r="M202" s="88" t="s">
        <v>69</v>
      </c>
      <c r="N202" s="114">
        <f t="shared" si="1"/>
        <v>1</v>
      </c>
      <c r="O202" s="88">
        <v>5</v>
      </c>
      <c r="P202" s="88">
        <v>7</v>
      </c>
      <c r="Q202" s="88">
        <v>8226</v>
      </c>
      <c r="R202" s="88">
        <v>8335</v>
      </c>
      <c r="S202" s="88">
        <f t="shared" si="15"/>
        <v>109</v>
      </c>
      <c r="T202" s="92">
        <f t="shared" si="2"/>
        <v>54.165999999999997</v>
      </c>
      <c r="U202" s="93">
        <v>866.66</v>
      </c>
      <c r="V202" s="94">
        <f t="shared" ref="V202" si="109">2.85*S202</f>
        <v>310.65000000000003</v>
      </c>
      <c r="W202" s="93">
        <f t="shared" ref="W202" si="110">SUM(T202:V202)</f>
        <v>1231.4760000000001</v>
      </c>
      <c r="X202" s="95">
        <f t="shared" ref="X202" si="111">A202+B202</f>
        <v>43200.309027777781</v>
      </c>
      <c r="Y202" s="95">
        <f t="shared" ref="Y202" si="112">D202+E202</f>
        <v>43201.006249999999</v>
      </c>
      <c r="Z202" s="96">
        <v>0.66666666666666663</v>
      </c>
      <c r="AA202" s="97">
        <f t="shared" ref="AA202" si="113">X202+Z202</f>
        <v>43200.975694444445</v>
      </c>
      <c r="AB202" s="106" t="str">
        <f t="shared" ref="AB202" si="114">TEXT(Y202-AA202,"[h]:mm")</f>
        <v>0:44</v>
      </c>
      <c r="AC202" s="98">
        <f t="shared" ref="AC202" si="115">MINUTE(AB202)</f>
        <v>44</v>
      </c>
      <c r="AD202" s="98">
        <f t="shared" ref="AD202" si="116">HOUR(AB202)</f>
        <v>0</v>
      </c>
      <c r="AE202" s="98">
        <f t="shared" ref="AE202" si="117">IF(AC202&lt;2,AD202,(IF(AND(AC202&gt;=2,AC202&lt;32),0.5,1)+AD202))</f>
        <v>1</v>
      </c>
      <c r="AF202" s="99" t="str">
        <f t="shared" ref="AF202" si="118">TEXT(AE202/24,"[h]:mm")</f>
        <v>1:00</v>
      </c>
    </row>
    <row r="203" spans="1:32" ht="14.25">
      <c r="A203" s="109">
        <v>43200</v>
      </c>
      <c r="B203" s="110">
        <v>0.31111111111111112</v>
      </c>
      <c r="C203" s="88" t="s">
        <v>65</v>
      </c>
      <c r="D203" s="109">
        <v>43200</v>
      </c>
      <c r="E203" s="112">
        <v>0.99930555555555556</v>
      </c>
      <c r="F203" s="88" t="s">
        <v>65</v>
      </c>
      <c r="G203" s="88" t="s">
        <v>66</v>
      </c>
      <c r="H203" s="124" t="s">
        <v>676</v>
      </c>
      <c r="I203" s="113" t="s">
        <v>677</v>
      </c>
      <c r="J203" s="89" t="s">
        <v>600</v>
      </c>
      <c r="K203" s="89" t="s">
        <v>28</v>
      </c>
      <c r="L203" s="88" t="s">
        <v>20</v>
      </c>
      <c r="M203" s="88" t="s">
        <v>69</v>
      </c>
      <c r="N203" s="114">
        <f t="shared" si="1"/>
        <v>0.5</v>
      </c>
      <c r="O203" s="88">
        <v>9</v>
      </c>
      <c r="P203" s="88">
        <v>9</v>
      </c>
      <c r="Q203" s="88">
        <v>8166</v>
      </c>
      <c r="R203" s="88">
        <v>8317</v>
      </c>
      <c r="S203" s="88">
        <f t="shared" si="15"/>
        <v>151</v>
      </c>
      <c r="T203" s="92">
        <f t="shared" si="2"/>
        <v>27.082999999999998</v>
      </c>
      <c r="U203" s="93">
        <v>866.66</v>
      </c>
      <c r="V203" s="94">
        <f t="shared" ref="V203:V206" si="119">2.85*S203</f>
        <v>430.35</v>
      </c>
      <c r="W203" s="93">
        <f t="shared" ref="W203:W206" si="120">SUM(T203:V203)</f>
        <v>1324.0929999999998</v>
      </c>
      <c r="X203" s="95">
        <f t="shared" ref="X203:X206" si="121">A203+B203</f>
        <v>43200.311111111114</v>
      </c>
      <c r="Y203" s="95">
        <f t="shared" ref="Y203:Y206" si="122">D203+E203</f>
        <v>43200.999305555553</v>
      </c>
      <c r="Z203" s="96">
        <v>0.66666666666666663</v>
      </c>
      <c r="AA203" s="97">
        <f t="shared" ref="AA203:AA206" si="123">X203+Z203</f>
        <v>43200.977777777778</v>
      </c>
      <c r="AB203" s="106" t="str">
        <f t="shared" ref="AB203:AB206" si="124">TEXT(Y203-AA203,"[h]:mm")</f>
        <v>0:31</v>
      </c>
      <c r="AC203" s="98">
        <f t="shared" ref="AC203:AC206" si="125">MINUTE(AB203)</f>
        <v>31</v>
      </c>
      <c r="AD203" s="98">
        <f t="shared" ref="AD203:AD206" si="126">HOUR(AB203)</f>
        <v>0</v>
      </c>
      <c r="AE203" s="98">
        <f t="shared" ref="AE203:AE206" si="127">IF(AC203&lt;2,AD203,(IF(AND(AC203&gt;=2,AC203&lt;32),0.5,1)+AD203))</f>
        <v>0.5</v>
      </c>
      <c r="AF203" s="99" t="str">
        <f t="shared" ref="AF203:AF206" si="128">TEXT(AE203/24,"[h]:mm")</f>
        <v>0:30</v>
      </c>
    </row>
    <row r="204" spans="1:32" ht="14.25">
      <c r="A204" s="109">
        <v>43200</v>
      </c>
      <c r="B204" s="110">
        <v>0.30138888888888887</v>
      </c>
      <c r="C204" s="88" t="s">
        <v>65</v>
      </c>
      <c r="D204" s="111">
        <v>43201</v>
      </c>
      <c r="E204" s="112">
        <v>9.0277777777777787E-3</v>
      </c>
      <c r="F204" s="88" t="s">
        <v>65</v>
      </c>
      <c r="G204" s="88" t="s">
        <v>66</v>
      </c>
      <c r="H204" s="124" t="s">
        <v>678</v>
      </c>
      <c r="I204" s="113" t="s">
        <v>679</v>
      </c>
      <c r="J204" s="89" t="s">
        <v>600</v>
      </c>
      <c r="K204" s="89" t="s">
        <v>24</v>
      </c>
      <c r="L204" s="88" t="s">
        <v>21</v>
      </c>
      <c r="M204" s="88" t="s">
        <v>69</v>
      </c>
      <c r="N204" s="114">
        <f t="shared" si="1"/>
        <v>1</v>
      </c>
      <c r="O204" s="88">
        <v>1</v>
      </c>
      <c r="P204" s="88">
        <v>9</v>
      </c>
      <c r="Q204" s="88">
        <v>5979</v>
      </c>
      <c r="R204" s="88">
        <v>6023</v>
      </c>
      <c r="S204" s="88">
        <f t="shared" si="15"/>
        <v>44</v>
      </c>
      <c r="T204" s="92">
        <f t="shared" si="2"/>
        <v>54.165999999999997</v>
      </c>
      <c r="U204" s="93">
        <v>866.66</v>
      </c>
      <c r="V204" s="94">
        <f t="shared" si="119"/>
        <v>125.4</v>
      </c>
      <c r="W204" s="93">
        <f t="shared" si="120"/>
        <v>1046.2260000000001</v>
      </c>
      <c r="X204" s="95">
        <f t="shared" si="121"/>
        <v>43200.301388888889</v>
      </c>
      <c r="Y204" s="95">
        <f t="shared" si="122"/>
        <v>43201.009027777778</v>
      </c>
      <c r="Z204" s="96">
        <v>0.66666666666666663</v>
      </c>
      <c r="AA204" s="97">
        <f t="shared" si="123"/>
        <v>43200.968055555553</v>
      </c>
      <c r="AB204" s="106" t="str">
        <f t="shared" si="124"/>
        <v>0:59</v>
      </c>
      <c r="AC204" s="98">
        <f t="shared" si="125"/>
        <v>59</v>
      </c>
      <c r="AD204" s="98">
        <f t="shared" si="126"/>
        <v>0</v>
      </c>
      <c r="AE204" s="98">
        <f t="shared" si="127"/>
        <v>1</v>
      </c>
      <c r="AF204" s="99" t="str">
        <f t="shared" si="128"/>
        <v>1:00</v>
      </c>
    </row>
    <row r="205" spans="1:32" ht="14.25">
      <c r="A205" s="109">
        <v>43200</v>
      </c>
      <c r="B205" s="110">
        <v>0.30694444444444441</v>
      </c>
      <c r="C205" s="88" t="s">
        <v>65</v>
      </c>
      <c r="D205" s="111">
        <v>43201</v>
      </c>
      <c r="E205" s="112">
        <v>2.0833333333333333E-3</v>
      </c>
      <c r="F205" s="88" t="s">
        <v>65</v>
      </c>
      <c r="G205" s="88" t="s">
        <v>66</v>
      </c>
      <c r="H205" s="124" t="s">
        <v>680</v>
      </c>
      <c r="I205" s="113" t="s">
        <v>681</v>
      </c>
      <c r="J205" s="89" t="s">
        <v>600</v>
      </c>
      <c r="K205" s="89" t="s">
        <v>29</v>
      </c>
      <c r="L205" s="88" t="s">
        <v>23</v>
      </c>
      <c r="M205" s="88" t="s">
        <v>69</v>
      </c>
      <c r="N205" s="114">
        <f t="shared" si="1"/>
        <v>1</v>
      </c>
      <c r="O205" s="88"/>
      <c r="P205" s="88">
        <v>10</v>
      </c>
      <c r="Q205" s="88">
        <v>7303</v>
      </c>
      <c r="R205" s="88">
        <v>7327</v>
      </c>
      <c r="S205" s="88">
        <f t="shared" si="15"/>
        <v>24</v>
      </c>
      <c r="T205" s="92">
        <f t="shared" si="2"/>
        <v>54.165999999999997</v>
      </c>
      <c r="U205" s="93">
        <v>866.66</v>
      </c>
      <c r="V205" s="94">
        <f t="shared" si="119"/>
        <v>68.400000000000006</v>
      </c>
      <c r="W205" s="93">
        <f t="shared" si="120"/>
        <v>989.226</v>
      </c>
      <c r="X205" s="95">
        <f t="shared" si="121"/>
        <v>43200.306944444441</v>
      </c>
      <c r="Y205" s="95">
        <f t="shared" si="122"/>
        <v>43201.002083333333</v>
      </c>
      <c r="Z205" s="96">
        <v>0.66666666666666663</v>
      </c>
      <c r="AA205" s="97">
        <f t="shared" si="123"/>
        <v>43200.973611111105</v>
      </c>
      <c r="AB205" s="106" t="str">
        <f t="shared" si="124"/>
        <v>0:41</v>
      </c>
      <c r="AC205" s="98">
        <f t="shared" si="125"/>
        <v>41</v>
      </c>
      <c r="AD205" s="98">
        <f t="shared" si="126"/>
        <v>0</v>
      </c>
      <c r="AE205" s="98">
        <f t="shared" si="127"/>
        <v>1</v>
      </c>
      <c r="AF205" s="99" t="str">
        <f t="shared" si="128"/>
        <v>1:00</v>
      </c>
    </row>
    <row r="206" spans="1:32" ht="14.25">
      <c r="A206" s="109">
        <v>43200</v>
      </c>
      <c r="B206" s="110">
        <v>0.3125</v>
      </c>
      <c r="C206" s="88" t="s">
        <v>65</v>
      </c>
      <c r="D206" s="111">
        <v>43201</v>
      </c>
      <c r="E206" s="112">
        <v>2.361111111111111E-2</v>
      </c>
      <c r="F206" s="88" t="s">
        <v>65</v>
      </c>
      <c r="G206" s="88" t="s">
        <v>66</v>
      </c>
      <c r="H206" s="124" t="s">
        <v>682</v>
      </c>
      <c r="I206" s="113" t="s">
        <v>683</v>
      </c>
      <c r="J206" s="89" t="s">
        <v>600</v>
      </c>
      <c r="K206" s="89" t="s">
        <v>25</v>
      </c>
      <c r="L206" s="88" t="s">
        <v>26</v>
      </c>
      <c r="M206" s="88" t="s">
        <v>69</v>
      </c>
      <c r="N206" s="114">
        <f t="shared" si="1"/>
        <v>1.5</v>
      </c>
      <c r="O206" s="88"/>
      <c r="P206" s="88">
        <v>12</v>
      </c>
      <c r="Q206" s="88">
        <v>5951</v>
      </c>
      <c r="R206" s="88">
        <v>6004</v>
      </c>
      <c r="S206" s="88">
        <f t="shared" si="15"/>
        <v>53</v>
      </c>
      <c r="T206" s="92">
        <f t="shared" si="2"/>
        <v>81.248999999999995</v>
      </c>
      <c r="U206" s="93">
        <v>866.66</v>
      </c>
      <c r="V206" s="94">
        <f t="shared" si="119"/>
        <v>151.05000000000001</v>
      </c>
      <c r="W206" s="93">
        <f t="shared" si="120"/>
        <v>1098.9590000000001</v>
      </c>
      <c r="X206" s="95">
        <f t="shared" si="121"/>
        <v>43200.3125</v>
      </c>
      <c r="Y206" s="95">
        <f t="shared" si="122"/>
        <v>43201.023611111108</v>
      </c>
      <c r="Z206" s="96">
        <v>0.66666666666666663</v>
      </c>
      <c r="AA206" s="97">
        <f t="shared" si="123"/>
        <v>43200.979166666664</v>
      </c>
      <c r="AB206" s="106" t="str">
        <f t="shared" si="124"/>
        <v>1:04</v>
      </c>
      <c r="AC206" s="98">
        <f t="shared" si="125"/>
        <v>4</v>
      </c>
      <c r="AD206" s="98">
        <f t="shared" si="126"/>
        <v>1</v>
      </c>
      <c r="AE206" s="98">
        <f t="shared" si="127"/>
        <v>1.5</v>
      </c>
      <c r="AF206" s="99" t="str">
        <f t="shared" si="128"/>
        <v>1:30</v>
      </c>
    </row>
    <row r="207" spans="1:32" ht="14.25">
      <c r="A207" s="109">
        <v>43201</v>
      </c>
      <c r="B207" s="110">
        <v>0.30486111111111108</v>
      </c>
      <c r="C207" s="88" t="s">
        <v>65</v>
      </c>
      <c r="D207" s="111">
        <v>43202</v>
      </c>
      <c r="E207" s="112">
        <v>3.7499999999999999E-2</v>
      </c>
      <c r="F207" s="88" t="s">
        <v>65</v>
      </c>
      <c r="G207" s="88" t="s">
        <v>66</v>
      </c>
      <c r="H207" s="124" t="s">
        <v>684</v>
      </c>
      <c r="I207" s="113" t="s">
        <v>685</v>
      </c>
      <c r="J207" s="89" t="s">
        <v>600</v>
      </c>
      <c r="K207" s="89" t="s">
        <v>27</v>
      </c>
      <c r="L207" s="88" t="s">
        <v>19</v>
      </c>
      <c r="M207" s="88" t="s">
        <v>69</v>
      </c>
      <c r="N207" s="114">
        <f t="shared" si="1"/>
        <v>2</v>
      </c>
      <c r="O207" s="88"/>
      <c r="P207" s="88">
        <v>11</v>
      </c>
      <c r="Q207" s="88">
        <v>8335</v>
      </c>
      <c r="R207" s="88">
        <v>8372</v>
      </c>
      <c r="S207" s="88">
        <f t="shared" si="15"/>
        <v>37</v>
      </c>
      <c r="T207" s="92">
        <f t="shared" si="2"/>
        <v>108.33199999999999</v>
      </c>
      <c r="U207" s="93">
        <v>866.66</v>
      </c>
      <c r="V207" s="94">
        <f t="shared" ref="V207" si="129">2.85*S207</f>
        <v>105.45</v>
      </c>
      <c r="W207" s="93">
        <f t="shared" ref="W207" si="130">SUM(T207:V207)</f>
        <v>1080.442</v>
      </c>
      <c r="X207" s="95">
        <f t="shared" ref="X207" si="131">A207+B207</f>
        <v>43201.304861111108</v>
      </c>
      <c r="Y207" s="95">
        <f t="shared" ref="Y207" si="132">D207+E207</f>
        <v>43202.037499999999</v>
      </c>
      <c r="Z207" s="96">
        <v>0.66666666666666663</v>
      </c>
      <c r="AA207" s="97">
        <f t="shared" ref="AA207" si="133">X207+Z207</f>
        <v>43201.971527777772</v>
      </c>
      <c r="AB207" s="106" t="str">
        <f t="shared" ref="AB207" si="134">TEXT(Y207-AA207,"[h]:mm")</f>
        <v>1:35</v>
      </c>
      <c r="AC207" s="98">
        <f t="shared" ref="AC207" si="135">MINUTE(AB207)</f>
        <v>35</v>
      </c>
      <c r="AD207" s="98">
        <f t="shared" ref="AD207" si="136">HOUR(AB207)</f>
        <v>1</v>
      </c>
      <c r="AE207" s="98">
        <f t="shared" ref="AE207" si="137">IF(AC207&lt;2,AD207,(IF(AND(AC207&gt;=2,AC207&lt;32),0.5,1)+AD207))</f>
        <v>2</v>
      </c>
      <c r="AF207" s="99" t="str">
        <f t="shared" ref="AF207" si="138">TEXT(AE207/24,"[h]:mm")</f>
        <v>2:00</v>
      </c>
    </row>
    <row r="208" spans="1:32" ht="14.25">
      <c r="A208" s="109">
        <v>43201</v>
      </c>
      <c r="B208" s="110">
        <v>0.30902777777777779</v>
      </c>
      <c r="C208" s="88" t="s">
        <v>65</v>
      </c>
      <c r="D208" s="111">
        <v>43202</v>
      </c>
      <c r="E208" s="112">
        <v>4.027777777777778E-2</v>
      </c>
      <c r="F208" s="88" t="s">
        <v>65</v>
      </c>
      <c r="G208" s="88" t="s">
        <v>66</v>
      </c>
      <c r="H208" s="124" t="s">
        <v>687</v>
      </c>
      <c r="I208" s="113" t="s">
        <v>688</v>
      </c>
      <c r="J208" s="89" t="s">
        <v>600</v>
      </c>
      <c r="K208" s="89" t="s">
        <v>28</v>
      </c>
      <c r="L208" s="88" t="s">
        <v>20</v>
      </c>
      <c r="M208" s="88" t="s">
        <v>69</v>
      </c>
      <c r="N208" s="114">
        <f t="shared" si="1"/>
        <v>2</v>
      </c>
      <c r="O208" s="88">
        <v>4</v>
      </c>
      <c r="P208" s="88">
        <v>10</v>
      </c>
      <c r="Q208" s="88">
        <v>8317</v>
      </c>
      <c r="R208" s="88">
        <v>8408</v>
      </c>
      <c r="S208" s="88">
        <f t="shared" si="15"/>
        <v>91</v>
      </c>
      <c r="T208" s="92">
        <f t="shared" si="2"/>
        <v>108.33199999999999</v>
      </c>
      <c r="U208" s="93">
        <v>866.66</v>
      </c>
      <c r="V208" s="94">
        <f t="shared" ref="V208:V211" si="139">2.85*S208</f>
        <v>259.35000000000002</v>
      </c>
      <c r="W208" s="93">
        <f t="shared" ref="W208:W211" si="140">SUM(T208:V208)</f>
        <v>1234.3420000000001</v>
      </c>
      <c r="X208" s="95">
        <f t="shared" ref="X208:X211" si="141">A208+B208</f>
        <v>43201.309027777781</v>
      </c>
      <c r="Y208" s="95">
        <f t="shared" ref="Y208:Y211" si="142">D208+E208</f>
        <v>43202.040277777778</v>
      </c>
      <c r="Z208" s="96">
        <v>0.66666666666666663</v>
      </c>
      <c r="AA208" s="97">
        <f t="shared" ref="AA208:AA211" si="143">X208+Z208</f>
        <v>43201.975694444445</v>
      </c>
      <c r="AB208" s="106" t="str">
        <f t="shared" ref="AB208:AB211" si="144">TEXT(Y208-AA208,"[h]:mm")</f>
        <v>1:33</v>
      </c>
      <c r="AC208" s="98">
        <f t="shared" ref="AC208:AC211" si="145">MINUTE(AB208)</f>
        <v>33</v>
      </c>
      <c r="AD208" s="98">
        <f t="shared" ref="AD208:AD211" si="146">HOUR(AB208)</f>
        <v>1</v>
      </c>
      <c r="AE208" s="98">
        <f t="shared" ref="AE208:AE211" si="147">IF(AC208&lt;2,AD208,(IF(AND(AC208&gt;=2,AC208&lt;32),0.5,1)+AD208))</f>
        <v>2</v>
      </c>
      <c r="AF208" s="99" t="str">
        <f t="shared" ref="AF208:AF211" si="148">TEXT(AE208/24,"[h]:mm")</f>
        <v>2:00</v>
      </c>
    </row>
    <row r="209" spans="1:32" ht="14.25">
      <c r="A209" s="109">
        <v>43201</v>
      </c>
      <c r="B209" s="110">
        <v>0.31111111111111112</v>
      </c>
      <c r="C209" s="88" t="s">
        <v>65</v>
      </c>
      <c r="D209" s="111">
        <v>43202</v>
      </c>
      <c r="E209" s="112">
        <v>1.3888888888888889E-3</v>
      </c>
      <c r="F209" s="88" t="s">
        <v>65</v>
      </c>
      <c r="G209" s="88" t="s">
        <v>66</v>
      </c>
      <c r="H209" s="124" t="s">
        <v>689</v>
      </c>
      <c r="I209" s="113" t="s">
        <v>690</v>
      </c>
      <c r="J209" s="89" t="s">
        <v>600</v>
      </c>
      <c r="K209" s="89" t="s">
        <v>24</v>
      </c>
      <c r="L209" s="88" t="s">
        <v>21</v>
      </c>
      <c r="M209" s="88" t="s">
        <v>69</v>
      </c>
      <c r="N209" s="114">
        <f t="shared" si="1"/>
        <v>1</v>
      </c>
      <c r="O209" s="88">
        <v>10</v>
      </c>
      <c r="P209" s="88">
        <v>11</v>
      </c>
      <c r="Q209" s="88">
        <v>6023</v>
      </c>
      <c r="R209" s="88">
        <v>6185</v>
      </c>
      <c r="S209" s="88">
        <f t="shared" si="15"/>
        <v>162</v>
      </c>
      <c r="T209" s="92">
        <f t="shared" si="2"/>
        <v>54.165999999999997</v>
      </c>
      <c r="U209" s="93">
        <v>866.66</v>
      </c>
      <c r="V209" s="94">
        <f t="shared" si="139"/>
        <v>461.7</v>
      </c>
      <c r="W209" s="93">
        <f t="shared" si="140"/>
        <v>1382.5260000000001</v>
      </c>
      <c r="X209" s="95">
        <f t="shared" si="141"/>
        <v>43201.311111111114</v>
      </c>
      <c r="Y209" s="95">
        <f t="shared" si="142"/>
        <v>43202.001388888886</v>
      </c>
      <c r="Z209" s="96">
        <v>0.66666666666666663</v>
      </c>
      <c r="AA209" s="97">
        <f t="shared" si="143"/>
        <v>43201.977777777778</v>
      </c>
      <c r="AB209" s="106" t="str">
        <f t="shared" si="144"/>
        <v>0:34</v>
      </c>
      <c r="AC209" s="98">
        <f t="shared" si="145"/>
        <v>34</v>
      </c>
      <c r="AD209" s="98">
        <f t="shared" si="146"/>
        <v>0</v>
      </c>
      <c r="AE209" s="98">
        <f t="shared" si="147"/>
        <v>1</v>
      </c>
      <c r="AF209" s="99" t="str">
        <f t="shared" si="148"/>
        <v>1:00</v>
      </c>
    </row>
    <row r="210" spans="1:32" ht="14.25">
      <c r="A210" s="109">
        <v>43201</v>
      </c>
      <c r="B210" s="110">
        <v>0.31527777777777777</v>
      </c>
      <c r="C210" s="88" t="s">
        <v>65</v>
      </c>
      <c r="D210" s="111">
        <v>43201</v>
      </c>
      <c r="E210" s="112">
        <v>0.98958333333333337</v>
      </c>
      <c r="F210" s="88" t="s">
        <v>65</v>
      </c>
      <c r="G210" s="88" t="s">
        <v>66</v>
      </c>
      <c r="H210" s="124" t="s">
        <v>691</v>
      </c>
      <c r="I210" s="113" t="s">
        <v>692</v>
      </c>
      <c r="J210" s="89" t="s">
        <v>600</v>
      </c>
      <c r="K210" s="89" t="s">
        <v>29</v>
      </c>
      <c r="L210" s="88" t="s">
        <v>22</v>
      </c>
      <c r="M210" s="88" t="s">
        <v>69</v>
      </c>
      <c r="N210" s="114">
        <f t="shared" si="1"/>
        <v>0.5</v>
      </c>
      <c r="O210" s="88"/>
      <c r="P210" s="88">
        <v>7</v>
      </c>
      <c r="Q210" s="88">
        <v>7036</v>
      </c>
      <c r="R210" s="88">
        <v>7057</v>
      </c>
      <c r="S210" s="88">
        <f t="shared" si="15"/>
        <v>21</v>
      </c>
      <c r="T210" s="92">
        <f t="shared" si="2"/>
        <v>27.082999999999998</v>
      </c>
      <c r="U210" s="93">
        <v>866.66</v>
      </c>
      <c r="V210" s="94">
        <f t="shared" si="139"/>
        <v>59.85</v>
      </c>
      <c r="W210" s="93">
        <f t="shared" si="140"/>
        <v>953.59299999999996</v>
      </c>
      <c r="X210" s="95">
        <f t="shared" si="141"/>
        <v>43201.31527777778</v>
      </c>
      <c r="Y210" s="95">
        <f t="shared" si="142"/>
        <v>43201.989583333336</v>
      </c>
      <c r="Z210" s="96">
        <v>0.66666666666666663</v>
      </c>
      <c r="AA210" s="97">
        <f t="shared" si="143"/>
        <v>43201.981944444444</v>
      </c>
      <c r="AB210" s="106" t="str">
        <f t="shared" si="144"/>
        <v>0:11</v>
      </c>
      <c r="AC210" s="98">
        <f t="shared" si="145"/>
        <v>11</v>
      </c>
      <c r="AD210" s="98">
        <f t="shared" si="146"/>
        <v>0</v>
      </c>
      <c r="AE210" s="98">
        <f t="shared" si="147"/>
        <v>0.5</v>
      </c>
      <c r="AF210" s="99" t="str">
        <f t="shared" si="148"/>
        <v>0:30</v>
      </c>
    </row>
    <row r="211" spans="1:32" ht="14.25">
      <c r="A211" s="109">
        <v>43201</v>
      </c>
      <c r="B211" s="110">
        <v>0.31527777777777777</v>
      </c>
      <c r="C211" s="88" t="s">
        <v>65</v>
      </c>
      <c r="D211" s="111">
        <v>43202</v>
      </c>
      <c r="E211" s="112">
        <v>3.0555555555555555E-2</v>
      </c>
      <c r="F211" s="88" t="s">
        <v>65</v>
      </c>
      <c r="G211" s="88" t="s">
        <v>66</v>
      </c>
      <c r="H211" s="124" t="s">
        <v>694</v>
      </c>
      <c r="I211" s="113" t="s">
        <v>695</v>
      </c>
      <c r="J211" s="89" t="s">
        <v>600</v>
      </c>
      <c r="K211" s="89" t="s">
        <v>25</v>
      </c>
      <c r="L211" s="88" t="s">
        <v>26</v>
      </c>
      <c r="M211" s="88" t="s">
        <v>69</v>
      </c>
      <c r="N211" s="114">
        <f t="shared" si="1"/>
        <v>1.5</v>
      </c>
      <c r="O211" s="88">
        <v>2</v>
      </c>
      <c r="P211" s="88">
        <v>8</v>
      </c>
      <c r="Q211" s="88">
        <v>6004</v>
      </c>
      <c r="R211" s="88">
        <v>6063</v>
      </c>
      <c r="S211" s="88">
        <f t="shared" si="15"/>
        <v>59</v>
      </c>
      <c r="T211" s="92">
        <f t="shared" si="2"/>
        <v>81.248999999999995</v>
      </c>
      <c r="U211" s="93">
        <v>866.66</v>
      </c>
      <c r="V211" s="94">
        <f t="shared" si="139"/>
        <v>168.15</v>
      </c>
      <c r="W211" s="93">
        <f t="shared" si="140"/>
        <v>1116.059</v>
      </c>
      <c r="X211" s="95">
        <f t="shared" si="141"/>
        <v>43201.31527777778</v>
      </c>
      <c r="Y211" s="95">
        <f t="shared" si="142"/>
        <v>43202.030555555553</v>
      </c>
      <c r="Z211" s="96">
        <v>0.66666666666666663</v>
      </c>
      <c r="AA211" s="97">
        <f t="shared" si="143"/>
        <v>43201.981944444444</v>
      </c>
      <c r="AB211" s="106" t="str">
        <f t="shared" si="144"/>
        <v>1:10</v>
      </c>
      <c r="AC211" s="98">
        <f t="shared" si="145"/>
        <v>10</v>
      </c>
      <c r="AD211" s="98">
        <f t="shared" si="146"/>
        <v>1</v>
      </c>
      <c r="AE211" s="98">
        <f t="shared" si="147"/>
        <v>1.5</v>
      </c>
      <c r="AF211" s="99" t="str">
        <f t="shared" si="148"/>
        <v>1:30</v>
      </c>
    </row>
    <row r="212" spans="1:32" ht="14.25">
      <c r="A212" s="109">
        <v>43202</v>
      </c>
      <c r="B212" s="110">
        <v>0.30277777777777776</v>
      </c>
      <c r="C212" s="88" t="s">
        <v>65</v>
      </c>
      <c r="D212" s="111">
        <v>43203</v>
      </c>
      <c r="E212" s="112">
        <v>2.9166666666666664E-2</v>
      </c>
      <c r="F212" s="88" t="s">
        <v>65</v>
      </c>
      <c r="G212" s="88" t="s">
        <v>66</v>
      </c>
      <c r="H212" s="124" t="s">
        <v>696</v>
      </c>
      <c r="I212" s="113" t="s">
        <v>697</v>
      </c>
      <c r="J212" s="89" t="s">
        <v>600</v>
      </c>
      <c r="K212" s="89" t="s">
        <v>27</v>
      </c>
      <c r="L212" s="88" t="s">
        <v>19</v>
      </c>
      <c r="M212" s="88" t="s">
        <v>69</v>
      </c>
      <c r="N212" s="114">
        <f t="shared" si="1"/>
        <v>1.5</v>
      </c>
      <c r="O212" s="88">
        <v>1</v>
      </c>
      <c r="P212" s="88">
        <v>8</v>
      </c>
      <c r="Q212" s="88">
        <v>8372</v>
      </c>
      <c r="R212" s="88">
        <v>8415</v>
      </c>
      <c r="S212" s="88">
        <f t="shared" si="15"/>
        <v>43</v>
      </c>
      <c r="T212" s="92">
        <f t="shared" si="2"/>
        <v>81.248999999999995</v>
      </c>
      <c r="U212" s="93">
        <v>866.66</v>
      </c>
      <c r="V212" s="94">
        <f t="shared" ref="V212" si="149">2.85*S212</f>
        <v>122.55</v>
      </c>
      <c r="W212" s="93">
        <f t="shared" ref="W212" si="150">SUM(T212:V212)</f>
        <v>1070.4590000000001</v>
      </c>
      <c r="X212" s="95">
        <f t="shared" ref="X212" si="151">A212+B212</f>
        <v>43202.302777777775</v>
      </c>
      <c r="Y212" s="95">
        <f t="shared" ref="Y212" si="152">D212+E212</f>
        <v>43203.029166666667</v>
      </c>
      <c r="Z212" s="96">
        <v>0.66666666666666663</v>
      </c>
      <c r="AA212" s="97">
        <f t="shared" ref="AA212" si="153">X212+Z212</f>
        <v>43202.969444444439</v>
      </c>
      <c r="AB212" s="106" t="str">
        <f t="shared" ref="AB212" si="154">TEXT(Y212-AA212,"[h]:mm")</f>
        <v>1:26</v>
      </c>
      <c r="AC212" s="98">
        <f t="shared" ref="AC212" si="155">MINUTE(AB212)</f>
        <v>26</v>
      </c>
      <c r="AD212" s="98">
        <f t="shared" ref="AD212" si="156">HOUR(AB212)</f>
        <v>1</v>
      </c>
      <c r="AE212" s="98">
        <f t="shared" ref="AE212" si="157">IF(AC212&lt;2,AD212,(IF(AND(AC212&gt;=2,AC212&lt;32),0.5,1)+AD212))</f>
        <v>1.5</v>
      </c>
      <c r="AF212" s="99" t="str">
        <f t="shared" ref="AF212" si="158">TEXT(AE212/24,"[h]:mm")</f>
        <v>1:30</v>
      </c>
    </row>
    <row r="213" spans="1:32" ht="14.25">
      <c r="A213" s="109">
        <v>43202</v>
      </c>
      <c r="B213" s="110">
        <v>0.33124999999999999</v>
      </c>
      <c r="C213" s="88" t="s">
        <v>65</v>
      </c>
      <c r="D213" s="111">
        <v>43203</v>
      </c>
      <c r="E213" s="112">
        <v>1.3888888888888889E-3</v>
      </c>
      <c r="F213" s="88" t="s">
        <v>65</v>
      </c>
      <c r="G213" s="88" t="s">
        <v>66</v>
      </c>
      <c r="H213" s="124" t="s">
        <v>699</v>
      </c>
      <c r="I213" s="113" t="s">
        <v>700</v>
      </c>
      <c r="J213" s="89" t="s">
        <v>600</v>
      </c>
      <c r="K213" s="89" t="s">
        <v>24</v>
      </c>
      <c r="L213" s="88" t="s">
        <v>21</v>
      </c>
      <c r="M213" s="88" t="s">
        <v>69</v>
      </c>
      <c r="N213" s="114">
        <f t="shared" si="1"/>
        <v>0.5</v>
      </c>
      <c r="O213" s="88"/>
      <c r="P213" s="88">
        <v>9</v>
      </c>
      <c r="Q213" s="88">
        <v>6185</v>
      </c>
      <c r="R213" s="88">
        <v>6206</v>
      </c>
      <c r="S213" s="88">
        <f t="shared" si="15"/>
        <v>21</v>
      </c>
      <c r="T213" s="92">
        <f t="shared" si="2"/>
        <v>27.082999999999998</v>
      </c>
      <c r="U213" s="93">
        <v>866.66</v>
      </c>
      <c r="V213" s="94">
        <f t="shared" ref="V213:V217" si="159">2.85*S213</f>
        <v>59.85</v>
      </c>
      <c r="W213" s="93">
        <f t="shared" ref="W213:W217" si="160">SUM(T213:V213)</f>
        <v>953.59299999999996</v>
      </c>
      <c r="X213" s="95">
        <f t="shared" ref="X213:X217" si="161">A213+B213</f>
        <v>43202.331250000003</v>
      </c>
      <c r="Y213" s="95">
        <f t="shared" ref="Y213:Y217" si="162">D213+E213</f>
        <v>43203.001388888886</v>
      </c>
      <c r="Z213" s="96">
        <v>0.66666666666666663</v>
      </c>
      <c r="AA213" s="97">
        <f t="shared" ref="AA213:AA217" si="163">X213+Z213</f>
        <v>43202.997916666667</v>
      </c>
      <c r="AB213" s="106" t="str">
        <f t="shared" ref="AB213:AB217" si="164">TEXT(Y213-AA213,"[h]:mm")</f>
        <v>0:05</v>
      </c>
      <c r="AC213" s="98">
        <f t="shared" ref="AC213:AC217" si="165">MINUTE(AB213)</f>
        <v>5</v>
      </c>
      <c r="AD213" s="98">
        <f t="shared" ref="AD213:AD217" si="166">HOUR(AB213)</f>
        <v>0</v>
      </c>
      <c r="AE213" s="98">
        <f t="shared" ref="AE213:AE217" si="167">IF(AC213&lt;2,AD213,(IF(AND(AC213&gt;=2,AC213&lt;32),0.5,1)+AD213))</f>
        <v>0.5</v>
      </c>
      <c r="AF213" s="99" t="str">
        <f t="shared" ref="AF213:AF217" si="168">TEXT(AE213/24,"[h]:mm")</f>
        <v>0:30</v>
      </c>
    </row>
    <row r="214" spans="1:32" s="19" customFormat="1" ht="14.25">
      <c r="A214" s="109">
        <v>43202</v>
      </c>
      <c r="B214" s="110">
        <v>0.31319444444444444</v>
      </c>
      <c r="C214" s="88" t="s">
        <v>65</v>
      </c>
      <c r="D214" s="111">
        <v>43203</v>
      </c>
      <c r="E214" s="112">
        <v>2.2222222222222223E-2</v>
      </c>
      <c r="F214" s="88" t="s">
        <v>65</v>
      </c>
      <c r="G214" s="88" t="s">
        <v>66</v>
      </c>
      <c r="H214" s="124" t="s">
        <v>707</v>
      </c>
      <c r="I214" s="113" t="s">
        <v>708</v>
      </c>
      <c r="J214" s="89" t="s">
        <v>600</v>
      </c>
      <c r="K214" s="89" t="s">
        <v>28</v>
      </c>
      <c r="L214" s="88" t="s">
        <v>20</v>
      </c>
      <c r="M214" s="88" t="s">
        <v>69</v>
      </c>
      <c r="N214" s="114">
        <f t="shared" ref="N214" si="169">AE214</f>
        <v>1</v>
      </c>
      <c r="O214" s="88"/>
      <c r="P214" s="88">
        <v>11</v>
      </c>
      <c r="Q214" s="88">
        <v>8408</v>
      </c>
      <c r="R214" s="88">
        <v>8446</v>
      </c>
      <c r="S214" s="88">
        <f t="shared" ref="S214" si="170">SUM(R214-Q214)</f>
        <v>38</v>
      </c>
      <c r="T214" s="92">
        <f t="shared" si="2"/>
        <v>54.165999999999997</v>
      </c>
      <c r="U214" s="93">
        <v>866.66</v>
      </c>
      <c r="V214" s="94">
        <f t="shared" ref="V214" si="171">2.85*S214</f>
        <v>108.3</v>
      </c>
      <c r="W214" s="93">
        <f t="shared" ref="W214" si="172">SUM(T214:V214)</f>
        <v>1029.126</v>
      </c>
      <c r="X214" s="95">
        <f t="shared" ref="X214" si="173">A214+B214</f>
        <v>43202.313194444447</v>
      </c>
      <c r="Y214" s="95">
        <f t="shared" ref="Y214" si="174">D214+E214</f>
        <v>43203.022222222222</v>
      </c>
      <c r="Z214" s="96">
        <v>0.66666666666666663</v>
      </c>
      <c r="AA214" s="97">
        <f t="shared" ref="AA214" si="175">X214+Z214</f>
        <v>43202.979861111111</v>
      </c>
      <c r="AB214" s="106" t="str">
        <f t="shared" ref="AB214" si="176">TEXT(Y214-AA214,"[h]:mm")</f>
        <v>1:01</v>
      </c>
      <c r="AC214" s="98">
        <f t="shared" ref="AC214" si="177">MINUTE(AB214)</f>
        <v>1</v>
      </c>
      <c r="AD214" s="98">
        <f t="shared" ref="AD214" si="178">HOUR(AB214)</f>
        <v>1</v>
      </c>
      <c r="AE214" s="98">
        <f t="shared" ref="AE214" si="179">IF(AC214&lt;2,AD214,(IF(AND(AC214&gt;=2,AC214&lt;32),0.5,1)+AD214))</f>
        <v>1</v>
      </c>
      <c r="AF214" s="99" t="str">
        <f t="shared" ref="AF214" si="180">TEXT(AE214/24,"[h]:mm")</f>
        <v>1:00</v>
      </c>
    </row>
    <row r="215" spans="1:32" ht="14.25">
      <c r="A215" s="109">
        <v>43202</v>
      </c>
      <c r="B215" s="110">
        <v>0.31180555555555556</v>
      </c>
      <c r="C215" s="88" t="s">
        <v>65</v>
      </c>
      <c r="D215" s="111">
        <v>43203</v>
      </c>
      <c r="E215" s="112">
        <v>1.1111111111111112E-2</v>
      </c>
      <c r="F215" s="88" t="s">
        <v>65</v>
      </c>
      <c r="G215" s="88" t="s">
        <v>66</v>
      </c>
      <c r="H215" s="124" t="s">
        <v>702</v>
      </c>
      <c r="I215" s="113" t="s">
        <v>703</v>
      </c>
      <c r="J215" s="89" t="s">
        <v>600</v>
      </c>
      <c r="K215" s="89" t="s">
        <v>29</v>
      </c>
      <c r="L215" s="88" t="s">
        <v>23</v>
      </c>
      <c r="M215" s="88" t="s">
        <v>69</v>
      </c>
      <c r="N215" s="114">
        <f t="shared" si="1"/>
        <v>1</v>
      </c>
      <c r="O215" s="88">
        <v>3</v>
      </c>
      <c r="P215" s="88">
        <v>7</v>
      </c>
      <c r="Q215" s="88">
        <v>7349</v>
      </c>
      <c r="R215" s="88">
        <v>7422</v>
      </c>
      <c r="S215" s="88">
        <f t="shared" si="15"/>
        <v>73</v>
      </c>
      <c r="T215" s="92">
        <f t="shared" si="2"/>
        <v>54.165999999999997</v>
      </c>
      <c r="U215" s="93">
        <v>866.66</v>
      </c>
      <c r="V215" s="94">
        <f t="shared" si="159"/>
        <v>208.05</v>
      </c>
      <c r="W215" s="93">
        <f t="shared" si="160"/>
        <v>1128.876</v>
      </c>
      <c r="X215" s="95">
        <f t="shared" si="161"/>
        <v>43202.311805555553</v>
      </c>
      <c r="Y215" s="95">
        <f t="shared" si="162"/>
        <v>43203.011111111111</v>
      </c>
      <c r="Z215" s="96">
        <v>0.66666666666666663</v>
      </c>
      <c r="AA215" s="97">
        <f t="shared" si="163"/>
        <v>43202.978472222218</v>
      </c>
      <c r="AB215" s="106" t="str">
        <f t="shared" si="164"/>
        <v>0:47</v>
      </c>
      <c r="AC215" s="98">
        <f t="shared" si="165"/>
        <v>47</v>
      </c>
      <c r="AD215" s="98">
        <f t="shared" si="166"/>
        <v>0</v>
      </c>
      <c r="AE215" s="98">
        <f t="shared" si="167"/>
        <v>1</v>
      </c>
      <c r="AF215" s="99" t="str">
        <f t="shared" si="168"/>
        <v>1:00</v>
      </c>
    </row>
    <row r="216" spans="1:32" ht="14.25">
      <c r="A216" s="109">
        <v>43202</v>
      </c>
      <c r="B216" s="110">
        <v>0.31527777777777777</v>
      </c>
      <c r="C216" s="88" t="s">
        <v>65</v>
      </c>
      <c r="D216" s="111">
        <v>43203</v>
      </c>
      <c r="E216" s="112">
        <v>3.2638888888888891E-2</v>
      </c>
      <c r="F216" s="88" t="s">
        <v>65</v>
      </c>
      <c r="G216" s="88" t="s">
        <v>66</v>
      </c>
      <c r="H216" s="124" t="s">
        <v>704</v>
      </c>
      <c r="I216" s="113" t="s">
        <v>705</v>
      </c>
      <c r="J216" s="89" t="s">
        <v>600</v>
      </c>
      <c r="K216" s="89" t="s">
        <v>25</v>
      </c>
      <c r="L216" s="88" t="s">
        <v>26</v>
      </c>
      <c r="M216" s="88" t="s">
        <v>69</v>
      </c>
      <c r="N216" s="114">
        <f t="shared" si="1"/>
        <v>1.5</v>
      </c>
      <c r="O216" s="88">
        <v>8</v>
      </c>
      <c r="P216" s="88">
        <v>8</v>
      </c>
      <c r="Q216" s="88">
        <v>6063</v>
      </c>
      <c r="R216" s="88">
        <v>6207</v>
      </c>
      <c r="S216" s="88">
        <f t="shared" si="15"/>
        <v>144</v>
      </c>
      <c r="T216" s="92">
        <f t="shared" si="2"/>
        <v>81.248999999999995</v>
      </c>
      <c r="U216" s="93">
        <v>866.66</v>
      </c>
      <c r="V216" s="94">
        <f t="shared" si="159"/>
        <v>410.40000000000003</v>
      </c>
      <c r="W216" s="93">
        <f t="shared" si="160"/>
        <v>1358.309</v>
      </c>
      <c r="X216" s="95">
        <f t="shared" si="161"/>
        <v>43202.31527777778</v>
      </c>
      <c r="Y216" s="95">
        <f t="shared" si="162"/>
        <v>43203.032638888886</v>
      </c>
      <c r="Z216" s="96">
        <v>0.66666666666666663</v>
      </c>
      <c r="AA216" s="97">
        <f t="shared" si="163"/>
        <v>43202.981944444444</v>
      </c>
      <c r="AB216" s="106" t="str">
        <f t="shared" si="164"/>
        <v>1:13</v>
      </c>
      <c r="AC216" s="98">
        <f t="shared" si="165"/>
        <v>13</v>
      </c>
      <c r="AD216" s="98">
        <f t="shared" si="166"/>
        <v>1</v>
      </c>
      <c r="AE216" s="98">
        <f t="shared" si="167"/>
        <v>1.5</v>
      </c>
      <c r="AF216" s="99" t="str">
        <f t="shared" si="168"/>
        <v>1:30</v>
      </c>
    </row>
    <row r="217" spans="1:32" ht="14.25">
      <c r="A217" s="109">
        <v>43203</v>
      </c>
      <c r="B217" s="110">
        <v>0.29652777777777778</v>
      </c>
      <c r="C217" s="88" t="s">
        <v>65</v>
      </c>
      <c r="D217" s="111">
        <v>43204</v>
      </c>
      <c r="E217" s="112">
        <v>0.1076388888888889</v>
      </c>
      <c r="F217" s="88" t="s">
        <v>65</v>
      </c>
      <c r="G217" s="88" t="s">
        <v>66</v>
      </c>
      <c r="H217" s="124" t="s">
        <v>711</v>
      </c>
      <c r="I217" s="113" t="s">
        <v>712</v>
      </c>
      <c r="J217" s="89" t="s">
        <v>600</v>
      </c>
      <c r="K217" s="89" t="s">
        <v>27</v>
      </c>
      <c r="L217" s="88" t="s">
        <v>19</v>
      </c>
      <c r="M217" s="88" t="s">
        <v>69</v>
      </c>
      <c r="N217" s="114">
        <f t="shared" si="1"/>
        <v>3.5</v>
      </c>
      <c r="O217" s="88">
        <v>6</v>
      </c>
      <c r="P217" s="88">
        <v>7</v>
      </c>
      <c r="Q217" s="88">
        <v>8415</v>
      </c>
      <c r="R217" s="88">
        <v>8504</v>
      </c>
      <c r="S217" s="88">
        <f t="shared" si="15"/>
        <v>89</v>
      </c>
      <c r="T217" s="92">
        <f t="shared" si="2"/>
        <v>189.58099999999999</v>
      </c>
      <c r="U217" s="93">
        <v>866.66</v>
      </c>
      <c r="V217" s="94">
        <f t="shared" si="159"/>
        <v>253.65</v>
      </c>
      <c r="W217" s="93">
        <f t="shared" si="160"/>
        <v>1309.8910000000001</v>
      </c>
      <c r="X217" s="95">
        <f t="shared" si="161"/>
        <v>43203.296527777777</v>
      </c>
      <c r="Y217" s="95">
        <f t="shared" si="162"/>
        <v>43204.107638888891</v>
      </c>
      <c r="Z217" s="96">
        <v>0.66666666666666663</v>
      </c>
      <c r="AA217" s="97">
        <f t="shared" si="163"/>
        <v>43203.963194444441</v>
      </c>
      <c r="AB217" s="106" t="str">
        <f t="shared" si="164"/>
        <v>3:28</v>
      </c>
      <c r="AC217" s="98">
        <f t="shared" si="165"/>
        <v>28</v>
      </c>
      <c r="AD217" s="98">
        <f t="shared" si="166"/>
        <v>3</v>
      </c>
      <c r="AE217" s="98">
        <f t="shared" si="167"/>
        <v>3.5</v>
      </c>
      <c r="AF217" s="99" t="str">
        <f t="shared" si="168"/>
        <v>3:30</v>
      </c>
    </row>
    <row r="218" spans="1:32" ht="14.25">
      <c r="A218" s="109">
        <v>43203</v>
      </c>
      <c r="B218" s="110">
        <v>0.30763888888888891</v>
      </c>
      <c r="C218" s="88" t="s">
        <v>65</v>
      </c>
      <c r="D218" s="111">
        <v>43204</v>
      </c>
      <c r="E218" s="112">
        <v>2.0833333333333333E-3</v>
      </c>
      <c r="F218" s="88" t="s">
        <v>65</v>
      </c>
      <c r="G218" s="88" t="s">
        <v>66</v>
      </c>
      <c r="H218" s="124" t="s">
        <v>713</v>
      </c>
      <c r="I218" s="113" t="s">
        <v>714</v>
      </c>
      <c r="J218" s="89" t="s">
        <v>600</v>
      </c>
      <c r="K218" s="89" t="s">
        <v>28</v>
      </c>
      <c r="L218" s="88" t="s">
        <v>20</v>
      </c>
      <c r="M218" s="88" t="s">
        <v>69</v>
      </c>
      <c r="N218" s="114">
        <f t="shared" si="1"/>
        <v>1</v>
      </c>
      <c r="O218" s="88">
        <v>2</v>
      </c>
      <c r="P218" s="88">
        <v>8</v>
      </c>
      <c r="Q218" s="88">
        <v>8448</v>
      </c>
      <c r="R218" s="88">
        <v>8508</v>
      </c>
      <c r="S218" s="88">
        <f t="shared" si="15"/>
        <v>60</v>
      </c>
      <c r="T218" s="92">
        <f t="shared" si="2"/>
        <v>54.165999999999997</v>
      </c>
      <c r="U218" s="93">
        <v>866.66</v>
      </c>
      <c r="V218" s="94">
        <f t="shared" ref="V218:V221" si="181">2.85*S218</f>
        <v>171</v>
      </c>
      <c r="W218" s="93">
        <f t="shared" ref="W218:W221" si="182">SUM(T218:V218)</f>
        <v>1091.826</v>
      </c>
      <c r="X218" s="95">
        <f t="shared" ref="X218:X221" si="183">A218+B218</f>
        <v>43203.307638888888</v>
      </c>
      <c r="Y218" s="95">
        <f t="shared" ref="Y218:Y221" si="184">D218+E218</f>
        <v>43204.002083333333</v>
      </c>
      <c r="Z218" s="96">
        <v>0.66666666666666663</v>
      </c>
      <c r="AA218" s="97">
        <f t="shared" ref="AA218:AA221" si="185">X218+Z218</f>
        <v>43203.974305555552</v>
      </c>
      <c r="AB218" s="106" t="str">
        <f t="shared" ref="AB218:AB221" si="186">TEXT(Y218-AA218,"[h]:mm")</f>
        <v>0:40</v>
      </c>
      <c r="AC218" s="98">
        <f t="shared" ref="AC218:AC221" si="187">MINUTE(AB218)</f>
        <v>40</v>
      </c>
      <c r="AD218" s="98">
        <f t="shared" ref="AD218:AD221" si="188">HOUR(AB218)</f>
        <v>0</v>
      </c>
      <c r="AE218" s="98">
        <f t="shared" ref="AE218:AE221" si="189">IF(AC218&lt;2,AD218,(IF(AND(AC218&gt;=2,AC218&lt;32),0.5,1)+AD218))</f>
        <v>1</v>
      </c>
      <c r="AF218" s="99" t="str">
        <f t="shared" ref="AF218:AF221" si="190">TEXT(AE218/24,"[h]:mm")</f>
        <v>1:00</v>
      </c>
    </row>
    <row r="219" spans="1:32" ht="14.25">
      <c r="A219" s="109">
        <v>43203</v>
      </c>
      <c r="B219" s="110">
        <v>0.30763888888888891</v>
      </c>
      <c r="C219" s="88" t="s">
        <v>65</v>
      </c>
      <c r="D219" s="111">
        <v>43204</v>
      </c>
      <c r="E219" s="112">
        <v>1.2499999999999999E-2</v>
      </c>
      <c r="F219" s="88" t="s">
        <v>65</v>
      </c>
      <c r="G219" s="88" t="s">
        <v>66</v>
      </c>
      <c r="H219" s="124" t="s">
        <v>715</v>
      </c>
      <c r="I219" s="113" t="s">
        <v>716</v>
      </c>
      <c r="J219" s="89" t="s">
        <v>600</v>
      </c>
      <c r="K219" s="89" t="s">
        <v>24</v>
      </c>
      <c r="L219" s="88" t="s">
        <v>21</v>
      </c>
      <c r="M219" s="88" t="s">
        <v>69</v>
      </c>
      <c r="N219" s="114">
        <f t="shared" si="1"/>
        <v>1</v>
      </c>
      <c r="O219" s="88"/>
      <c r="P219" s="88">
        <v>12</v>
      </c>
      <c r="Q219" s="88">
        <v>6206</v>
      </c>
      <c r="R219" s="88">
        <v>6244</v>
      </c>
      <c r="S219" s="88">
        <f t="shared" si="15"/>
        <v>38</v>
      </c>
      <c r="T219" s="92">
        <f t="shared" si="2"/>
        <v>54.165999999999997</v>
      </c>
      <c r="U219" s="93">
        <v>866.66</v>
      </c>
      <c r="V219" s="94">
        <f t="shared" si="181"/>
        <v>108.3</v>
      </c>
      <c r="W219" s="93">
        <f t="shared" si="182"/>
        <v>1029.126</v>
      </c>
      <c r="X219" s="95">
        <f t="shared" si="183"/>
        <v>43203.307638888888</v>
      </c>
      <c r="Y219" s="95">
        <f t="shared" si="184"/>
        <v>43204.012499999997</v>
      </c>
      <c r="Z219" s="96">
        <v>0.66666666666666663</v>
      </c>
      <c r="AA219" s="97">
        <f t="shared" si="185"/>
        <v>43203.974305555552</v>
      </c>
      <c r="AB219" s="106" t="str">
        <f t="shared" si="186"/>
        <v>0:55</v>
      </c>
      <c r="AC219" s="98">
        <f t="shared" si="187"/>
        <v>55</v>
      </c>
      <c r="AD219" s="98">
        <f t="shared" si="188"/>
        <v>0</v>
      </c>
      <c r="AE219" s="98">
        <f t="shared" si="189"/>
        <v>1</v>
      </c>
      <c r="AF219" s="99" t="str">
        <f t="shared" si="190"/>
        <v>1:00</v>
      </c>
    </row>
    <row r="220" spans="1:32" ht="14.25">
      <c r="A220" s="109">
        <v>43203</v>
      </c>
      <c r="B220" s="110">
        <v>0.30555555555555552</v>
      </c>
      <c r="C220" s="88" t="s">
        <v>65</v>
      </c>
      <c r="D220" s="111">
        <v>43204</v>
      </c>
      <c r="E220" s="112">
        <v>6.9444444444444434E-2</v>
      </c>
      <c r="F220" s="88" t="s">
        <v>65</v>
      </c>
      <c r="G220" s="88" t="s">
        <v>66</v>
      </c>
      <c r="H220" s="124" t="s">
        <v>717</v>
      </c>
      <c r="I220" s="113" t="s">
        <v>718</v>
      </c>
      <c r="J220" s="89" t="s">
        <v>600</v>
      </c>
      <c r="K220" s="89" t="s">
        <v>29</v>
      </c>
      <c r="L220" s="88" t="s">
        <v>22</v>
      </c>
      <c r="M220" s="88" t="s">
        <v>69</v>
      </c>
      <c r="N220" s="114">
        <f t="shared" si="1"/>
        <v>2.5</v>
      </c>
      <c r="O220" s="88">
        <v>3</v>
      </c>
      <c r="P220" s="88">
        <v>8</v>
      </c>
      <c r="Q220" s="88">
        <v>7422</v>
      </c>
      <c r="R220" s="88">
        <v>7489</v>
      </c>
      <c r="S220" s="88">
        <f t="shared" si="15"/>
        <v>67</v>
      </c>
      <c r="T220" s="92">
        <f t="shared" si="2"/>
        <v>135.41499999999999</v>
      </c>
      <c r="U220" s="93">
        <v>866.66</v>
      </c>
      <c r="V220" s="94">
        <f t="shared" si="181"/>
        <v>190.95000000000002</v>
      </c>
      <c r="W220" s="93">
        <f t="shared" si="182"/>
        <v>1193.0249999999999</v>
      </c>
      <c r="X220" s="95">
        <f t="shared" si="183"/>
        <v>43203.305555555555</v>
      </c>
      <c r="Y220" s="95">
        <f t="shared" si="184"/>
        <v>43204.069444444445</v>
      </c>
      <c r="Z220" s="96">
        <v>0.66666666666666663</v>
      </c>
      <c r="AA220" s="97">
        <f t="shared" si="185"/>
        <v>43203.972222222219</v>
      </c>
      <c r="AB220" s="106" t="str">
        <f t="shared" si="186"/>
        <v>2:20</v>
      </c>
      <c r="AC220" s="98">
        <f t="shared" si="187"/>
        <v>20</v>
      </c>
      <c r="AD220" s="98">
        <f t="shared" si="188"/>
        <v>2</v>
      </c>
      <c r="AE220" s="98">
        <f t="shared" si="189"/>
        <v>2.5</v>
      </c>
      <c r="AF220" s="99" t="str">
        <f t="shared" si="190"/>
        <v>2:30</v>
      </c>
    </row>
    <row r="221" spans="1:32" ht="14.25">
      <c r="A221" s="109">
        <v>43203</v>
      </c>
      <c r="B221" s="110">
        <v>0.32708333333333334</v>
      </c>
      <c r="C221" s="88" t="s">
        <v>65</v>
      </c>
      <c r="D221" s="111">
        <v>43204</v>
      </c>
      <c r="E221" s="112">
        <v>3.6805555555555557E-2</v>
      </c>
      <c r="F221" s="88" t="s">
        <v>65</v>
      </c>
      <c r="G221" s="88" t="s">
        <v>66</v>
      </c>
      <c r="H221" s="124" t="s">
        <v>720</v>
      </c>
      <c r="I221" s="113" t="s">
        <v>721</v>
      </c>
      <c r="J221" s="89" t="s">
        <v>600</v>
      </c>
      <c r="K221" s="89" t="s">
        <v>25</v>
      </c>
      <c r="L221" s="88" t="s">
        <v>23</v>
      </c>
      <c r="M221" s="88" t="s">
        <v>69</v>
      </c>
      <c r="N221" s="114">
        <f t="shared" si="1"/>
        <v>1.5</v>
      </c>
      <c r="O221" s="88">
        <v>3</v>
      </c>
      <c r="P221" s="88">
        <v>8</v>
      </c>
      <c r="Q221" s="88">
        <v>6207</v>
      </c>
      <c r="R221" s="88">
        <v>6282</v>
      </c>
      <c r="S221" s="88">
        <f t="shared" si="15"/>
        <v>75</v>
      </c>
      <c r="T221" s="92">
        <f t="shared" si="2"/>
        <v>81.248999999999995</v>
      </c>
      <c r="U221" s="93">
        <v>866.66</v>
      </c>
      <c r="V221" s="94">
        <f t="shared" si="181"/>
        <v>213.75</v>
      </c>
      <c r="W221" s="93">
        <f t="shared" si="182"/>
        <v>1161.6590000000001</v>
      </c>
      <c r="X221" s="95">
        <f t="shared" si="183"/>
        <v>43203.32708333333</v>
      </c>
      <c r="Y221" s="95">
        <f t="shared" si="184"/>
        <v>43204.036805555559</v>
      </c>
      <c r="Z221" s="96">
        <v>0.66666666666666663</v>
      </c>
      <c r="AA221" s="97">
        <f t="shared" si="185"/>
        <v>43203.993749999994</v>
      </c>
      <c r="AB221" s="106" t="str">
        <f t="shared" si="186"/>
        <v>1:02</v>
      </c>
      <c r="AC221" s="98">
        <f t="shared" si="187"/>
        <v>2</v>
      </c>
      <c r="AD221" s="98">
        <f t="shared" si="188"/>
        <v>1</v>
      </c>
      <c r="AE221" s="98">
        <f t="shared" si="189"/>
        <v>1.5</v>
      </c>
      <c r="AF221" s="99" t="str">
        <f t="shared" si="190"/>
        <v>1:30</v>
      </c>
    </row>
    <row r="222" spans="1:32" ht="14.25">
      <c r="A222" s="109">
        <v>43204</v>
      </c>
      <c r="B222" s="110">
        <v>0.31666666666666665</v>
      </c>
      <c r="C222" s="88" t="s">
        <v>65</v>
      </c>
      <c r="D222" s="111">
        <v>43205</v>
      </c>
      <c r="E222" s="112">
        <v>0.13819444444444443</v>
      </c>
      <c r="F222" s="88" t="s">
        <v>65</v>
      </c>
      <c r="G222" s="88" t="s">
        <v>66</v>
      </c>
      <c r="H222" s="124" t="s">
        <v>724</v>
      </c>
      <c r="I222" s="113" t="s">
        <v>725</v>
      </c>
      <c r="J222" s="89" t="s">
        <v>600</v>
      </c>
      <c r="K222" s="89" t="s">
        <v>27</v>
      </c>
      <c r="L222" s="88" t="s">
        <v>19</v>
      </c>
      <c r="M222" s="88" t="s">
        <v>69</v>
      </c>
      <c r="N222" s="114">
        <f t="shared" si="1"/>
        <v>4</v>
      </c>
      <c r="O222" s="88">
        <v>8</v>
      </c>
      <c r="P222" s="88">
        <v>11</v>
      </c>
      <c r="Q222" s="88">
        <v>8526</v>
      </c>
      <c r="R222" s="88">
        <v>8680</v>
      </c>
      <c r="S222" s="88">
        <f t="shared" si="15"/>
        <v>154</v>
      </c>
      <c r="T222" s="92">
        <f t="shared" ref="T222" si="191">54.166*N222</f>
        <v>216.66399999999999</v>
      </c>
      <c r="U222" s="93">
        <v>866.66</v>
      </c>
      <c r="V222" s="94">
        <f t="shared" ref="V222" si="192">2.85*S222</f>
        <v>438.90000000000003</v>
      </c>
      <c r="W222" s="93">
        <f t="shared" ref="W222" si="193">SUM(T222:V222)</f>
        <v>1522.2240000000002</v>
      </c>
      <c r="X222" s="95">
        <f t="shared" ref="X222" si="194">A222+B222</f>
        <v>43204.316666666666</v>
      </c>
      <c r="Y222" s="95">
        <f t="shared" ref="Y222" si="195">D222+E222</f>
        <v>43205.138194444444</v>
      </c>
      <c r="Z222" s="96">
        <v>0.66666666666666663</v>
      </c>
      <c r="AA222" s="97">
        <f t="shared" ref="AA222" si="196">X222+Z222</f>
        <v>43204.98333333333</v>
      </c>
      <c r="AB222" s="106" t="str">
        <f t="shared" ref="AB222" si="197">TEXT(Y222-AA222,"[h]:mm")</f>
        <v>3:43</v>
      </c>
      <c r="AC222" s="98">
        <f t="shared" ref="AC222" si="198">MINUTE(AB222)</f>
        <v>43</v>
      </c>
      <c r="AD222" s="98">
        <f t="shared" ref="AD222" si="199">HOUR(AB222)</f>
        <v>3</v>
      </c>
      <c r="AE222" s="98">
        <f t="shared" ref="AE222" si="200">IF(AC222&lt;2,AD222,(IF(AND(AC222&gt;=2,AC222&lt;32),0.5,1)+AD222))</f>
        <v>4</v>
      </c>
      <c r="AF222" s="99" t="str">
        <f t="shared" ref="AF222" si="201">TEXT(AE222/24,"[h]:mm")</f>
        <v>4:00</v>
      </c>
    </row>
    <row r="223" spans="1:32" ht="14.25">
      <c r="A223" s="109">
        <v>43204</v>
      </c>
      <c r="B223" s="110">
        <v>0.31041666666666667</v>
      </c>
      <c r="C223" s="88" t="s">
        <v>65</v>
      </c>
      <c r="D223" s="111">
        <v>43205</v>
      </c>
      <c r="E223" s="112">
        <v>0.1423611111111111</v>
      </c>
      <c r="F223" s="88" t="s">
        <v>65</v>
      </c>
      <c r="G223" s="88" t="s">
        <v>66</v>
      </c>
      <c r="H223" s="124" t="s">
        <v>727</v>
      </c>
      <c r="I223" s="113" t="s">
        <v>728</v>
      </c>
      <c r="J223" s="89" t="s">
        <v>600</v>
      </c>
      <c r="K223" s="89" t="s">
        <v>28</v>
      </c>
      <c r="L223" s="88" t="s">
        <v>20</v>
      </c>
      <c r="M223" s="88" t="s">
        <v>69</v>
      </c>
      <c r="N223" s="114">
        <f t="shared" si="1"/>
        <v>4</v>
      </c>
      <c r="O223" s="88">
        <v>13</v>
      </c>
      <c r="P223" s="88">
        <v>13</v>
      </c>
      <c r="Q223" s="88">
        <v>8508</v>
      </c>
      <c r="R223" s="88">
        <v>8713</v>
      </c>
      <c r="S223" s="88">
        <f t="shared" si="15"/>
        <v>205</v>
      </c>
      <c r="T223" s="92">
        <f t="shared" ref="T223:T226" si="202">54.166*N223</f>
        <v>216.66399999999999</v>
      </c>
      <c r="U223" s="93">
        <v>866.66</v>
      </c>
      <c r="V223" s="94">
        <f t="shared" ref="V223:V226" si="203">2.85*S223</f>
        <v>584.25</v>
      </c>
      <c r="W223" s="93">
        <f t="shared" ref="W223:W226" si="204">SUM(T223:V223)</f>
        <v>1667.5740000000001</v>
      </c>
      <c r="X223" s="95">
        <f t="shared" ref="X223:X226" si="205">A223+B223</f>
        <v>43204.310416666667</v>
      </c>
      <c r="Y223" s="95">
        <f t="shared" ref="Y223:Y226" si="206">D223+E223</f>
        <v>43205.142361111109</v>
      </c>
      <c r="Z223" s="96">
        <v>0.66666666666666663</v>
      </c>
      <c r="AA223" s="97">
        <f t="shared" ref="AA223:AA226" si="207">X223+Z223</f>
        <v>43204.977083333331</v>
      </c>
      <c r="AB223" s="106" t="str">
        <f t="shared" ref="AB223:AB226" si="208">TEXT(Y223-AA223,"[h]:mm")</f>
        <v>3:58</v>
      </c>
      <c r="AC223" s="98">
        <f t="shared" ref="AC223:AC226" si="209">MINUTE(AB223)</f>
        <v>58</v>
      </c>
      <c r="AD223" s="98">
        <f t="shared" ref="AD223:AD226" si="210">HOUR(AB223)</f>
        <v>3</v>
      </c>
      <c r="AE223" s="98">
        <f t="shared" ref="AE223:AE226" si="211">IF(AC223&lt;2,AD223,(IF(AND(AC223&gt;=2,AC223&lt;32),0.5,1)+AD223))</f>
        <v>4</v>
      </c>
      <c r="AF223" s="99" t="str">
        <f t="shared" ref="AF223:AF226" si="212">TEXT(AE223/24,"[h]:mm")</f>
        <v>4:00</v>
      </c>
    </row>
    <row r="224" spans="1:32" ht="14.25">
      <c r="A224" s="109">
        <v>43204</v>
      </c>
      <c r="B224" s="110">
        <v>0.30694444444444441</v>
      </c>
      <c r="C224" s="88" t="s">
        <v>65</v>
      </c>
      <c r="D224" s="111">
        <v>43205</v>
      </c>
      <c r="E224" s="112">
        <v>2.1527777777777781E-2</v>
      </c>
      <c r="F224" s="88" t="s">
        <v>65</v>
      </c>
      <c r="G224" s="88" t="s">
        <v>66</v>
      </c>
      <c r="H224" s="124" t="s">
        <v>730</v>
      </c>
      <c r="I224" s="113" t="s">
        <v>731</v>
      </c>
      <c r="J224" s="89" t="s">
        <v>600</v>
      </c>
      <c r="K224" s="89" t="s">
        <v>29</v>
      </c>
      <c r="L224" s="88" t="s">
        <v>22</v>
      </c>
      <c r="M224" s="88" t="s">
        <v>69</v>
      </c>
      <c r="N224" s="114">
        <f t="shared" si="1"/>
        <v>1.5</v>
      </c>
      <c r="O224" s="88"/>
      <c r="P224" s="88">
        <v>12</v>
      </c>
      <c r="Q224" s="88">
        <v>7490</v>
      </c>
      <c r="R224" s="88">
        <v>7527</v>
      </c>
      <c r="S224" s="88">
        <f t="shared" si="15"/>
        <v>37</v>
      </c>
      <c r="T224" s="92">
        <f t="shared" si="202"/>
        <v>81.248999999999995</v>
      </c>
      <c r="U224" s="93">
        <v>866.66</v>
      </c>
      <c r="V224" s="94">
        <f t="shared" si="203"/>
        <v>105.45</v>
      </c>
      <c r="W224" s="93">
        <f t="shared" si="204"/>
        <v>1053.3589999999999</v>
      </c>
      <c r="X224" s="95">
        <f t="shared" si="205"/>
        <v>43204.306944444441</v>
      </c>
      <c r="Y224" s="95">
        <f t="shared" si="206"/>
        <v>43205.021527777775</v>
      </c>
      <c r="Z224" s="96">
        <v>0.66666666666666663</v>
      </c>
      <c r="AA224" s="97">
        <f t="shared" si="207"/>
        <v>43204.973611111105</v>
      </c>
      <c r="AB224" s="106" t="str">
        <f t="shared" si="208"/>
        <v>1:09</v>
      </c>
      <c r="AC224" s="98">
        <f t="shared" si="209"/>
        <v>9</v>
      </c>
      <c r="AD224" s="98">
        <f t="shared" si="210"/>
        <v>1</v>
      </c>
      <c r="AE224" s="98">
        <f t="shared" si="211"/>
        <v>1.5</v>
      </c>
      <c r="AF224" s="99" t="str">
        <f t="shared" si="212"/>
        <v>1:30</v>
      </c>
    </row>
    <row r="225" spans="1:32" ht="14.25">
      <c r="A225" s="109">
        <v>43204</v>
      </c>
      <c r="B225" s="110">
        <v>0.31944444444444448</v>
      </c>
      <c r="C225" s="88" t="s">
        <v>65</v>
      </c>
      <c r="D225" s="111">
        <v>43205</v>
      </c>
      <c r="E225" s="112">
        <v>2.0833333333333333E-3</v>
      </c>
      <c r="F225" s="88" t="s">
        <v>65</v>
      </c>
      <c r="G225" s="88" t="s">
        <v>66</v>
      </c>
      <c r="H225" s="124" t="s">
        <v>732</v>
      </c>
      <c r="I225" s="113" t="s">
        <v>733</v>
      </c>
      <c r="J225" s="89" t="s">
        <v>600</v>
      </c>
      <c r="K225" s="89" t="s">
        <v>24</v>
      </c>
      <c r="L225" s="88" t="s">
        <v>21</v>
      </c>
      <c r="M225" s="88" t="s">
        <v>69</v>
      </c>
      <c r="N225" s="114">
        <f t="shared" si="1"/>
        <v>0.5</v>
      </c>
      <c r="O225" s="88"/>
      <c r="P225" s="88">
        <v>7</v>
      </c>
      <c r="Q225" s="88">
        <v>6244</v>
      </c>
      <c r="R225" s="88">
        <v>6264</v>
      </c>
      <c r="S225" s="88">
        <f t="shared" si="15"/>
        <v>20</v>
      </c>
      <c r="T225" s="92">
        <f t="shared" si="202"/>
        <v>27.082999999999998</v>
      </c>
      <c r="U225" s="93">
        <v>866.66</v>
      </c>
      <c r="V225" s="94">
        <f t="shared" si="203"/>
        <v>57</v>
      </c>
      <c r="W225" s="93">
        <f t="shared" si="204"/>
        <v>950.74299999999994</v>
      </c>
      <c r="X225" s="95">
        <f t="shared" si="205"/>
        <v>43204.319444444445</v>
      </c>
      <c r="Y225" s="95">
        <f t="shared" si="206"/>
        <v>43205.002083333333</v>
      </c>
      <c r="Z225" s="96">
        <v>0.66666666666666663</v>
      </c>
      <c r="AA225" s="97">
        <f t="shared" si="207"/>
        <v>43204.986111111109</v>
      </c>
      <c r="AB225" s="106" t="str">
        <f t="shared" si="208"/>
        <v>0:23</v>
      </c>
      <c r="AC225" s="98">
        <f t="shared" si="209"/>
        <v>23</v>
      </c>
      <c r="AD225" s="98">
        <f t="shared" si="210"/>
        <v>0</v>
      </c>
      <c r="AE225" s="98">
        <f t="shared" si="211"/>
        <v>0.5</v>
      </c>
      <c r="AF225" s="99" t="str">
        <f t="shared" si="212"/>
        <v>0:30</v>
      </c>
    </row>
    <row r="226" spans="1:32" ht="14.25">
      <c r="A226" s="109">
        <v>43204</v>
      </c>
      <c r="B226" s="110">
        <v>0.31597222222222221</v>
      </c>
      <c r="C226" s="88" t="s">
        <v>65</v>
      </c>
      <c r="D226" s="111">
        <v>43205</v>
      </c>
      <c r="E226" s="112">
        <v>8.3333333333333332E-3</v>
      </c>
      <c r="F226" s="88" t="s">
        <v>65</v>
      </c>
      <c r="G226" s="88" t="s">
        <v>66</v>
      </c>
      <c r="H226" s="124" t="s">
        <v>734</v>
      </c>
      <c r="I226" s="113" t="s">
        <v>735</v>
      </c>
      <c r="J226" s="89" t="s">
        <v>600</v>
      </c>
      <c r="K226" s="89" t="s">
        <v>25</v>
      </c>
      <c r="L226" s="88" t="s">
        <v>23</v>
      </c>
      <c r="M226" s="88" t="s">
        <v>69</v>
      </c>
      <c r="N226" s="114">
        <f t="shared" si="1"/>
        <v>1</v>
      </c>
      <c r="O226" s="88"/>
      <c r="P226" s="88">
        <v>7</v>
      </c>
      <c r="Q226" s="88">
        <v>6282</v>
      </c>
      <c r="R226" s="88">
        <v>6301</v>
      </c>
      <c r="S226" s="88">
        <f t="shared" si="15"/>
        <v>19</v>
      </c>
      <c r="T226" s="92">
        <f t="shared" si="202"/>
        <v>54.165999999999997</v>
      </c>
      <c r="U226" s="93">
        <v>866.66</v>
      </c>
      <c r="V226" s="94">
        <f t="shared" si="203"/>
        <v>54.15</v>
      </c>
      <c r="W226" s="93">
        <f t="shared" si="204"/>
        <v>974.976</v>
      </c>
      <c r="X226" s="95">
        <f t="shared" si="205"/>
        <v>43204.315972222219</v>
      </c>
      <c r="Y226" s="95">
        <f t="shared" si="206"/>
        <v>43205.008333333331</v>
      </c>
      <c r="Z226" s="96">
        <v>0.66666666666666663</v>
      </c>
      <c r="AA226" s="97">
        <f t="shared" si="207"/>
        <v>43204.982638888883</v>
      </c>
      <c r="AB226" s="106" t="str">
        <f t="shared" si="208"/>
        <v>0:37</v>
      </c>
      <c r="AC226" s="98">
        <f t="shared" si="209"/>
        <v>37</v>
      </c>
      <c r="AD226" s="98">
        <f t="shared" si="210"/>
        <v>0</v>
      </c>
      <c r="AE226" s="98">
        <f t="shared" si="211"/>
        <v>1</v>
      </c>
      <c r="AF226" s="99" t="str">
        <f t="shared" si="212"/>
        <v>1:00</v>
      </c>
    </row>
    <row r="227" spans="1:32" ht="14.25">
      <c r="A227" s="109">
        <v>43205</v>
      </c>
      <c r="B227" s="110">
        <v>0.3125</v>
      </c>
      <c r="C227" s="88" t="s">
        <v>65</v>
      </c>
      <c r="D227" s="111">
        <v>43206</v>
      </c>
      <c r="E227" s="112">
        <v>1.8055555555555557E-2</v>
      </c>
      <c r="F227" s="88" t="s">
        <v>65</v>
      </c>
      <c r="G227" s="88" t="s">
        <v>66</v>
      </c>
      <c r="H227" s="124" t="s">
        <v>736</v>
      </c>
      <c r="I227" s="113" t="s">
        <v>737</v>
      </c>
      <c r="J227" s="89" t="s">
        <v>600</v>
      </c>
      <c r="K227" s="89" t="s">
        <v>27</v>
      </c>
      <c r="L227" s="88" t="s">
        <v>19</v>
      </c>
      <c r="M227" s="88" t="s">
        <v>69</v>
      </c>
      <c r="N227" s="114">
        <f t="shared" si="1"/>
        <v>1</v>
      </c>
      <c r="O227" s="88">
        <v>3</v>
      </c>
      <c r="P227" s="88">
        <v>9</v>
      </c>
      <c r="Q227" s="88">
        <v>8680</v>
      </c>
      <c r="R227" s="88">
        <v>8758</v>
      </c>
      <c r="S227" s="88">
        <f t="shared" si="15"/>
        <v>78</v>
      </c>
      <c r="T227" s="92">
        <f t="shared" ref="T227" si="213">54.166*N227</f>
        <v>54.165999999999997</v>
      </c>
      <c r="U227" s="93">
        <v>866.66</v>
      </c>
      <c r="V227" s="94">
        <f t="shared" ref="V227" si="214">2.85*S227</f>
        <v>222.3</v>
      </c>
      <c r="W227" s="93">
        <f t="shared" ref="W227" si="215">SUM(T227:V227)</f>
        <v>1143.126</v>
      </c>
      <c r="X227" s="95">
        <f t="shared" ref="X227" si="216">A227+B227</f>
        <v>43205.3125</v>
      </c>
      <c r="Y227" s="95">
        <f t="shared" ref="Y227" si="217">D227+E227</f>
        <v>43206.018055555556</v>
      </c>
      <c r="Z227" s="96">
        <v>0.66666666666666663</v>
      </c>
      <c r="AA227" s="97">
        <f t="shared" ref="AA227" si="218">X227+Z227</f>
        <v>43205.979166666664</v>
      </c>
      <c r="AB227" s="106" t="str">
        <f t="shared" ref="AB227" si="219">TEXT(Y227-AA227,"[h]:mm")</f>
        <v>0:56</v>
      </c>
      <c r="AC227" s="98">
        <f t="shared" ref="AC227" si="220">MINUTE(AB227)</f>
        <v>56</v>
      </c>
      <c r="AD227" s="98">
        <f t="shared" ref="AD227" si="221">HOUR(AB227)</f>
        <v>0</v>
      </c>
      <c r="AE227" s="98">
        <f t="shared" ref="AE227" si="222">IF(AC227&lt;2,AD227,(IF(AND(AC227&gt;=2,AC227&lt;32),0.5,1)+AD227))</f>
        <v>1</v>
      </c>
      <c r="AF227" s="99" t="str">
        <f t="shared" ref="AF227" si="223">TEXT(AE227/24,"[h]:mm")</f>
        <v>1:00</v>
      </c>
    </row>
    <row r="228" spans="1:32" ht="14.25">
      <c r="A228" s="109">
        <v>43205</v>
      </c>
      <c r="B228" s="110">
        <v>0.2986111111111111</v>
      </c>
      <c r="C228" s="88" t="s">
        <v>65</v>
      </c>
      <c r="D228" s="111">
        <v>43206</v>
      </c>
      <c r="E228" s="112">
        <v>8.3333333333333332E-3</v>
      </c>
      <c r="F228" s="88" t="s">
        <v>65</v>
      </c>
      <c r="G228" s="88" t="s">
        <v>66</v>
      </c>
      <c r="H228" s="124" t="s">
        <v>739</v>
      </c>
      <c r="I228" s="113" t="s">
        <v>740</v>
      </c>
      <c r="J228" s="89" t="s">
        <v>600</v>
      </c>
      <c r="K228" s="89" t="s">
        <v>28</v>
      </c>
      <c r="L228" s="88" t="s">
        <v>20</v>
      </c>
      <c r="M228" s="88" t="s">
        <v>69</v>
      </c>
      <c r="N228" s="114">
        <f t="shared" si="1"/>
        <v>1.5</v>
      </c>
      <c r="O228" s="88"/>
      <c r="P228" s="88">
        <v>9</v>
      </c>
      <c r="Q228" s="88">
        <v>8713</v>
      </c>
      <c r="R228" s="88">
        <v>8735</v>
      </c>
      <c r="S228" s="88">
        <f t="shared" si="15"/>
        <v>22</v>
      </c>
      <c r="T228" s="92">
        <f t="shared" ref="T228:T231" si="224">54.166*N228</f>
        <v>81.248999999999995</v>
      </c>
      <c r="U228" s="93">
        <v>866.66</v>
      </c>
      <c r="V228" s="94">
        <f t="shared" ref="V228:V231" si="225">2.85*S228</f>
        <v>62.7</v>
      </c>
      <c r="W228" s="93">
        <f t="shared" ref="W228:W231" si="226">SUM(T228:V228)</f>
        <v>1010.609</v>
      </c>
      <c r="X228" s="95">
        <f t="shared" ref="X228:X231" si="227">A228+B228</f>
        <v>43205.298611111109</v>
      </c>
      <c r="Y228" s="95">
        <f t="shared" ref="Y228:Y231" si="228">D228+E228</f>
        <v>43206.008333333331</v>
      </c>
      <c r="Z228" s="96">
        <v>0.66666666666666663</v>
      </c>
      <c r="AA228" s="97">
        <f t="shared" ref="AA228:AA231" si="229">X228+Z228</f>
        <v>43205.965277777774</v>
      </c>
      <c r="AB228" s="106" t="str">
        <f t="shared" ref="AB228:AB231" si="230">TEXT(Y228-AA228,"[h]:mm")</f>
        <v>1:02</v>
      </c>
      <c r="AC228" s="98">
        <f t="shared" ref="AC228:AC231" si="231">MINUTE(AB228)</f>
        <v>2</v>
      </c>
      <c r="AD228" s="98">
        <f t="shared" ref="AD228:AD231" si="232">HOUR(AB228)</f>
        <v>1</v>
      </c>
      <c r="AE228" s="98">
        <f t="shared" ref="AE228:AE231" si="233">IF(AC228&lt;2,AD228,(IF(AND(AC228&gt;=2,AC228&lt;32),0.5,1)+AD228))</f>
        <v>1.5</v>
      </c>
      <c r="AF228" s="99" t="str">
        <f t="shared" ref="AF228:AF231" si="234">TEXT(AE228/24,"[h]:mm")</f>
        <v>1:30</v>
      </c>
    </row>
    <row r="229" spans="1:32" ht="14.25">
      <c r="A229" s="109">
        <v>43205</v>
      </c>
      <c r="B229" s="110">
        <v>0.3215277777777778</v>
      </c>
      <c r="C229" s="88" t="s">
        <v>65</v>
      </c>
      <c r="D229" s="111">
        <v>43206</v>
      </c>
      <c r="E229" s="112">
        <v>1.5277777777777777E-2</v>
      </c>
      <c r="F229" s="88" t="s">
        <v>65</v>
      </c>
      <c r="G229" s="88" t="s">
        <v>66</v>
      </c>
      <c r="H229" s="124" t="s">
        <v>741</v>
      </c>
      <c r="I229" s="113" t="s">
        <v>742</v>
      </c>
      <c r="J229" s="89" t="s">
        <v>600</v>
      </c>
      <c r="K229" s="89" t="s">
        <v>24</v>
      </c>
      <c r="L229" s="88" t="s">
        <v>21</v>
      </c>
      <c r="M229" s="88" t="s">
        <v>69</v>
      </c>
      <c r="N229" s="114">
        <f t="shared" si="1"/>
        <v>1</v>
      </c>
      <c r="O229" s="88"/>
      <c r="P229" s="88">
        <v>12</v>
      </c>
      <c r="Q229" s="88">
        <v>6264</v>
      </c>
      <c r="R229" s="88">
        <v>6300</v>
      </c>
      <c r="S229" s="88">
        <f t="shared" si="15"/>
        <v>36</v>
      </c>
      <c r="T229" s="92">
        <f t="shared" si="224"/>
        <v>54.165999999999997</v>
      </c>
      <c r="U229" s="93">
        <v>866.66</v>
      </c>
      <c r="V229" s="94">
        <f t="shared" si="225"/>
        <v>102.60000000000001</v>
      </c>
      <c r="W229" s="93">
        <f t="shared" si="226"/>
        <v>1023.426</v>
      </c>
      <c r="X229" s="95">
        <f t="shared" si="227"/>
        <v>43205.321527777778</v>
      </c>
      <c r="Y229" s="95">
        <f t="shared" si="228"/>
        <v>43206.015277777777</v>
      </c>
      <c r="Z229" s="96">
        <v>0.66666666666666663</v>
      </c>
      <c r="AA229" s="97">
        <f t="shared" si="229"/>
        <v>43205.988194444442</v>
      </c>
      <c r="AB229" s="106" t="str">
        <f t="shared" si="230"/>
        <v>0:39</v>
      </c>
      <c r="AC229" s="98">
        <f t="shared" si="231"/>
        <v>39</v>
      </c>
      <c r="AD229" s="98">
        <f t="shared" si="232"/>
        <v>0</v>
      </c>
      <c r="AE229" s="98">
        <f t="shared" si="233"/>
        <v>1</v>
      </c>
      <c r="AF229" s="99" t="str">
        <f t="shared" si="234"/>
        <v>1:00</v>
      </c>
    </row>
    <row r="230" spans="1:32" ht="14.25">
      <c r="A230" s="109">
        <v>43205</v>
      </c>
      <c r="B230" s="110">
        <v>0.3125</v>
      </c>
      <c r="C230" s="88" t="s">
        <v>65</v>
      </c>
      <c r="D230" s="111">
        <v>43206</v>
      </c>
      <c r="E230" s="112">
        <v>1.0416666666666666E-2</v>
      </c>
      <c r="F230" s="88" t="s">
        <v>65</v>
      </c>
      <c r="G230" s="88" t="s">
        <v>66</v>
      </c>
      <c r="H230" s="124" t="s">
        <v>743</v>
      </c>
      <c r="I230" s="113" t="s">
        <v>744</v>
      </c>
      <c r="J230" s="89" t="s">
        <v>600</v>
      </c>
      <c r="K230" s="89" t="s">
        <v>29</v>
      </c>
      <c r="L230" s="88" t="s">
        <v>22</v>
      </c>
      <c r="M230" s="88" t="s">
        <v>69</v>
      </c>
      <c r="N230" s="114">
        <f t="shared" si="1"/>
        <v>1</v>
      </c>
      <c r="O230" s="88"/>
      <c r="P230" s="88">
        <v>7</v>
      </c>
      <c r="Q230" s="88">
        <v>7527</v>
      </c>
      <c r="R230" s="88">
        <v>7584</v>
      </c>
      <c r="S230" s="88">
        <f t="shared" si="15"/>
        <v>57</v>
      </c>
      <c r="T230" s="92">
        <f t="shared" si="224"/>
        <v>54.165999999999997</v>
      </c>
      <c r="U230" s="93">
        <v>866.66</v>
      </c>
      <c r="V230" s="94">
        <f t="shared" si="225"/>
        <v>162.45000000000002</v>
      </c>
      <c r="W230" s="93">
        <f t="shared" si="226"/>
        <v>1083.2760000000001</v>
      </c>
      <c r="X230" s="95">
        <f t="shared" si="227"/>
        <v>43205.3125</v>
      </c>
      <c r="Y230" s="95">
        <f t="shared" si="228"/>
        <v>43206.010416666664</v>
      </c>
      <c r="Z230" s="96">
        <v>0.66666666666666663</v>
      </c>
      <c r="AA230" s="97">
        <f t="shared" si="229"/>
        <v>43205.979166666664</v>
      </c>
      <c r="AB230" s="106" t="str">
        <f t="shared" si="230"/>
        <v>0:45</v>
      </c>
      <c r="AC230" s="98">
        <f t="shared" si="231"/>
        <v>45</v>
      </c>
      <c r="AD230" s="98">
        <f t="shared" si="232"/>
        <v>0</v>
      </c>
      <c r="AE230" s="98">
        <f t="shared" si="233"/>
        <v>1</v>
      </c>
      <c r="AF230" s="99" t="str">
        <f t="shared" si="234"/>
        <v>1:00</v>
      </c>
    </row>
    <row r="231" spans="1:32" ht="14.25">
      <c r="A231" s="109">
        <v>43205</v>
      </c>
      <c r="B231" s="110">
        <v>0.31805555555555554</v>
      </c>
      <c r="C231" s="88" t="s">
        <v>65</v>
      </c>
      <c r="D231" s="111">
        <v>43206</v>
      </c>
      <c r="E231" s="112">
        <v>2.361111111111111E-2</v>
      </c>
      <c r="F231" s="88" t="s">
        <v>65</v>
      </c>
      <c r="G231" s="88" t="s">
        <v>66</v>
      </c>
      <c r="H231" s="124" t="s">
        <v>745</v>
      </c>
      <c r="I231" s="113" t="s">
        <v>746</v>
      </c>
      <c r="J231" s="89" t="s">
        <v>600</v>
      </c>
      <c r="K231" s="89" t="s">
        <v>25</v>
      </c>
      <c r="L231" s="88" t="s">
        <v>23</v>
      </c>
      <c r="M231" s="88" t="s">
        <v>69</v>
      </c>
      <c r="N231" s="114">
        <f t="shared" si="1"/>
        <v>1</v>
      </c>
      <c r="O231" s="88">
        <v>10</v>
      </c>
      <c r="P231" s="88">
        <v>11</v>
      </c>
      <c r="Q231" s="88">
        <v>6301</v>
      </c>
      <c r="R231" s="88">
        <v>6490</v>
      </c>
      <c r="S231" s="88">
        <f t="shared" si="15"/>
        <v>189</v>
      </c>
      <c r="T231" s="92">
        <f t="shared" si="224"/>
        <v>54.165999999999997</v>
      </c>
      <c r="U231" s="93">
        <v>866.66</v>
      </c>
      <c r="V231" s="94">
        <f t="shared" si="225"/>
        <v>538.65</v>
      </c>
      <c r="W231" s="93">
        <f t="shared" si="226"/>
        <v>1459.4760000000001</v>
      </c>
      <c r="X231" s="95">
        <f t="shared" si="227"/>
        <v>43205.318055555559</v>
      </c>
      <c r="Y231" s="95">
        <f t="shared" si="228"/>
        <v>43206.023611111108</v>
      </c>
      <c r="Z231" s="96">
        <v>0.66666666666666663</v>
      </c>
      <c r="AA231" s="97">
        <f t="shared" si="229"/>
        <v>43205.984722222223</v>
      </c>
      <c r="AB231" s="106" t="str">
        <f t="shared" si="230"/>
        <v>0:56</v>
      </c>
      <c r="AC231" s="98">
        <f t="shared" si="231"/>
        <v>56</v>
      </c>
      <c r="AD231" s="98">
        <f t="shared" si="232"/>
        <v>0</v>
      </c>
      <c r="AE231" s="98">
        <f t="shared" si="233"/>
        <v>1</v>
      </c>
      <c r="AF231" s="99" t="str">
        <f t="shared" si="234"/>
        <v>1:00</v>
      </c>
    </row>
    <row r="232" spans="1:32" ht="14.25">
      <c r="A232" s="109">
        <v>43206</v>
      </c>
      <c r="B232" s="110">
        <v>0.3125</v>
      </c>
      <c r="C232" s="88" t="s">
        <v>65</v>
      </c>
      <c r="D232" s="111">
        <v>43207</v>
      </c>
      <c r="E232" s="112">
        <v>2.7083333333333334E-2</v>
      </c>
      <c r="F232" s="88" t="s">
        <v>65</v>
      </c>
      <c r="G232" s="88" t="s">
        <v>66</v>
      </c>
      <c r="H232" s="124" t="s">
        <v>769</v>
      </c>
      <c r="I232" s="113" t="s">
        <v>770</v>
      </c>
      <c r="J232" s="89" t="s">
        <v>600</v>
      </c>
      <c r="K232" s="89" t="s">
        <v>27</v>
      </c>
      <c r="L232" s="88" t="s">
        <v>19</v>
      </c>
      <c r="M232" s="88" t="s">
        <v>69</v>
      </c>
      <c r="N232" s="114">
        <f t="shared" si="1"/>
        <v>1.5</v>
      </c>
      <c r="O232" s="88"/>
      <c r="P232" s="88">
        <v>11</v>
      </c>
      <c r="Q232" s="88">
        <v>8758</v>
      </c>
      <c r="R232" s="88">
        <v>8796</v>
      </c>
      <c r="S232" s="88">
        <f t="shared" si="15"/>
        <v>38</v>
      </c>
      <c r="T232" s="92">
        <f t="shared" ref="T232" si="235">54.166*N232</f>
        <v>81.248999999999995</v>
      </c>
      <c r="U232" s="93">
        <v>866.66</v>
      </c>
      <c r="V232" s="94">
        <f t="shared" ref="V232" si="236">2.85*S232</f>
        <v>108.3</v>
      </c>
      <c r="W232" s="93">
        <f t="shared" ref="W232" si="237">SUM(T232:V232)</f>
        <v>1056.2090000000001</v>
      </c>
      <c r="X232" s="95">
        <f t="shared" ref="X232" si="238">A232+B232</f>
        <v>43206.3125</v>
      </c>
      <c r="Y232" s="95">
        <f t="shared" ref="Y232" si="239">D232+E232</f>
        <v>43207.027083333334</v>
      </c>
      <c r="Z232" s="96">
        <v>0.66666666666666663</v>
      </c>
      <c r="AA232" s="97">
        <f t="shared" ref="AA232" si="240">X232+Z232</f>
        <v>43206.979166666664</v>
      </c>
      <c r="AB232" s="106" t="str">
        <f t="shared" ref="AB232" si="241">TEXT(Y232-AA232,"[h]:mm")</f>
        <v>1:09</v>
      </c>
      <c r="AC232" s="98">
        <f t="shared" ref="AC232" si="242">MINUTE(AB232)</f>
        <v>9</v>
      </c>
      <c r="AD232" s="98">
        <f t="shared" ref="AD232" si="243">HOUR(AB232)</f>
        <v>1</v>
      </c>
      <c r="AE232" s="98">
        <f t="shared" ref="AE232" si="244">IF(AC232&lt;2,AD232,(IF(AND(AC232&gt;=2,AC232&lt;32),0.5,1)+AD232))</f>
        <v>1.5</v>
      </c>
      <c r="AF232" s="99" t="str">
        <f t="shared" ref="AF232" si="245">TEXT(AE232/24,"[h]:mm")</f>
        <v>1:30</v>
      </c>
    </row>
    <row r="233" spans="1:32" ht="14.25">
      <c r="A233" s="109">
        <v>43206</v>
      </c>
      <c r="B233" s="110">
        <v>0.31180555555555556</v>
      </c>
      <c r="C233" s="88" t="s">
        <v>65</v>
      </c>
      <c r="D233" s="109">
        <v>43206</v>
      </c>
      <c r="E233" s="112">
        <v>0.99375000000000002</v>
      </c>
      <c r="F233" s="88" t="s">
        <v>65</v>
      </c>
      <c r="G233" s="88" t="s">
        <v>66</v>
      </c>
      <c r="H233" s="124" t="s">
        <v>771</v>
      </c>
      <c r="I233" s="113" t="s">
        <v>772</v>
      </c>
      <c r="J233" s="89" t="s">
        <v>600</v>
      </c>
      <c r="K233" s="89" t="s">
        <v>28</v>
      </c>
      <c r="L233" s="88" t="s">
        <v>23</v>
      </c>
      <c r="M233" s="88" t="s">
        <v>69</v>
      </c>
      <c r="N233" s="114">
        <f t="shared" si="1"/>
        <v>0.5</v>
      </c>
      <c r="O233" s="88"/>
      <c r="P233" s="88">
        <v>7</v>
      </c>
      <c r="Q233" s="88">
        <v>8735</v>
      </c>
      <c r="R233" s="88">
        <v>8755</v>
      </c>
      <c r="S233" s="88">
        <f t="shared" si="15"/>
        <v>20</v>
      </c>
      <c r="T233" s="92">
        <f t="shared" ref="T233:T236" si="246">54.166*N233</f>
        <v>27.082999999999998</v>
      </c>
      <c r="U233" s="93">
        <v>866.66</v>
      </c>
      <c r="V233" s="94">
        <f t="shared" ref="V233:V236" si="247">2.85*S233</f>
        <v>57</v>
      </c>
      <c r="W233" s="93">
        <f t="shared" ref="W233:W236" si="248">SUM(T233:V233)</f>
        <v>950.74299999999994</v>
      </c>
      <c r="X233" s="95">
        <f t="shared" ref="X233:X236" si="249">A233+B233</f>
        <v>43206.311805555553</v>
      </c>
      <c r="Y233" s="95">
        <f t="shared" ref="Y233:Y236" si="250">D233+E233</f>
        <v>43206.993750000001</v>
      </c>
      <c r="Z233" s="96">
        <v>0.66666666666666663</v>
      </c>
      <c r="AA233" s="97">
        <f t="shared" ref="AA233:AA236" si="251">X233+Z233</f>
        <v>43206.978472222218</v>
      </c>
      <c r="AB233" s="106" t="str">
        <f t="shared" ref="AB233:AB236" si="252">TEXT(Y233-AA233,"[h]:mm")</f>
        <v>0:22</v>
      </c>
      <c r="AC233" s="98">
        <f t="shared" ref="AC233:AC236" si="253">MINUTE(AB233)</f>
        <v>22</v>
      </c>
      <c r="AD233" s="98">
        <f t="shared" ref="AD233:AD236" si="254">HOUR(AB233)</f>
        <v>0</v>
      </c>
      <c r="AE233" s="98">
        <f t="shared" ref="AE233:AE236" si="255">IF(AC233&lt;2,AD233,(IF(AND(AC233&gt;=2,AC233&lt;32),0.5,1)+AD233))</f>
        <v>0.5</v>
      </c>
      <c r="AF233" s="99" t="str">
        <f t="shared" ref="AF233:AF236" si="256">TEXT(AE233/24,"[h]:mm")</f>
        <v>0:30</v>
      </c>
    </row>
    <row r="234" spans="1:32" ht="14.25">
      <c r="A234" s="109">
        <v>43206</v>
      </c>
      <c r="B234" s="110">
        <v>0.31527777777777777</v>
      </c>
      <c r="C234" s="88" t="s">
        <v>65</v>
      </c>
      <c r="D234" s="109">
        <v>43207</v>
      </c>
      <c r="E234" s="112">
        <v>6.9444444444444441E-3</v>
      </c>
      <c r="F234" s="88" t="s">
        <v>65</v>
      </c>
      <c r="G234" s="88" t="s">
        <v>66</v>
      </c>
      <c r="H234" s="124" t="s">
        <v>773</v>
      </c>
      <c r="I234" s="113" t="s">
        <v>774</v>
      </c>
      <c r="J234" s="89" t="s">
        <v>600</v>
      </c>
      <c r="K234" s="89" t="s">
        <v>24</v>
      </c>
      <c r="L234" s="88" t="s">
        <v>21</v>
      </c>
      <c r="M234" s="88" t="s">
        <v>69</v>
      </c>
      <c r="N234" s="114">
        <f t="shared" si="1"/>
        <v>1</v>
      </c>
      <c r="O234" s="88"/>
      <c r="P234" s="88">
        <v>7</v>
      </c>
      <c r="Q234" s="88">
        <v>6300</v>
      </c>
      <c r="R234" s="88">
        <v>6321</v>
      </c>
      <c r="S234" s="88">
        <f t="shared" si="15"/>
        <v>21</v>
      </c>
      <c r="T234" s="92">
        <f t="shared" si="246"/>
        <v>54.165999999999997</v>
      </c>
      <c r="U234" s="93">
        <v>866.66</v>
      </c>
      <c r="V234" s="94">
        <f t="shared" si="247"/>
        <v>59.85</v>
      </c>
      <c r="W234" s="93">
        <f t="shared" si="248"/>
        <v>980.67600000000004</v>
      </c>
      <c r="X234" s="95">
        <f t="shared" si="249"/>
        <v>43206.31527777778</v>
      </c>
      <c r="Y234" s="95">
        <f t="shared" si="250"/>
        <v>43207.006944444445</v>
      </c>
      <c r="Z234" s="96">
        <v>0.66666666666666663</v>
      </c>
      <c r="AA234" s="97">
        <f t="shared" si="251"/>
        <v>43206.981944444444</v>
      </c>
      <c r="AB234" s="106" t="str">
        <f t="shared" si="252"/>
        <v>0:36</v>
      </c>
      <c r="AC234" s="98">
        <f t="shared" si="253"/>
        <v>36</v>
      </c>
      <c r="AD234" s="98">
        <f t="shared" si="254"/>
        <v>0</v>
      </c>
      <c r="AE234" s="98">
        <f t="shared" si="255"/>
        <v>1</v>
      </c>
      <c r="AF234" s="99" t="str">
        <f t="shared" si="256"/>
        <v>1:00</v>
      </c>
    </row>
    <row r="235" spans="1:32" ht="14.25">
      <c r="A235" s="109">
        <v>43206</v>
      </c>
      <c r="B235" s="110">
        <v>0.3125</v>
      </c>
      <c r="C235" s="88" t="s">
        <v>65</v>
      </c>
      <c r="D235" s="109">
        <v>43207</v>
      </c>
      <c r="E235" s="112">
        <v>1.2499999999999999E-2</v>
      </c>
      <c r="F235" s="88" t="s">
        <v>65</v>
      </c>
      <c r="G235" s="88" t="s">
        <v>66</v>
      </c>
      <c r="H235" s="124" t="s">
        <v>775</v>
      </c>
      <c r="I235" s="113" t="s">
        <v>776</v>
      </c>
      <c r="J235" s="89" t="s">
        <v>600</v>
      </c>
      <c r="K235" s="89" t="s">
        <v>29</v>
      </c>
      <c r="L235" s="88" t="s">
        <v>22</v>
      </c>
      <c r="M235" s="88" t="s">
        <v>69</v>
      </c>
      <c r="N235" s="114">
        <f t="shared" si="1"/>
        <v>1</v>
      </c>
      <c r="O235" s="88">
        <v>9</v>
      </c>
      <c r="P235" s="88">
        <v>10</v>
      </c>
      <c r="Q235" s="88">
        <v>7548</v>
      </c>
      <c r="R235" s="88">
        <v>7716</v>
      </c>
      <c r="S235" s="88">
        <f t="shared" si="15"/>
        <v>168</v>
      </c>
      <c r="T235" s="92">
        <f t="shared" si="246"/>
        <v>54.165999999999997</v>
      </c>
      <c r="U235" s="93">
        <v>866.66</v>
      </c>
      <c r="V235" s="94">
        <f t="shared" si="247"/>
        <v>478.8</v>
      </c>
      <c r="W235" s="93">
        <f t="shared" si="248"/>
        <v>1399.626</v>
      </c>
      <c r="X235" s="95">
        <f t="shared" si="249"/>
        <v>43206.3125</v>
      </c>
      <c r="Y235" s="95">
        <f t="shared" si="250"/>
        <v>43207.012499999997</v>
      </c>
      <c r="Z235" s="96">
        <v>0.66666666666666663</v>
      </c>
      <c r="AA235" s="97">
        <f t="shared" si="251"/>
        <v>43206.979166666664</v>
      </c>
      <c r="AB235" s="106" t="str">
        <f t="shared" si="252"/>
        <v>0:48</v>
      </c>
      <c r="AC235" s="98">
        <f t="shared" si="253"/>
        <v>48</v>
      </c>
      <c r="AD235" s="98">
        <f t="shared" si="254"/>
        <v>0</v>
      </c>
      <c r="AE235" s="98">
        <f t="shared" si="255"/>
        <v>1</v>
      </c>
      <c r="AF235" s="99" t="str">
        <f t="shared" si="256"/>
        <v>1:00</v>
      </c>
    </row>
    <row r="236" spans="1:32" ht="14.25">
      <c r="A236" s="109">
        <v>43206</v>
      </c>
      <c r="B236" s="110">
        <v>0.31180555555555556</v>
      </c>
      <c r="C236" s="88" t="s">
        <v>65</v>
      </c>
      <c r="D236" s="109">
        <v>43207</v>
      </c>
      <c r="E236" s="112">
        <v>3.3333333333333333E-2</v>
      </c>
      <c r="F236" s="88" t="s">
        <v>65</v>
      </c>
      <c r="G236" s="88" t="s">
        <v>66</v>
      </c>
      <c r="H236" s="124" t="s">
        <v>794</v>
      </c>
      <c r="I236" s="113" t="s">
        <v>777</v>
      </c>
      <c r="J236" s="89" t="s">
        <v>600</v>
      </c>
      <c r="K236" s="89" t="s">
        <v>25</v>
      </c>
      <c r="L236" s="88" t="s">
        <v>26</v>
      </c>
      <c r="M236" s="88" t="s">
        <v>69</v>
      </c>
      <c r="N236" s="114">
        <f t="shared" si="1"/>
        <v>1.5</v>
      </c>
      <c r="O236" s="88">
        <v>3</v>
      </c>
      <c r="P236" s="88">
        <v>7</v>
      </c>
      <c r="Q236" s="88">
        <v>6490</v>
      </c>
      <c r="R236" s="88">
        <v>6558</v>
      </c>
      <c r="S236" s="88">
        <f t="shared" si="15"/>
        <v>68</v>
      </c>
      <c r="T236" s="92">
        <f t="shared" si="246"/>
        <v>81.248999999999995</v>
      </c>
      <c r="U236" s="93">
        <v>866.66</v>
      </c>
      <c r="V236" s="94">
        <f t="shared" si="247"/>
        <v>193.8</v>
      </c>
      <c r="W236" s="93">
        <f t="shared" si="248"/>
        <v>1141.7090000000001</v>
      </c>
      <c r="X236" s="95">
        <f t="shared" si="249"/>
        <v>43206.311805555553</v>
      </c>
      <c r="Y236" s="95">
        <f t="shared" si="250"/>
        <v>43207.033333333333</v>
      </c>
      <c r="Z236" s="96">
        <v>0.66666666666666663</v>
      </c>
      <c r="AA236" s="97">
        <f t="shared" si="251"/>
        <v>43206.978472222218</v>
      </c>
      <c r="AB236" s="106" t="str">
        <f t="shared" si="252"/>
        <v>1:19</v>
      </c>
      <c r="AC236" s="98">
        <f t="shared" si="253"/>
        <v>19</v>
      </c>
      <c r="AD236" s="98">
        <f t="shared" si="254"/>
        <v>1</v>
      </c>
      <c r="AE236" s="98">
        <f t="shared" si="255"/>
        <v>1.5</v>
      </c>
      <c r="AF236" s="99" t="str">
        <f t="shared" si="256"/>
        <v>1:30</v>
      </c>
    </row>
    <row r="237" spans="1:32" ht="14.25">
      <c r="A237" s="109">
        <v>43207</v>
      </c>
      <c r="B237" s="110">
        <v>0.31041666666666667</v>
      </c>
      <c r="C237" s="88" t="s">
        <v>65</v>
      </c>
      <c r="D237" s="111">
        <v>43208</v>
      </c>
      <c r="E237" s="112">
        <v>5.9027777777777783E-2</v>
      </c>
      <c r="F237" s="88" t="s">
        <v>65</v>
      </c>
      <c r="G237" s="88" t="s">
        <v>66</v>
      </c>
      <c r="H237" s="124" t="s">
        <v>780</v>
      </c>
      <c r="I237" s="113" t="s">
        <v>781</v>
      </c>
      <c r="J237" s="89" t="s">
        <v>600</v>
      </c>
      <c r="K237" s="89" t="s">
        <v>27</v>
      </c>
      <c r="L237" s="88" t="s">
        <v>19</v>
      </c>
      <c r="M237" s="88" t="s">
        <v>69</v>
      </c>
      <c r="N237" s="114">
        <f t="shared" si="1"/>
        <v>2</v>
      </c>
      <c r="O237" s="88">
        <v>7</v>
      </c>
      <c r="P237" s="88">
        <v>10</v>
      </c>
      <c r="Q237" s="88">
        <v>8796</v>
      </c>
      <c r="R237" s="88">
        <v>8930</v>
      </c>
      <c r="S237" s="88">
        <f t="shared" si="15"/>
        <v>134</v>
      </c>
      <c r="T237" s="92">
        <f t="shared" ref="T237" si="257">54.166*N237</f>
        <v>108.33199999999999</v>
      </c>
      <c r="U237" s="93">
        <v>866.66</v>
      </c>
      <c r="V237" s="94">
        <f t="shared" ref="V237" si="258">2.85*S237</f>
        <v>381.90000000000003</v>
      </c>
      <c r="W237" s="93">
        <f t="shared" ref="W237" si="259">SUM(T237:V237)</f>
        <v>1356.8920000000001</v>
      </c>
      <c r="X237" s="95">
        <f t="shared" ref="X237" si="260">A237+B237</f>
        <v>43207.310416666667</v>
      </c>
      <c r="Y237" s="95">
        <f t="shared" ref="Y237" si="261">D237+E237</f>
        <v>43208.059027777781</v>
      </c>
      <c r="Z237" s="96">
        <v>0.66666666666666663</v>
      </c>
      <c r="AA237" s="97">
        <f t="shared" ref="AA237" si="262">X237+Z237</f>
        <v>43207.977083333331</v>
      </c>
      <c r="AB237" s="106" t="str">
        <f t="shared" ref="AB237" si="263">TEXT(Y237-AA237,"[h]:mm")</f>
        <v>1:58</v>
      </c>
      <c r="AC237" s="98">
        <f t="shared" ref="AC237" si="264">MINUTE(AB237)</f>
        <v>58</v>
      </c>
      <c r="AD237" s="98">
        <f t="shared" ref="AD237" si="265">HOUR(AB237)</f>
        <v>1</v>
      </c>
      <c r="AE237" s="98">
        <f t="shared" ref="AE237" si="266">IF(AC237&lt;2,AD237,(IF(AND(AC237&gt;=2,AC237&lt;32),0.5,1)+AD237))</f>
        <v>2</v>
      </c>
      <c r="AF237" s="99" t="str">
        <f t="shared" ref="AF237" si="267">TEXT(AE237/24,"[h]:mm")</f>
        <v>2:00</v>
      </c>
    </row>
    <row r="238" spans="1:32" ht="14.25">
      <c r="A238" s="109">
        <v>43207</v>
      </c>
      <c r="B238" s="110">
        <v>0.3215277777777778</v>
      </c>
      <c r="C238" s="88" t="s">
        <v>65</v>
      </c>
      <c r="D238" s="111">
        <v>43208</v>
      </c>
      <c r="E238" s="112">
        <v>2.6388888888888889E-2</v>
      </c>
      <c r="F238" s="88" t="s">
        <v>65</v>
      </c>
      <c r="G238" s="88" t="s">
        <v>66</v>
      </c>
      <c r="H238" s="124" t="s">
        <v>783</v>
      </c>
      <c r="I238" s="113" t="s">
        <v>784</v>
      </c>
      <c r="J238" s="89" t="s">
        <v>600</v>
      </c>
      <c r="K238" s="89" t="s">
        <v>785</v>
      </c>
      <c r="L238" s="88" t="s">
        <v>786</v>
      </c>
      <c r="M238" s="88" t="s">
        <v>69</v>
      </c>
      <c r="N238" s="114">
        <f t="shared" si="1"/>
        <v>1</v>
      </c>
      <c r="O238" s="88"/>
      <c r="P238" s="88">
        <v>8</v>
      </c>
      <c r="Q238" s="88">
        <v>9809</v>
      </c>
      <c r="R238" s="88">
        <v>9832</v>
      </c>
      <c r="S238" s="88">
        <f t="shared" si="15"/>
        <v>23</v>
      </c>
      <c r="T238" s="92">
        <f t="shared" ref="T238:T241" si="268">54.166*N238</f>
        <v>54.165999999999997</v>
      </c>
      <c r="U238" s="93">
        <v>866.66</v>
      </c>
      <c r="V238" s="94">
        <f t="shared" ref="V238:V241" si="269">2.85*S238</f>
        <v>65.55</v>
      </c>
      <c r="W238" s="93">
        <f t="shared" ref="W238:W241" si="270">SUM(T238:V238)</f>
        <v>986.37599999999998</v>
      </c>
      <c r="X238" s="95">
        <f t="shared" ref="X238:X241" si="271">A238+B238</f>
        <v>43207.321527777778</v>
      </c>
      <c r="Y238" s="95">
        <f t="shared" ref="Y238:Y241" si="272">D238+E238</f>
        <v>43208.026388888888</v>
      </c>
      <c r="Z238" s="96">
        <v>0.66666666666666663</v>
      </c>
      <c r="AA238" s="97">
        <f t="shared" ref="AA238:AA241" si="273">X238+Z238</f>
        <v>43207.988194444442</v>
      </c>
      <c r="AB238" s="106" t="str">
        <f t="shared" ref="AB238:AB241" si="274">TEXT(Y238-AA238,"[h]:mm")</f>
        <v>0:55</v>
      </c>
      <c r="AC238" s="98">
        <f t="shared" ref="AC238:AC241" si="275">MINUTE(AB238)</f>
        <v>55</v>
      </c>
      <c r="AD238" s="98">
        <f t="shared" ref="AD238:AD241" si="276">HOUR(AB238)</f>
        <v>0</v>
      </c>
      <c r="AE238" s="98">
        <f t="shared" ref="AE238:AE241" si="277">IF(AC238&lt;2,AD238,(IF(AND(AC238&gt;=2,AC238&lt;32),0.5,1)+AD238))</f>
        <v>1</v>
      </c>
      <c r="AF238" s="99" t="str">
        <f t="shared" ref="AF238:AF241" si="278">TEXT(AE238/24,"[h]:mm")</f>
        <v>1:00</v>
      </c>
    </row>
    <row r="239" spans="1:32" ht="14.25">
      <c r="A239" s="109">
        <v>43207</v>
      </c>
      <c r="B239" s="110">
        <v>0.31111111111111112</v>
      </c>
      <c r="C239" s="88" t="s">
        <v>65</v>
      </c>
      <c r="D239" s="111">
        <v>43208</v>
      </c>
      <c r="E239" s="112">
        <v>9.3055555555555558E-2</v>
      </c>
      <c r="F239" s="88" t="s">
        <v>65</v>
      </c>
      <c r="G239" s="88" t="s">
        <v>66</v>
      </c>
      <c r="H239" s="124" t="s">
        <v>787</v>
      </c>
      <c r="I239" s="113" t="s">
        <v>788</v>
      </c>
      <c r="J239" s="89" t="s">
        <v>600</v>
      </c>
      <c r="K239" s="89" t="s">
        <v>24</v>
      </c>
      <c r="L239" s="88" t="s">
        <v>21</v>
      </c>
      <c r="M239" s="88" t="s">
        <v>69</v>
      </c>
      <c r="N239" s="114">
        <f t="shared" si="1"/>
        <v>3</v>
      </c>
      <c r="O239" s="88">
        <v>11</v>
      </c>
      <c r="P239" s="88">
        <v>11</v>
      </c>
      <c r="Q239" s="88">
        <v>6321</v>
      </c>
      <c r="R239" s="88">
        <v>6520</v>
      </c>
      <c r="S239" s="88">
        <f t="shared" si="15"/>
        <v>199</v>
      </c>
      <c r="T239" s="92">
        <f t="shared" si="268"/>
        <v>162.49799999999999</v>
      </c>
      <c r="U239" s="93">
        <v>866.66</v>
      </c>
      <c r="V239" s="94">
        <f t="shared" si="269"/>
        <v>567.15</v>
      </c>
      <c r="W239" s="93">
        <f t="shared" si="270"/>
        <v>1596.308</v>
      </c>
      <c r="X239" s="95">
        <f t="shared" si="271"/>
        <v>43207.311111111114</v>
      </c>
      <c r="Y239" s="95">
        <f t="shared" si="272"/>
        <v>43208.093055555553</v>
      </c>
      <c r="Z239" s="96">
        <v>0.66666666666666663</v>
      </c>
      <c r="AA239" s="97">
        <f t="shared" si="273"/>
        <v>43207.977777777778</v>
      </c>
      <c r="AB239" s="106" t="str">
        <f t="shared" si="274"/>
        <v>2:46</v>
      </c>
      <c r="AC239" s="98">
        <f t="shared" si="275"/>
        <v>46</v>
      </c>
      <c r="AD239" s="98">
        <f t="shared" si="276"/>
        <v>2</v>
      </c>
      <c r="AE239" s="98">
        <f t="shared" si="277"/>
        <v>3</v>
      </c>
      <c r="AF239" s="99" t="str">
        <f t="shared" si="278"/>
        <v>3:00</v>
      </c>
    </row>
    <row r="240" spans="1:32" ht="14.25">
      <c r="A240" s="109">
        <v>43207</v>
      </c>
      <c r="B240" s="110">
        <v>0.3125</v>
      </c>
      <c r="C240" s="88" t="s">
        <v>65</v>
      </c>
      <c r="D240" s="111">
        <v>43208</v>
      </c>
      <c r="E240" s="112">
        <v>9.5138888888888884E-2</v>
      </c>
      <c r="F240" s="88" t="s">
        <v>65</v>
      </c>
      <c r="G240" s="88" t="s">
        <v>66</v>
      </c>
      <c r="H240" s="124" t="s">
        <v>791</v>
      </c>
      <c r="I240" s="113" t="s">
        <v>792</v>
      </c>
      <c r="J240" s="89" t="s">
        <v>600</v>
      </c>
      <c r="K240" s="89" t="s">
        <v>29</v>
      </c>
      <c r="L240" s="88" t="s">
        <v>22</v>
      </c>
      <c r="M240" s="88" t="s">
        <v>69</v>
      </c>
      <c r="N240" s="114">
        <f t="shared" si="1"/>
        <v>3</v>
      </c>
      <c r="O240" s="88">
        <v>3</v>
      </c>
      <c r="P240" s="88">
        <v>11</v>
      </c>
      <c r="Q240" s="88">
        <v>7716</v>
      </c>
      <c r="R240" s="88">
        <v>7796</v>
      </c>
      <c r="S240" s="88">
        <f t="shared" si="15"/>
        <v>80</v>
      </c>
      <c r="T240" s="92">
        <f t="shared" si="268"/>
        <v>162.49799999999999</v>
      </c>
      <c r="U240" s="93">
        <v>866.66</v>
      </c>
      <c r="V240" s="94">
        <f t="shared" si="269"/>
        <v>228</v>
      </c>
      <c r="W240" s="93">
        <f t="shared" si="270"/>
        <v>1257.1579999999999</v>
      </c>
      <c r="X240" s="95">
        <f t="shared" si="271"/>
        <v>43207.3125</v>
      </c>
      <c r="Y240" s="95">
        <f t="shared" si="272"/>
        <v>43208.095138888886</v>
      </c>
      <c r="Z240" s="96">
        <v>0.66666666666666663</v>
      </c>
      <c r="AA240" s="97">
        <f t="shared" si="273"/>
        <v>43207.979166666664</v>
      </c>
      <c r="AB240" s="106" t="str">
        <f t="shared" si="274"/>
        <v>2:47</v>
      </c>
      <c r="AC240" s="98">
        <f t="shared" si="275"/>
        <v>47</v>
      </c>
      <c r="AD240" s="98">
        <f t="shared" si="276"/>
        <v>2</v>
      </c>
      <c r="AE240" s="98">
        <f t="shared" si="277"/>
        <v>3</v>
      </c>
      <c r="AF240" s="99" t="str">
        <f t="shared" si="278"/>
        <v>3:00</v>
      </c>
    </row>
    <row r="241" spans="1:32" ht="14.25">
      <c r="A241" s="109">
        <v>43207</v>
      </c>
      <c r="B241" s="110">
        <v>0.30486111111111108</v>
      </c>
      <c r="C241" s="88" t="s">
        <v>65</v>
      </c>
      <c r="D241" s="111">
        <v>43208</v>
      </c>
      <c r="E241" s="112">
        <v>3.3333333333333333E-2</v>
      </c>
      <c r="F241" s="88" t="s">
        <v>65</v>
      </c>
      <c r="G241" s="88" t="s">
        <v>66</v>
      </c>
      <c r="H241" s="124" t="s">
        <v>720</v>
      </c>
      <c r="I241" s="113" t="s">
        <v>793</v>
      </c>
      <c r="J241" s="89" t="s">
        <v>600</v>
      </c>
      <c r="K241" s="89" t="s">
        <v>25</v>
      </c>
      <c r="L241" s="88" t="s">
        <v>26</v>
      </c>
      <c r="M241" s="88" t="s">
        <v>69</v>
      </c>
      <c r="N241" s="114">
        <f t="shared" si="1"/>
        <v>1.5</v>
      </c>
      <c r="O241" s="88"/>
      <c r="P241" s="88">
        <v>11</v>
      </c>
      <c r="Q241" s="88">
        <v>6558</v>
      </c>
      <c r="R241" s="88">
        <v>6595</v>
      </c>
      <c r="S241" s="88">
        <f t="shared" si="15"/>
        <v>37</v>
      </c>
      <c r="T241" s="92">
        <f t="shared" si="268"/>
        <v>81.248999999999995</v>
      </c>
      <c r="U241" s="93">
        <v>866.66</v>
      </c>
      <c r="V241" s="94">
        <f t="shared" si="269"/>
        <v>105.45</v>
      </c>
      <c r="W241" s="93">
        <f t="shared" si="270"/>
        <v>1053.3589999999999</v>
      </c>
      <c r="X241" s="95">
        <f t="shared" si="271"/>
        <v>43207.304861111108</v>
      </c>
      <c r="Y241" s="95">
        <f t="shared" si="272"/>
        <v>43208.033333333333</v>
      </c>
      <c r="Z241" s="96">
        <v>0.66666666666666663</v>
      </c>
      <c r="AA241" s="97">
        <f t="shared" si="273"/>
        <v>43207.971527777772</v>
      </c>
      <c r="AB241" s="106" t="str">
        <f t="shared" si="274"/>
        <v>1:29</v>
      </c>
      <c r="AC241" s="98">
        <f t="shared" si="275"/>
        <v>29</v>
      </c>
      <c r="AD241" s="98">
        <f t="shared" si="276"/>
        <v>1</v>
      </c>
      <c r="AE241" s="98">
        <f t="shared" si="277"/>
        <v>1.5</v>
      </c>
      <c r="AF241" s="99" t="str">
        <f t="shared" si="278"/>
        <v>1:30</v>
      </c>
    </row>
    <row r="242" spans="1:32" ht="14.25">
      <c r="A242" s="109">
        <v>43208</v>
      </c>
      <c r="B242" s="110">
        <v>0.30902777777777779</v>
      </c>
      <c r="C242" s="88" t="s">
        <v>65</v>
      </c>
      <c r="D242" s="111">
        <v>43208</v>
      </c>
      <c r="E242" s="112">
        <v>0.99791666666666667</v>
      </c>
      <c r="F242" s="88" t="s">
        <v>65</v>
      </c>
      <c r="G242" s="88" t="s">
        <v>66</v>
      </c>
      <c r="H242" s="124" t="s">
        <v>795</v>
      </c>
      <c r="I242" s="113" t="s">
        <v>796</v>
      </c>
      <c r="J242" s="89" t="s">
        <v>600</v>
      </c>
      <c r="K242" s="89" t="s">
        <v>27</v>
      </c>
      <c r="L242" s="88" t="s">
        <v>19</v>
      </c>
      <c r="M242" s="88" t="s">
        <v>69</v>
      </c>
      <c r="N242" s="114">
        <f t="shared" si="1"/>
        <v>1</v>
      </c>
      <c r="O242" s="88">
        <v>11</v>
      </c>
      <c r="P242" s="88">
        <v>11</v>
      </c>
      <c r="Q242" s="88">
        <v>8952</v>
      </c>
      <c r="R242" s="88">
        <v>9136</v>
      </c>
      <c r="S242" s="88">
        <f t="shared" si="15"/>
        <v>184</v>
      </c>
      <c r="T242" s="92">
        <f t="shared" ref="T242" si="279">54.166*N242</f>
        <v>54.165999999999997</v>
      </c>
      <c r="U242" s="93">
        <v>866.66</v>
      </c>
      <c r="V242" s="94">
        <f t="shared" ref="V242" si="280">2.85*S242</f>
        <v>524.4</v>
      </c>
      <c r="W242" s="93">
        <f t="shared" ref="W242" si="281">SUM(T242:V242)</f>
        <v>1445.2260000000001</v>
      </c>
      <c r="X242" s="95">
        <f t="shared" ref="X242" si="282">A242+B242</f>
        <v>43208.309027777781</v>
      </c>
      <c r="Y242" s="95">
        <f t="shared" ref="Y242" si="283">D242+E242</f>
        <v>43208.997916666667</v>
      </c>
      <c r="Z242" s="96">
        <v>0.66666666666666663</v>
      </c>
      <c r="AA242" s="97">
        <f t="shared" ref="AA242" si="284">X242+Z242</f>
        <v>43208.975694444445</v>
      </c>
      <c r="AB242" s="106" t="str">
        <f t="shared" ref="AB242" si="285">TEXT(Y242-AA242,"[h]:mm")</f>
        <v>0:32</v>
      </c>
      <c r="AC242" s="98">
        <f t="shared" ref="AC242" si="286">MINUTE(AB242)</f>
        <v>32</v>
      </c>
      <c r="AD242" s="98">
        <f t="shared" ref="AD242" si="287">HOUR(AB242)</f>
        <v>0</v>
      </c>
      <c r="AE242" s="98">
        <f t="shared" ref="AE242" si="288">IF(AC242&lt;2,AD242,(IF(AND(AC242&gt;=2,AC242&lt;32),0.5,1)+AD242))</f>
        <v>1</v>
      </c>
      <c r="AF242" s="99" t="str">
        <f t="shared" ref="AF242" si="289">TEXT(AE242/24,"[h]:mm")</f>
        <v>1:00</v>
      </c>
    </row>
    <row r="243" spans="1:32" ht="14.25">
      <c r="A243" s="109">
        <v>43208</v>
      </c>
      <c r="B243" s="110">
        <v>0.31458333333333333</v>
      </c>
      <c r="C243" s="88" t="s">
        <v>65</v>
      </c>
      <c r="D243" s="111">
        <v>43208</v>
      </c>
      <c r="E243" s="112">
        <v>0.99930555555555556</v>
      </c>
      <c r="F243" s="88" t="s">
        <v>65</v>
      </c>
      <c r="G243" s="88" t="s">
        <v>66</v>
      </c>
      <c r="H243" s="124" t="s">
        <v>797</v>
      </c>
      <c r="I243" s="113" t="s">
        <v>798</v>
      </c>
      <c r="J243" s="89" t="s">
        <v>600</v>
      </c>
      <c r="K243" s="89" t="s">
        <v>28</v>
      </c>
      <c r="L243" s="88" t="s">
        <v>23</v>
      </c>
      <c r="M243" s="88" t="s">
        <v>69</v>
      </c>
      <c r="N243" s="114">
        <f t="shared" si="1"/>
        <v>0.5</v>
      </c>
      <c r="O243" s="88">
        <v>3</v>
      </c>
      <c r="P243" s="88">
        <v>10</v>
      </c>
      <c r="Q243" s="88">
        <v>8776</v>
      </c>
      <c r="R243" s="88">
        <v>8857</v>
      </c>
      <c r="S243" s="88">
        <f t="shared" si="15"/>
        <v>81</v>
      </c>
      <c r="T243" s="92">
        <f t="shared" ref="T243:T246" si="290">54.166*N243</f>
        <v>27.082999999999998</v>
      </c>
      <c r="U243" s="93">
        <v>866.66</v>
      </c>
      <c r="V243" s="94">
        <f t="shared" ref="V243:V246" si="291">2.85*S243</f>
        <v>230.85</v>
      </c>
      <c r="W243" s="93">
        <f t="shared" ref="W243:W246" si="292">SUM(T243:V243)</f>
        <v>1124.5929999999998</v>
      </c>
      <c r="X243" s="95">
        <f t="shared" ref="X243:X246" si="293">A243+B243</f>
        <v>43208.314583333333</v>
      </c>
      <c r="Y243" s="95">
        <f t="shared" ref="Y243:Y246" si="294">D243+E243</f>
        <v>43208.999305555553</v>
      </c>
      <c r="Z243" s="96">
        <v>0.66666666666666663</v>
      </c>
      <c r="AA243" s="97">
        <f t="shared" ref="AA243:AA246" si="295">X243+Z243</f>
        <v>43208.981249999997</v>
      </c>
      <c r="AB243" s="106" t="str">
        <f t="shared" ref="AB243:AB246" si="296">TEXT(Y243-AA243,"[h]:mm")</f>
        <v>0:26</v>
      </c>
      <c r="AC243" s="98">
        <f t="shared" ref="AC243:AC246" si="297">MINUTE(AB243)</f>
        <v>26</v>
      </c>
      <c r="AD243" s="98">
        <f t="shared" ref="AD243:AD246" si="298">HOUR(AB243)</f>
        <v>0</v>
      </c>
      <c r="AE243" s="98">
        <f t="shared" ref="AE243:AE246" si="299">IF(AC243&lt;2,AD243,(IF(AND(AC243&gt;=2,AC243&lt;32),0.5,1)+AD243))</f>
        <v>0.5</v>
      </c>
      <c r="AF243" s="99" t="str">
        <f t="shared" ref="AF243:AF246" si="300">TEXT(AE243/24,"[h]:mm")</f>
        <v>0:30</v>
      </c>
    </row>
    <row r="244" spans="1:32" ht="14.25">
      <c r="A244" s="109">
        <v>43208</v>
      </c>
      <c r="B244" s="110">
        <v>0.31388888888888888</v>
      </c>
      <c r="C244" s="88" t="s">
        <v>65</v>
      </c>
      <c r="D244" s="111">
        <v>43209</v>
      </c>
      <c r="E244" s="112">
        <v>1.7361111111111112E-2</v>
      </c>
      <c r="F244" s="88" t="s">
        <v>65</v>
      </c>
      <c r="G244" s="88" t="s">
        <v>66</v>
      </c>
      <c r="H244" s="124" t="s">
        <v>799</v>
      </c>
      <c r="I244" s="113" t="s">
        <v>800</v>
      </c>
      <c r="J244" s="89" t="s">
        <v>600</v>
      </c>
      <c r="K244" s="89" t="s">
        <v>24</v>
      </c>
      <c r="L244" s="88" t="s">
        <v>21</v>
      </c>
      <c r="M244" s="88" t="s">
        <v>69</v>
      </c>
      <c r="N244" s="114">
        <f t="shared" si="1"/>
        <v>1</v>
      </c>
      <c r="O244" s="88">
        <v>3</v>
      </c>
      <c r="P244" s="88">
        <v>10</v>
      </c>
      <c r="Q244" s="88">
        <v>6520</v>
      </c>
      <c r="R244" s="88">
        <v>6596</v>
      </c>
      <c r="S244" s="88">
        <f t="shared" si="15"/>
        <v>76</v>
      </c>
      <c r="T244" s="92">
        <f t="shared" si="290"/>
        <v>54.165999999999997</v>
      </c>
      <c r="U244" s="93">
        <v>866.66</v>
      </c>
      <c r="V244" s="94">
        <f t="shared" si="291"/>
        <v>216.6</v>
      </c>
      <c r="W244" s="93">
        <f t="shared" si="292"/>
        <v>1137.4259999999999</v>
      </c>
      <c r="X244" s="95">
        <f t="shared" si="293"/>
        <v>43208.313888888886</v>
      </c>
      <c r="Y244" s="95">
        <f t="shared" si="294"/>
        <v>43209.017361111109</v>
      </c>
      <c r="Z244" s="96">
        <v>0.66666666666666663</v>
      </c>
      <c r="AA244" s="97">
        <f t="shared" si="295"/>
        <v>43208.98055555555</v>
      </c>
      <c r="AB244" s="106" t="str">
        <f t="shared" si="296"/>
        <v>0:53</v>
      </c>
      <c r="AC244" s="98">
        <f t="shared" si="297"/>
        <v>53</v>
      </c>
      <c r="AD244" s="98">
        <f t="shared" si="298"/>
        <v>0</v>
      </c>
      <c r="AE244" s="98">
        <f t="shared" si="299"/>
        <v>1</v>
      </c>
      <c r="AF244" s="99" t="str">
        <f t="shared" si="300"/>
        <v>1:00</v>
      </c>
    </row>
    <row r="245" spans="1:32" ht="14.25">
      <c r="A245" s="109">
        <v>43208</v>
      </c>
      <c r="B245" s="110">
        <v>0.31388888888888888</v>
      </c>
      <c r="C245" s="88" t="s">
        <v>65</v>
      </c>
      <c r="D245" s="111">
        <v>43209</v>
      </c>
      <c r="E245" s="112">
        <v>3.0555555555555555E-2</v>
      </c>
      <c r="F245" s="88" t="s">
        <v>65</v>
      </c>
      <c r="G245" s="88" t="s">
        <v>66</v>
      </c>
      <c r="H245" s="124" t="s">
        <v>801</v>
      </c>
      <c r="I245" s="113" t="s">
        <v>802</v>
      </c>
      <c r="J245" s="89" t="s">
        <v>600</v>
      </c>
      <c r="K245" s="89" t="s">
        <v>29</v>
      </c>
      <c r="L245" s="88" t="s">
        <v>22</v>
      </c>
      <c r="M245" s="88" t="s">
        <v>69</v>
      </c>
      <c r="N245" s="114">
        <f t="shared" si="1"/>
        <v>1.5</v>
      </c>
      <c r="O245" s="88"/>
      <c r="P245" s="88">
        <v>11</v>
      </c>
      <c r="Q245" s="88">
        <v>7796</v>
      </c>
      <c r="R245" s="88">
        <v>7836</v>
      </c>
      <c r="S245" s="88">
        <f t="shared" si="15"/>
        <v>40</v>
      </c>
      <c r="T245" s="92">
        <f t="shared" si="290"/>
        <v>81.248999999999995</v>
      </c>
      <c r="U245" s="93">
        <v>866.66</v>
      </c>
      <c r="V245" s="94">
        <f t="shared" si="291"/>
        <v>114</v>
      </c>
      <c r="W245" s="93">
        <f t="shared" si="292"/>
        <v>1061.9090000000001</v>
      </c>
      <c r="X245" s="95">
        <f t="shared" si="293"/>
        <v>43208.313888888886</v>
      </c>
      <c r="Y245" s="95">
        <f t="shared" si="294"/>
        <v>43209.030555555553</v>
      </c>
      <c r="Z245" s="96">
        <v>0.66666666666666663</v>
      </c>
      <c r="AA245" s="97">
        <f t="shared" si="295"/>
        <v>43208.98055555555</v>
      </c>
      <c r="AB245" s="106" t="str">
        <f t="shared" si="296"/>
        <v>1:12</v>
      </c>
      <c r="AC245" s="98">
        <f t="shared" si="297"/>
        <v>12</v>
      </c>
      <c r="AD245" s="98">
        <f t="shared" si="298"/>
        <v>1</v>
      </c>
      <c r="AE245" s="98">
        <f t="shared" si="299"/>
        <v>1.5</v>
      </c>
      <c r="AF245" s="99" t="str">
        <f t="shared" si="300"/>
        <v>1:30</v>
      </c>
    </row>
    <row r="246" spans="1:32" ht="14.25">
      <c r="A246" s="109">
        <v>43208</v>
      </c>
      <c r="B246" s="110">
        <v>0.3215277777777778</v>
      </c>
      <c r="C246" s="88" t="s">
        <v>65</v>
      </c>
      <c r="D246" s="111">
        <v>43209</v>
      </c>
      <c r="E246" s="112">
        <v>1.5277777777777777E-2</v>
      </c>
      <c r="F246" s="88" t="s">
        <v>65</v>
      </c>
      <c r="G246" s="88" t="s">
        <v>66</v>
      </c>
      <c r="H246" s="124" t="s">
        <v>803</v>
      </c>
      <c r="I246" s="113" t="s">
        <v>804</v>
      </c>
      <c r="J246" s="89" t="s">
        <v>600</v>
      </c>
      <c r="K246" s="89" t="s">
        <v>25</v>
      </c>
      <c r="L246" s="88" t="s">
        <v>26</v>
      </c>
      <c r="M246" s="88" t="s">
        <v>69</v>
      </c>
      <c r="N246" s="114">
        <f t="shared" si="1"/>
        <v>1</v>
      </c>
      <c r="O246" s="88">
        <v>3</v>
      </c>
      <c r="P246" s="88">
        <v>8</v>
      </c>
      <c r="Q246" s="88">
        <v>6595</v>
      </c>
      <c r="R246" s="88">
        <v>6671</v>
      </c>
      <c r="S246" s="88">
        <f t="shared" si="15"/>
        <v>76</v>
      </c>
      <c r="T246" s="92">
        <f t="shared" si="290"/>
        <v>54.165999999999997</v>
      </c>
      <c r="U246" s="93">
        <v>866.66</v>
      </c>
      <c r="V246" s="94">
        <f t="shared" si="291"/>
        <v>216.6</v>
      </c>
      <c r="W246" s="93">
        <f t="shared" si="292"/>
        <v>1137.4259999999999</v>
      </c>
      <c r="X246" s="95">
        <f t="shared" si="293"/>
        <v>43208.321527777778</v>
      </c>
      <c r="Y246" s="95">
        <f t="shared" si="294"/>
        <v>43209.015277777777</v>
      </c>
      <c r="Z246" s="96">
        <v>0.66666666666666663</v>
      </c>
      <c r="AA246" s="97">
        <f t="shared" si="295"/>
        <v>43208.988194444442</v>
      </c>
      <c r="AB246" s="106" t="str">
        <f t="shared" si="296"/>
        <v>0:39</v>
      </c>
      <c r="AC246" s="98">
        <f t="shared" si="297"/>
        <v>39</v>
      </c>
      <c r="AD246" s="98">
        <f t="shared" si="298"/>
        <v>0</v>
      </c>
      <c r="AE246" s="98">
        <f t="shared" si="299"/>
        <v>1</v>
      </c>
      <c r="AF246" s="99" t="str">
        <f t="shared" si="300"/>
        <v>1:00</v>
      </c>
    </row>
    <row r="247" spans="1:32" ht="14.25">
      <c r="A247" s="109">
        <v>43209</v>
      </c>
      <c r="B247" s="110">
        <v>0.31319444444444444</v>
      </c>
      <c r="C247" s="88" t="s">
        <v>65</v>
      </c>
      <c r="D247" s="111">
        <v>43210</v>
      </c>
      <c r="E247" s="112">
        <v>1.1805555555555555E-2</v>
      </c>
      <c r="F247" s="88" t="s">
        <v>65</v>
      </c>
      <c r="G247" s="88" t="s">
        <v>66</v>
      </c>
      <c r="H247" s="124" t="s">
        <v>805</v>
      </c>
      <c r="I247" s="113" t="s">
        <v>806</v>
      </c>
      <c r="J247" s="89" t="s">
        <v>600</v>
      </c>
      <c r="K247" s="89" t="s">
        <v>27</v>
      </c>
      <c r="L247" s="88" t="s">
        <v>23</v>
      </c>
      <c r="M247" s="88" t="s">
        <v>69</v>
      </c>
      <c r="N247" s="114">
        <f t="shared" si="1"/>
        <v>1</v>
      </c>
      <c r="O247" s="88">
        <v>2</v>
      </c>
      <c r="P247" s="88">
        <v>10</v>
      </c>
      <c r="Q247" s="88">
        <v>9136</v>
      </c>
      <c r="R247" s="88">
        <v>9196</v>
      </c>
      <c r="S247" s="88">
        <f t="shared" si="15"/>
        <v>60</v>
      </c>
      <c r="T247" s="92">
        <f t="shared" ref="T247" si="301">54.166*N247</f>
        <v>54.165999999999997</v>
      </c>
      <c r="U247" s="93">
        <v>866.66</v>
      </c>
      <c r="V247" s="94">
        <f t="shared" ref="V247" si="302">2.85*S247</f>
        <v>171</v>
      </c>
      <c r="W247" s="93">
        <f t="shared" ref="W247" si="303">SUM(T247:V247)</f>
        <v>1091.826</v>
      </c>
      <c r="X247" s="95">
        <f t="shared" ref="X247" si="304">A247+B247</f>
        <v>43209.313194444447</v>
      </c>
      <c r="Y247" s="95">
        <f t="shared" ref="Y247" si="305">D247+E247</f>
        <v>43210.011805555558</v>
      </c>
      <c r="Z247" s="96">
        <v>0.66666666666666663</v>
      </c>
      <c r="AA247" s="97">
        <f t="shared" ref="AA247" si="306">X247+Z247</f>
        <v>43209.979861111111</v>
      </c>
      <c r="AB247" s="106" t="str">
        <f t="shared" ref="AB247" si="307">TEXT(Y247-AA247,"[h]:mm")</f>
        <v>0:46</v>
      </c>
      <c r="AC247" s="98">
        <f t="shared" ref="AC247" si="308">MINUTE(AB247)</f>
        <v>46</v>
      </c>
      <c r="AD247" s="98">
        <f t="shared" ref="AD247" si="309">HOUR(AB247)</f>
        <v>0</v>
      </c>
      <c r="AE247" s="98">
        <f t="shared" ref="AE247" si="310">IF(AC247&lt;2,AD247,(IF(AND(AC247&gt;=2,AC247&lt;32),0.5,1)+AD247))</f>
        <v>1</v>
      </c>
      <c r="AF247" s="99" t="str">
        <f t="shared" ref="AF247" si="311">TEXT(AE247/24,"[h]:mm")</f>
        <v>1:00</v>
      </c>
    </row>
    <row r="248" spans="1:32" ht="14.25">
      <c r="A248" s="109">
        <v>43209</v>
      </c>
      <c r="B248" s="110">
        <v>0.30694444444444441</v>
      </c>
      <c r="C248" s="88" t="s">
        <v>65</v>
      </c>
      <c r="D248" s="111">
        <v>43210</v>
      </c>
      <c r="E248" s="112">
        <v>3.888888888888889E-2</v>
      </c>
      <c r="F248" s="88" t="s">
        <v>65</v>
      </c>
      <c r="G248" s="88" t="s">
        <v>66</v>
      </c>
      <c r="H248" s="124" t="s">
        <v>807</v>
      </c>
      <c r="I248" s="113" t="s">
        <v>808</v>
      </c>
      <c r="J248" s="89" t="s">
        <v>600</v>
      </c>
      <c r="K248" s="89" t="s">
        <v>28</v>
      </c>
      <c r="L248" s="88" t="s">
        <v>809</v>
      </c>
      <c r="M248" s="88" t="s">
        <v>69</v>
      </c>
      <c r="N248" s="114">
        <f t="shared" si="1"/>
        <v>2</v>
      </c>
      <c r="O248" s="88">
        <v>13</v>
      </c>
      <c r="P248" s="88">
        <v>13</v>
      </c>
      <c r="Q248" s="88">
        <v>8857</v>
      </c>
      <c r="R248" s="88">
        <v>9045</v>
      </c>
      <c r="S248" s="88">
        <f t="shared" si="15"/>
        <v>188</v>
      </c>
      <c r="T248" s="92">
        <f t="shared" ref="T248:T251" si="312">54.166*N248</f>
        <v>108.33199999999999</v>
      </c>
      <c r="U248" s="93">
        <v>866.66</v>
      </c>
      <c r="V248" s="94">
        <f t="shared" ref="V248:V251" si="313">2.85*S248</f>
        <v>535.80000000000007</v>
      </c>
      <c r="W248" s="93">
        <f t="shared" ref="W248:W251" si="314">SUM(T248:V248)</f>
        <v>1510.7919999999999</v>
      </c>
      <c r="X248" s="95">
        <f t="shared" ref="X248:X251" si="315">A248+B248</f>
        <v>43209.306944444441</v>
      </c>
      <c r="Y248" s="95">
        <f t="shared" ref="Y248:Y251" si="316">D248+E248</f>
        <v>43210.038888888892</v>
      </c>
      <c r="Z248" s="96">
        <v>0.66666666666666663</v>
      </c>
      <c r="AA248" s="97">
        <f t="shared" ref="AA248:AA251" si="317">X248+Z248</f>
        <v>43209.973611111105</v>
      </c>
      <c r="AB248" s="106" t="str">
        <f t="shared" ref="AB248:AB251" si="318">TEXT(Y248-AA248,"[h]:mm")</f>
        <v>1:34</v>
      </c>
      <c r="AC248" s="98">
        <f t="shared" ref="AC248:AC251" si="319">MINUTE(AB248)</f>
        <v>34</v>
      </c>
      <c r="AD248" s="98">
        <f t="shared" ref="AD248:AD251" si="320">HOUR(AB248)</f>
        <v>1</v>
      </c>
      <c r="AE248" s="98">
        <f t="shared" ref="AE248:AE251" si="321">IF(AC248&lt;2,AD248,(IF(AND(AC248&gt;=2,AC248&lt;32),0.5,1)+AD248))</f>
        <v>2</v>
      </c>
      <c r="AF248" s="99" t="str">
        <f t="shared" ref="AF248:AF251" si="322">TEXT(AE248/24,"[h]:mm")</f>
        <v>2:00</v>
      </c>
    </row>
    <row r="249" spans="1:32" ht="14.25">
      <c r="A249" s="109">
        <v>43209</v>
      </c>
      <c r="B249" s="110">
        <v>0.33124999999999999</v>
      </c>
      <c r="C249" s="88" t="s">
        <v>65</v>
      </c>
      <c r="D249" s="111">
        <v>43210</v>
      </c>
      <c r="E249" s="112">
        <v>3.2638888888888891E-2</v>
      </c>
      <c r="F249" s="88" t="s">
        <v>65</v>
      </c>
      <c r="G249" s="88" t="s">
        <v>66</v>
      </c>
      <c r="H249" s="124" t="s">
        <v>811</v>
      </c>
      <c r="I249" s="113" t="s">
        <v>812</v>
      </c>
      <c r="J249" s="89" t="s">
        <v>600</v>
      </c>
      <c r="K249" s="89" t="s">
        <v>24</v>
      </c>
      <c r="L249" s="88" t="s">
        <v>21</v>
      </c>
      <c r="M249" s="88" t="s">
        <v>69</v>
      </c>
      <c r="N249" s="114">
        <f t="shared" si="1"/>
        <v>1</v>
      </c>
      <c r="O249" s="88"/>
      <c r="P249" s="88">
        <v>10</v>
      </c>
      <c r="Q249" s="88">
        <v>6596</v>
      </c>
      <c r="R249" s="88">
        <v>6629</v>
      </c>
      <c r="S249" s="88">
        <f t="shared" si="15"/>
        <v>33</v>
      </c>
      <c r="T249" s="92">
        <f t="shared" si="312"/>
        <v>54.165999999999997</v>
      </c>
      <c r="U249" s="93">
        <v>866.66</v>
      </c>
      <c r="V249" s="94">
        <f t="shared" si="313"/>
        <v>94.05</v>
      </c>
      <c r="W249" s="93">
        <f t="shared" si="314"/>
        <v>1014.876</v>
      </c>
      <c r="X249" s="95">
        <f t="shared" si="315"/>
        <v>43209.331250000003</v>
      </c>
      <c r="Y249" s="95">
        <f t="shared" si="316"/>
        <v>43210.032638888886</v>
      </c>
      <c r="Z249" s="96">
        <v>0.66666666666666663</v>
      </c>
      <c r="AA249" s="97">
        <f t="shared" si="317"/>
        <v>43209.997916666667</v>
      </c>
      <c r="AB249" s="106" t="str">
        <f t="shared" si="318"/>
        <v>0:50</v>
      </c>
      <c r="AC249" s="98">
        <f t="shared" si="319"/>
        <v>50</v>
      </c>
      <c r="AD249" s="98">
        <f t="shared" si="320"/>
        <v>0</v>
      </c>
      <c r="AE249" s="98">
        <f t="shared" si="321"/>
        <v>1</v>
      </c>
      <c r="AF249" s="99" t="str">
        <f t="shared" si="322"/>
        <v>1:00</v>
      </c>
    </row>
    <row r="250" spans="1:32" ht="14.25">
      <c r="A250" s="109">
        <v>43209</v>
      </c>
      <c r="B250" s="110">
        <v>0.31597222222222221</v>
      </c>
      <c r="C250" s="88" t="s">
        <v>65</v>
      </c>
      <c r="D250" s="109">
        <v>43209</v>
      </c>
      <c r="E250" s="112">
        <v>0.99722222222222223</v>
      </c>
      <c r="F250" s="88" t="s">
        <v>65</v>
      </c>
      <c r="G250" s="88" t="s">
        <v>66</v>
      </c>
      <c r="H250" s="124" t="s">
        <v>813</v>
      </c>
      <c r="I250" s="113" t="s">
        <v>814</v>
      </c>
      <c r="J250" s="89" t="s">
        <v>600</v>
      </c>
      <c r="K250" s="89" t="s">
        <v>29</v>
      </c>
      <c r="L250" s="88" t="s">
        <v>22</v>
      </c>
      <c r="M250" s="88" t="s">
        <v>69</v>
      </c>
      <c r="N250" s="114">
        <f t="shared" si="1"/>
        <v>0.5</v>
      </c>
      <c r="O250" s="88">
        <v>5</v>
      </c>
      <c r="P250" s="88">
        <v>9</v>
      </c>
      <c r="Q250" s="88">
        <v>7836</v>
      </c>
      <c r="R250" s="88">
        <v>7953</v>
      </c>
      <c r="S250" s="88">
        <f t="shared" si="15"/>
        <v>117</v>
      </c>
      <c r="T250" s="92">
        <f t="shared" si="312"/>
        <v>27.082999999999998</v>
      </c>
      <c r="U250" s="93">
        <v>866.66</v>
      </c>
      <c r="V250" s="94">
        <f t="shared" si="313"/>
        <v>333.45</v>
      </c>
      <c r="W250" s="93">
        <f t="shared" si="314"/>
        <v>1227.193</v>
      </c>
      <c r="X250" s="95">
        <f t="shared" si="315"/>
        <v>43209.315972222219</v>
      </c>
      <c r="Y250" s="95">
        <f t="shared" si="316"/>
        <v>43209.99722222222</v>
      </c>
      <c r="Z250" s="96">
        <v>0.66666666666666663</v>
      </c>
      <c r="AA250" s="97">
        <f t="shared" si="317"/>
        <v>43209.982638888883</v>
      </c>
      <c r="AB250" s="106" t="str">
        <f t="shared" si="318"/>
        <v>0:21</v>
      </c>
      <c r="AC250" s="98">
        <f t="shared" si="319"/>
        <v>21</v>
      </c>
      <c r="AD250" s="98">
        <f t="shared" si="320"/>
        <v>0</v>
      </c>
      <c r="AE250" s="98">
        <f t="shared" si="321"/>
        <v>0.5</v>
      </c>
      <c r="AF250" s="99" t="str">
        <f t="shared" si="322"/>
        <v>0:30</v>
      </c>
    </row>
    <row r="251" spans="1:32" ht="14.25">
      <c r="A251" s="109">
        <v>43209</v>
      </c>
      <c r="B251" s="110">
        <v>0.32569444444444445</v>
      </c>
      <c r="C251" s="88" t="s">
        <v>65</v>
      </c>
      <c r="D251" s="111">
        <v>43210</v>
      </c>
      <c r="E251" s="112">
        <v>1.1111111111111112E-2</v>
      </c>
      <c r="F251" s="88" t="s">
        <v>65</v>
      </c>
      <c r="G251" s="88" t="s">
        <v>66</v>
      </c>
      <c r="H251" s="124" t="s">
        <v>815</v>
      </c>
      <c r="I251" s="113" t="s">
        <v>816</v>
      </c>
      <c r="J251" s="89" t="s">
        <v>600</v>
      </c>
      <c r="K251" s="89" t="s">
        <v>25</v>
      </c>
      <c r="L251" s="88" t="s">
        <v>26</v>
      </c>
      <c r="M251" s="88" t="s">
        <v>69</v>
      </c>
      <c r="N251" s="114">
        <f t="shared" si="1"/>
        <v>0.5</v>
      </c>
      <c r="O251" s="88">
        <v>1</v>
      </c>
      <c r="P251" s="88">
        <v>9</v>
      </c>
      <c r="Q251" s="88">
        <v>6671</v>
      </c>
      <c r="R251" s="88">
        <v>6713</v>
      </c>
      <c r="S251" s="88">
        <f t="shared" si="15"/>
        <v>42</v>
      </c>
      <c r="T251" s="92">
        <f t="shared" si="312"/>
        <v>27.082999999999998</v>
      </c>
      <c r="U251" s="93">
        <v>866.66</v>
      </c>
      <c r="V251" s="94">
        <f t="shared" si="313"/>
        <v>119.7</v>
      </c>
      <c r="W251" s="93">
        <f t="shared" si="314"/>
        <v>1013.443</v>
      </c>
      <c r="X251" s="95">
        <f t="shared" si="315"/>
        <v>43209.325694444444</v>
      </c>
      <c r="Y251" s="95">
        <f t="shared" si="316"/>
        <v>43210.011111111111</v>
      </c>
      <c r="Z251" s="96">
        <v>0.66666666666666663</v>
      </c>
      <c r="AA251" s="97">
        <f t="shared" si="317"/>
        <v>43209.992361111108</v>
      </c>
      <c r="AB251" s="106" t="str">
        <f t="shared" si="318"/>
        <v>0:27</v>
      </c>
      <c r="AC251" s="98">
        <f t="shared" si="319"/>
        <v>27</v>
      </c>
      <c r="AD251" s="98">
        <f t="shared" si="320"/>
        <v>0</v>
      </c>
      <c r="AE251" s="98">
        <f t="shared" si="321"/>
        <v>0.5</v>
      </c>
      <c r="AF251" s="99" t="str">
        <f t="shared" si="322"/>
        <v>0:30</v>
      </c>
    </row>
    <row r="252" spans="1:32" ht="14.25">
      <c r="A252" s="109">
        <v>43210</v>
      </c>
      <c r="B252" s="110">
        <v>0.31527777777777777</v>
      </c>
      <c r="C252" s="88" t="s">
        <v>65</v>
      </c>
      <c r="D252" s="111">
        <v>43211</v>
      </c>
      <c r="E252" s="112">
        <v>2.4305555555555556E-2</v>
      </c>
      <c r="F252" s="88" t="s">
        <v>65</v>
      </c>
      <c r="G252" s="88" t="s">
        <v>66</v>
      </c>
      <c r="H252" s="124" t="s">
        <v>818</v>
      </c>
      <c r="I252" s="113" t="s">
        <v>819</v>
      </c>
      <c r="J252" s="89" t="s">
        <v>600</v>
      </c>
      <c r="K252" s="89" t="s">
        <v>27</v>
      </c>
      <c r="L252" s="88" t="s">
        <v>23</v>
      </c>
      <c r="M252" s="88" t="s">
        <v>69</v>
      </c>
      <c r="N252" s="114">
        <f t="shared" si="1"/>
        <v>1</v>
      </c>
      <c r="O252" s="88"/>
      <c r="P252" s="88">
        <v>11</v>
      </c>
      <c r="Q252" s="88">
        <v>9196</v>
      </c>
      <c r="R252" s="88">
        <v>9233</v>
      </c>
      <c r="S252" s="88">
        <f t="shared" si="15"/>
        <v>37</v>
      </c>
      <c r="T252" s="92">
        <f t="shared" ref="T252" si="323">54.166*N252</f>
        <v>54.165999999999997</v>
      </c>
      <c r="U252" s="93">
        <v>866.66</v>
      </c>
      <c r="V252" s="94">
        <f t="shared" ref="V252" si="324">2.85*S252</f>
        <v>105.45</v>
      </c>
      <c r="W252" s="93">
        <f t="shared" ref="W252" si="325">SUM(T252:V252)</f>
        <v>1026.2760000000001</v>
      </c>
      <c r="X252" s="95">
        <f t="shared" ref="X252" si="326">A252+B252</f>
        <v>43210.31527777778</v>
      </c>
      <c r="Y252" s="95">
        <f t="shared" ref="Y252" si="327">D252+E252</f>
        <v>43211.024305555555</v>
      </c>
      <c r="Z252" s="96">
        <v>0.66666666666666663</v>
      </c>
      <c r="AA252" s="97">
        <f t="shared" ref="AA252" si="328">X252+Z252</f>
        <v>43210.981944444444</v>
      </c>
      <c r="AB252" s="106" t="str">
        <f t="shared" ref="AB252" si="329">TEXT(Y252-AA252,"[h]:mm")</f>
        <v>1:01</v>
      </c>
      <c r="AC252" s="98">
        <f t="shared" ref="AC252" si="330">MINUTE(AB252)</f>
        <v>1</v>
      </c>
      <c r="AD252" s="98">
        <f t="shared" ref="AD252" si="331">HOUR(AB252)</f>
        <v>1</v>
      </c>
      <c r="AE252" s="98">
        <f t="shared" ref="AE252" si="332">IF(AC252&lt;2,AD252,(IF(AND(AC252&gt;=2,AC252&lt;32),0.5,1)+AD252))</f>
        <v>1</v>
      </c>
      <c r="AF252" s="99" t="str">
        <f t="shared" ref="AF252" si="333">TEXT(AE252/24,"[h]:mm")</f>
        <v>1:00</v>
      </c>
    </row>
    <row r="253" spans="1:32" ht="14.25">
      <c r="A253" s="109">
        <v>43210</v>
      </c>
      <c r="B253" s="110">
        <v>0.31458333333333333</v>
      </c>
      <c r="C253" s="88" t="s">
        <v>65</v>
      </c>
      <c r="D253" s="111">
        <v>43211</v>
      </c>
      <c r="E253" s="112">
        <v>2.6388888888888889E-2</v>
      </c>
      <c r="F253" s="88" t="s">
        <v>65</v>
      </c>
      <c r="G253" s="88" t="s">
        <v>66</v>
      </c>
      <c r="H253" s="124" t="s">
        <v>892</v>
      </c>
      <c r="I253" s="113" t="s">
        <v>820</v>
      </c>
      <c r="J253" s="89" t="s">
        <v>600</v>
      </c>
      <c r="K253" s="89" t="s">
        <v>28</v>
      </c>
      <c r="L253" s="88" t="s">
        <v>458</v>
      </c>
      <c r="M253" s="88" t="s">
        <v>69</v>
      </c>
      <c r="N253" s="114">
        <f t="shared" si="1"/>
        <v>1.5</v>
      </c>
      <c r="O253" s="88">
        <v>2</v>
      </c>
      <c r="P253" s="88">
        <v>6</v>
      </c>
      <c r="Q253" s="88">
        <v>9045</v>
      </c>
      <c r="R253" s="88">
        <v>9113</v>
      </c>
      <c r="S253" s="88">
        <f t="shared" si="15"/>
        <v>68</v>
      </c>
      <c r="T253" s="92">
        <f t="shared" ref="T253:T256" si="334">54.166*N253</f>
        <v>81.248999999999995</v>
      </c>
      <c r="U253" s="93">
        <v>866.66</v>
      </c>
      <c r="V253" s="94">
        <f t="shared" ref="V253:V256" si="335">2.85*S253</f>
        <v>193.8</v>
      </c>
      <c r="W253" s="93">
        <f t="shared" ref="W253:W256" si="336">SUM(T253:V253)</f>
        <v>1141.7090000000001</v>
      </c>
      <c r="X253" s="95">
        <f t="shared" ref="X253:X256" si="337">A253+B253</f>
        <v>43210.314583333333</v>
      </c>
      <c r="Y253" s="95">
        <f t="shared" ref="Y253:Y256" si="338">D253+E253</f>
        <v>43211.026388888888</v>
      </c>
      <c r="Z253" s="96">
        <v>0.66666666666666663</v>
      </c>
      <c r="AA253" s="97">
        <f t="shared" ref="AA253:AA256" si="339">X253+Z253</f>
        <v>43210.981249999997</v>
      </c>
      <c r="AB253" s="106" t="str">
        <f t="shared" ref="AB253:AB256" si="340">TEXT(Y253-AA253,"[h]:mm")</f>
        <v>1:05</v>
      </c>
      <c r="AC253" s="98">
        <f t="shared" ref="AC253:AC256" si="341">MINUTE(AB253)</f>
        <v>5</v>
      </c>
      <c r="AD253" s="98">
        <f t="shared" ref="AD253:AD256" si="342">HOUR(AB253)</f>
        <v>1</v>
      </c>
      <c r="AE253" s="98">
        <f t="shared" ref="AE253:AE256" si="343">IF(AC253&lt;2,AD253,(IF(AND(AC253&gt;=2,AC253&lt;32),0.5,1)+AD253))</f>
        <v>1.5</v>
      </c>
      <c r="AF253" s="99" t="str">
        <f t="shared" ref="AF253:AF256" si="344">TEXT(AE253/24,"[h]:mm")</f>
        <v>1:30</v>
      </c>
    </row>
    <row r="254" spans="1:32" ht="14.25">
      <c r="A254" s="109">
        <v>43210</v>
      </c>
      <c r="B254" s="110">
        <v>0.31458333333333333</v>
      </c>
      <c r="C254" s="88" t="s">
        <v>65</v>
      </c>
      <c r="D254" s="111">
        <v>43211</v>
      </c>
      <c r="E254" s="112">
        <v>8.3333333333333332E-3</v>
      </c>
      <c r="F254" s="88" t="s">
        <v>65</v>
      </c>
      <c r="G254" s="88" t="s">
        <v>66</v>
      </c>
      <c r="H254" s="124" t="s">
        <v>821</v>
      </c>
      <c r="I254" s="113" t="s">
        <v>822</v>
      </c>
      <c r="J254" s="89" t="s">
        <v>600</v>
      </c>
      <c r="K254" s="89" t="s">
        <v>24</v>
      </c>
      <c r="L254" s="88" t="s">
        <v>21</v>
      </c>
      <c r="M254" s="88" t="s">
        <v>69</v>
      </c>
      <c r="N254" s="114">
        <f t="shared" si="1"/>
        <v>1</v>
      </c>
      <c r="O254" s="88">
        <v>2</v>
      </c>
      <c r="P254" s="88">
        <v>8</v>
      </c>
      <c r="Q254" s="88">
        <v>6629</v>
      </c>
      <c r="R254" s="88">
        <v>6688</v>
      </c>
      <c r="S254" s="88">
        <f t="shared" si="15"/>
        <v>59</v>
      </c>
      <c r="T254" s="92">
        <f t="shared" si="334"/>
        <v>54.165999999999997</v>
      </c>
      <c r="U254" s="93">
        <v>866.66</v>
      </c>
      <c r="V254" s="94">
        <f t="shared" si="335"/>
        <v>168.15</v>
      </c>
      <c r="W254" s="93">
        <f t="shared" si="336"/>
        <v>1088.9760000000001</v>
      </c>
      <c r="X254" s="95">
        <f t="shared" si="337"/>
        <v>43210.314583333333</v>
      </c>
      <c r="Y254" s="95">
        <f t="shared" si="338"/>
        <v>43211.008333333331</v>
      </c>
      <c r="Z254" s="96">
        <v>0.66666666666666663</v>
      </c>
      <c r="AA254" s="97">
        <f t="shared" si="339"/>
        <v>43210.981249999997</v>
      </c>
      <c r="AB254" s="106" t="str">
        <f t="shared" si="340"/>
        <v>0:39</v>
      </c>
      <c r="AC254" s="98">
        <f t="shared" si="341"/>
        <v>39</v>
      </c>
      <c r="AD254" s="98">
        <f t="shared" si="342"/>
        <v>0</v>
      </c>
      <c r="AE254" s="98">
        <f t="shared" si="343"/>
        <v>1</v>
      </c>
      <c r="AF254" s="99" t="str">
        <f t="shared" si="344"/>
        <v>1:00</v>
      </c>
    </row>
    <row r="255" spans="1:32" ht="14.25">
      <c r="A255" s="109">
        <v>43210</v>
      </c>
      <c r="B255" s="110">
        <v>0.31458333333333333</v>
      </c>
      <c r="C255" s="88" t="s">
        <v>65</v>
      </c>
      <c r="D255" s="111">
        <v>43211</v>
      </c>
      <c r="E255" s="112">
        <v>9.0277777777777787E-3</v>
      </c>
      <c r="F255" s="88" t="s">
        <v>65</v>
      </c>
      <c r="G255" s="88" t="s">
        <v>66</v>
      </c>
      <c r="H255" s="124" t="s">
        <v>823</v>
      </c>
      <c r="I255" s="113" t="s">
        <v>824</v>
      </c>
      <c r="J255" s="89" t="s">
        <v>600</v>
      </c>
      <c r="K255" s="89" t="s">
        <v>29</v>
      </c>
      <c r="L255" s="88" t="s">
        <v>22</v>
      </c>
      <c r="M255" s="88" t="s">
        <v>69</v>
      </c>
      <c r="N255" s="114">
        <f t="shared" si="1"/>
        <v>1</v>
      </c>
      <c r="O255" s="88"/>
      <c r="P255" s="88">
        <v>9</v>
      </c>
      <c r="Q255" s="88">
        <v>7953</v>
      </c>
      <c r="R255" s="88">
        <v>7979</v>
      </c>
      <c r="S255" s="88">
        <f t="shared" si="15"/>
        <v>26</v>
      </c>
      <c r="T255" s="92">
        <f t="shared" si="334"/>
        <v>54.165999999999997</v>
      </c>
      <c r="U255" s="93">
        <v>866.66</v>
      </c>
      <c r="V255" s="94">
        <f t="shared" si="335"/>
        <v>74.100000000000009</v>
      </c>
      <c r="W255" s="93">
        <f t="shared" si="336"/>
        <v>994.92600000000004</v>
      </c>
      <c r="X255" s="95">
        <f t="shared" si="337"/>
        <v>43210.314583333333</v>
      </c>
      <c r="Y255" s="95">
        <f t="shared" si="338"/>
        <v>43211.009027777778</v>
      </c>
      <c r="Z255" s="96">
        <v>0.66666666666666663</v>
      </c>
      <c r="AA255" s="97">
        <f t="shared" si="339"/>
        <v>43210.981249999997</v>
      </c>
      <c r="AB255" s="106" t="str">
        <f t="shared" si="340"/>
        <v>0:40</v>
      </c>
      <c r="AC255" s="98">
        <f t="shared" si="341"/>
        <v>40</v>
      </c>
      <c r="AD255" s="98">
        <f t="shared" si="342"/>
        <v>0</v>
      </c>
      <c r="AE255" s="98">
        <f t="shared" si="343"/>
        <v>1</v>
      </c>
      <c r="AF255" s="99" t="str">
        <f t="shared" si="344"/>
        <v>1:00</v>
      </c>
    </row>
    <row r="256" spans="1:32" ht="14.25">
      <c r="A256" s="109">
        <v>43210</v>
      </c>
      <c r="B256" s="110">
        <v>0.32291666666666669</v>
      </c>
      <c r="C256" s="88" t="s">
        <v>65</v>
      </c>
      <c r="D256" s="111">
        <v>43211</v>
      </c>
      <c r="E256" s="112">
        <v>2.7777777777777776E-2</v>
      </c>
      <c r="F256" s="88" t="s">
        <v>65</v>
      </c>
      <c r="G256" s="88" t="s">
        <v>66</v>
      </c>
      <c r="H256" s="124" t="s">
        <v>825</v>
      </c>
      <c r="I256" s="113" t="s">
        <v>826</v>
      </c>
      <c r="J256" s="89" t="s">
        <v>600</v>
      </c>
      <c r="K256" s="89" t="s">
        <v>25</v>
      </c>
      <c r="L256" s="88" t="s">
        <v>26</v>
      </c>
      <c r="M256" s="88" t="s">
        <v>69</v>
      </c>
      <c r="N256" s="114">
        <f t="shared" si="1"/>
        <v>1</v>
      </c>
      <c r="O256" s="88">
        <v>9</v>
      </c>
      <c r="P256" s="88">
        <v>9</v>
      </c>
      <c r="Q256" s="88">
        <v>6713</v>
      </c>
      <c r="R256" s="88">
        <v>6877</v>
      </c>
      <c r="S256" s="88">
        <f t="shared" si="15"/>
        <v>164</v>
      </c>
      <c r="T256" s="92">
        <f t="shared" si="334"/>
        <v>54.165999999999997</v>
      </c>
      <c r="U256" s="93">
        <v>866.66</v>
      </c>
      <c r="V256" s="94">
        <f t="shared" si="335"/>
        <v>467.40000000000003</v>
      </c>
      <c r="W256" s="93">
        <f t="shared" si="336"/>
        <v>1388.2260000000001</v>
      </c>
      <c r="X256" s="95">
        <f t="shared" si="337"/>
        <v>43210.322916666664</v>
      </c>
      <c r="Y256" s="95">
        <f t="shared" si="338"/>
        <v>43211.027777777781</v>
      </c>
      <c r="Z256" s="96">
        <v>0.66666666666666663</v>
      </c>
      <c r="AA256" s="97">
        <f t="shared" si="339"/>
        <v>43210.989583333328</v>
      </c>
      <c r="AB256" s="106" t="str">
        <f t="shared" si="340"/>
        <v>0:55</v>
      </c>
      <c r="AC256" s="98">
        <f t="shared" si="341"/>
        <v>55</v>
      </c>
      <c r="AD256" s="98">
        <f t="shared" si="342"/>
        <v>0</v>
      </c>
      <c r="AE256" s="98">
        <f t="shared" si="343"/>
        <v>1</v>
      </c>
      <c r="AF256" s="99" t="str">
        <f t="shared" si="344"/>
        <v>1:00</v>
      </c>
    </row>
    <row r="257" spans="1:32" ht="14.25">
      <c r="A257" s="109">
        <v>43211</v>
      </c>
      <c r="B257" s="110">
        <v>0.32083333333333336</v>
      </c>
      <c r="C257" s="88" t="s">
        <v>65</v>
      </c>
      <c r="D257" s="111">
        <v>43212</v>
      </c>
      <c r="E257" s="112">
        <v>2.4305555555555556E-2</v>
      </c>
      <c r="F257" s="88" t="s">
        <v>65</v>
      </c>
      <c r="G257" s="88" t="s">
        <v>66</v>
      </c>
      <c r="H257" s="124" t="s">
        <v>827</v>
      </c>
      <c r="I257" s="113" t="s">
        <v>828</v>
      </c>
      <c r="J257" s="89" t="s">
        <v>600</v>
      </c>
      <c r="K257" s="89" t="s">
        <v>27</v>
      </c>
      <c r="L257" s="88" t="s">
        <v>23</v>
      </c>
      <c r="M257" s="88" t="s">
        <v>69</v>
      </c>
      <c r="N257" s="114">
        <f t="shared" si="1"/>
        <v>1</v>
      </c>
      <c r="O257" s="88">
        <v>1</v>
      </c>
      <c r="P257" s="88">
        <v>7</v>
      </c>
      <c r="Q257" s="88">
        <v>9233</v>
      </c>
      <c r="R257" s="88">
        <v>9273</v>
      </c>
      <c r="S257" s="88">
        <f t="shared" si="15"/>
        <v>40</v>
      </c>
      <c r="T257" s="92">
        <f t="shared" ref="T257" si="345">54.166*N257</f>
        <v>54.165999999999997</v>
      </c>
      <c r="U257" s="93">
        <v>866.66</v>
      </c>
      <c r="V257" s="94">
        <f t="shared" ref="V257" si="346">2.85*S257</f>
        <v>114</v>
      </c>
      <c r="W257" s="93">
        <f t="shared" ref="W257" si="347">SUM(T257:V257)</f>
        <v>1034.826</v>
      </c>
      <c r="X257" s="95">
        <f t="shared" ref="X257" si="348">A257+B257</f>
        <v>43211.320833333331</v>
      </c>
      <c r="Y257" s="95">
        <f t="shared" ref="Y257" si="349">D257+E257</f>
        <v>43212.024305555555</v>
      </c>
      <c r="Z257" s="96">
        <v>0.66666666666666663</v>
      </c>
      <c r="AA257" s="97">
        <f t="shared" ref="AA257" si="350">X257+Z257</f>
        <v>43211.987499999996</v>
      </c>
      <c r="AB257" s="106" t="str">
        <f t="shared" ref="AB257" si="351">TEXT(Y257-AA257,"[h]:mm")</f>
        <v>0:53</v>
      </c>
      <c r="AC257" s="98">
        <f t="shared" ref="AC257" si="352">MINUTE(AB257)</f>
        <v>53</v>
      </c>
      <c r="AD257" s="98">
        <f t="shared" ref="AD257" si="353">HOUR(AB257)</f>
        <v>0</v>
      </c>
      <c r="AE257" s="98">
        <f t="shared" ref="AE257" si="354">IF(AC257&lt;2,AD257,(IF(AND(AC257&gt;=2,AC257&lt;32),0.5,1)+AD257))</f>
        <v>1</v>
      </c>
      <c r="AF257" s="99" t="str">
        <f t="shared" ref="AF257" si="355">TEXT(AE257/24,"[h]:mm")</f>
        <v>1:00</v>
      </c>
    </row>
    <row r="258" spans="1:32" ht="14.25">
      <c r="A258" s="109">
        <v>43211</v>
      </c>
      <c r="B258" s="110">
        <v>0.30833333333333335</v>
      </c>
      <c r="C258" s="88" t="s">
        <v>65</v>
      </c>
      <c r="D258" s="111">
        <v>43212</v>
      </c>
      <c r="E258" s="112">
        <v>2.6388888888888889E-2</v>
      </c>
      <c r="F258" s="88" t="s">
        <v>65</v>
      </c>
      <c r="G258" s="88" t="s">
        <v>66</v>
      </c>
      <c r="H258" s="124" t="s">
        <v>829</v>
      </c>
      <c r="I258" s="113" t="s">
        <v>830</v>
      </c>
      <c r="J258" s="89" t="s">
        <v>600</v>
      </c>
      <c r="K258" s="89" t="s">
        <v>28</v>
      </c>
      <c r="L258" s="88" t="s">
        <v>458</v>
      </c>
      <c r="M258" s="88" t="s">
        <v>69</v>
      </c>
      <c r="N258" s="114">
        <f t="shared" si="1"/>
        <v>1.5</v>
      </c>
      <c r="O258" s="88"/>
      <c r="P258" s="88">
        <v>12</v>
      </c>
      <c r="Q258" s="88">
        <v>9116</v>
      </c>
      <c r="R258" s="88">
        <v>9147</v>
      </c>
      <c r="S258" s="88">
        <f t="shared" si="15"/>
        <v>31</v>
      </c>
      <c r="T258" s="92">
        <f t="shared" ref="T258:T261" si="356">54.166*N258</f>
        <v>81.248999999999995</v>
      </c>
      <c r="U258" s="93">
        <v>866.66</v>
      </c>
      <c r="V258" s="94">
        <f t="shared" ref="V258:V261" si="357">2.85*S258</f>
        <v>88.350000000000009</v>
      </c>
      <c r="W258" s="93">
        <f t="shared" ref="W258:W261" si="358">SUM(T258:V258)</f>
        <v>1036.259</v>
      </c>
      <c r="X258" s="95">
        <f t="shared" ref="X258:X261" si="359">A258+B258</f>
        <v>43211.308333333334</v>
      </c>
      <c r="Y258" s="95">
        <f t="shared" ref="Y258:Y261" si="360">D258+E258</f>
        <v>43212.026388888888</v>
      </c>
      <c r="Z258" s="96">
        <v>0.66666666666666663</v>
      </c>
      <c r="AA258" s="97">
        <f t="shared" ref="AA258:AA261" si="361">X258+Z258</f>
        <v>43211.974999999999</v>
      </c>
      <c r="AB258" s="106" t="str">
        <f t="shared" ref="AB258" si="362">TEXT(Y258-AA258,"[h]:mm")</f>
        <v>1:14</v>
      </c>
      <c r="AC258" s="98">
        <f t="shared" ref="AC258:AC261" si="363">MINUTE(AB258)</f>
        <v>14</v>
      </c>
      <c r="AD258" s="98">
        <f t="shared" ref="AD258:AD261" si="364">HOUR(AB258)</f>
        <v>1</v>
      </c>
      <c r="AE258" s="98">
        <f t="shared" ref="AE258:AE261" si="365">IF(AC258&lt;2,AD258,(IF(AND(AC258&gt;=2,AC258&lt;32),0.5,1)+AD258))</f>
        <v>1.5</v>
      </c>
      <c r="AF258" s="99" t="str">
        <f t="shared" ref="AF258:AF261" si="366">TEXT(AE258/24,"[h]:mm")</f>
        <v>1:30</v>
      </c>
    </row>
    <row r="259" spans="1:32" ht="14.25">
      <c r="A259" s="109">
        <v>43211</v>
      </c>
      <c r="B259" s="110">
        <v>0.3520833333333333</v>
      </c>
      <c r="C259" s="88" t="s">
        <v>65</v>
      </c>
      <c r="D259" s="111">
        <v>43211</v>
      </c>
      <c r="E259" s="112">
        <v>0.99652777777777779</v>
      </c>
      <c r="F259" s="88" t="s">
        <v>65</v>
      </c>
      <c r="G259" s="88" t="s">
        <v>66</v>
      </c>
      <c r="H259" s="124" t="s">
        <v>831</v>
      </c>
      <c r="I259" s="113" t="s">
        <v>832</v>
      </c>
      <c r="J259" s="89" t="s">
        <v>600</v>
      </c>
      <c r="K259" s="89" t="s">
        <v>24</v>
      </c>
      <c r="L259" s="88" t="s">
        <v>21</v>
      </c>
      <c r="M259" s="88" t="s">
        <v>69</v>
      </c>
      <c r="N259" s="114">
        <f t="shared" si="1"/>
        <v>0</v>
      </c>
      <c r="O259" s="88">
        <v>1</v>
      </c>
      <c r="P259" s="88">
        <v>6</v>
      </c>
      <c r="Q259" s="88">
        <v>6688</v>
      </c>
      <c r="R259" s="88">
        <v>6723</v>
      </c>
      <c r="S259" s="88">
        <f t="shared" si="15"/>
        <v>35</v>
      </c>
      <c r="T259" s="92">
        <f t="shared" si="356"/>
        <v>0</v>
      </c>
      <c r="U259" s="93">
        <v>866.66</v>
      </c>
      <c r="V259" s="94">
        <f t="shared" si="357"/>
        <v>99.75</v>
      </c>
      <c r="W259" s="93">
        <f t="shared" si="358"/>
        <v>966.41</v>
      </c>
      <c r="X259" s="95">
        <f t="shared" si="359"/>
        <v>43211.352083333331</v>
      </c>
      <c r="Y259" s="95">
        <f t="shared" si="360"/>
        <v>43211.996527777781</v>
      </c>
      <c r="Z259" s="96">
        <v>0.66666666666666663</v>
      </c>
      <c r="AA259" s="97">
        <f t="shared" si="361"/>
        <v>43212.018749999996</v>
      </c>
      <c r="AB259" s="106">
        <f>IF((Y259-AA259)&lt;0,0,TEXT(Y259-AA259,"[h]:mm"))</f>
        <v>0</v>
      </c>
      <c r="AC259" s="98">
        <f t="shared" si="363"/>
        <v>0</v>
      </c>
      <c r="AD259" s="98">
        <f t="shared" si="364"/>
        <v>0</v>
      </c>
      <c r="AE259" s="98">
        <f t="shared" si="365"/>
        <v>0</v>
      </c>
      <c r="AF259" s="99" t="str">
        <f t="shared" si="366"/>
        <v>0:00</v>
      </c>
    </row>
    <row r="260" spans="1:32" ht="14.25">
      <c r="A260" s="109">
        <v>43211</v>
      </c>
      <c r="B260" s="110">
        <v>0.31666666666666665</v>
      </c>
      <c r="C260" s="88" t="s">
        <v>65</v>
      </c>
      <c r="D260" s="111">
        <v>43212</v>
      </c>
      <c r="E260" s="112">
        <v>9.7222222222222224E-3</v>
      </c>
      <c r="F260" s="88" t="s">
        <v>65</v>
      </c>
      <c r="G260" s="88" t="s">
        <v>66</v>
      </c>
      <c r="H260" s="124" t="s">
        <v>833</v>
      </c>
      <c r="I260" s="113" t="s">
        <v>834</v>
      </c>
      <c r="J260" s="89" t="s">
        <v>600</v>
      </c>
      <c r="K260" s="89" t="s">
        <v>29</v>
      </c>
      <c r="L260" s="88" t="s">
        <v>22</v>
      </c>
      <c r="M260" s="88" t="s">
        <v>69</v>
      </c>
      <c r="N260" s="114">
        <f t="shared" si="1"/>
        <v>1</v>
      </c>
      <c r="O260" s="88">
        <v>10</v>
      </c>
      <c r="P260" s="88">
        <v>10</v>
      </c>
      <c r="Q260" s="88">
        <v>7979</v>
      </c>
      <c r="R260" s="88">
        <v>8146</v>
      </c>
      <c r="S260" s="88">
        <f t="shared" si="15"/>
        <v>167</v>
      </c>
      <c r="T260" s="92">
        <f t="shared" si="356"/>
        <v>54.165999999999997</v>
      </c>
      <c r="U260" s="93">
        <v>866.66</v>
      </c>
      <c r="V260" s="94">
        <f t="shared" si="357"/>
        <v>475.95</v>
      </c>
      <c r="W260" s="93">
        <f t="shared" si="358"/>
        <v>1396.7760000000001</v>
      </c>
      <c r="X260" s="95">
        <f t="shared" si="359"/>
        <v>43211.316666666666</v>
      </c>
      <c r="Y260" s="95">
        <f t="shared" si="360"/>
        <v>43212.009722222225</v>
      </c>
      <c r="Z260" s="96">
        <v>0.66666666666666663</v>
      </c>
      <c r="AA260" s="97">
        <f t="shared" si="361"/>
        <v>43211.98333333333</v>
      </c>
      <c r="AB260" s="106" t="str">
        <f t="shared" ref="AB260:AB261" si="367">IF((Y260-AA260)&lt;0,0,TEXT(Y260-AA260,"[h]:mm"))</f>
        <v>0:38</v>
      </c>
      <c r="AC260" s="98">
        <f t="shared" si="363"/>
        <v>38</v>
      </c>
      <c r="AD260" s="98">
        <f t="shared" si="364"/>
        <v>0</v>
      </c>
      <c r="AE260" s="98">
        <f t="shared" si="365"/>
        <v>1</v>
      </c>
      <c r="AF260" s="99" t="str">
        <f t="shared" si="366"/>
        <v>1:00</v>
      </c>
    </row>
    <row r="261" spans="1:32" ht="14.25">
      <c r="A261" s="109">
        <v>43211</v>
      </c>
      <c r="B261" s="110">
        <v>0.31736111111111115</v>
      </c>
      <c r="C261" s="88" t="s">
        <v>65</v>
      </c>
      <c r="D261" s="111">
        <v>43212</v>
      </c>
      <c r="E261" s="112">
        <v>6.9444444444444447E-4</v>
      </c>
      <c r="F261" s="88" t="s">
        <v>65</v>
      </c>
      <c r="G261" s="88" t="s">
        <v>66</v>
      </c>
      <c r="H261" s="124" t="s">
        <v>835</v>
      </c>
      <c r="I261" s="113" t="s">
        <v>836</v>
      </c>
      <c r="J261" s="89" t="s">
        <v>600</v>
      </c>
      <c r="K261" s="89" t="s">
        <v>25</v>
      </c>
      <c r="L261" s="88" t="s">
        <v>26</v>
      </c>
      <c r="M261" s="88" t="s">
        <v>69</v>
      </c>
      <c r="N261" s="114">
        <f t="shared" si="1"/>
        <v>0.5</v>
      </c>
      <c r="O261" s="88"/>
      <c r="P261" s="88">
        <v>7</v>
      </c>
      <c r="Q261" s="88">
        <v>6877</v>
      </c>
      <c r="R261" s="88">
        <v>6891</v>
      </c>
      <c r="S261" s="88">
        <f t="shared" si="15"/>
        <v>14</v>
      </c>
      <c r="T261" s="92">
        <f t="shared" si="356"/>
        <v>27.082999999999998</v>
      </c>
      <c r="U261" s="93">
        <v>866.66</v>
      </c>
      <c r="V261" s="94">
        <f t="shared" si="357"/>
        <v>39.9</v>
      </c>
      <c r="W261" s="93">
        <f t="shared" si="358"/>
        <v>933.64299999999992</v>
      </c>
      <c r="X261" s="95">
        <f t="shared" si="359"/>
        <v>43211.317361111112</v>
      </c>
      <c r="Y261" s="95">
        <f t="shared" si="360"/>
        <v>43212.000694444447</v>
      </c>
      <c r="Z261" s="96">
        <v>0.66666666666666663</v>
      </c>
      <c r="AA261" s="97">
        <f t="shared" si="361"/>
        <v>43211.984027777777</v>
      </c>
      <c r="AB261" s="106" t="str">
        <f t="shared" si="367"/>
        <v>0:24</v>
      </c>
      <c r="AC261" s="98">
        <f t="shared" si="363"/>
        <v>24</v>
      </c>
      <c r="AD261" s="98">
        <f t="shared" si="364"/>
        <v>0</v>
      </c>
      <c r="AE261" s="98">
        <f t="shared" si="365"/>
        <v>0.5</v>
      </c>
      <c r="AF261" s="99" t="str">
        <f t="shared" si="366"/>
        <v>0:30</v>
      </c>
    </row>
    <row r="262" spans="1:32" ht="14.25">
      <c r="A262" s="109">
        <v>43212</v>
      </c>
      <c r="B262" s="110">
        <v>0.31319444444444444</v>
      </c>
      <c r="C262" s="88" t="s">
        <v>65</v>
      </c>
      <c r="D262" s="111">
        <v>43213</v>
      </c>
      <c r="E262" s="112">
        <v>2.7083333333333334E-2</v>
      </c>
      <c r="F262" s="88" t="s">
        <v>65</v>
      </c>
      <c r="G262" s="88" t="s">
        <v>66</v>
      </c>
      <c r="H262" s="124" t="s">
        <v>837</v>
      </c>
      <c r="I262" s="113" t="s">
        <v>838</v>
      </c>
      <c r="J262" s="89" t="s">
        <v>600</v>
      </c>
      <c r="K262" s="89" t="s">
        <v>27</v>
      </c>
      <c r="L262" s="88" t="s">
        <v>19</v>
      </c>
      <c r="M262" s="88" t="s">
        <v>69</v>
      </c>
      <c r="N262" s="114">
        <f t="shared" si="1"/>
        <v>1.5</v>
      </c>
      <c r="O262" s="88">
        <v>3</v>
      </c>
      <c r="P262" s="88">
        <v>8</v>
      </c>
      <c r="Q262" s="88">
        <v>9273</v>
      </c>
      <c r="R262" s="88">
        <v>9350</v>
      </c>
      <c r="S262" s="88">
        <f t="shared" si="15"/>
        <v>77</v>
      </c>
      <c r="T262" s="92">
        <f t="shared" ref="T262" si="368">54.166*N262</f>
        <v>81.248999999999995</v>
      </c>
      <c r="U262" s="93">
        <v>866.66</v>
      </c>
      <c r="V262" s="94">
        <f t="shared" ref="V262" si="369">2.85*S262</f>
        <v>219.45000000000002</v>
      </c>
      <c r="W262" s="93">
        <f t="shared" ref="W262" si="370">SUM(T262:V262)</f>
        <v>1167.3589999999999</v>
      </c>
      <c r="X262" s="95">
        <f t="shared" ref="X262" si="371">A262+B262</f>
        <v>43212.313194444447</v>
      </c>
      <c r="Y262" s="95">
        <f t="shared" ref="Y262" si="372">D262+E262</f>
        <v>43213.027083333334</v>
      </c>
      <c r="Z262" s="96">
        <v>0.66666666666666663</v>
      </c>
      <c r="AA262" s="97">
        <f t="shared" ref="AA262" si="373">X262+Z262</f>
        <v>43212.979861111111</v>
      </c>
      <c r="AB262" s="106" t="str">
        <f t="shared" ref="AB262" si="374">IF((Y262-AA262)&lt;0,0,TEXT(Y262-AA262,"[h]:mm"))</f>
        <v>1:08</v>
      </c>
      <c r="AC262" s="98">
        <f t="shared" ref="AC262" si="375">MINUTE(AB262)</f>
        <v>8</v>
      </c>
      <c r="AD262" s="98">
        <f t="shared" ref="AD262" si="376">HOUR(AB262)</f>
        <v>1</v>
      </c>
      <c r="AE262" s="98">
        <f t="shared" ref="AE262" si="377">IF(AC262&lt;2,AD262,(IF(AND(AC262&gt;=2,AC262&lt;32),0.5,1)+AD262))</f>
        <v>1.5</v>
      </c>
      <c r="AF262" s="99" t="str">
        <f t="shared" ref="AF262" si="378">TEXT(AE262/24,"[h]:mm")</f>
        <v>1:30</v>
      </c>
    </row>
    <row r="263" spans="1:32" ht="14.25">
      <c r="A263" s="109">
        <v>43212</v>
      </c>
      <c r="B263" s="110">
        <v>0.31527777777777777</v>
      </c>
      <c r="C263" s="88" t="s">
        <v>65</v>
      </c>
      <c r="D263" s="111">
        <v>43213</v>
      </c>
      <c r="E263" s="112">
        <v>3.4722222222222224E-2</v>
      </c>
      <c r="F263" s="88" t="s">
        <v>65</v>
      </c>
      <c r="G263" s="88" t="s">
        <v>66</v>
      </c>
      <c r="H263" s="124" t="s">
        <v>841</v>
      </c>
      <c r="I263" s="113" t="s">
        <v>842</v>
      </c>
      <c r="J263" s="89" t="s">
        <v>600</v>
      </c>
      <c r="K263" s="89" t="s">
        <v>28</v>
      </c>
      <c r="L263" s="88" t="s">
        <v>458</v>
      </c>
      <c r="M263" s="88" t="s">
        <v>69</v>
      </c>
      <c r="N263" s="114">
        <f t="shared" si="1"/>
        <v>1.5</v>
      </c>
      <c r="O263" s="88">
        <v>1</v>
      </c>
      <c r="P263" s="88">
        <v>7</v>
      </c>
      <c r="Q263" s="88">
        <v>9147</v>
      </c>
      <c r="R263" s="88">
        <v>9186</v>
      </c>
      <c r="S263" s="88">
        <f t="shared" si="15"/>
        <v>39</v>
      </c>
      <c r="T263" s="92">
        <f t="shared" ref="T263:T266" si="379">54.166*N263</f>
        <v>81.248999999999995</v>
      </c>
      <c r="U263" s="93">
        <v>866.66</v>
      </c>
      <c r="V263" s="94">
        <f t="shared" ref="V263:V266" si="380">2.85*S263</f>
        <v>111.15</v>
      </c>
      <c r="W263" s="93">
        <f t="shared" ref="W263:W266" si="381">SUM(T263:V263)</f>
        <v>1059.059</v>
      </c>
      <c r="X263" s="95">
        <f t="shared" ref="X263:X266" si="382">A263+B263</f>
        <v>43212.31527777778</v>
      </c>
      <c r="Y263" s="95">
        <f t="shared" ref="Y263:Y266" si="383">D263+E263</f>
        <v>43213.034722222219</v>
      </c>
      <c r="Z263" s="96">
        <v>0.66666666666666663</v>
      </c>
      <c r="AA263" s="97">
        <f t="shared" ref="AA263:AA266" si="384">X263+Z263</f>
        <v>43212.981944444444</v>
      </c>
      <c r="AB263" s="106" t="str">
        <f t="shared" ref="AB263:AB266" si="385">IF((Y263-AA263)&lt;0,0,TEXT(Y263-AA263,"[h]:mm"))</f>
        <v>1:16</v>
      </c>
      <c r="AC263" s="98">
        <f t="shared" ref="AC263:AC266" si="386">MINUTE(AB263)</f>
        <v>16</v>
      </c>
      <c r="AD263" s="98">
        <f t="shared" ref="AD263:AD266" si="387">HOUR(AB263)</f>
        <v>1</v>
      </c>
      <c r="AE263" s="98">
        <f t="shared" ref="AE263:AE266" si="388">IF(AC263&lt;2,AD263,(IF(AND(AC263&gt;=2,AC263&lt;32),0.5,1)+AD263))</f>
        <v>1.5</v>
      </c>
      <c r="AF263" s="99" t="str">
        <f t="shared" ref="AF263:AF266" si="389">TEXT(AE263/24,"[h]:mm")</f>
        <v>1:30</v>
      </c>
    </row>
    <row r="264" spans="1:32" ht="14.25">
      <c r="A264" s="109">
        <v>43212</v>
      </c>
      <c r="B264" s="110">
        <v>0.31111111111111112</v>
      </c>
      <c r="C264" s="88" t="s">
        <v>65</v>
      </c>
      <c r="D264" s="111">
        <v>43213</v>
      </c>
      <c r="E264" s="112">
        <v>1.1111111111111112E-2</v>
      </c>
      <c r="F264" s="88" t="s">
        <v>65</v>
      </c>
      <c r="G264" s="88" t="s">
        <v>66</v>
      </c>
      <c r="H264" s="124" t="s">
        <v>876</v>
      </c>
      <c r="I264" s="113" t="s">
        <v>877</v>
      </c>
      <c r="J264" s="89" t="s">
        <v>600</v>
      </c>
      <c r="K264" s="89" t="s">
        <v>24</v>
      </c>
      <c r="L264" s="88" t="s">
        <v>21</v>
      </c>
      <c r="M264" s="88" t="s">
        <v>69</v>
      </c>
      <c r="N264" s="114">
        <f t="shared" si="1"/>
        <v>1</v>
      </c>
      <c r="O264" s="88">
        <v>8</v>
      </c>
      <c r="P264" s="88">
        <v>8</v>
      </c>
      <c r="Q264" s="88">
        <v>6723</v>
      </c>
      <c r="R264" s="88">
        <v>6867</v>
      </c>
      <c r="S264" s="88">
        <f t="shared" si="15"/>
        <v>144</v>
      </c>
      <c r="T264" s="92">
        <f t="shared" si="379"/>
        <v>54.165999999999997</v>
      </c>
      <c r="U264" s="93">
        <v>866.66</v>
      </c>
      <c r="V264" s="94">
        <f t="shared" si="380"/>
        <v>410.40000000000003</v>
      </c>
      <c r="W264" s="93">
        <f t="shared" si="381"/>
        <v>1331.2260000000001</v>
      </c>
      <c r="X264" s="95">
        <f t="shared" si="382"/>
        <v>43212.311111111114</v>
      </c>
      <c r="Y264" s="95">
        <f t="shared" si="383"/>
        <v>43213.011111111111</v>
      </c>
      <c r="Z264" s="96">
        <v>0.66666666666666663</v>
      </c>
      <c r="AA264" s="97">
        <f t="shared" si="384"/>
        <v>43212.977777777778</v>
      </c>
      <c r="AB264" s="106" t="str">
        <f t="shared" si="385"/>
        <v>0:48</v>
      </c>
      <c r="AC264" s="98">
        <f t="shared" si="386"/>
        <v>48</v>
      </c>
      <c r="AD264" s="98">
        <f t="shared" si="387"/>
        <v>0</v>
      </c>
      <c r="AE264" s="98">
        <f t="shared" si="388"/>
        <v>1</v>
      </c>
      <c r="AF264" s="99" t="str">
        <f t="shared" si="389"/>
        <v>1:00</v>
      </c>
    </row>
    <row r="265" spans="1:32" ht="14.25">
      <c r="A265" s="109">
        <v>43212</v>
      </c>
      <c r="B265" s="110">
        <v>0.31458333333333333</v>
      </c>
      <c r="C265" s="88" t="s">
        <v>65</v>
      </c>
      <c r="D265" s="111">
        <v>43213</v>
      </c>
      <c r="E265" s="112">
        <v>9.0277777777777787E-3</v>
      </c>
      <c r="F265" s="88" t="s">
        <v>65</v>
      </c>
      <c r="G265" s="88" t="s">
        <v>66</v>
      </c>
      <c r="H265" s="124" t="s">
        <v>879</v>
      </c>
      <c r="I265" s="113" t="s">
        <v>880</v>
      </c>
      <c r="J265" s="89" t="s">
        <v>600</v>
      </c>
      <c r="K265" s="89" t="s">
        <v>29</v>
      </c>
      <c r="L265" s="88" t="s">
        <v>22</v>
      </c>
      <c r="M265" s="88" t="s">
        <v>69</v>
      </c>
      <c r="N265" s="114">
        <f t="shared" si="1"/>
        <v>1</v>
      </c>
      <c r="O265" s="88"/>
      <c r="P265" s="88">
        <v>7</v>
      </c>
      <c r="Q265" s="88">
        <v>8146</v>
      </c>
      <c r="R265" s="88">
        <v>8159</v>
      </c>
      <c r="S265" s="88">
        <f t="shared" si="15"/>
        <v>13</v>
      </c>
      <c r="T265" s="92">
        <f t="shared" si="379"/>
        <v>54.165999999999997</v>
      </c>
      <c r="U265" s="93">
        <v>866.66</v>
      </c>
      <c r="V265" s="94">
        <f t="shared" si="380"/>
        <v>37.050000000000004</v>
      </c>
      <c r="W265" s="93">
        <f t="shared" si="381"/>
        <v>957.87599999999998</v>
      </c>
      <c r="X265" s="95">
        <f t="shared" si="382"/>
        <v>43212.314583333333</v>
      </c>
      <c r="Y265" s="95">
        <f t="shared" si="383"/>
        <v>43213.009027777778</v>
      </c>
      <c r="Z265" s="96">
        <v>0.66666666666666663</v>
      </c>
      <c r="AA265" s="97">
        <f t="shared" si="384"/>
        <v>43212.981249999997</v>
      </c>
      <c r="AB265" s="106" t="str">
        <f t="shared" si="385"/>
        <v>0:40</v>
      </c>
      <c r="AC265" s="98">
        <f t="shared" si="386"/>
        <v>40</v>
      </c>
      <c r="AD265" s="98">
        <f t="shared" si="387"/>
        <v>0</v>
      </c>
      <c r="AE265" s="98">
        <f t="shared" si="388"/>
        <v>1</v>
      </c>
      <c r="AF265" s="99" t="str">
        <f t="shared" si="389"/>
        <v>1:00</v>
      </c>
    </row>
    <row r="266" spans="1:32" ht="14.25">
      <c r="A266" s="109">
        <v>43212</v>
      </c>
      <c r="B266" s="110">
        <v>0.31944444444444448</v>
      </c>
      <c r="C266" s="88" t="s">
        <v>65</v>
      </c>
      <c r="D266" s="111">
        <v>43213</v>
      </c>
      <c r="E266" s="112">
        <v>2.013888888888889E-2</v>
      </c>
      <c r="F266" s="88" t="s">
        <v>65</v>
      </c>
      <c r="G266" s="88" t="s">
        <v>66</v>
      </c>
      <c r="H266" s="124" t="s">
        <v>881</v>
      </c>
      <c r="I266" s="113" t="s">
        <v>882</v>
      </c>
      <c r="J266" s="89" t="s">
        <v>600</v>
      </c>
      <c r="K266" s="89" t="s">
        <v>25</v>
      </c>
      <c r="L266" s="88" t="s">
        <v>26</v>
      </c>
      <c r="M266" s="88" t="s">
        <v>69</v>
      </c>
      <c r="N266" s="114">
        <f t="shared" si="1"/>
        <v>1</v>
      </c>
      <c r="O266" s="88"/>
      <c r="P266" s="88">
        <v>10</v>
      </c>
      <c r="Q266" s="88">
        <v>6891</v>
      </c>
      <c r="R266" s="88">
        <v>6924</v>
      </c>
      <c r="S266" s="88">
        <f t="shared" si="15"/>
        <v>33</v>
      </c>
      <c r="T266" s="92">
        <f t="shared" si="379"/>
        <v>54.165999999999997</v>
      </c>
      <c r="U266" s="93">
        <v>866.66</v>
      </c>
      <c r="V266" s="94">
        <f t="shared" si="380"/>
        <v>94.05</v>
      </c>
      <c r="W266" s="93">
        <f t="shared" si="381"/>
        <v>1014.876</v>
      </c>
      <c r="X266" s="95">
        <f t="shared" si="382"/>
        <v>43212.319444444445</v>
      </c>
      <c r="Y266" s="95">
        <f t="shared" si="383"/>
        <v>43213.020138888889</v>
      </c>
      <c r="Z266" s="96">
        <v>0.66666666666666663</v>
      </c>
      <c r="AA266" s="97">
        <f t="shared" si="384"/>
        <v>43212.986111111109</v>
      </c>
      <c r="AB266" s="106" t="str">
        <f t="shared" si="385"/>
        <v>0:49</v>
      </c>
      <c r="AC266" s="98">
        <f t="shared" si="386"/>
        <v>49</v>
      </c>
      <c r="AD266" s="98">
        <f t="shared" si="387"/>
        <v>0</v>
      </c>
      <c r="AE266" s="98">
        <f t="shared" si="388"/>
        <v>1</v>
      </c>
      <c r="AF266" s="99" t="str">
        <f t="shared" si="389"/>
        <v>1:00</v>
      </c>
    </row>
    <row r="267" spans="1:32" s="19" customFormat="1" ht="14.25">
      <c r="A267" s="109">
        <v>43213</v>
      </c>
      <c r="B267" s="110">
        <v>0.31944444444444448</v>
      </c>
      <c r="C267" s="88" t="s">
        <v>65</v>
      </c>
      <c r="D267" s="111">
        <v>43214</v>
      </c>
      <c r="E267" s="112">
        <v>2.1527777777777781E-2</v>
      </c>
      <c r="F267" s="88" t="s">
        <v>65</v>
      </c>
      <c r="G267" s="88" t="s">
        <v>66</v>
      </c>
      <c r="H267" s="124" t="s">
        <v>889</v>
      </c>
      <c r="I267" s="113" t="s">
        <v>890</v>
      </c>
      <c r="J267" s="89" t="s">
        <v>600</v>
      </c>
      <c r="K267" s="89" t="s">
        <v>28</v>
      </c>
      <c r="L267" s="88" t="s">
        <v>458</v>
      </c>
      <c r="M267" s="88" t="s">
        <v>69</v>
      </c>
      <c r="N267" s="114">
        <f t="shared" si="1"/>
        <v>1</v>
      </c>
      <c r="O267" s="88">
        <v>2</v>
      </c>
      <c r="P267" s="88">
        <v>8</v>
      </c>
      <c r="Q267" s="88">
        <v>9187</v>
      </c>
      <c r="R267" s="88">
        <v>9248</v>
      </c>
      <c r="S267" s="88">
        <f t="shared" si="15"/>
        <v>61</v>
      </c>
      <c r="T267" s="92">
        <f t="shared" ref="T267" si="390">54.166*N267</f>
        <v>54.165999999999997</v>
      </c>
      <c r="U267" s="93">
        <v>866.66</v>
      </c>
      <c r="V267" s="94">
        <f t="shared" ref="V267" si="391">2.85*S267</f>
        <v>173.85</v>
      </c>
      <c r="W267" s="93">
        <f t="shared" ref="W267" si="392">SUM(T267:V267)</f>
        <v>1094.6759999999999</v>
      </c>
      <c r="X267" s="95">
        <f t="shared" ref="X267" si="393">A267+B267</f>
        <v>43213.319444444445</v>
      </c>
      <c r="Y267" s="95">
        <f t="shared" ref="Y267" si="394">D267+E267</f>
        <v>43214.021527777775</v>
      </c>
      <c r="Z267" s="96">
        <v>0.66666666666666663</v>
      </c>
      <c r="AA267" s="97">
        <f t="shared" ref="AA267" si="395">X267+Z267</f>
        <v>43213.986111111109</v>
      </c>
      <c r="AB267" s="106" t="str">
        <f t="shared" ref="AB267" si="396">IF((Y267-AA267)&lt;0,0,TEXT(Y267-AA267,"[h]:mm"))</f>
        <v>0:51</v>
      </c>
      <c r="AC267" s="98">
        <f t="shared" ref="AC267" si="397">MINUTE(AB267)</f>
        <v>51</v>
      </c>
      <c r="AD267" s="98">
        <f t="shared" ref="AD267" si="398">HOUR(AB267)</f>
        <v>0</v>
      </c>
      <c r="AE267" s="98">
        <f t="shared" ref="AE267" si="399">IF(AC267&lt;2,AD267,(IF(AND(AC267&gt;=2,AC267&lt;32),0.5,1)+AD267))</f>
        <v>1</v>
      </c>
      <c r="AF267" s="99" t="str">
        <f t="shared" ref="AF267" si="400">TEXT(AE267/24,"[h]:mm")</f>
        <v>1:00</v>
      </c>
    </row>
    <row r="268" spans="1:32" s="19" customFormat="1" ht="14.25">
      <c r="A268" s="109">
        <v>43213</v>
      </c>
      <c r="B268" s="110">
        <v>0.31180555555555556</v>
      </c>
      <c r="C268" s="88" t="s">
        <v>65</v>
      </c>
      <c r="D268" s="111">
        <v>43214</v>
      </c>
      <c r="E268" s="112">
        <v>3.5416666666666666E-2</v>
      </c>
      <c r="F268" s="88" t="s">
        <v>65</v>
      </c>
      <c r="G268" s="88" t="s">
        <v>66</v>
      </c>
      <c r="H268" s="124" t="s">
        <v>891</v>
      </c>
      <c r="I268" s="113" t="s">
        <v>893</v>
      </c>
      <c r="J268" s="89" t="s">
        <v>600</v>
      </c>
      <c r="K268" s="89" t="s">
        <v>27</v>
      </c>
      <c r="L268" s="88" t="s">
        <v>19</v>
      </c>
      <c r="M268" s="88" t="s">
        <v>69</v>
      </c>
      <c r="N268" s="114">
        <f t="shared" si="1"/>
        <v>1.5</v>
      </c>
      <c r="O268" s="88">
        <v>9</v>
      </c>
      <c r="P268" s="88">
        <v>9</v>
      </c>
      <c r="Q268" s="88">
        <v>9350</v>
      </c>
      <c r="R268" s="88">
        <v>9515</v>
      </c>
      <c r="S268" s="88">
        <f t="shared" si="15"/>
        <v>165</v>
      </c>
      <c r="T268" s="92">
        <f t="shared" ref="T268:T271" si="401">54.166*N268</f>
        <v>81.248999999999995</v>
      </c>
      <c r="U268" s="93">
        <v>866.66</v>
      </c>
      <c r="V268" s="94">
        <f t="shared" ref="V268:V272" si="402">2.85*S268</f>
        <v>470.25</v>
      </c>
      <c r="W268" s="93">
        <f t="shared" ref="W268:W271" si="403">SUM(T268:V268)</f>
        <v>1418.1590000000001</v>
      </c>
      <c r="X268" s="95">
        <f t="shared" ref="X268:X272" si="404">A268+B268</f>
        <v>43213.311805555553</v>
      </c>
      <c r="Y268" s="95">
        <f t="shared" ref="Y268:Y272" si="405">D268+E268</f>
        <v>43214.035416666666</v>
      </c>
      <c r="Z268" s="96">
        <v>0.66666666666666663</v>
      </c>
      <c r="AA268" s="97">
        <f t="shared" ref="AA268:AA271" si="406">X268+Z268</f>
        <v>43213.978472222218</v>
      </c>
      <c r="AB268" s="106" t="str">
        <f t="shared" ref="AB268:AB271" si="407">IF((Y268-AA268)&lt;0,0,TEXT(Y268-AA268,"[h]:mm"))</f>
        <v>1:22</v>
      </c>
      <c r="AC268" s="98">
        <f t="shared" ref="AC268:AC271" si="408">MINUTE(AB268)</f>
        <v>22</v>
      </c>
      <c r="AD268" s="98">
        <f t="shared" ref="AD268:AD271" si="409">HOUR(AB268)</f>
        <v>1</v>
      </c>
      <c r="AE268" s="98">
        <f t="shared" ref="AE268:AE271" si="410">IF(AC268&lt;2,AD268,(IF(AND(AC268&gt;=2,AC268&lt;32),0.5,1)+AD268))</f>
        <v>1.5</v>
      </c>
      <c r="AF268" s="99" t="str">
        <f t="shared" ref="AF268:AF271" si="411">TEXT(AE268/24,"[h]:mm")</f>
        <v>1:30</v>
      </c>
    </row>
    <row r="269" spans="1:32" s="19" customFormat="1" ht="14.25">
      <c r="A269" s="109">
        <v>43213</v>
      </c>
      <c r="B269" s="110">
        <v>0.31388888888888888</v>
      </c>
      <c r="C269" s="88" t="s">
        <v>65</v>
      </c>
      <c r="D269" s="111">
        <v>43214</v>
      </c>
      <c r="E269" s="112">
        <v>4.3750000000000004E-2</v>
      </c>
      <c r="F269" s="88" t="s">
        <v>65</v>
      </c>
      <c r="G269" s="88" t="s">
        <v>66</v>
      </c>
      <c r="H269" s="124" t="s">
        <v>894</v>
      </c>
      <c r="I269" s="113" t="s">
        <v>895</v>
      </c>
      <c r="J269" s="89" t="s">
        <v>600</v>
      </c>
      <c r="K269" s="89" t="s">
        <v>24</v>
      </c>
      <c r="L269" s="88" t="s">
        <v>21</v>
      </c>
      <c r="M269" s="88" t="s">
        <v>69</v>
      </c>
      <c r="N269" s="114">
        <f t="shared" si="1"/>
        <v>1.5</v>
      </c>
      <c r="O269" s="88">
        <v>4</v>
      </c>
      <c r="P269" s="88">
        <v>9</v>
      </c>
      <c r="Q269" s="88">
        <v>6867</v>
      </c>
      <c r="R269" s="88">
        <v>6958</v>
      </c>
      <c r="S269" s="88">
        <f t="shared" si="15"/>
        <v>91</v>
      </c>
      <c r="T269" s="92">
        <f t="shared" si="401"/>
        <v>81.248999999999995</v>
      </c>
      <c r="U269" s="93">
        <v>866.66</v>
      </c>
      <c r="V269" s="94">
        <f t="shared" si="402"/>
        <v>259.35000000000002</v>
      </c>
      <c r="W269" s="93">
        <f t="shared" si="403"/>
        <v>1207.259</v>
      </c>
      <c r="X269" s="95">
        <f t="shared" si="404"/>
        <v>43213.313888888886</v>
      </c>
      <c r="Y269" s="95">
        <f t="shared" si="405"/>
        <v>43214.043749999997</v>
      </c>
      <c r="Z269" s="96">
        <v>0.66666666666666663</v>
      </c>
      <c r="AA269" s="97">
        <f t="shared" si="406"/>
        <v>43213.98055555555</v>
      </c>
      <c r="AB269" s="106" t="str">
        <f t="shared" si="407"/>
        <v>1:31</v>
      </c>
      <c r="AC269" s="98">
        <f t="shared" si="408"/>
        <v>31</v>
      </c>
      <c r="AD269" s="98">
        <f t="shared" si="409"/>
        <v>1</v>
      </c>
      <c r="AE269" s="98">
        <f t="shared" si="410"/>
        <v>1.5</v>
      </c>
      <c r="AF269" s="99" t="str">
        <f t="shared" si="411"/>
        <v>1:30</v>
      </c>
    </row>
    <row r="270" spans="1:32" s="19" customFormat="1" ht="14.25">
      <c r="A270" s="109">
        <v>43213</v>
      </c>
      <c r="B270" s="110">
        <v>0.31319444444444444</v>
      </c>
      <c r="C270" s="88" t="s">
        <v>65</v>
      </c>
      <c r="D270" s="111">
        <v>43214</v>
      </c>
      <c r="E270" s="112">
        <v>2.8472222222222222E-2</v>
      </c>
      <c r="F270" s="88" t="s">
        <v>65</v>
      </c>
      <c r="G270" s="88" t="s">
        <v>66</v>
      </c>
      <c r="H270" s="124" t="s">
        <v>896</v>
      </c>
      <c r="I270" s="113" t="s">
        <v>897</v>
      </c>
      <c r="J270" s="89" t="s">
        <v>600</v>
      </c>
      <c r="K270" s="89" t="s">
        <v>29</v>
      </c>
      <c r="L270" s="88" t="s">
        <v>22</v>
      </c>
      <c r="M270" s="88" t="s">
        <v>69</v>
      </c>
      <c r="N270" s="114">
        <f t="shared" si="1"/>
        <v>1.5</v>
      </c>
      <c r="O270" s="88"/>
      <c r="P270" s="88">
        <v>12</v>
      </c>
      <c r="Q270" s="88">
        <v>8159</v>
      </c>
      <c r="R270" s="88">
        <v>8193</v>
      </c>
      <c r="S270" s="88">
        <f t="shared" si="15"/>
        <v>34</v>
      </c>
      <c r="T270" s="92">
        <f t="shared" si="401"/>
        <v>81.248999999999995</v>
      </c>
      <c r="U270" s="93">
        <v>866.66</v>
      </c>
      <c r="V270" s="94">
        <f t="shared" si="402"/>
        <v>96.9</v>
      </c>
      <c r="W270" s="93">
        <f t="shared" si="403"/>
        <v>1044.809</v>
      </c>
      <c r="X270" s="95">
        <f t="shared" si="404"/>
        <v>43213.313194444447</v>
      </c>
      <c r="Y270" s="95">
        <f t="shared" si="405"/>
        <v>43214.02847222222</v>
      </c>
      <c r="Z270" s="96">
        <v>0.66666666666666663</v>
      </c>
      <c r="AA270" s="97">
        <f t="shared" si="406"/>
        <v>43213.979861111111</v>
      </c>
      <c r="AB270" s="106" t="str">
        <f t="shared" si="407"/>
        <v>1:10</v>
      </c>
      <c r="AC270" s="98">
        <f t="shared" si="408"/>
        <v>10</v>
      </c>
      <c r="AD270" s="98">
        <f t="shared" si="409"/>
        <v>1</v>
      </c>
      <c r="AE270" s="98">
        <f t="shared" si="410"/>
        <v>1.5</v>
      </c>
      <c r="AF270" s="99" t="str">
        <f t="shared" si="411"/>
        <v>1:30</v>
      </c>
    </row>
    <row r="271" spans="1:32" s="19" customFormat="1" ht="14.25">
      <c r="A271" s="109">
        <v>43213</v>
      </c>
      <c r="B271" s="110">
        <v>0.32083333333333336</v>
      </c>
      <c r="C271" s="88" t="s">
        <v>65</v>
      </c>
      <c r="D271" s="111">
        <v>43213</v>
      </c>
      <c r="E271" s="112">
        <v>0.98611111111111116</v>
      </c>
      <c r="F271" s="88" t="s">
        <v>65</v>
      </c>
      <c r="G271" s="88" t="s">
        <v>66</v>
      </c>
      <c r="H271" s="124" t="s">
        <v>898</v>
      </c>
      <c r="I271" s="113" t="s">
        <v>899</v>
      </c>
      <c r="J271" s="89" t="s">
        <v>600</v>
      </c>
      <c r="K271" s="89" t="s">
        <v>25</v>
      </c>
      <c r="L271" s="88" t="s">
        <v>26</v>
      </c>
      <c r="M271" s="88" t="s">
        <v>69</v>
      </c>
      <c r="N271" s="114">
        <f t="shared" si="1"/>
        <v>0</v>
      </c>
      <c r="O271" s="88">
        <v>2</v>
      </c>
      <c r="P271" s="88">
        <v>7</v>
      </c>
      <c r="Q271" s="88">
        <v>6924</v>
      </c>
      <c r="R271" s="88">
        <v>6983</v>
      </c>
      <c r="S271" s="88">
        <f t="shared" si="15"/>
        <v>59</v>
      </c>
      <c r="T271" s="92">
        <f t="shared" si="401"/>
        <v>0</v>
      </c>
      <c r="U271" s="93">
        <v>866.66</v>
      </c>
      <c r="V271" s="94">
        <f t="shared" si="402"/>
        <v>168.15</v>
      </c>
      <c r="W271" s="93">
        <f t="shared" si="403"/>
        <v>1034.81</v>
      </c>
      <c r="X271" s="95">
        <f t="shared" si="404"/>
        <v>43213.320833333331</v>
      </c>
      <c r="Y271" s="95">
        <f t="shared" si="405"/>
        <v>43213.986111111109</v>
      </c>
      <c r="Z271" s="96">
        <v>0.66666666666666663</v>
      </c>
      <c r="AA271" s="97">
        <f t="shared" si="406"/>
        <v>43213.987499999996</v>
      </c>
      <c r="AB271" s="106">
        <f t="shared" si="407"/>
        <v>0</v>
      </c>
      <c r="AC271" s="98">
        <f t="shared" si="408"/>
        <v>0</v>
      </c>
      <c r="AD271" s="98">
        <f t="shared" si="409"/>
        <v>0</v>
      </c>
      <c r="AE271" s="98">
        <f t="shared" si="410"/>
        <v>0</v>
      </c>
      <c r="AF271" s="99" t="str">
        <f t="shared" si="411"/>
        <v>0:00</v>
      </c>
    </row>
    <row r="272" spans="1:32" s="19" customFormat="1" ht="14.25">
      <c r="A272" s="109">
        <v>43214</v>
      </c>
      <c r="B272" s="110">
        <v>0.31319444444444444</v>
      </c>
      <c r="C272" s="88" t="s">
        <v>65</v>
      </c>
      <c r="D272" s="111">
        <v>43215</v>
      </c>
      <c r="E272" s="112">
        <v>3.125E-2</v>
      </c>
      <c r="F272" s="88" t="s">
        <v>65</v>
      </c>
      <c r="G272" s="88" t="s">
        <v>66</v>
      </c>
      <c r="H272" s="7" t="s">
        <v>901</v>
      </c>
      <c r="I272" s="113" t="s">
        <v>902</v>
      </c>
      <c r="J272" s="89" t="s">
        <v>600</v>
      </c>
      <c r="K272" s="89" t="s">
        <v>27</v>
      </c>
      <c r="L272" s="88" t="s">
        <v>19</v>
      </c>
      <c r="M272" s="88" t="s">
        <v>69</v>
      </c>
      <c r="N272" s="114">
        <f t="shared" si="1"/>
        <v>1.5</v>
      </c>
      <c r="O272" s="88">
        <v>5</v>
      </c>
      <c r="P272" s="88">
        <v>10</v>
      </c>
      <c r="Q272" s="88">
        <v>9515</v>
      </c>
      <c r="R272" s="88">
        <v>9608</v>
      </c>
      <c r="S272" s="88">
        <f t="shared" si="15"/>
        <v>93</v>
      </c>
      <c r="T272" s="92">
        <f t="shared" ref="T272" si="412">54.166*N272</f>
        <v>81.248999999999995</v>
      </c>
      <c r="U272" s="93">
        <v>866.66</v>
      </c>
      <c r="V272" s="94">
        <f t="shared" ref="V272" si="413">2.85*S272</f>
        <v>265.05</v>
      </c>
      <c r="W272" s="93">
        <f t="shared" ref="W272" si="414">SUM(T272:V272)</f>
        <v>1212.9590000000001</v>
      </c>
      <c r="X272" s="95">
        <f t="shared" ref="X272" si="415">A272+B272</f>
        <v>43214.313194444447</v>
      </c>
      <c r="Y272" s="95">
        <f t="shared" ref="Y272" si="416">D272+E272</f>
        <v>43215.03125</v>
      </c>
      <c r="Z272" s="96">
        <v>0.66666666666666663</v>
      </c>
      <c r="AA272" s="97">
        <f t="shared" ref="AA272" si="417">X272+Z272</f>
        <v>43214.979861111111</v>
      </c>
      <c r="AB272" s="106" t="str">
        <f t="shared" ref="AB272" si="418">IF((Y272-AA272)&lt;0,0,TEXT(Y272-AA272,"[h]:mm"))</f>
        <v>1:14</v>
      </c>
      <c r="AC272" s="98">
        <f t="shared" ref="AC272" si="419">MINUTE(AB272)</f>
        <v>14</v>
      </c>
      <c r="AD272" s="98">
        <f t="shared" ref="AD272" si="420">HOUR(AB272)</f>
        <v>1</v>
      </c>
      <c r="AE272" s="98">
        <f t="shared" ref="AE272" si="421">IF(AC272&lt;2,AD272,(IF(AND(AC272&gt;=2,AC272&lt;32),0.5,1)+AD272))</f>
        <v>1.5</v>
      </c>
      <c r="AF272" s="99" t="str">
        <f t="shared" ref="AF272" si="422">TEXT(AE272/24,"[h]:mm")</f>
        <v>1:30</v>
      </c>
    </row>
    <row r="273" spans="1:32" s="19" customFormat="1" ht="14.25">
      <c r="A273" s="109">
        <v>43214</v>
      </c>
      <c r="B273" s="110">
        <v>0.31319444444444444</v>
      </c>
      <c r="C273" s="88" t="s">
        <v>65</v>
      </c>
      <c r="D273" s="111">
        <v>43215</v>
      </c>
      <c r="E273" s="112">
        <v>2.7777777777777776E-2</v>
      </c>
      <c r="F273" s="88" t="s">
        <v>65</v>
      </c>
      <c r="G273" s="88" t="s">
        <v>66</v>
      </c>
      <c r="H273" s="7" t="s">
        <v>903</v>
      </c>
      <c r="I273" s="113" t="s">
        <v>904</v>
      </c>
      <c r="J273" s="89" t="s">
        <v>600</v>
      </c>
      <c r="K273" s="89" t="s">
        <v>28</v>
      </c>
      <c r="L273" s="88" t="s">
        <v>458</v>
      </c>
      <c r="M273" s="88" t="s">
        <v>69</v>
      </c>
      <c r="N273" s="114">
        <f t="shared" si="1"/>
        <v>1.5</v>
      </c>
      <c r="O273" s="88">
        <v>12</v>
      </c>
      <c r="P273" s="88">
        <v>12</v>
      </c>
      <c r="Q273" s="88">
        <v>9248</v>
      </c>
      <c r="R273" s="88">
        <v>9437</v>
      </c>
      <c r="S273" s="88">
        <f t="shared" si="15"/>
        <v>189</v>
      </c>
      <c r="T273" s="92">
        <f t="shared" ref="T273:T276" si="423">54.166*N273</f>
        <v>81.248999999999995</v>
      </c>
      <c r="U273" s="93">
        <v>866.66</v>
      </c>
      <c r="V273" s="94">
        <f t="shared" ref="V273:V276" si="424">2.85*S273</f>
        <v>538.65</v>
      </c>
      <c r="W273" s="93">
        <f t="shared" ref="W273:W276" si="425">SUM(T273:V273)</f>
        <v>1486.559</v>
      </c>
      <c r="X273" s="95">
        <f t="shared" ref="X273:X276" si="426">A273+B273</f>
        <v>43214.313194444447</v>
      </c>
      <c r="Y273" s="95">
        <f t="shared" ref="Y273:Y276" si="427">D273+E273</f>
        <v>43215.027777777781</v>
      </c>
      <c r="Z273" s="96">
        <v>0.66666666666666663</v>
      </c>
      <c r="AA273" s="97">
        <f t="shared" ref="AA273:AA276" si="428">X273+Z273</f>
        <v>43214.979861111111</v>
      </c>
      <c r="AB273" s="106" t="str">
        <f t="shared" ref="AB273:AB276" si="429">IF((Y273-AA273)&lt;0,0,TEXT(Y273-AA273,"[h]:mm"))</f>
        <v>1:09</v>
      </c>
      <c r="AC273" s="98">
        <f t="shared" ref="AC273:AC276" si="430">MINUTE(AB273)</f>
        <v>9</v>
      </c>
      <c r="AD273" s="98">
        <f t="shared" ref="AD273:AD276" si="431">HOUR(AB273)</f>
        <v>1</v>
      </c>
      <c r="AE273" s="98">
        <f t="shared" ref="AE273:AE276" si="432">IF(AC273&lt;2,AD273,(IF(AND(AC273&gt;=2,AC273&lt;32),0.5,1)+AD273))</f>
        <v>1.5</v>
      </c>
      <c r="AF273" s="99" t="str">
        <f t="shared" ref="AF273:AF276" si="433">TEXT(AE273/24,"[h]:mm")</f>
        <v>1:30</v>
      </c>
    </row>
    <row r="274" spans="1:32" s="19" customFormat="1" ht="14.25">
      <c r="A274" s="109">
        <v>43214</v>
      </c>
      <c r="B274" s="110">
        <v>0.31736111111111115</v>
      </c>
      <c r="C274" s="88" t="s">
        <v>65</v>
      </c>
      <c r="D274" s="111">
        <v>43215</v>
      </c>
      <c r="E274" s="112">
        <v>1.1111111111111112E-2</v>
      </c>
      <c r="F274" s="88" t="s">
        <v>65</v>
      </c>
      <c r="G274" s="88" t="s">
        <v>66</v>
      </c>
      <c r="H274" s="7" t="s">
        <v>905</v>
      </c>
      <c r="I274" s="113" t="s">
        <v>906</v>
      </c>
      <c r="J274" s="89" t="s">
        <v>600</v>
      </c>
      <c r="K274" s="89" t="s">
        <v>24</v>
      </c>
      <c r="L274" s="88" t="s">
        <v>21</v>
      </c>
      <c r="M274" s="88" t="s">
        <v>69</v>
      </c>
      <c r="N274" s="114">
        <f t="shared" si="1"/>
        <v>1</v>
      </c>
      <c r="O274" s="88"/>
      <c r="P274" s="88">
        <v>10</v>
      </c>
      <c r="Q274" s="88">
        <v>6958</v>
      </c>
      <c r="R274" s="88">
        <v>6992</v>
      </c>
      <c r="S274" s="88">
        <f t="shared" si="15"/>
        <v>34</v>
      </c>
      <c r="T274" s="92">
        <f t="shared" si="423"/>
        <v>54.165999999999997</v>
      </c>
      <c r="U274" s="93">
        <v>866.66</v>
      </c>
      <c r="V274" s="94">
        <f t="shared" si="424"/>
        <v>96.9</v>
      </c>
      <c r="W274" s="93">
        <f t="shared" si="425"/>
        <v>1017.726</v>
      </c>
      <c r="X274" s="95">
        <f t="shared" si="426"/>
        <v>43214.317361111112</v>
      </c>
      <c r="Y274" s="95">
        <f t="shared" si="427"/>
        <v>43215.011111111111</v>
      </c>
      <c r="Z274" s="96">
        <v>0.66666666666666663</v>
      </c>
      <c r="AA274" s="97">
        <f t="shared" si="428"/>
        <v>43214.984027777777</v>
      </c>
      <c r="AB274" s="106" t="str">
        <f t="shared" si="429"/>
        <v>0:39</v>
      </c>
      <c r="AC274" s="98">
        <f t="shared" si="430"/>
        <v>39</v>
      </c>
      <c r="AD274" s="98">
        <f t="shared" si="431"/>
        <v>0</v>
      </c>
      <c r="AE274" s="98">
        <f t="shared" si="432"/>
        <v>1</v>
      </c>
      <c r="AF274" s="99" t="str">
        <f t="shared" si="433"/>
        <v>1:00</v>
      </c>
    </row>
    <row r="275" spans="1:32" s="19" customFormat="1" ht="14.25">
      <c r="A275" s="109">
        <v>43214</v>
      </c>
      <c r="B275" s="110">
        <v>0.31736111111111115</v>
      </c>
      <c r="C275" s="88" t="s">
        <v>65</v>
      </c>
      <c r="D275" s="111">
        <v>43215</v>
      </c>
      <c r="E275" s="112">
        <v>2.0833333333333332E-2</v>
      </c>
      <c r="F275" s="88" t="s">
        <v>65</v>
      </c>
      <c r="G275" s="88" t="s">
        <v>66</v>
      </c>
      <c r="H275" s="7" t="s">
        <v>907</v>
      </c>
      <c r="I275" s="113" t="s">
        <v>908</v>
      </c>
      <c r="J275" s="89" t="s">
        <v>600</v>
      </c>
      <c r="K275" s="89" t="s">
        <v>29</v>
      </c>
      <c r="L275" s="88" t="s">
        <v>22</v>
      </c>
      <c r="M275" s="88" t="s">
        <v>69</v>
      </c>
      <c r="N275" s="114">
        <f t="shared" si="1"/>
        <v>1</v>
      </c>
      <c r="O275" s="88"/>
      <c r="P275" s="88">
        <v>11</v>
      </c>
      <c r="Q275" s="88">
        <v>8193</v>
      </c>
      <c r="R275" s="88">
        <v>8223</v>
      </c>
      <c r="S275" s="88">
        <f t="shared" si="15"/>
        <v>30</v>
      </c>
      <c r="T275" s="92">
        <f t="shared" si="423"/>
        <v>54.165999999999997</v>
      </c>
      <c r="U275" s="93">
        <v>866.66</v>
      </c>
      <c r="V275" s="94">
        <f t="shared" si="424"/>
        <v>85.5</v>
      </c>
      <c r="W275" s="93">
        <f t="shared" si="425"/>
        <v>1006.326</v>
      </c>
      <c r="X275" s="95">
        <f t="shared" si="426"/>
        <v>43214.317361111112</v>
      </c>
      <c r="Y275" s="95">
        <f t="shared" si="427"/>
        <v>43215.020833333336</v>
      </c>
      <c r="Z275" s="96">
        <v>0.66666666666666663</v>
      </c>
      <c r="AA275" s="97">
        <f t="shared" si="428"/>
        <v>43214.984027777777</v>
      </c>
      <c r="AB275" s="106" t="str">
        <f t="shared" si="429"/>
        <v>0:53</v>
      </c>
      <c r="AC275" s="98">
        <f t="shared" si="430"/>
        <v>53</v>
      </c>
      <c r="AD275" s="98">
        <f t="shared" si="431"/>
        <v>0</v>
      </c>
      <c r="AE275" s="98">
        <f t="shared" si="432"/>
        <v>1</v>
      </c>
      <c r="AF275" s="99" t="str">
        <f t="shared" si="433"/>
        <v>1:00</v>
      </c>
    </row>
    <row r="276" spans="1:32" s="19" customFormat="1" ht="14.25">
      <c r="A276" s="109">
        <v>43214</v>
      </c>
      <c r="B276" s="110">
        <v>0.31597222222222221</v>
      </c>
      <c r="C276" s="88" t="s">
        <v>65</v>
      </c>
      <c r="D276" s="111">
        <v>43215</v>
      </c>
      <c r="E276" s="112">
        <v>9.0277777777777787E-3</v>
      </c>
      <c r="F276" s="88" t="s">
        <v>65</v>
      </c>
      <c r="G276" s="88" t="s">
        <v>66</v>
      </c>
      <c r="H276" s="7" t="s">
        <v>911</v>
      </c>
      <c r="I276" s="113" t="s">
        <v>912</v>
      </c>
      <c r="J276" s="89" t="s">
        <v>600</v>
      </c>
      <c r="K276" s="89" t="s">
        <v>25</v>
      </c>
      <c r="L276" s="88" t="s">
        <v>26</v>
      </c>
      <c r="M276" s="88" t="s">
        <v>69</v>
      </c>
      <c r="N276" s="114">
        <f t="shared" si="1"/>
        <v>1</v>
      </c>
      <c r="O276" s="88">
        <v>4</v>
      </c>
      <c r="P276" s="88">
        <v>7</v>
      </c>
      <c r="Q276" s="88">
        <v>6983</v>
      </c>
      <c r="R276" s="88">
        <v>7078</v>
      </c>
      <c r="S276" s="88">
        <f t="shared" si="15"/>
        <v>95</v>
      </c>
      <c r="T276" s="92">
        <f t="shared" si="423"/>
        <v>54.165999999999997</v>
      </c>
      <c r="U276" s="93">
        <v>866.66</v>
      </c>
      <c r="V276" s="94">
        <f t="shared" si="424"/>
        <v>270.75</v>
      </c>
      <c r="W276" s="93">
        <f t="shared" si="425"/>
        <v>1191.576</v>
      </c>
      <c r="X276" s="95">
        <f t="shared" si="426"/>
        <v>43214.315972222219</v>
      </c>
      <c r="Y276" s="95">
        <f t="shared" si="427"/>
        <v>43215.009027777778</v>
      </c>
      <c r="Z276" s="96">
        <v>0.66666666666666663</v>
      </c>
      <c r="AA276" s="97">
        <f t="shared" si="428"/>
        <v>43214.982638888883</v>
      </c>
      <c r="AB276" s="106" t="str">
        <f t="shared" si="429"/>
        <v>0:38</v>
      </c>
      <c r="AC276" s="98">
        <f t="shared" si="430"/>
        <v>38</v>
      </c>
      <c r="AD276" s="98">
        <f t="shared" si="431"/>
        <v>0</v>
      </c>
      <c r="AE276" s="98">
        <f t="shared" si="432"/>
        <v>1</v>
      </c>
      <c r="AF276" s="99" t="str">
        <f t="shared" si="433"/>
        <v>1:00</v>
      </c>
    </row>
    <row r="277" spans="1:32" s="19" customFormat="1" ht="14.25">
      <c r="A277" s="109"/>
      <c r="B277" s="110"/>
      <c r="C277" s="88"/>
      <c r="D277" s="111"/>
      <c r="E277" s="112"/>
      <c r="F277" s="88"/>
      <c r="G277" s="88"/>
      <c r="H277" s="7"/>
      <c r="I277" s="113"/>
      <c r="J277" s="89"/>
      <c r="K277" s="89"/>
      <c r="L277" s="88"/>
      <c r="M277" s="88"/>
      <c r="N277" s="114"/>
      <c r="O277" s="88"/>
      <c r="P277" s="88"/>
      <c r="Q277" s="88"/>
      <c r="R277" s="88"/>
      <c r="S277" s="88"/>
      <c r="T277" s="92"/>
      <c r="U277" s="93"/>
      <c r="V277" s="94"/>
      <c r="W277" s="93"/>
      <c r="X277" s="95"/>
      <c r="Y277" s="95"/>
      <c r="Z277" s="96"/>
      <c r="AA277" s="97"/>
      <c r="AB277" s="106"/>
      <c r="AC277" s="98"/>
      <c r="AD277" s="98"/>
      <c r="AE277" s="98"/>
      <c r="AF277" s="99"/>
    </row>
  </sheetData>
  <sheetProtection password="CCA3" sheet="1" objects="1" scenarios="1" selectLockedCells="1"/>
  <phoneticPr fontId="6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T1244"/>
  <sheetViews>
    <sheetView topLeftCell="I1" workbookViewId="0">
      <pane ySplit="1" topLeftCell="A950" activePane="bottomLeft" state="frozen"/>
      <selection pane="bottomLeft" activeCell="C1193" sqref="C1193"/>
    </sheetView>
  </sheetViews>
  <sheetFormatPr defaultRowHeight="12"/>
  <cols>
    <col min="1" max="1" width="13.25" style="18" bestFit="1" customWidth="1"/>
    <col min="2" max="2" width="11.375" style="18" bestFit="1" customWidth="1"/>
    <col min="3" max="3" width="8.875" style="18" bestFit="1" customWidth="1"/>
    <col min="4" max="4" width="16.625" style="18" bestFit="1" customWidth="1"/>
    <col min="5" max="5" width="27.25" style="18" bestFit="1" customWidth="1"/>
    <col min="6" max="6" width="16.625" style="18" bestFit="1" customWidth="1"/>
    <col min="7" max="7" width="24.75" style="18" bestFit="1" customWidth="1"/>
    <col min="8" max="8" width="11.375" style="18" bestFit="1" customWidth="1"/>
    <col min="9" max="9" width="14" style="18" bestFit="1" customWidth="1"/>
    <col min="10" max="10" width="16.625" style="18" bestFit="1" customWidth="1"/>
    <col min="11" max="11" width="13.125" style="18" bestFit="1" customWidth="1"/>
    <col min="12" max="12" width="8.875" style="18" bestFit="1" customWidth="1"/>
    <col min="13" max="13" width="6.5" style="18" bestFit="1" customWidth="1"/>
    <col min="14" max="14" width="19.25" style="18" bestFit="1" customWidth="1"/>
    <col min="15" max="16" width="14" style="18" bestFit="1" customWidth="1"/>
    <col min="17" max="17" width="8.875" style="18" bestFit="1" customWidth="1"/>
    <col min="18" max="18" width="6.5" style="18" bestFit="1" customWidth="1"/>
    <col min="19" max="16384" width="9" style="18"/>
  </cols>
  <sheetData>
    <row r="1" spans="1:20" ht="16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6" t="s">
        <v>17</v>
      </c>
      <c r="S1" s="17"/>
      <c r="T1" s="17"/>
    </row>
    <row r="2" spans="1:20">
      <c r="A2" s="185">
        <v>43191</v>
      </c>
      <c r="B2" s="176">
        <v>830</v>
      </c>
      <c r="C2" s="182"/>
      <c r="D2" s="182" t="s">
        <v>487</v>
      </c>
      <c r="E2" s="182" t="s">
        <v>488</v>
      </c>
      <c r="F2" s="182" t="s">
        <v>489</v>
      </c>
      <c r="G2" s="15" t="s">
        <v>490</v>
      </c>
      <c r="H2" s="182"/>
      <c r="I2" s="182"/>
      <c r="J2" s="15" t="s">
        <v>18</v>
      </c>
      <c r="K2" s="15" t="s">
        <v>491</v>
      </c>
      <c r="L2" s="15" t="s">
        <v>492</v>
      </c>
      <c r="M2" s="15">
        <v>9.6</v>
      </c>
      <c r="N2" s="182">
        <v>9</v>
      </c>
      <c r="O2" s="182">
        <v>7666</v>
      </c>
      <c r="P2" s="182">
        <v>7702</v>
      </c>
      <c r="Q2" s="182">
        <f>P2-O2</f>
        <v>36</v>
      </c>
      <c r="R2" s="182"/>
    </row>
    <row r="3" spans="1:20">
      <c r="A3" s="186"/>
      <c r="B3" s="177"/>
      <c r="C3" s="184"/>
      <c r="D3" s="184"/>
      <c r="E3" s="184"/>
      <c r="F3" s="184"/>
      <c r="G3" s="15" t="s">
        <v>493</v>
      </c>
      <c r="H3" s="184"/>
      <c r="I3" s="184"/>
      <c r="J3" s="15" t="s">
        <v>18</v>
      </c>
      <c r="K3" s="15" t="s">
        <v>491</v>
      </c>
      <c r="L3" s="15" t="s">
        <v>492</v>
      </c>
      <c r="M3" s="15">
        <v>9.6</v>
      </c>
      <c r="N3" s="184"/>
      <c r="O3" s="184"/>
      <c r="P3" s="184"/>
      <c r="Q3" s="184"/>
      <c r="R3" s="184"/>
    </row>
    <row r="4" spans="1:20">
      <c r="A4" s="186"/>
      <c r="B4" s="178"/>
      <c r="C4" s="183"/>
      <c r="D4" s="183"/>
      <c r="E4" s="183"/>
      <c r="F4" s="183"/>
      <c r="G4" s="15" t="s">
        <v>494</v>
      </c>
      <c r="H4" s="183"/>
      <c r="I4" s="183"/>
      <c r="J4" s="15" t="s">
        <v>18</v>
      </c>
      <c r="K4" s="15" t="s">
        <v>491</v>
      </c>
      <c r="L4" s="15" t="s">
        <v>492</v>
      </c>
      <c r="M4" s="15">
        <v>9.6</v>
      </c>
      <c r="N4" s="183"/>
      <c r="O4" s="184"/>
      <c r="P4" s="184"/>
      <c r="Q4" s="184"/>
      <c r="R4" s="184"/>
    </row>
    <row r="5" spans="1:20">
      <c r="A5" s="186"/>
      <c r="B5" s="14">
        <v>920</v>
      </c>
      <c r="C5" s="15" t="s">
        <v>495</v>
      </c>
      <c r="D5" s="15" t="s">
        <v>489</v>
      </c>
      <c r="E5" s="15" t="s">
        <v>494</v>
      </c>
      <c r="F5" s="15" t="s">
        <v>496</v>
      </c>
      <c r="G5" s="15" t="s">
        <v>497</v>
      </c>
      <c r="H5" s="15"/>
      <c r="I5" s="15"/>
      <c r="J5" s="15" t="s">
        <v>18</v>
      </c>
      <c r="K5" s="15" t="s">
        <v>491</v>
      </c>
      <c r="L5" s="15" t="s">
        <v>492</v>
      </c>
      <c r="M5" s="15">
        <v>9.6</v>
      </c>
      <c r="N5" s="15">
        <v>4</v>
      </c>
      <c r="O5" s="184"/>
      <c r="P5" s="184"/>
      <c r="Q5" s="184"/>
      <c r="R5" s="184"/>
    </row>
    <row r="6" spans="1:20">
      <c r="A6" s="186"/>
      <c r="B6" s="14">
        <v>1115</v>
      </c>
      <c r="C6" s="15" t="s">
        <v>495</v>
      </c>
      <c r="D6" s="15" t="s">
        <v>489</v>
      </c>
      <c r="E6" s="15" t="s">
        <v>494</v>
      </c>
      <c r="F6" s="15" t="s">
        <v>496</v>
      </c>
      <c r="G6" s="15" t="s">
        <v>497</v>
      </c>
      <c r="H6" s="15"/>
      <c r="I6" s="15"/>
      <c r="J6" s="15" t="s">
        <v>18</v>
      </c>
      <c r="K6" s="15" t="s">
        <v>491</v>
      </c>
      <c r="L6" s="15" t="s">
        <v>492</v>
      </c>
      <c r="M6" s="15">
        <v>9.6</v>
      </c>
      <c r="N6" s="15">
        <v>8</v>
      </c>
      <c r="O6" s="184"/>
      <c r="P6" s="184"/>
      <c r="Q6" s="184"/>
      <c r="R6" s="184"/>
    </row>
    <row r="7" spans="1:20">
      <c r="A7" s="186"/>
      <c r="B7" s="14">
        <v>1210</v>
      </c>
      <c r="C7" s="15" t="s">
        <v>495</v>
      </c>
      <c r="D7" s="15" t="s">
        <v>489</v>
      </c>
      <c r="E7" s="15" t="s">
        <v>494</v>
      </c>
      <c r="F7" s="15" t="s">
        <v>496</v>
      </c>
      <c r="G7" s="15" t="s">
        <v>497</v>
      </c>
      <c r="H7" s="15"/>
      <c r="I7" s="15"/>
      <c r="J7" s="15" t="s">
        <v>18</v>
      </c>
      <c r="K7" s="15" t="s">
        <v>491</v>
      </c>
      <c r="L7" s="15" t="s">
        <v>492</v>
      </c>
      <c r="M7" s="15">
        <v>9.6</v>
      </c>
      <c r="N7" s="15">
        <v>4</v>
      </c>
      <c r="O7" s="184"/>
      <c r="P7" s="184"/>
      <c r="Q7" s="184"/>
      <c r="R7" s="184"/>
    </row>
    <row r="8" spans="1:20">
      <c r="A8" s="186"/>
      <c r="B8" s="14">
        <v>1510</v>
      </c>
      <c r="C8" s="15" t="s">
        <v>495</v>
      </c>
      <c r="D8" s="15" t="s">
        <v>489</v>
      </c>
      <c r="E8" s="15" t="s">
        <v>494</v>
      </c>
      <c r="F8" s="15" t="s">
        <v>496</v>
      </c>
      <c r="G8" s="15" t="s">
        <v>497</v>
      </c>
      <c r="H8" s="15"/>
      <c r="I8" s="15"/>
      <c r="J8" s="15" t="s">
        <v>18</v>
      </c>
      <c r="K8" s="15" t="s">
        <v>491</v>
      </c>
      <c r="L8" s="15" t="s">
        <v>492</v>
      </c>
      <c r="M8" s="15">
        <v>9.6</v>
      </c>
      <c r="N8" s="15">
        <v>6</v>
      </c>
      <c r="O8" s="184"/>
      <c r="P8" s="184"/>
      <c r="Q8" s="184"/>
      <c r="R8" s="184"/>
    </row>
    <row r="9" spans="1:20">
      <c r="A9" s="186"/>
      <c r="B9" s="14">
        <v>1610</v>
      </c>
      <c r="C9" s="15" t="s">
        <v>495</v>
      </c>
      <c r="D9" s="15" t="s">
        <v>489</v>
      </c>
      <c r="E9" s="15" t="s">
        <v>494</v>
      </c>
      <c r="F9" s="15" t="s">
        <v>496</v>
      </c>
      <c r="G9" s="15" t="s">
        <v>497</v>
      </c>
      <c r="H9" s="15"/>
      <c r="I9" s="15"/>
      <c r="J9" s="15" t="s">
        <v>18</v>
      </c>
      <c r="K9" s="15" t="s">
        <v>491</v>
      </c>
      <c r="L9" s="15" t="s">
        <v>492</v>
      </c>
      <c r="M9" s="15">
        <v>9.6</v>
      </c>
      <c r="N9" s="15">
        <v>8</v>
      </c>
      <c r="O9" s="184"/>
      <c r="P9" s="184"/>
      <c r="Q9" s="184"/>
      <c r="R9" s="184"/>
    </row>
    <row r="10" spans="1:20">
      <c r="A10" s="186"/>
      <c r="B10" s="14">
        <v>1725</v>
      </c>
      <c r="C10" s="15" t="s">
        <v>495</v>
      </c>
      <c r="D10" s="15" t="s">
        <v>489</v>
      </c>
      <c r="E10" s="15" t="s">
        <v>494</v>
      </c>
      <c r="F10" s="15" t="s">
        <v>496</v>
      </c>
      <c r="G10" s="15" t="s">
        <v>497</v>
      </c>
      <c r="H10" s="15"/>
      <c r="I10" s="15"/>
      <c r="J10" s="15" t="s">
        <v>18</v>
      </c>
      <c r="K10" s="15" t="s">
        <v>491</v>
      </c>
      <c r="L10" s="15" t="s">
        <v>492</v>
      </c>
      <c r="M10" s="15">
        <v>9.6</v>
      </c>
      <c r="N10" s="15">
        <v>9</v>
      </c>
      <c r="O10" s="184"/>
      <c r="P10" s="184"/>
      <c r="Q10" s="184"/>
      <c r="R10" s="184"/>
    </row>
    <row r="11" spans="1:20">
      <c r="A11" s="186"/>
      <c r="B11" s="14">
        <v>2110</v>
      </c>
      <c r="C11" s="15" t="s">
        <v>495</v>
      </c>
      <c r="D11" s="15" t="s">
        <v>489</v>
      </c>
      <c r="E11" s="15" t="s">
        <v>494</v>
      </c>
      <c r="F11" s="15" t="s">
        <v>496</v>
      </c>
      <c r="G11" s="15" t="s">
        <v>497</v>
      </c>
      <c r="H11" s="15"/>
      <c r="I11" s="15"/>
      <c r="J11" s="15" t="s">
        <v>18</v>
      </c>
      <c r="K11" s="15" t="s">
        <v>491</v>
      </c>
      <c r="L11" s="15" t="s">
        <v>492</v>
      </c>
      <c r="M11" s="15">
        <v>9.6</v>
      </c>
      <c r="N11" s="15">
        <v>8</v>
      </c>
      <c r="O11" s="184"/>
      <c r="P11" s="184"/>
      <c r="Q11" s="184"/>
      <c r="R11" s="184"/>
    </row>
    <row r="12" spans="1:20">
      <c r="A12" s="186"/>
      <c r="B12" s="14">
        <v>2200</v>
      </c>
      <c r="C12" s="15" t="s">
        <v>495</v>
      </c>
      <c r="D12" s="15" t="s">
        <v>489</v>
      </c>
      <c r="E12" s="15" t="s">
        <v>494</v>
      </c>
      <c r="F12" s="15" t="s">
        <v>496</v>
      </c>
      <c r="G12" s="15" t="s">
        <v>497</v>
      </c>
      <c r="H12" s="15"/>
      <c r="I12" s="15"/>
      <c r="J12" s="15" t="s">
        <v>18</v>
      </c>
      <c r="K12" s="15" t="s">
        <v>491</v>
      </c>
      <c r="L12" s="15" t="s">
        <v>492</v>
      </c>
      <c r="M12" s="15">
        <v>9.6</v>
      </c>
      <c r="N12" s="15">
        <v>4</v>
      </c>
      <c r="O12" s="184"/>
      <c r="P12" s="184"/>
      <c r="Q12" s="184"/>
      <c r="R12" s="184"/>
    </row>
    <row r="13" spans="1:20">
      <c r="A13" s="186"/>
      <c r="B13" s="14">
        <v>2250</v>
      </c>
      <c r="C13" s="15" t="s">
        <v>495</v>
      </c>
      <c r="D13" s="182" t="s">
        <v>489</v>
      </c>
      <c r="E13" s="15" t="s">
        <v>494</v>
      </c>
      <c r="F13" s="182" t="s">
        <v>496</v>
      </c>
      <c r="G13" s="182" t="s">
        <v>497</v>
      </c>
      <c r="H13" s="15"/>
      <c r="I13" s="15"/>
      <c r="J13" s="15" t="s">
        <v>18</v>
      </c>
      <c r="K13" s="15" t="s">
        <v>491</v>
      </c>
      <c r="L13" s="15" t="s">
        <v>492</v>
      </c>
      <c r="M13" s="15">
        <v>9.6</v>
      </c>
      <c r="N13" s="182">
        <v>6</v>
      </c>
      <c r="O13" s="184"/>
      <c r="P13" s="184"/>
      <c r="Q13" s="184"/>
      <c r="R13" s="184"/>
    </row>
    <row r="14" spans="1:20">
      <c r="A14" s="186"/>
      <c r="B14" s="14">
        <v>2300</v>
      </c>
      <c r="C14" s="15"/>
      <c r="D14" s="183"/>
      <c r="E14" s="15" t="s">
        <v>493</v>
      </c>
      <c r="F14" s="183"/>
      <c r="G14" s="183"/>
      <c r="H14" s="15"/>
      <c r="I14" s="15"/>
      <c r="J14" s="15" t="s">
        <v>18</v>
      </c>
      <c r="K14" s="15" t="s">
        <v>491</v>
      </c>
      <c r="L14" s="15" t="s">
        <v>492</v>
      </c>
      <c r="M14" s="15">
        <v>9.6</v>
      </c>
      <c r="N14" s="183"/>
      <c r="O14" s="184"/>
      <c r="P14" s="184"/>
      <c r="Q14" s="184"/>
      <c r="R14" s="184"/>
    </row>
    <row r="15" spans="1:20">
      <c r="A15" s="187"/>
      <c r="B15" s="14">
        <v>2350</v>
      </c>
      <c r="C15" s="15"/>
      <c r="D15" s="15" t="s">
        <v>489</v>
      </c>
      <c r="E15" s="15" t="s">
        <v>494</v>
      </c>
      <c r="F15" s="15" t="s">
        <v>496</v>
      </c>
      <c r="G15" s="15" t="s">
        <v>497</v>
      </c>
      <c r="H15" s="15"/>
      <c r="I15" s="15"/>
      <c r="J15" s="15" t="s">
        <v>18</v>
      </c>
      <c r="K15" s="15" t="s">
        <v>491</v>
      </c>
      <c r="L15" s="15" t="s">
        <v>492</v>
      </c>
      <c r="M15" s="15">
        <v>9.6</v>
      </c>
      <c r="N15" s="15">
        <v>4</v>
      </c>
      <c r="O15" s="183"/>
      <c r="P15" s="183"/>
      <c r="Q15" s="183"/>
      <c r="R15" s="183"/>
    </row>
    <row r="16" spans="1:20">
      <c r="A16" s="185">
        <v>43191</v>
      </c>
      <c r="B16" s="14">
        <v>830</v>
      </c>
      <c r="C16" s="15"/>
      <c r="D16" s="15" t="s">
        <v>496</v>
      </c>
      <c r="E16" s="15" t="s">
        <v>497</v>
      </c>
      <c r="F16" s="15" t="s">
        <v>498</v>
      </c>
      <c r="G16" s="15" t="s">
        <v>499</v>
      </c>
      <c r="H16" s="15"/>
      <c r="I16" s="15"/>
      <c r="J16" s="15" t="s">
        <v>18</v>
      </c>
      <c r="K16" s="15" t="s">
        <v>500</v>
      </c>
      <c r="L16" s="15" t="s">
        <v>501</v>
      </c>
      <c r="M16" s="15">
        <v>9.6</v>
      </c>
      <c r="N16" s="15" t="s">
        <v>502</v>
      </c>
      <c r="O16" s="182">
        <v>7613</v>
      </c>
      <c r="P16" s="182">
        <v>7761</v>
      </c>
      <c r="Q16" s="182">
        <f>P16-O16</f>
        <v>148</v>
      </c>
      <c r="R16" s="182"/>
    </row>
    <row r="17" spans="1:18">
      <c r="A17" s="186"/>
      <c r="B17" s="14">
        <v>1143</v>
      </c>
      <c r="C17" s="15" t="s">
        <v>503</v>
      </c>
      <c r="D17" s="15" t="s">
        <v>498</v>
      </c>
      <c r="E17" s="15" t="s">
        <v>499</v>
      </c>
      <c r="F17" s="15" t="s">
        <v>496</v>
      </c>
      <c r="G17" s="15" t="s">
        <v>497</v>
      </c>
      <c r="H17" s="15"/>
      <c r="I17" s="15"/>
      <c r="J17" s="15" t="s">
        <v>18</v>
      </c>
      <c r="K17" s="15" t="s">
        <v>500</v>
      </c>
      <c r="L17" s="15" t="s">
        <v>501</v>
      </c>
      <c r="M17" s="15">
        <v>9.6</v>
      </c>
      <c r="N17" s="15">
        <v>13</v>
      </c>
      <c r="O17" s="184"/>
      <c r="P17" s="184"/>
      <c r="Q17" s="184"/>
      <c r="R17" s="184"/>
    </row>
    <row r="18" spans="1:18">
      <c r="A18" s="186"/>
      <c r="B18" s="14">
        <v>1340</v>
      </c>
      <c r="C18" s="15"/>
      <c r="D18" s="15" t="s">
        <v>487</v>
      </c>
      <c r="E18" s="15" t="s">
        <v>488</v>
      </c>
      <c r="F18" s="15" t="s">
        <v>498</v>
      </c>
      <c r="G18" s="15" t="s">
        <v>499</v>
      </c>
      <c r="H18" s="15"/>
      <c r="I18" s="15"/>
      <c r="J18" s="15" t="s">
        <v>18</v>
      </c>
      <c r="K18" s="15" t="s">
        <v>500</v>
      </c>
      <c r="L18" s="15" t="s">
        <v>501</v>
      </c>
      <c r="M18" s="15">
        <v>9.6</v>
      </c>
      <c r="N18" s="15">
        <v>3</v>
      </c>
      <c r="O18" s="184"/>
      <c r="P18" s="184"/>
      <c r="Q18" s="184"/>
      <c r="R18" s="184"/>
    </row>
    <row r="19" spans="1:18">
      <c r="A19" s="186"/>
      <c r="B19" s="14">
        <v>1428</v>
      </c>
      <c r="C19" s="15" t="s">
        <v>503</v>
      </c>
      <c r="D19" s="15" t="s">
        <v>498</v>
      </c>
      <c r="E19" s="15" t="s">
        <v>499</v>
      </c>
      <c r="F19" s="15" t="s">
        <v>496</v>
      </c>
      <c r="G19" s="15" t="s">
        <v>497</v>
      </c>
      <c r="H19" s="15"/>
      <c r="I19" s="15"/>
      <c r="J19" s="15" t="s">
        <v>18</v>
      </c>
      <c r="K19" s="15" t="s">
        <v>500</v>
      </c>
      <c r="L19" s="15" t="s">
        <v>501</v>
      </c>
      <c r="M19" s="15">
        <v>9.6</v>
      </c>
      <c r="N19" s="15">
        <v>14</v>
      </c>
      <c r="O19" s="184"/>
      <c r="P19" s="184"/>
      <c r="Q19" s="184"/>
      <c r="R19" s="184"/>
    </row>
    <row r="20" spans="1:18">
      <c r="A20" s="186"/>
      <c r="B20" s="14">
        <v>1537</v>
      </c>
      <c r="C20" s="15" t="s">
        <v>503</v>
      </c>
      <c r="D20" s="15" t="s">
        <v>498</v>
      </c>
      <c r="E20" s="15" t="s">
        <v>499</v>
      </c>
      <c r="F20" s="15" t="s">
        <v>496</v>
      </c>
      <c r="G20" s="15" t="s">
        <v>497</v>
      </c>
      <c r="H20" s="15"/>
      <c r="I20" s="15"/>
      <c r="J20" s="15" t="s">
        <v>18</v>
      </c>
      <c r="K20" s="15" t="s">
        <v>500</v>
      </c>
      <c r="L20" s="15" t="s">
        <v>501</v>
      </c>
      <c r="M20" s="15">
        <v>9.6</v>
      </c>
      <c r="N20" s="15">
        <v>14</v>
      </c>
      <c r="O20" s="184"/>
      <c r="P20" s="184"/>
      <c r="Q20" s="184"/>
      <c r="R20" s="184"/>
    </row>
    <row r="21" spans="1:18">
      <c r="A21" s="186"/>
      <c r="B21" s="14">
        <v>1642</v>
      </c>
      <c r="C21" s="15" t="s">
        <v>503</v>
      </c>
      <c r="D21" s="15" t="s">
        <v>498</v>
      </c>
      <c r="E21" s="15" t="s">
        <v>499</v>
      </c>
      <c r="F21" s="15" t="s">
        <v>496</v>
      </c>
      <c r="G21" s="15" t="s">
        <v>497</v>
      </c>
      <c r="H21" s="15"/>
      <c r="I21" s="15"/>
      <c r="J21" s="15" t="s">
        <v>18</v>
      </c>
      <c r="K21" s="15" t="s">
        <v>500</v>
      </c>
      <c r="L21" s="15" t="s">
        <v>501</v>
      </c>
      <c r="M21" s="15">
        <v>9.6</v>
      </c>
      <c r="N21" s="15">
        <v>14</v>
      </c>
      <c r="O21" s="184"/>
      <c r="P21" s="184"/>
      <c r="Q21" s="184"/>
      <c r="R21" s="184"/>
    </row>
    <row r="22" spans="1:18">
      <c r="A22" s="186"/>
      <c r="B22" s="14">
        <v>2010</v>
      </c>
      <c r="C22" s="15" t="s">
        <v>504</v>
      </c>
      <c r="D22" s="15" t="s">
        <v>498</v>
      </c>
      <c r="E22" s="15" t="s">
        <v>505</v>
      </c>
      <c r="F22" s="15" t="s">
        <v>496</v>
      </c>
      <c r="G22" s="15" t="s">
        <v>497</v>
      </c>
      <c r="H22" s="15"/>
      <c r="I22" s="15"/>
      <c r="J22" s="15" t="s">
        <v>18</v>
      </c>
      <c r="K22" s="15" t="s">
        <v>500</v>
      </c>
      <c r="L22" s="15" t="s">
        <v>501</v>
      </c>
      <c r="M22" s="15">
        <v>9.6</v>
      </c>
      <c r="N22" s="15">
        <v>1</v>
      </c>
      <c r="O22" s="184"/>
      <c r="P22" s="184"/>
      <c r="Q22" s="184"/>
      <c r="R22" s="184"/>
    </row>
    <row r="23" spans="1:18">
      <c r="A23" s="186"/>
      <c r="B23" s="14">
        <v>2039</v>
      </c>
      <c r="C23" s="15" t="s">
        <v>503</v>
      </c>
      <c r="D23" s="15" t="s">
        <v>498</v>
      </c>
      <c r="E23" s="15" t="s">
        <v>499</v>
      </c>
      <c r="F23" s="15" t="s">
        <v>496</v>
      </c>
      <c r="G23" s="15" t="s">
        <v>497</v>
      </c>
      <c r="H23" s="15"/>
      <c r="I23" s="15"/>
      <c r="J23" s="15" t="s">
        <v>18</v>
      </c>
      <c r="K23" s="15" t="s">
        <v>500</v>
      </c>
      <c r="L23" s="15" t="s">
        <v>501</v>
      </c>
      <c r="M23" s="15">
        <v>9.6</v>
      </c>
      <c r="N23" s="15">
        <v>13</v>
      </c>
      <c r="O23" s="184"/>
      <c r="P23" s="184"/>
      <c r="Q23" s="184"/>
      <c r="R23" s="184"/>
    </row>
    <row r="24" spans="1:18">
      <c r="A24" s="186"/>
      <c r="B24" s="14">
        <v>2204</v>
      </c>
      <c r="C24" s="15" t="s">
        <v>503</v>
      </c>
      <c r="D24" s="15" t="s">
        <v>498</v>
      </c>
      <c r="E24" s="15" t="s">
        <v>499</v>
      </c>
      <c r="F24" s="15" t="s">
        <v>496</v>
      </c>
      <c r="G24" s="15" t="s">
        <v>497</v>
      </c>
      <c r="H24" s="15"/>
      <c r="I24" s="15"/>
      <c r="J24" s="15" t="s">
        <v>18</v>
      </c>
      <c r="K24" s="15" t="s">
        <v>500</v>
      </c>
      <c r="L24" s="15" t="s">
        <v>501</v>
      </c>
      <c r="M24" s="15">
        <v>9.6</v>
      </c>
      <c r="N24" s="15">
        <v>14</v>
      </c>
      <c r="O24" s="184"/>
      <c r="P24" s="184"/>
      <c r="Q24" s="184"/>
      <c r="R24" s="184"/>
    </row>
    <row r="25" spans="1:18">
      <c r="A25" s="187"/>
      <c r="B25" s="14">
        <v>2329</v>
      </c>
      <c r="C25" s="15" t="s">
        <v>503</v>
      </c>
      <c r="D25" s="15" t="s">
        <v>498</v>
      </c>
      <c r="E25" s="15" t="s">
        <v>499</v>
      </c>
      <c r="F25" s="15" t="s">
        <v>496</v>
      </c>
      <c r="G25" s="15" t="s">
        <v>497</v>
      </c>
      <c r="H25" s="15"/>
      <c r="I25" s="15"/>
      <c r="J25" s="15" t="s">
        <v>18</v>
      </c>
      <c r="K25" s="15" t="s">
        <v>500</v>
      </c>
      <c r="L25" s="15" t="s">
        <v>501</v>
      </c>
      <c r="M25" s="15">
        <v>9.6</v>
      </c>
      <c r="N25" s="15">
        <v>13</v>
      </c>
      <c r="O25" s="183"/>
      <c r="P25" s="183"/>
      <c r="Q25" s="183"/>
      <c r="R25" s="183"/>
    </row>
    <row r="26" spans="1:18">
      <c r="A26" s="185">
        <v>43191</v>
      </c>
      <c r="B26" s="14">
        <v>830</v>
      </c>
      <c r="C26" s="15"/>
      <c r="D26" s="15" t="s">
        <v>496</v>
      </c>
      <c r="E26" s="15" t="s">
        <v>497</v>
      </c>
      <c r="F26" s="15" t="s">
        <v>487</v>
      </c>
      <c r="G26" s="15" t="s">
        <v>506</v>
      </c>
      <c r="H26" s="15"/>
      <c r="I26" s="15"/>
      <c r="J26" s="15" t="s">
        <v>18</v>
      </c>
      <c r="K26" s="15" t="s">
        <v>507</v>
      </c>
      <c r="L26" s="15" t="s">
        <v>508</v>
      </c>
      <c r="M26" s="15">
        <v>9.6</v>
      </c>
      <c r="N26" s="15" t="s">
        <v>509</v>
      </c>
      <c r="O26" s="182">
        <v>5380</v>
      </c>
      <c r="P26" s="182">
        <v>5399</v>
      </c>
      <c r="Q26" s="182">
        <f>P26-O26</f>
        <v>19</v>
      </c>
      <c r="R26" s="182"/>
    </row>
    <row r="27" spans="1:18">
      <c r="A27" s="186"/>
      <c r="B27" s="14">
        <v>1100</v>
      </c>
      <c r="C27" s="15" t="s">
        <v>510</v>
      </c>
      <c r="D27" s="15" t="s">
        <v>487</v>
      </c>
      <c r="E27" s="15" t="s">
        <v>506</v>
      </c>
      <c r="F27" s="15" t="s">
        <v>496</v>
      </c>
      <c r="G27" s="15" t="s">
        <v>497</v>
      </c>
      <c r="H27" s="15"/>
      <c r="I27" s="15"/>
      <c r="J27" s="15" t="s">
        <v>18</v>
      </c>
      <c r="K27" s="15" t="s">
        <v>507</v>
      </c>
      <c r="L27" s="15" t="s">
        <v>508</v>
      </c>
      <c r="M27" s="15">
        <v>9.6</v>
      </c>
      <c r="N27" s="15">
        <v>14</v>
      </c>
      <c r="O27" s="184"/>
      <c r="P27" s="184"/>
      <c r="Q27" s="184"/>
      <c r="R27" s="184"/>
    </row>
    <row r="28" spans="1:18">
      <c r="A28" s="186"/>
      <c r="B28" s="14">
        <v>1155</v>
      </c>
      <c r="C28" s="15" t="s">
        <v>510</v>
      </c>
      <c r="D28" s="15" t="s">
        <v>487</v>
      </c>
      <c r="E28" s="15" t="s">
        <v>506</v>
      </c>
      <c r="F28" s="15" t="s">
        <v>496</v>
      </c>
      <c r="G28" s="15" t="s">
        <v>497</v>
      </c>
      <c r="H28" s="15"/>
      <c r="I28" s="15"/>
      <c r="J28" s="15" t="s">
        <v>18</v>
      </c>
      <c r="K28" s="15" t="s">
        <v>507</v>
      </c>
      <c r="L28" s="15" t="s">
        <v>508</v>
      </c>
      <c r="M28" s="15">
        <v>9.6</v>
      </c>
      <c r="N28" s="15">
        <v>14</v>
      </c>
      <c r="O28" s="184"/>
      <c r="P28" s="184"/>
      <c r="Q28" s="184"/>
      <c r="R28" s="184"/>
    </row>
    <row r="29" spans="1:18">
      <c r="A29" s="186"/>
      <c r="B29" s="14">
        <v>1612</v>
      </c>
      <c r="C29" s="15" t="s">
        <v>510</v>
      </c>
      <c r="D29" s="15" t="s">
        <v>487</v>
      </c>
      <c r="E29" s="15" t="s">
        <v>506</v>
      </c>
      <c r="F29" s="15" t="s">
        <v>496</v>
      </c>
      <c r="G29" s="15" t="s">
        <v>497</v>
      </c>
      <c r="H29" s="15"/>
      <c r="I29" s="15"/>
      <c r="J29" s="15" t="s">
        <v>18</v>
      </c>
      <c r="K29" s="15" t="s">
        <v>507</v>
      </c>
      <c r="L29" s="15" t="s">
        <v>508</v>
      </c>
      <c r="M29" s="15">
        <v>9.6</v>
      </c>
      <c r="N29" s="15">
        <v>14</v>
      </c>
      <c r="O29" s="184"/>
      <c r="P29" s="184"/>
      <c r="Q29" s="184"/>
      <c r="R29" s="184"/>
    </row>
    <row r="30" spans="1:18">
      <c r="A30" s="186"/>
      <c r="B30" s="14">
        <v>1959</v>
      </c>
      <c r="C30" s="15" t="s">
        <v>510</v>
      </c>
      <c r="D30" s="15" t="s">
        <v>487</v>
      </c>
      <c r="E30" s="15" t="s">
        <v>506</v>
      </c>
      <c r="F30" s="15" t="s">
        <v>496</v>
      </c>
      <c r="G30" s="15" t="s">
        <v>497</v>
      </c>
      <c r="H30" s="15"/>
      <c r="I30" s="15"/>
      <c r="J30" s="15" t="s">
        <v>18</v>
      </c>
      <c r="K30" s="15" t="s">
        <v>507</v>
      </c>
      <c r="L30" s="15" t="s">
        <v>508</v>
      </c>
      <c r="M30" s="15">
        <v>9.6</v>
      </c>
      <c r="N30" s="15">
        <v>14</v>
      </c>
      <c r="O30" s="184"/>
      <c r="P30" s="184"/>
      <c r="Q30" s="184"/>
      <c r="R30" s="184"/>
    </row>
    <row r="31" spans="1:18">
      <c r="A31" s="186"/>
      <c r="B31" s="14">
        <v>2202</v>
      </c>
      <c r="C31" s="15" t="s">
        <v>510</v>
      </c>
      <c r="D31" s="15" t="s">
        <v>487</v>
      </c>
      <c r="E31" s="15" t="s">
        <v>506</v>
      </c>
      <c r="F31" s="15" t="s">
        <v>496</v>
      </c>
      <c r="G31" s="15" t="s">
        <v>497</v>
      </c>
      <c r="H31" s="15"/>
      <c r="I31" s="15"/>
      <c r="J31" s="15" t="s">
        <v>18</v>
      </c>
      <c r="K31" s="15" t="s">
        <v>507</v>
      </c>
      <c r="L31" s="15" t="s">
        <v>508</v>
      </c>
      <c r="M31" s="15">
        <v>9.6</v>
      </c>
      <c r="N31" s="15">
        <v>14</v>
      </c>
      <c r="O31" s="184"/>
      <c r="P31" s="184"/>
      <c r="Q31" s="184"/>
      <c r="R31" s="184"/>
    </row>
    <row r="32" spans="1:18">
      <c r="A32" s="187"/>
      <c r="B32" s="14">
        <v>2345</v>
      </c>
      <c r="C32" s="15" t="s">
        <v>510</v>
      </c>
      <c r="D32" s="15" t="s">
        <v>487</v>
      </c>
      <c r="E32" s="15" t="s">
        <v>506</v>
      </c>
      <c r="F32" s="15" t="s">
        <v>496</v>
      </c>
      <c r="G32" s="15" t="s">
        <v>497</v>
      </c>
      <c r="H32" s="15"/>
      <c r="I32" s="15"/>
      <c r="J32" s="15" t="s">
        <v>18</v>
      </c>
      <c r="K32" s="15" t="s">
        <v>507</v>
      </c>
      <c r="L32" s="15" t="s">
        <v>508</v>
      </c>
      <c r="M32" s="15">
        <v>9.6</v>
      </c>
      <c r="N32" s="15">
        <v>14</v>
      </c>
      <c r="O32" s="183"/>
      <c r="P32" s="183"/>
      <c r="Q32" s="183"/>
      <c r="R32" s="183"/>
    </row>
    <row r="33" spans="1:18">
      <c r="A33" s="185">
        <v>43191</v>
      </c>
      <c r="B33" s="14">
        <v>900</v>
      </c>
      <c r="C33" s="15"/>
      <c r="D33" s="15" t="s">
        <v>487</v>
      </c>
      <c r="E33" s="15" t="s">
        <v>488</v>
      </c>
      <c r="F33" s="15" t="s">
        <v>489</v>
      </c>
      <c r="G33" s="15" t="s">
        <v>511</v>
      </c>
      <c r="H33" s="15"/>
      <c r="I33" s="15"/>
      <c r="J33" s="15" t="s">
        <v>18</v>
      </c>
      <c r="K33" s="15" t="s">
        <v>512</v>
      </c>
      <c r="L33" s="15" t="s">
        <v>513</v>
      </c>
      <c r="M33" s="15">
        <v>9.6</v>
      </c>
      <c r="N33" s="15">
        <v>10</v>
      </c>
      <c r="O33" s="182">
        <v>6915</v>
      </c>
      <c r="P33" s="182">
        <v>6975</v>
      </c>
      <c r="Q33" s="182">
        <f>P33-O33</f>
        <v>60</v>
      </c>
      <c r="R33" s="182"/>
    </row>
    <row r="34" spans="1:18">
      <c r="A34" s="186"/>
      <c r="B34" s="14">
        <v>930</v>
      </c>
      <c r="C34" s="15"/>
      <c r="D34" s="15" t="s">
        <v>489</v>
      </c>
      <c r="E34" s="15" t="s">
        <v>511</v>
      </c>
      <c r="F34" s="15" t="s">
        <v>487</v>
      </c>
      <c r="G34" s="15" t="s">
        <v>488</v>
      </c>
      <c r="H34" s="15"/>
      <c r="I34" s="15"/>
      <c r="J34" s="15" t="s">
        <v>18</v>
      </c>
      <c r="K34" s="15" t="s">
        <v>512</v>
      </c>
      <c r="L34" s="15" t="s">
        <v>513</v>
      </c>
      <c r="M34" s="15">
        <v>9.6</v>
      </c>
      <c r="N34" s="15">
        <v>2</v>
      </c>
      <c r="O34" s="184"/>
      <c r="P34" s="184"/>
      <c r="Q34" s="184"/>
      <c r="R34" s="184"/>
    </row>
    <row r="35" spans="1:18">
      <c r="A35" s="186"/>
      <c r="B35" s="14">
        <v>1345</v>
      </c>
      <c r="C35" s="15"/>
      <c r="D35" s="15" t="s">
        <v>487</v>
      </c>
      <c r="E35" s="15" t="s">
        <v>488</v>
      </c>
      <c r="F35" s="15" t="s">
        <v>496</v>
      </c>
      <c r="G35" s="15" t="s">
        <v>497</v>
      </c>
      <c r="H35" s="15"/>
      <c r="I35" s="15"/>
      <c r="J35" s="15" t="s">
        <v>18</v>
      </c>
      <c r="K35" s="15" t="s">
        <v>512</v>
      </c>
      <c r="L35" s="15" t="s">
        <v>513</v>
      </c>
      <c r="M35" s="15">
        <v>9.6</v>
      </c>
      <c r="N35" s="15">
        <v>10</v>
      </c>
      <c r="O35" s="184"/>
      <c r="P35" s="184"/>
      <c r="Q35" s="184"/>
      <c r="R35" s="184"/>
    </row>
    <row r="36" spans="1:18">
      <c r="A36" s="186"/>
      <c r="B36" s="14">
        <v>1440</v>
      </c>
      <c r="C36" s="15"/>
      <c r="D36" s="15" t="s">
        <v>496</v>
      </c>
      <c r="E36" s="15" t="s">
        <v>497</v>
      </c>
      <c r="F36" s="15" t="s">
        <v>489</v>
      </c>
      <c r="G36" s="15" t="s">
        <v>511</v>
      </c>
      <c r="H36" s="15"/>
      <c r="I36" s="15"/>
      <c r="J36" s="15" t="s">
        <v>18</v>
      </c>
      <c r="K36" s="15" t="s">
        <v>512</v>
      </c>
      <c r="L36" s="15" t="s">
        <v>513</v>
      </c>
      <c r="M36" s="15">
        <v>9.6</v>
      </c>
      <c r="N36" s="15">
        <v>5</v>
      </c>
      <c r="O36" s="184"/>
      <c r="P36" s="184"/>
      <c r="Q36" s="184"/>
      <c r="R36" s="184"/>
    </row>
    <row r="37" spans="1:18">
      <c r="A37" s="186"/>
      <c r="B37" s="14">
        <v>1520</v>
      </c>
      <c r="C37" s="15"/>
      <c r="D37" s="15" t="s">
        <v>489</v>
      </c>
      <c r="E37" s="15" t="s">
        <v>511</v>
      </c>
      <c r="F37" s="15" t="s">
        <v>487</v>
      </c>
      <c r="G37" s="15" t="s">
        <v>488</v>
      </c>
      <c r="H37" s="15"/>
      <c r="I37" s="15"/>
      <c r="J37" s="15" t="s">
        <v>18</v>
      </c>
      <c r="K37" s="15" t="s">
        <v>512</v>
      </c>
      <c r="L37" s="15" t="s">
        <v>513</v>
      </c>
      <c r="M37" s="15">
        <v>9.6</v>
      </c>
      <c r="N37" s="15">
        <v>3</v>
      </c>
      <c r="O37" s="184"/>
      <c r="P37" s="184"/>
      <c r="Q37" s="184"/>
      <c r="R37" s="184"/>
    </row>
    <row r="38" spans="1:18">
      <c r="A38" s="186"/>
      <c r="B38" s="14">
        <v>1545</v>
      </c>
      <c r="C38" s="15"/>
      <c r="D38" s="15" t="s">
        <v>487</v>
      </c>
      <c r="E38" s="15" t="s">
        <v>488</v>
      </c>
      <c r="F38" s="15" t="s">
        <v>496</v>
      </c>
      <c r="G38" s="15" t="s">
        <v>514</v>
      </c>
      <c r="H38" s="15"/>
      <c r="I38" s="15"/>
      <c r="J38" s="15" t="s">
        <v>18</v>
      </c>
      <c r="K38" s="15" t="s">
        <v>512</v>
      </c>
      <c r="L38" s="15" t="s">
        <v>513</v>
      </c>
      <c r="M38" s="15">
        <v>9.6</v>
      </c>
      <c r="N38" s="15">
        <v>3</v>
      </c>
      <c r="O38" s="184"/>
      <c r="P38" s="184"/>
      <c r="Q38" s="184"/>
      <c r="R38" s="184"/>
    </row>
    <row r="39" spans="1:18">
      <c r="A39" s="186"/>
      <c r="B39" s="14">
        <v>1719</v>
      </c>
      <c r="C39" s="15" t="s">
        <v>503</v>
      </c>
      <c r="D39" s="15" t="s">
        <v>498</v>
      </c>
      <c r="E39" s="15" t="s">
        <v>499</v>
      </c>
      <c r="F39" s="15" t="s">
        <v>496</v>
      </c>
      <c r="G39" s="15" t="s">
        <v>497</v>
      </c>
      <c r="H39" s="15"/>
      <c r="I39" s="15"/>
      <c r="J39" s="15" t="s">
        <v>18</v>
      </c>
      <c r="K39" s="15" t="s">
        <v>512</v>
      </c>
      <c r="L39" s="15" t="s">
        <v>513</v>
      </c>
      <c r="M39" s="15">
        <v>9.6</v>
      </c>
      <c r="N39" s="15">
        <v>14</v>
      </c>
      <c r="O39" s="184"/>
      <c r="P39" s="184"/>
      <c r="Q39" s="184"/>
      <c r="R39" s="184"/>
    </row>
    <row r="40" spans="1:18">
      <c r="A40" s="186"/>
      <c r="B40" s="14">
        <v>2121</v>
      </c>
      <c r="C40" s="15" t="s">
        <v>503</v>
      </c>
      <c r="D40" s="15" t="s">
        <v>498</v>
      </c>
      <c r="E40" s="15" t="s">
        <v>499</v>
      </c>
      <c r="F40" s="15" t="s">
        <v>496</v>
      </c>
      <c r="G40" s="15" t="s">
        <v>497</v>
      </c>
      <c r="H40" s="15"/>
      <c r="I40" s="15"/>
      <c r="J40" s="15" t="s">
        <v>18</v>
      </c>
      <c r="K40" s="15" t="s">
        <v>512</v>
      </c>
      <c r="L40" s="15" t="s">
        <v>513</v>
      </c>
      <c r="M40" s="15">
        <v>9.6</v>
      </c>
      <c r="N40" s="15">
        <v>14</v>
      </c>
      <c r="O40" s="184"/>
      <c r="P40" s="184"/>
      <c r="Q40" s="184"/>
      <c r="R40" s="184"/>
    </row>
    <row r="41" spans="1:18">
      <c r="A41" s="186"/>
      <c r="B41" s="14">
        <v>2245</v>
      </c>
      <c r="C41" s="15"/>
      <c r="D41" s="182" t="s">
        <v>487</v>
      </c>
      <c r="E41" s="15" t="s">
        <v>506</v>
      </c>
      <c r="F41" s="182" t="s">
        <v>496</v>
      </c>
      <c r="G41" s="182" t="s">
        <v>497</v>
      </c>
      <c r="H41" s="15"/>
      <c r="I41" s="15"/>
      <c r="J41" s="15" t="s">
        <v>18</v>
      </c>
      <c r="K41" s="15" t="s">
        <v>512</v>
      </c>
      <c r="L41" s="15" t="s">
        <v>513</v>
      </c>
      <c r="M41" s="15">
        <v>9.6</v>
      </c>
      <c r="N41" s="15">
        <v>8</v>
      </c>
      <c r="O41" s="184"/>
      <c r="P41" s="184"/>
      <c r="Q41" s="184"/>
      <c r="R41" s="184"/>
    </row>
    <row r="42" spans="1:18">
      <c r="A42" s="187"/>
      <c r="B42" s="14">
        <v>2250</v>
      </c>
      <c r="C42" s="15"/>
      <c r="D42" s="183"/>
      <c r="E42" s="15" t="s">
        <v>515</v>
      </c>
      <c r="F42" s="183"/>
      <c r="G42" s="183"/>
      <c r="H42" s="15"/>
      <c r="I42" s="15"/>
      <c r="J42" s="15" t="s">
        <v>18</v>
      </c>
      <c r="K42" s="15" t="s">
        <v>512</v>
      </c>
      <c r="L42" s="15" t="s">
        <v>513</v>
      </c>
      <c r="M42" s="15">
        <v>9.6</v>
      </c>
      <c r="N42" s="15">
        <v>3</v>
      </c>
      <c r="O42" s="183"/>
      <c r="P42" s="183"/>
      <c r="Q42" s="183"/>
      <c r="R42" s="183"/>
    </row>
    <row r="43" spans="1:18">
      <c r="A43" s="185">
        <v>43191</v>
      </c>
      <c r="B43" s="176">
        <v>830</v>
      </c>
      <c r="C43" s="182"/>
      <c r="D43" s="182" t="s">
        <v>487</v>
      </c>
      <c r="E43" s="182" t="s">
        <v>488</v>
      </c>
      <c r="F43" s="182" t="s">
        <v>496</v>
      </c>
      <c r="G43" s="15" t="s">
        <v>516</v>
      </c>
      <c r="H43" s="15"/>
      <c r="I43" s="15"/>
      <c r="J43" s="15" t="s">
        <v>18</v>
      </c>
      <c r="K43" s="15" t="s">
        <v>517</v>
      </c>
      <c r="L43" s="15" t="s">
        <v>518</v>
      </c>
      <c r="M43" s="15">
        <v>9.6</v>
      </c>
      <c r="N43" s="182">
        <v>12</v>
      </c>
      <c r="O43" s="182">
        <v>5322</v>
      </c>
      <c r="P43" s="182">
        <v>5363</v>
      </c>
      <c r="Q43" s="182">
        <f>P43-O43</f>
        <v>41</v>
      </c>
      <c r="R43" s="182"/>
    </row>
    <row r="44" spans="1:18">
      <c r="A44" s="186"/>
      <c r="B44" s="177"/>
      <c r="C44" s="184"/>
      <c r="D44" s="184"/>
      <c r="E44" s="184"/>
      <c r="F44" s="184"/>
      <c r="G44" s="15" t="s">
        <v>519</v>
      </c>
      <c r="H44" s="15"/>
      <c r="I44" s="15"/>
      <c r="J44" s="15" t="s">
        <v>18</v>
      </c>
      <c r="K44" s="15" t="s">
        <v>517</v>
      </c>
      <c r="L44" s="15" t="s">
        <v>518</v>
      </c>
      <c r="M44" s="15">
        <v>9.6</v>
      </c>
      <c r="N44" s="184"/>
      <c r="O44" s="184"/>
      <c r="P44" s="184"/>
      <c r="Q44" s="184"/>
      <c r="R44" s="184"/>
    </row>
    <row r="45" spans="1:18">
      <c r="A45" s="186"/>
      <c r="B45" s="177"/>
      <c r="C45" s="184"/>
      <c r="D45" s="184"/>
      <c r="E45" s="184"/>
      <c r="F45" s="183"/>
      <c r="G45" s="15" t="s">
        <v>520</v>
      </c>
      <c r="H45" s="15"/>
      <c r="I45" s="15"/>
      <c r="J45" s="15" t="s">
        <v>18</v>
      </c>
      <c r="K45" s="15" t="s">
        <v>517</v>
      </c>
      <c r="L45" s="15" t="s">
        <v>518</v>
      </c>
      <c r="M45" s="15">
        <v>9.6</v>
      </c>
      <c r="N45" s="184"/>
      <c r="O45" s="184"/>
      <c r="P45" s="184"/>
      <c r="Q45" s="184"/>
      <c r="R45" s="184"/>
    </row>
    <row r="46" spans="1:18">
      <c r="A46" s="186"/>
      <c r="B46" s="178"/>
      <c r="C46" s="183"/>
      <c r="D46" s="183"/>
      <c r="E46" s="183"/>
      <c r="F46" s="15" t="s">
        <v>521</v>
      </c>
      <c r="G46" s="15" t="s">
        <v>522</v>
      </c>
      <c r="H46" s="15"/>
      <c r="I46" s="15"/>
      <c r="J46" s="15" t="s">
        <v>18</v>
      </c>
      <c r="K46" s="15" t="s">
        <v>517</v>
      </c>
      <c r="L46" s="15" t="s">
        <v>518</v>
      </c>
      <c r="M46" s="15">
        <v>9.6</v>
      </c>
      <c r="N46" s="183"/>
      <c r="O46" s="184"/>
      <c r="P46" s="184"/>
      <c r="Q46" s="184"/>
      <c r="R46" s="184"/>
    </row>
    <row r="47" spans="1:18">
      <c r="A47" s="186"/>
      <c r="B47" s="14">
        <v>1400</v>
      </c>
      <c r="C47" s="15" t="s">
        <v>510</v>
      </c>
      <c r="D47" s="15" t="s">
        <v>487</v>
      </c>
      <c r="E47" s="15" t="s">
        <v>506</v>
      </c>
      <c r="F47" s="15" t="s">
        <v>496</v>
      </c>
      <c r="G47" s="15" t="s">
        <v>497</v>
      </c>
      <c r="H47" s="15"/>
      <c r="I47" s="15"/>
      <c r="J47" s="15" t="s">
        <v>18</v>
      </c>
      <c r="K47" s="15" t="s">
        <v>517</v>
      </c>
      <c r="L47" s="15" t="s">
        <v>518</v>
      </c>
      <c r="M47" s="15">
        <v>9.6</v>
      </c>
      <c r="N47" s="15">
        <v>14</v>
      </c>
      <c r="O47" s="184"/>
      <c r="P47" s="184"/>
      <c r="Q47" s="184"/>
      <c r="R47" s="184"/>
    </row>
    <row r="48" spans="1:18">
      <c r="A48" s="186"/>
      <c r="B48" s="14">
        <v>1505</v>
      </c>
      <c r="C48" s="15" t="s">
        <v>510</v>
      </c>
      <c r="D48" s="15" t="s">
        <v>487</v>
      </c>
      <c r="E48" s="15" t="s">
        <v>506</v>
      </c>
      <c r="F48" s="15" t="s">
        <v>496</v>
      </c>
      <c r="G48" s="15" t="s">
        <v>497</v>
      </c>
      <c r="H48" s="15"/>
      <c r="I48" s="15"/>
      <c r="J48" s="15" t="s">
        <v>18</v>
      </c>
      <c r="K48" s="15" t="s">
        <v>517</v>
      </c>
      <c r="L48" s="15" t="s">
        <v>518</v>
      </c>
      <c r="M48" s="15">
        <v>9.6</v>
      </c>
      <c r="N48" s="15">
        <v>14</v>
      </c>
      <c r="O48" s="184"/>
      <c r="P48" s="184"/>
      <c r="Q48" s="184"/>
      <c r="R48" s="184"/>
    </row>
    <row r="49" spans="1:18">
      <c r="A49" s="186"/>
      <c r="B49" s="14">
        <v>1700</v>
      </c>
      <c r="C49" s="15" t="s">
        <v>510</v>
      </c>
      <c r="D49" s="15" t="s">
        <v>487</v>
      </c>
      <c r="E49" s="15" t="s">
        <v>506</v>
      </c>
      <c r="F49" s="15" t="s">
        <v>496</v>
      </c>
      <c r="G49" s="15" t="s">
        <v>497</v>
      </c>
      <c r="H49" s="15"/>
      <c r="I49" s="15"/>
      <c r="J49" s="15" t="s">
        <v>18</v>
      </c>
      <c r="K49" s="15" t="s">
        <v>517</v>
      </c>
      <c r="L49" s="15" t="s">
        <v>518</v>
      </c>
      <c r="M49" s="15">
        <v>9.6</v>
      </c>
      <c r="N49" s="15">
        <v>14</v>
      </c>
      <c r="O49" s="184"/>
      <c r="P49" s="184"/>
      <c r="Q49" s="184"/>
      <c r="R49" s="184"/>
    </row>
    <row r="50" spans="1:18">
      <c r="A50" s="186"/>
      <c r="B50" s="14">
        <v>2100</v>
      </c>
      <c r="C50" s="15" t="s">
        <v>510</v>
      </c>
      <c r="D50" s="15" t="s">
        <v>487</v>
      </c>
      <c r="E50" s="15" t="s">
        <v>506</v>
      </c>
      <c r="F50" s="15" t="s">
        <v>496</v>
      </c>
      <c r="G50" s="15" t="s">
        <v>497</v>
      </c>
      <c r="H50" s="15"/>
      <c r="I50" s="15"/>
      <c r="J50" s="15" t="s">
        <v>18</v>
      </c>
      <c r="K50" s="15" t="s">
        <v>517</v>
      </c>
      <c r="L50" s="15" t="s">
        <v>518</v>
      </c>
      <c r="M50" s="15">
        <v>9.6</v>
      </c>
      <c r="N50" s="15">
        <v>14</v>
      </c>
      <c r="O50" s="184"/>
      <c r="P50" s="184"/>
      <c r="Q50" s="184"/>
      <c r="R50" s="184"/>
    </row>
    <row r="51" spans="1:18">
      <c r="A51" s="187"/>
      <c r="B51" s="14">
        <v>8</v>
      </c>
      <c r="C51" s="15" t="s">
        <v>503</v>
      </c>
      <c r="D51" s="15" t="s">
        <v>498</v>
      </c>
      <c r="E51" s="15" t="s">
        <v>499</v>
      </c>
      <c r="F51" s="15" t="s">
        <v>496</v>
      </c>
      <c r="G51" s="15" t="s">
        <v>497</v>
      </c>
      <c r="H51" s="15"/>
      <c r="I51" s="15"/>
      <c r="J51" s="15" t="s">
        <v>18</v>
      </c>
      <c r="K51" s="15" t="s">
        <v>517</v>
      </c>
      <c r="L51" s="15" t="s">
        <v>518</v>
      </c>
      <c r="M51" s="15">
        <v>9.6</v>
      </c>
      <c r="N51" s="15">
        <v>11</v>
      </c>
      <c r="O51" s="183"/>
      <c r="P51" s="183"/>
      <c r="Q51" s="183"/>
      <c r="R51" s="183"/>
    </row>
    <row r="52" spans="1:18" s="26" customFormat="1">
      <c r="A52" s="197">
        <v>43192</v>
      </c>
      <c r="B52" s="176">
        <v>840</v>
      </c>
      <c r="C52" s="182"/>
      <c r="D52" s="182" t="s">
        <v>487</v>
      </c>
      <c r="E52" s="182" t="s">
        <v>488</v>
      </c>
      <c r="F52" s="182" t="s">
        <v>496</v>
      </c>
      <c r="G52" s="15" t="s">
        <v>478</v>
      </c>
      <c r="H52" s="15"/>
      <c r="I52" s="15"/>
      <c r="J52" s="15" t="s">
        <v>18</v>
      </c>
      <c r="K52" s="15" t="s">
        <v>39</v>
      </c>
      <c r="L52" s="15" t="s">
        <v>492</v>
      </c>
      <c r="M52" s="15">
        <v>9.6</v>
      </c>
      <c r="N52" s="182">
        <v>14</v>
      </c>
      <c r="O52" s="182">
        <v>7702</v>
      </c>
      <c r="P52" s="182">
        <v>7731</v>
      </c>
      <c r="Q52" s="182">
        <f>P52-O52</f>
        <v>29</v>
      </c>
      <c r="R52" s="182"/>
    </row>
    <row r="53" spans="1:18" s="26" customFormat="1">
      <c r="A53" s="198"/>
      <c r="B53" s="177"/>
      <c r="C53" s="184"/>
      <c r="D53" s="184"/>
      <c r="E53" s="184"/>
      <c r="F53" s="184"/>
      <c r="G53" s="15" t="s">
        <v>523</v>
      </c>
      <c r="H53" s="15"/>
      <c r="I53" s="15"/>
      <c r="J53" s="15" t="s">
        <v>18</v>
      </c>
      <c r="K53" s="15" t="s">
        <v>39</v>
      </c>
      <c r="L53" s="15" t="s">
        <v>492</v>
      </c>
      <c r="M53" s="15">
        <v>9.6</v>
      </c>
      <c r="N53" s="184"/>
      <c r="O53" s="184"/>
      <c r="P53" s="184"/>
      <c r="Q53" s="184"/>
      <c r="R53" s="184"/>
    </row>
    <row r="54" spans="1:18" s="26" customFormat="1">
      <c r="A54" s="198"/>
      <c r="B54" s="178"/>
      <c r="C54" s="183"/>
      <c r="D54" s="183"/>
      <c r="E54" s="183"/>
      <c r="F54" s="183"/>
      <c r="G54" s="15" t="s">
        <v>524</v>
      </c>
      <c r="H54" s="15"/>
      <c r="I54" s="15"/>
      <c r="J54" s="15" t="s">
        <v>18</v>
      </c>
      <c r="K54" s="15" t="s">
        <v>39</v>
      </c>
      <c r="L54" s="15" t="s">
        <v>492</v>
      </c>
      <c r="M54" s="15">
        <v>9.6</v>
      </c>
      <c r="N54" s="183"/>
      <c r="O54" s="184"/>
      <c r="P54" s="184"/>
      <c r="Q54" s="184"/>
      <c r="R54" s="184"/>
    </row>
    <row r="55" spans="1:18" s="26" customFormat="1">
      <c r="A55" s="198"/>
      <c r="B55" s="21">
        <v>1144</v>
      </c>
      <c r="C55" s="15" t="s">
        <v>467</v>
      </c>
      <c r="D55" s="15" t="s">
        <v>487</v>
      </c>
      <c r="E55" s="15" t="s">
        <v>526</v>
      </c>
      <c r="F55" s="15" t="s">
        <v>496</v>
      </c>
      <c r="G55" s="15" t="s">
        <v>37</v>
      </c>
      <c r="H55" s="15"/>
      <c r="I55" s="15"/>
      <c r="J55" s="15" t="s">
        <v>18</v>
      </c>
      <c r="K55" s="15" t="s">
        <v>39</v>
      </c>
      <c r="L55" s="15" t="s">
        <v>492</v>
      </c>
      <c r="M55" s="15">
        <v>9.6</v>
      </c>
      <c r="N55" s="15">
        <v>14</v>
      </c>
      <c r="O55" s="184"/>
      <c r="P55" s="184"/>
      <c r="Q55" s="184"/>
      <c r="R55" s="184"/>
    </row>
    <row r="56" spans="1:18" s="26" customFormat="1">
      <c r="A56" s="198"/>
      <c r="B56" s="21">
        <v>1410</v>
      </c>
      <c r="C56" s="15" t="s">
        <v>467</v>
      </c>
      <c r="D56" s="15" t="s">
        <v>487</v>
      </c>
      <c r="E56" s="15" t="s">
        <v>526</v>
      </c>
      <c r="F56" s="15" t="s">
        <v>496</v>
      </c>
      <c r="G56" s="15" t="s">
        <v>37</v>
      </c>
      <c r="H56" s="15"/>
      <c r="I56" s="15"/>
      <c r="J56" s="15" t="s">
        <v>18</v>
      </c>
      <c r="K56" s="15" t="s">
        <v>39</v>
      </c>
      <c r="L56" s="15" t="s">
        <v>492</v>
      </c>
      <c r="M56" s="15">
        <v>9.6</v>
      </c>
      <c r="N56" s="15">
        <v>14</v>
      </c>
      <c r="O56" s="184"/>
      <c r="P56" s="184"/>
      <c r="Q56" s="184"/>
      <c r="R56" s="184"/>
    </row>
    <row r="57" spans="1:18" s="26" customFormat="1">
      <c r="A57" s="198"/>
      <c r="B57" s="21">
        <v>1616</v>
      </c>
      <c r="C57" s="15" t="s">
        <v>467</v>
      </c>
      <c r="D57" s="15" t="s">
        <v>487</v>
      </c>
      <c r="E57" s="15" t="s">
        <v>526</v>
      </c>
      <c r="F57" s="15" t="s">
        <v>496</v>
      </c>
      <c r="G57" s="15" t="s">
        <v>37</v>
      </c>
      <c r="H57" s="15"/>
      <c r="I57" s="15"/>
      <c r="J57" s="15" t="s">
        <v>18</v>
      </c>
      <c r="K57" s="15" t="s">
        <v>39</v>
      </c>
      <c r="L57" s="15" t="s">
        <v>492</v>
      </c>
      <c r="M57" s="15">
        <v>9.6</v>
      </c>
      <c r="N57" s="15">
        <v>14</v>
      </c>
      <c r="O57" s="184"/>
      <c r="P57" s="184"/>
      <c r="Q57" s="184"/>
      <c r="R57" s="184"/>
    </row>
    <row r="58" spans="1:18" s="26" customFormat="1">
      <c r="A58" s="198"/>
      <c r="B58" s="21">
        <v>1700</v>
      </c>
      <c r="C58" s="15" t="s">
        <v>467</v>
      </c>
      <c r="D58" s="15" t="s">
        <v>487</v>
      </c>
      <c r="E58" s="15" t="s">
        <v>526</v>
      </c>
      <c r="F58" s="15" t="s">
        <v>496</v>
      </c>
      <c r="G58" s="15" t="s">
        <v>37</v>
      </c>
      <c r="H58" s="15"/>
      <c r="I58" s="15"/>
      <c r="J58" s="15" t="s">
        <v>18</v>
      </c>
      <c r="K58" s="15" t="s">
        <v>39</v>
      </c>
      <c r="L58" s="15" t="s">
        <v>492</v>
      </c>
      <c r="M58" s="15">
        <v>9.6</v>
      </c>
      <c r="N58" s="15">
        <v>14</v>
      </c>
      <c r="O58" s="184"/>
      <c r="P58" s="184"/>
      <c r="Q58" s="184"/>
      <c r="R58" s="184"/>
    </row>
    <row r="59" spans="1:18" s="26" customFormat="1">
      <c r="A59" s="198"/>
      <c r="B59" s="21">
        <v>2020</v>
      </c>
      <c r="C59" s="15" t="s">
        <v>467</v>
      </c>
      <c r="D59" s="15" t="s">
        <v>487</v>
      </c>
      <c r="E59" s="15" t="s">
        <v>526</v>
      </c>
      <c r="F59" s="15" t="s">
        <v>496</v>
      </c>
      <c r="G59" s="15" t="s">
        <v>37</v>
      </c>
      <c r="H59" s="15"/>
      <c r="I59" s="15"/>
      <c r="J59" s="15" t="s">
        <v>18</v>
      </c>
      <c r="K59" s="15" t="s">
        <v>39</v>
      </c>
      <c r="L59" s="15" t="s">
        <v>492</v>
      </c>
      <c r="M59" s="15">
        <v>9.6</v>
      </c>
      <c r="N59" s="15">
        <v>14</v>
      </c>
      <c r="O59" s="184"/>
      <c r="P59" s="184"/>
      <c r="Q59" s="184"/>
      <c r="R59" s="184"/>
    </row>
    <row r="60" spans="1:18" s="26" customFormat="1">
      <c r="A60" s="198"/>
      <c r="B60" s="21">
        <v>2140</v>
      </c>
      <c r="C60" s="15" t="s">
        <v>467</v>
      </c>
      <c r="D60" s="15" t="s">
        <v>487</v>
      </c>
      <c r="E60" s="15" t="s">
        <v>526</v>
      </c>
      <c r="F60" s="15" t="s">
        <v>496</v>
      </c>
      <c r="G60" s="15" t="s">
        <v>37</v>
      </c>
      <c r="H60" s="15"/>
      <c r="I60" s="15"/>
      <c r="J60" s="15" t="s">
        <v>18</v>
      </c>
      <c r="K60" s="15" t="s">
        <v>39</v>
      </c>
      <c r="L60" s="15" t="s">
        <v>492</v>
      </c>
      <c r="M60" s="15">
        <v>9.6</v>
      </c>
      <c r="N60" s="15">
        <v>13</v>
      </c>
      <c r="O60" s="184"/>
      <c r="P60" s="184"/>
      <c r="Q60" s="184"/>
      <c r="R60" s="184"/>
    </row>
    <row r="61" spans="1:18" s="26" customFormat="1">
      <c r="A61" s="198"/>
      <c r="B61" s="21">
        <v>2240</v>
      </c>
      <c r="C61" s="15"/>
      <c r="D61" s="182" t="s">
        <v>487</v>
      </c>
      <c r="E61" s="15" t="s">
        <v>526</v>
      </c>
      <c r="F61" s="182" t="s">
        <v>496</v>
      </c>
      <c r="G61" s="182" t="s">
        <v>37</v>
      </c>
      <c r="H61" s="15"/>
      <c r="I61" s="15"/>
      <c r="J61" s="15" t="s">
        <v>18</v>
      </c>
      <c r="K61" s="15" t="s">
        <v>39</v>
      </c>
      <c r="L61" s="15" t="s">
        <v>492</v>
      </c>
      <c r="M61" s="15">
        <v>9.6</v>
      </c>
      <c r="N61" s="182">
        <v>13</v>
      </c>
      <c r="O61" s="184"/>
      <c r="P61" s="184"/>
      <c r="Q61" s="184"/>
      <c r="R61" s="184"/>
    </row>
    <row r="62" spans="1:18" s="26" customFormat="1">
      <c r="A62" s="198"/>
      <c r="B62" s="21">
        <v>2250</v>
      </c>
      <c r="C62" s="15"/>
      <c r="D62" s="183"/>
      <c r="E62" s="15" t="s">
        <v>526</v>
      </c>
      <c r="F62" s="183"/>
      <c r="G62" s="183"/>
      <c r="H62" s="15"/>
      <c r="I62" s="15"/>
      <c r="J62" s="15" t="s">
        <v>18</v>
      </c>
      <c r="K62" s="15" t="s">
        <v>39</v>
      </c>
      <c r="L62" s="15" t="s">
        <v>492</v>
      </c>
      <c r="M62" s="15">
        <v>9.6</v>
      </c>
      <c r="N62" s="183"/>
      <c r="O62" s="184"/>
      <c r="P62" s="184"/>
      <c r="Q62" s="184"/>
      <c r="R62" s="184"/>
    </row>
    <row r="63" spans="1:18" s="26" customFormat="1">
      <c r="A63" s="199"/>
      <c r="B63" s="21">
        <v>5</v>
      </c>
      <c r="C63" s="15" t="s">
        <v>467</v>
      </c>
      <c r="D63" s="15" t="s">
        <v>487</v>
      </c>
      <c r="E63" s="15" t="s">
        <v>526</v>
      </c>
      <c r="F63" s="15" t="s">
        <v>496</v>
      </c>
      <c r="G63" s="15" t="s">
        <v>37</v>
      </c>
      <c r="H63" s="15"/>
      <c r="I63" s="15"/>
      <c r="J63" s="15" t="s">
        <v>18</v>
      </c>
      <c r="K63" s="15" t="s">
        <v>39</v>
      </c>
      <c r="L63" s="15" t="s">
        <v>492</v>
      </c>
      <c r="M63" s="15">
        <v>9.6</v>
      </c>
      <c r="N63" s="15">
        <v>9</v>
      </c>
      <c r="O63" s="183"/>
      <c r="P63" s="183"/>
      <c r="Q63" s="183"/>
      <c r="R63" s="183"/>
    </row>
    <row r="64" spans="1:18" s="26" customFormat="1">
      <c r="A64" s="185">
        <v>43192</v>
      </c>
      <c r="B64" s="21">
        <v>835</v>
      </c>
      <c r="C64" s="15"/>
      <c r="D64" s="15" t="s">
        <v>487</v>
      </c>
      <c r="E64" s="15" t="s">
        <v>488</v>
      </c>
      <c r="F64" s="15" t="s">
        <v>489</v>
      </c>
      <c r="G64" s="15" t="s">
        <v>471</v>
      </c>
      <c r="H64" s="15"/>
      <c r="I64" s="15"/>
      <c r="J64" s="15" t="s">
        <v>18</v>
      </c>
      <c r="K64" s="15" t="s">
        <v>457</v>
      </c>
      <c r="L64" s="15" t="s">
        <v>458</v>
      </c>
      <c r="M64" s="15">
        <v>9.6</v>
      </c>
      <c r="N64" s="15">
        <v>6</v>
      </c>
      <c r="O64" s="182">
        <v>7761</v>
      </c>
      <c r="P64" s="182">
        <v>7827</v>
      </c>
      <c r="Q64" s="182">
        <f>P64-O64</f>
        <v>66</v>
      </c>
      <c r="R64" s="182"/>
    </row>
    <row r="65" spans="1:18" s="26" customFormat="1">
      <c r="A65" s="186"/>
      <c r="B65" s="21">
        <v>925</v>
      </c>
      <c r="C65" s="15"/>
      <c r="D65" s="15" t="s">
        <v>487</v>
      </c>
      <c r="E65" s="15" t="s">
        <v>488</v>
      </c>
      <c r="F65" s="15" t="s">
        <v>489</v>
      </c>
      <c r="G65" s="15" t="s">
        <v>490</v>
      </c>
      <c r="H65" s="15"/>
      <c r="I65" s="15"/>
      <c r="J65" s="15" t="s">
        <v>18</v>
      </c>
      <c r="K65" s="15" t="s">
        <v>457</v>
      </c>
      <c r="L65" s="15" t="s">
        <v>458</v>
      </c>
      <c r="M65" s="15">
        <v>9.6</v>
      </c>
      <c r="N65" s="15">
        <v>12</v>
      </c>
      <c r="O65" s="184"/>
      <c r="P65" s="184"/>
      <c r="Q65" s="184"/>
      <c r="R65" s="184"/>
    </row>
    <row r="66" spans="1:18" s="26" customFormat="1">
      <c r="A66" s="186"/>
      <c r="B66" s="21">
        <v>1355</v>
      </c>
      <c r="C66" s="15"/>
      <c r="D66" s="15" t="s">
        <v>487</v>
      </c>
      <c r="E66" s="15" t="s">
        <v>488</v>
      </c>
      <c r="F66" s="15" t="s">
        <v>496</v>
      </c>
      <c r="G66" s="15" t="s">
        <v>37</v>
      </c>
      <c r="H66" s="15"/>
      <c r="I66" s="15"/>
      <c r="J66" s="15" t="s">
        <v>18</v>
      </c>
      <c r="K66" s="15" t="s">
        <v>457</v>
      </c>
      <c r="L66" s="15" t="s">
        <v>458</v>
      </c>
      <c r="M66" s="15">
        <v>9.6</v>
      </c>
      <c r="N66" s="15">
        <v>4</v>
      </c>
      <c r="O66" s="184"/>
      <c r="P66" s="184"/>
      <c r="Q66" s="184"/>
      <c r="R66" s="184"/>
    </row>
    <row r="67" spans="1:18" s="26" customFormat="1">
      <c r="A67" s="186"/>
      <c r="B67" s="21">
        <v>1455</v>
      </c>
      <c r="C67" s="15"/>
      <c r="D67" s="15" t="s">
        <v>496</v>
      </c>
      <c r="E67" s="15" t="s">
        <v>37</v>
      </c>
      <c r="F67" s="15" t="s">
        <v>487</v>
      </c>
      <c r="G67" s="15" t="s">
        <v>488</v>
      </c>
      <c r="H67" s="15"/>
      <c r="I67" s="15"/>
      <c r="J67" s="15" t="s">
        <v>18</v>
      </c>
      <c r="K67" s="15" t="s">
        <v>457</v>
      </c>
      <c r="L67" s="15" t="s">
        <v>458</v>
      </c>
      <c r="M67" s="15">
        <v>9.6</v>
      </c>
      <c r="N67" s="15">
        <v>4</v>
      </c>
      <c r="O67" s="184"/>
      <c r="P67" s="184"/>
      <c r="Q67" s="184"/>
      <c r="R67" s="184"/>
    </row>
    <row r="68" spans="1:18" s="26" customFormat="1">
      <c r="A68" s="186"/>
      <c r="B68" s="21">
        <v>1540</v>
      </c>
      <c r="C68" s="15"/>
      <c r="D68" s="15" t="s">
        <v>487</v>
      </c>
      <c r="E68" s="15" t="s">
        <v>488</v>
      </c>
      <c r="F68" s="15" t="s">
        <v>489</v>
      </c>
      <c r="G68" s="15" t="s">
        <v>471</v>
      </c>
      <c r="H68" s="15"/>
      <c r="I68" s="15"/>
      <c r="J68" s="15" t="s">
        <v>18</v>
      </c>
      <c r="K68" s="15" t="s">
        <v>457</v>
      </c>
      <c r="L68" s="15" t="s">
        <v>458</v>
      </c>
      <c r="M68" s="15">
        <v>9.6</v>
      </c>
      <c r="N68" s="15">
        <v>4</v>
      </c>
      <c r="O68" s="184"/>
      <c r="P68" s="184"/>
      <c r="Q68" s="184"/>
      <c r="R68" s="184"/>
    </row>
    <row r="69" spans="1:18" s="26" customFormat="1">
      <c r="A69" s="186"/>
      <c r="B69" s="21">
        <v>1630</v>
      </c>
      <c r="C69" s="15"/>
      <c r="D69" s="15" t="s">
        <v>489</v>
      </c>
      <c r="E69" s="15" t="s">
        <v>471</v>
      </c>
      <c r="F69" s="15" t="s">
        <v>487</v>
      </c>
      <c r="G69" s="15" t="s">
        <v>488</v>
      </c>
      <c r="H69" s="15"/>
      <c r="I69" s="15"/>
      <c r="J69" s="15" t="s">
        <v>18</v>
      </c>
      <c r="K69" s="15" t="s">
        <v>457</v>
      </c>
      <c r="L69" s="15" t="s">
        <v>458</v>
      </c>
      <c r="M69" s="15">
        <v>9.6</v>
      </c>
      <c r="N69" s="15">
        <v>5</v>
      </c>
      <c r="O69" s="184"/>
      <c r="P69" s="184"/>
      <c r="Q69" s="184"/>
      <c r="R69" s="184"/>
    </row>
    <row r="70" spans="1:18" s="26" customFormat="1">
      <c r="A70" s="186"/>
      <c r="B70" s="21">
        <v>1755</v>
      </c>
      <c r="C70" s="15" t="s">
        <v>467</v>
      </c>
      <c r="D70" s="15" t="s">
        <v>487</v>
      </c>
      <c r="E70" s="15" t="s">
        <v>526</v>
      </c>
      <c r="F70" s="15" t="s">
        <v>496</v>
      </c>
      <c r="G70" s="15" t="s">
        <v>37</v>
      </c>
      <c r="H70" s="15"/>
      <c r="I70" s="15"/>
      <c r="J70" s="15" t="s">
        <v>18</v>
      </c>
      <c r="K70" s="15" t="s">
        <v>457</v>
      </c>
      <c r="L70" s="15" t="s">
        <v>458</v>
      </c>
      <c r="M70" s="15">
        <v>9.6</v>
      </c>
      <c r="N70" s="15">
        <v>14</v>
      </c>
      <c r="O70" s="184"/>
      <c r="P70" s="184"/>
      <c r="Q70" s="184"/>
      <c r="R70" s="184"/>
    </row>
    <row r="71" spans="1:18" s="26" customFormat="1">
      <c r="A71" s="186"/>
      <c r="B71" s="21">
        <v>2107</v>
      </c>
      <c r="C71" s="15" t="s">
        <v>460</v>
      </c>
      <c r="D71" s="15" t="s">
        <v>454</v>
      </c>
      <c r="E71" s="15" t="s">
        <v>455</v>
      </c>
      <c r="F71" s="15" t="s">
        <v>496</v>
      </c>
      <c r="G71" s="15" t="s">
        <v>37</v>
      </c>
      <c r="H71" s="15"/>
      <c r="I71" s="15"/>
      <c r="J71" s="15" t="s">
        <v>18</v>
      </c>
      <c r="K71" s="15" t="s">
        <v>457</v>
      </c>
      <c r="L71" s="15" t="s">
        <v>458</v>
      </c>
      <c r="M71" s="15">
        <v>9.6</v>
      </c>
      <c r="N71" s="15">
        <v>13</v>
      </c>
      <c r="O71" s="184"/>
      <c r="P71" s="184"/>
      <c r="Q71" s="184"/>
      <c r="R71" s="184"/>
    </row>
    <row r="72" spans="1:18" s="26" customFormat="1">
      <c r="A72" s="187"/>
      <c r="B72" s="21">
        <v>2300</v>
      </c>
      <c r="C72" s="15" t="s">
        <v>460</v>
      </c>
      <c r="D72" s="15" t="s">
        <v>454</v>
      </c>
      <c r="E72" s="15" t="s">
        <v>455</v>
      </c>
      <c r="F72" s="15" t="s">
        <v>496</v>
      </c>
      <c r="G72" s="15" t="s">
        <v>37</v>
      </c>
      <c r="H72" s="15"/>
      <c r="I72" s="15"/>
      <c r="J72" s="15" t="s">
        <v>18</v>
      </c>
      <c r="K72" s="15" t="s">
        <v>457</v>
      </c>
      <c r="L72" s="15" t="s">
        <v>458</v>
      </c>
      <c r="M72" s="15">
        <v>9.6</v>
      </c>
      <c r="N72" s="15">
        <v>14</v>
      </c>
      <c r="O72" s="183"/>
      <c r="P72" s="183"/>
      <c r="Q72" s="183"/>
      <c r="R72" s="183"/>
    </row>
    <row r="73" spans="1:18" s="26" customFormat="1">
      <c r="A73" s="185">
        <v>43192</v>
      </c>
      <c r="B73" s="21">
        <v>830</v>
      </c>
      <c r="C73" s="15" t="s">
        <v>468</v>
      </c>
      <c r="D73" s="15" t="s">
        <v>496</v>
      </c>
      <c r="E73" s="15" t="s">
        <v>37</v>
      </c>
      <c r="F73" s="15" t="s">
        <v>454</v>
      </c>
      <c r="G73" s="15" t="s">
        <v>455</v>
      </c>
      <c r="H73" s="15"/>
      <c r="I73" s="15"/>
      <c r="J73" s="15" t="s">
        <v>18</v>
      </c>
      <c r="K73" s="15" t="s">
        <v>465</v>
      </c>
      <c r="L73" s="15" t="s">
        <v>466</v>
      </c>
      <c r="M73" s="15">
        <v>9.6</v>
      </c>
      <c r="N73" s="15" t="s">
        <v>468</v>
      </c>
      <c r="O73" s="182">
        <v>5399</v>
      </c>
      <c r="P73" s="182">
        <v>5545</v>
      </c>
      <c r="Q73" s="182">
        <f>P73-O73</f>
        <v>146</v>
      </c>
      <c r="R73" s="182"/>
    </row>
    <row r="74" spans="1:18" s="26" customFormat="1">
      <c r="A74" s="186"/>
      <c r="B74" s="21">
        <v>1150</v>
      </c>
      <c r="C74" s="15" t="s">
        <v>460</v>
      </c>
      <c r="D74" s="15" t="s">
        <v>454</v>
      </c>
      <c r="E74" s="15" t="s">
        <v>455</v>
      </c>
      <c r="F74" s="15" t="s">
        <v>496</v>
      </c>
      <c r="G74" s="15" t="s">
        <v>37</v>
      </c>
      <c r="H74" s="15"/>
      <c r="I74" s="15"/>
      <c r="J74" s="15" t="s">
        <v>18</v>
      </c>
      <c r="K74" s="15" t="s">
        <v>465</v>
      </c>
      <c r="L74" s="15" t="s">
        <v>466</v>
      </c>
      <c r="M74" s="15">
        <v>9.6</v>
      </c>
      <c r="N74" s="15">
        <v>13</v>
      </c>
      <c r="O74" s="184"/>
      <c r="P74" s="184"/>
      <c r="Q74" s="184"/>
      <c r="R74" s="184"/>
    </row>
    <row r="75" spans="1:18" s="26" customFormat="1">
      <c r="A75" s="186"/>
      <c r="B75" s="176">
        <v>1320</v>
      </c>
      <c r="C75" s="182"/>
      <c r="D75" s="182" t="s">
        <v>487</v>
      </c>
      <c r="E75" s="182" t="s">
        <v>488</v>
      </c>
      <c r="F75" s="182" t="s">
        <v>454</v>
      </c>
      <c r="G75" s="15" t="s">
        <v>456</v>
      </c>
      <c r="H75" s="15"/>
      <c r="I75" s="15"/>
      <c r="J75" s="15" t="s">
        <v>18</v>
      </c>
      <c r="K75" s="15" t="s">
        <v>465</v>
      </c>
      <c r="L75" s="15" t="s">
        <v>466</v>
      </c>
      <c r="M75" s="15">
        <v>9.6</v>
      </c>
      <c r="N75" s="15">
        <v>10</v>
      </c>
      <c r="O75" s="184"/>
      <c r="P75" s="184"/>
      <c r="Q75" s="184"/>
      <c r="R75" s="184"/>
    </row>
    <row r="76" spans="1:18" s="26" customFormat="1">
      <c r="A76" s="186"/>
      <c r="B76" s="178"/>
      <c r="C76" s="183"/>
      <c r="D76" s="183"/>
      <c r="E76" s="183"/>
      <c r="F76" s="183"/>
      <c r="G76" s="15" t="s">
        <v>455</v>
      </c>
      <c r="H76" s="15"/>
      <c r="I76" s="15"/>
      <c r="J76" s="15" t="s">
        <v>18</v>
      </c>
      <c r="K76" s="15" t="s">
        <v>465</v>
      </c>
      <c r="L76" s="15" t="s">
        <v>466</v>
      </c>
      <c r="M76" s="15">
        <v>9.6</v>
      </c>
      <c r="N76" s="15"/>
      <c r="O76" s="184"/>
      <c r="P76" s="184"/>
      <c r="Q76" s="184"/>
      <c r="R76" s="184"/>
    </row>
    <row r="77" spans="1:18" s="26" customFormat="1">
      <c r="A77" s="186"/>
      <c r="B77" s="21">
        <v>1410</v>
      </c>
      <c r="C77" s="15" t="s">
        <v>460</v>
      </c>
      <c r="D77" s="15" t="s">
        <v>454</v>
      </c>
      <c r="E77" s="15" t="s">
        <v>455</v>
      </c>
      <c r="F77" s="15" t="s">
        <v>496</v>
      </c>
      <c r="G77" s="15" t="s">
        <v>37</v>
      </c>
      <c r="H77" s="15"/>
      <c r="I77" s="15"/>
      <c r="J77" s="15" t="s">
        <v>18</v>
      </c>
      <c r="K77" s="15" t="s">
        <v>465</v>
      </c>
      <c r="L77" s="15" t="s">
        <v>466</v>
      </c>
      <c r="M77" s="15">
        <v>9.6</v>
      </c>
      <c r="N77" s="15">
        <v>14</v>
      </c>
      <c r="O77" s="184"/>
      <c r="P77" s="184"/>
      <c r="Q77" s="184"/>
      <c r="R77" s="184"/>
    </row>
    <row r="78" spans="1:18" s="26" customFormat="1">
      <c r="A78" s="186"/>
      <c r="B78" s="176">
        <v>1525</v>
      </c>
      <c r="C78" s="182" t="s">
        <v>460</v>
      </c>
      <c r="D78" s="182" t="s">
        <v>454</v>
      </c>
      <c r="E78" s="182" t="s">
        <v>455</v>
      </c>
      <c r="F78" s="182" t="s">
        <v>496</v>
      </c>
      <c r="G78" s="15" t="s">
        <v>37</v>
      </c>
      <c r="H78" s="15"/>
      <c r="I78" s="15"/>
      <c r="J78" s="15" t="s">
        <v>18</v>
      </c>
      <c r="K78" s="15" t="s">
        <v>465</v>
      </c>
      <c r="L78" s="15" t="s">
        <v>466</v>
      </c>
      <c r="M78" s="15">
        <v>9.6</v>
      </c>
      <c r="N78" s="15">
        <v>13</v>
      </c>
      <c r="O78" s="184"/>
      <c r="P78" s="184"/>
      <c r="Q78" s="184"/>
      <c r="R78" s="184"/>
    </row>
    <row r="79" spans="1:18" s="26" customFormat="1">
      <c r="A79" s="186"/>
      <c r="B79" s="178"/>
      <c r="C79" s="183"/>
      <c r="D79" s="183"/>
      <c r="E79" s="183"/>
      <c r="F79" s="183"/>
      <c r="G79" s="15" t="s">
        <v>475</v>
      </c>
      <c r="H79" s="15"/>
      <c r="I79" s="15"/>
      <c r="J79" s="15" t="s">
        <v>18</v>
      </c>
      <c r="K79" s="15" t="s">
        <v>465</v>
      </c>
      <c r="L79" s="15" t="s">
        <v>466</v>
      </c>
      <c r="M79" s="15">
        <v>9.6</v>
      </c>
      <c r="N79" s="15">
        <v>1</v>
      </c>
      <c r="O79" s="184"/>
      <c r="P79" s="184"/>
      <c r="Q79" s="184"/>
      <c r="R79" s="184"/>
    </row>
    <row r="80" spans="1:18" s="26" customFormat="1">
      <c r="A80" s="186"/>
      <c r="B80" s="21">
        <v>1632</v>
      </c>
      <c r="C80" s="15" t="s">
        <v>460</v>
      </c>
      <c r="D80" s="15" t="s">
        <v>454</v>
      </c>
      <c r="E80" s="15" t="s">
        <v>455</v>
      </c>
      <c r="F80" s="15" t="s">
        <v>496</v>
      </c>
      <c r="G80" s="15" t="s">
        <v>37</v>
      </c>
      <c r="H80" s="15"/>
      <c r="I80" s="15"/>
      <c r="J80" s="15" t="s">
        <v>18</v>
      </c>
      <c r="K80" s="15" t="s">
        <v>465</v>
      </c>
      <c r="L80" s="15" t="s">
        <v>466</v>
      </c>
      <c r="M80" s="15">
        <v>9.6</v>
      </c>
      <c r="N80" s="15">
        <v>14</v>
      </c>
      <c r="O80" s="184"/>
      <c r="P80" s="184"/>
      <c r="Q80" s="184"/>
      <c r="R80" s="184"/>
    </row>
    <row r="81" spans="1:18" s="26" customFormat="1">
      <c r="A81" s="186"/>
      <c r="B81" s="21">
        <v>2010</v>
      </c>
      <c r="C81" s="15" t="s">
        <v>461</v>
      </c>
      <c r="D81" s="182" t="s">
        <v>454</v>
      </c>
      <c r="E81" s="15" t="s">
        <v>456</v>
      </c>
      <c r="F81" s="15" t="s">
        <v>496</v>
      </c>
      <c r="G81" s="15" t="s">
        <v>37</v>
      </c>
      <c r="H81" s="15"/>
      <c r="I81" s="15"/>
      <c r="J81" s="15" t="s">
        <v>18</v>
      </c>
      <c r="K81" s="15" t="s">
        <v>465</v>
      </c>
      <c r="L81" s="15" t="s">
        <v>466</v>
      </c>
      <c r="M81" s="15">
        <v>9.6</v>
      </c>
      <c r="N81" s="15">
        <v>13</v>
      </c>
      <c r="O81" s="184"/>
      <c r="P81" s="184"/>
      <c r="Q81" s="184"/>
      <c r="R81" s="184"/>
    </row>
    <row r="82" spans="1:18" s="26" customFormat="1">
      <c r="A82" s="186"/>
      <c r="B82" s="21">
        <v>2028</v>
      </c>
      <c r="C82" s="15" t="s">
        <v>460</v>
      </c>
      <c r="D82" s="183"/>
      <c r="E82" s="15" t="s">
        <v>455</v>
      </c>
      <c r="F82" s="15" t="s">
        <v>496</v>
      </c>
      <c r="G82" s="15" t="s">
        <v>37</v>
      </c>
      <c r="H82" s="15"/>
      <c r="I82" s="15"/>
      <c r="J82" s="15" t="s">
        <v>18</v>
      </c>
      <c r="K82" s="15" t="s">
        <v>465</v>
      </c>
      <c r="L82" s="15" t="s">
        <v>466</v>
      </c>
      <c r="M82" s="15">
        <v>9.6</v>
      </c>
      <c r="N82" s="15">
        <v>1</v>
      </c>
      <c r="O82" s="184"/>
      <c r="P82" s="184"/>
      <c r="Q82" s="184"/>
      <c r="R82" s="184"/>
    </row>
    <row r="83" spans="1:18" s="26" customFormat="1">
      <c r="A83" s="186"/>
      <c r="B83" s="21">
        <v>2158</v>
      </c>
      <c r="C83" s="15" t="s">
        <v>460</v>
      </c>
      <c r="D83" s="15" t="s">
        <v>454</v>
      </c>
      <c r="E83" s="15" t="s">
        <v>455</v>
      </c>
      <c r="F83" s="15" t="s">
        <v>496</v>
      </c>
      <c r="G83" s="15" t="s">
        <v>37</v>
      </c>
      <c r="H83" s="15"/>
      <c r="I83" s="15"/>
      <c r="J83" s="15" t="s">
        <v>18</v>
      </c>
      <c r="K83" s="15" t="s">
        <v>465</v>
      </c>
      <c r="L83" s="15" t="s">
        <v>466</v>
      </c>
      <c r="M83" s="15">
        <v>9.6</v>
      </c>
      <c r="N83" s="15">
        <v>14</v>
      </c>
      <c r="O83" s="184"/>
      <c r="P83" s="184"/>
      <c r="Q83" s="184"/>
      <c r="R83" s="184"/>
    </row>
    <row r="84" spans="1:18" s="26" customFormat="1">
      <c r="A84" s="187"/>
      <c r="B84" s="21">
        <v>2349</v>
      </c>
      <c r="C84" s="15" t="s">
        <v>460</v>
      </c>
      <c r="D84" s="15" t="s">
        <v>454</v>
      </c>
      <c r="E84" s="15" t="s">
        <v>455</v>
      </c>
      <c r="F84" s="15" t="s">
        <v>496</v>
      </c>
      <c r="G84" s="15" t="s">
        <v>37</v>
      </c>
      <c r="H84" s="15"/>
      <c r="I84" s="15"/>
      <c r="J84" s="15" t="s">
        <v>18</v>
      </c>
      <c r="K84" s="15" t="s">
        <v>465</v>
      </c>
      <c r="L84" s="15" t="s">
        <v>466</v>
      </c>
      <c r="M84" s="15">
        <v>9.6</v>
      </c>
      <c r="N84" s="15">
        <v>14</v>
      </c>
      <c r="O84" s="183"/>
      <c r="P84" s="183"/>
      <c r="Q84" s="183"/>
      <c r="R84" s="183"/>
    </row>
    <row r="85" spans="1:18" s="26" customFormat="1">
      <c r="A85" s="185">
        <v>43192</v>
      </c>
      <c r="B85" s="176">
        <v>815</v>
      </c>
      <c r="C85" s="182"/>
      <c r="D85" s="182" t="s">
        <v>487</v>
      </c>
      <c r="E85" s="182" t="s">
        <v>488</v>
      </c>
      <c r="F85" s="182" t="s">
        <v>489</v>
      </c>
      <c r="G85" s="15" t="s">
        <v>490</v>
      </c>
      <c r="H85" s="15"/>
      <c r="I85" s="15"/>
      <c r="J85" s="15" t="s">
        <v>18</v>
      </c>
      <c r="K85" s="15" t="s">
        <v>473</v>
      </c>
      <c r="L85" s="15" t="s">
        <v>474</v>
      </c>
      <c r="M85" s="15">
        <v>9.6</v>
      </c>
      <c r="N85" s="182">
        <v>14</v>
      </c>
      <c r="O85" s="182">
        <v>6975</v>
      </c>
      <c r="P85" s="182">
        <v>7011</v>
      </c>
      <c r="Q85" s="182">
        <f>P85-O85</f>
        <v>36</v>
      </c>
      <c r="R85" s="182"/>
    </row>
    <row r="86" spans="1:18" s="26" customFormat="1">
      <c r="A86" s="186"/>
      <c r="B86" s="177"/>
      <c r="C86" s="184"/>
      <c r="D86" s="184"/>
      <c r="E86" s="184"/>
      <c r="F86" s="184"/>
      <c r="G86" s="15" t="s">
        <v>34</v>
      </c>
      <c r="H86" s="15"/>
      <c r="I86" s="15"/>
      <c r="J86" s="15" t="s">
        <v>18</v>
      </c>
      <c r="K86" s="15" t="s">
        <v>473</v>
      </c>
      <c r="L86" s="15" t="s">
        <v>474</v>
      </c>
      <c r="M86" s="15">
        <v>9.6</v>
      </c>
      <c r="N86" s="184"/>
      <c r="O86" s="184"/>
      <c r="P86" s="184"/>
      <c r="Q86" s="184"/>
      <c r="R86" s="184"/>
    </row>
    <row r="87" spans="1:18" s="26" customFormat="1">
      <c r="A87" s="186"/>
      <c r="B87" s="178"/>
      <c r="C87" s="183"/>
      <c r="D87" s="183"/>
      <c r="E87" s="183"/>
      <c r="F87" s="183"/>
      <c r="G87" s="15" t="s">
        <v>494</v>
      </c>
      <c r="H87" s="15"/>
      <c r="I87" s="15"/>
      <c r="J87" s="15" t="s">
        <v>18</v>
      </c>
      <c r="K87" s="15" t="s">
        <v>473</v>
      </c>
      <c r="L87" s="15" t="s">
        <v>474</v>
      </c>
      <c r="M87" s="15">
        <v>9.6</v>
      </c>
      <c r="N87" s="183"/>
      <c r="O87" s="184"/>
      <c r="P87" s="184"/>
      <c r="Q87" s="184"/>
      <c r="R87" s="184"/>
    </row>
    <row r="88" spans="1:18" s="26" customFormat="1">
      <c r="A88" s="186"/>
      <c r="B88" s="21">
        <v>920</v>
      </c>
      <c r="C88" s="15" t="s">
        <v>495</v>
      </c>
      <c r="D88" s="15" t="s">
        <v>489</v>
      </c>
      <c r="E88" s="15" t="s">
        <v>494</v>
      </c>
      <c r="F88" s="15" t="s">
        <v>496</v>
      </c>
      <c r="G88" s="15" t="s">
        <v>37</v>
      </c>
      <c r="H88" s="15"/>
      <c r="I88" s="15"/>
      <c r="J88" s="15" t="s">
        <v>18</v>
      </c>
      <c r="K88" s="15" t="s">
        <v>473</v>
      </c>
      <c r="L88" s="15" t="s">
        <v>474</v>
      </c>
      <c r="M88" s="15">
        <v>9.6</v>
      </c>
      <c r="N88" s="15">
        <v>4</v>
      </c>
      <c r="O88" s="184"/>
      <c r="P88" s="184"/>
      <c r="Q88" s="184"/>
      <c r="R88" s="184"/>
    </row>
    <row r="89" spans="1:18" s="26" customFormat="1">
      <c r="A89" s="186"/>
      <c r="B89" s="21">
        <v>1100</v>
      </c>
      <c r="C89" s="15" t="s">
        <v>495</v>
      </c>
      <c r="D89" s="15" t="s">
        <v>489</v>
      </c>
      <c r="E89" s="15" t="s">
        <v>494</v>
      </c>
      <c r="F89" s="15" t="s">
        <v>496</v>
      </c>
      <c r="G89" s="15" t="s">
        <v>37</v>
      </c>
      <c r="H89" s="15"/>
      <c r="I89" s="15"/>
      <c r="J89" s="15" t="s">
        <v>18</v>
      </c>
      <c r="K89" s="15" t="s">
        <v>473</v>
      </c>
      <c r="L89" s="15" t="s">
        <v>474</v>
      </c>
      <c r="M89" s="15">
        <v>9.6</v>
      </c>
      <c r="N89" s="15">
        <v>7</v>
      </c>
      <c r="O89" s="184"/>
      <c r="P89" s="184"/>
      <c r="Q89" s="184"/>
      <c r="R89" s="184"/>
    </row>
    <row r="90" spans="1:18" s="26" customFormat="1">
      <c r="A90" s="186"/>
      <c r="B90" s="21">
        <v>1205</v>
      </c>
      <c r="C90" s="15" t="s">
        <v>495</v>
      </c>
      <c r="D90" s="15" t="s">
        <v>489</v>
      </c>
      <c r="E90" s="15" t="s">
        <v>494</v>
      </c>
      <c r="F90" s="15" t="s">
        <v>496</v>
      </c>
      <c r="G90" s="15" t="s">
        <v>37</v>
      </c>
      <c r="H90" s="15"/>
      <c r="I90" s="15"/>
      <c r="J90" s="15" t="s">
        <v>18</v>
      </c>
      <c r="K90" s="15" t="s">
        <v>473</v>
      </c>
      <c r="L90" s="15" t="s">
        <v>474</v>
      </c>
      <c r="M90" s="15">
        <v>9.6</v>
      </c>
      <c r="N90" s="15">
        <v>6</v>
      </c>
      <c r="O90" s="184"/>
      <c r="P90" s="184"/>
      <c r="Q90" s="184"/>
      <c r="R90" s="184"/>
    </row>
    <row r="91" spans="1:18" s="26" customFormat="1">
      <c r="A91" s="186"/>
      <c r="B91" s="21">
        <v>1520</v>
      </c>
      <c r="C91" s="15" t="s">
        <v>495</v>
      </c>
      <c r="D91" s="15" t="s">
        <v>489</v>
      </c>
      <c r="E91" s="15" t="s">
        <v>494</v>
      </c>
      <c r="F91" s="15" t="s">
        <v>496</v>
      </c>
      <c r="G91" s="15" t="s">
        <v>37</v>
      </c>
      <c r="H91" s="15"/>
      <c r="I91" s="15"/>
      <c r="J91" s="15" t="s">
        <v>18</v>
      </c>
      <c r="K91" s="15" t="s">
        <v>473</v>
      </c>
      <c r="L91" s="15" t="s">
        <v>474</v>
      </c>
      <c r="M91" s="15">
        <v>9.6</v>
      </c>
      <c r="N91" s="15">
        <v>7</v>
      </c>
      <c r="O91" s="184"/>
      <c r="P91" s="184"/>
      <c r="Q91" s="184"/>
      <c r="R91" s="184"/>
    </row>
    <row r="92" spans="1:18" s="26" customFormat="1">
      <c r="A92" s="186"/>
      <c r="B92" s="21">
        <v>1545</v>
      </c>
      <c r="C92" s="15"/>
      <c r="D92" s="15" t="s">
        <v>496</v>
      </c>
      <c r="E92" s="15" t="s">
        <v>37</v>
      </c>
      <c r="F92" s="15" t="s">
        <v>489</v>
      </c>
      <c r="G92" s="15" t="s">
        <v>494</v>
      </c>
      <c r="H92" s="15"/>
      <c r="I92" s="15"/>
      <c r="J92" s="15" t="s">
        <v>18</v>
      </c>
      <c r="K92" s="15" t="s">
        <v>473</v>
      </c>
      <c r="L92" s="15" t="s">
        <v>474</v>
      </c>
      <c r="M92" s="15">
        <v>9.6</v>
      </c>
      <c r="N92" s="15">
        <v>8</v>
      </c>
      <c r="O92" s="184"/>
      <c r="P92" s="184"/>
      <c r="Q92" s="184"/>
      <c r="R92" s="184"/>
    </row>
    <row r="93" spans="1:18" s="26" customFormat="1">
      <c r="A93" s="186"/>
      <c r="B93" s="21">
        <v>1630</v>
      </c>
      <c r="C93" s="15" t="s">
        <v>495</v>
      </c>
      <c r="D93" s="15" t="s">
        <v>489</v>
      </c>
      <c r="E93" s="15" t="s">
        <v>494</v>
      </c>
      <c r="F93" s="15" t="s">
        <v>496</v>
      </c>
      <c r="G93" s="15" t="s">
        <v>37</v>
      </c>
      <c r="H93" s="15"/>
      <c r="I93" s="15"/>
      <c r="J93" s="15" t="s">
        <v>18</v>
      </c>
      <c r="K93" s="15" t="s">
        <v>473</v>
      </c>
      <c r="L93" s="15" t="s">
        <v>474</v>
      </c>
      <c r="M93" s="15">
        <v>9.6</v>
      </c>
      <c r="N93" s="15">
        <v>5</v>
      </c>
      <c r="O93" s="184"/>
      <c r="P93" s="184"/>
      <c r="Q93" s="184"/>
      <c r="R93" s="184"/>
    </row>
    <row r="94" spans="1:18" s="26" customFormat="1">
      <c r="A94" s="186"/>
      <c r="B94" s="21">
        <v>1715</v>
      </c>
      <c r="C94" s="15" t="s">
        <v>495</v>
      </c>
      <c r="D94" s="15" t="s">
        <v>489</v>
      </c>
      <c r="E94" s="15" t="s">
        <v>494</v>
      </c>
      <c r="F94" s="15" t="s">
        <v>496</v>
      </c>
      <c r="G94" s="15" t="s">
        <v>37</v>
      </c>
      <c r="H94" s="15"/>
      <c r="I94" s="15"/>
      <c r="J94" s="15" t="s">
        <v>18</v>
      </c>
      <c r="K94" s="15" t="s">
        <v>473</v>
      </c>
      <c r="L94" s="15" t="s">
        <v>474</v>
      </c>
      <c r="M94" s="15">
        <v>9.6</v>
      </c>
      <c r="N94" s="15">
        <v>4</v>
      </c>
      <c r="O94" s="184"/>
      <c r="P94" s="184"/>
      <c r="Q94" s="184"/>
      <c r="R94" s="184"/>
    </row>
    <row r="95" spans="1:18" s="26" customFormat="1">
      <c r="A95" s="186"/>
      <c r="B95" s="21">
        <v>2115</v>
      </c>
      <c r="C95" s="15" t="s">
        <v>495</v>
      </c>
      <c r="D95" s="15" t="s">
        <v>489</v>
      </c>
      <c r="E95" s="15" t="s">
        <v>494</v>
      </c>
      <c r="F95" s="15" t="s">
        <v>496</v>
      </c>
      <c r="G95" s="15" t="s">
        <v>37</v>
      </c>
      <c r="H95" s="15"/>
      <c r="I95" s="15"/>
      <c r="J95" s="15" t="s">
        <v>18</v>
      </c>
      <c r="K95" s="15" t="s">
        <v>473</v>
      </c>
      <c r="L95" s="15" t="s">
        <v>474</v>
      </c>
      <c r="M95" s="15">
        <v>9.6</v>
      </c>
      <c r="N95" s="15">
        <v>9</v>
      </c>
      <c r="O95" s="184"/>
      <c r="P95" s="184"/>
      <c r="Q95" s="184"/>
      <c r="R95" s="184"/>
    </row>
    <row r="96" spans="1:18" s="26" customFormat="1">
      <c r="A96" s="186"/>
      <c r="B96" s="21">
        <v>2215</v>
      </c>
      <c r="C96" s="15" t="s">
        <v>495</v>
      </c>
      <c r="D96" s="15" t="s">
        <v>489</v>
      </c>
      <c r="E96" s="15" t="s">
        <v>494</v>
      </c>
      <c r="F96" s="15" t="s">
        <v>496</v>
      </c>
      <c r="G96" s="15" t="s">
        <v>37</v>
      </c>
      <c r="H96" s="15"/>
      <c r="I96" s="15"/>
      <c r="J96" s="15" t="s">
        <v>18</v>
      </c>
      <c r="K96" s="15" t="s">
        <v>473</v>
      </c>
      <c r="L96" s="15" t="s">
        <v>474</v>
      </c>
      <c r="M96" s="15">
        <v>9.6</v>
      </c>
      <c r="N96" s="15">
        <v>4</v>
      </c>
      <c r="O96" s="184"/>
      <c r="P96" s="184"/>
      <c r="Q96" s="184"/>
      <c r="R96" s="184"/>
    </row>
    <row r="97" spans="1:18" s="26" customFormat="1">
      <c r="A97" s="186"/>
      <c r="B97" s="21">
        <v>2245</v>
      </c>
      <c r="C97" s="182"/>
      <c r="D97" s="15" t="s">
        <v>489</v>
      </c>
      <c r="E97" s="15" t="s">
        <v>494</v>
      </c>
      <c r="F97" s="182" t="s">
        <v>496</v>
      </c>
      <c r="G97" s="182" t="s">
        <v>37</v>
      </c>
      <c r="H97" s="15"/>
      <c r="I97" s="15"/>
      <c r="J97" s="15" t="s">
        <v>18</v>
      </c>
      <c r="K97" s="15" t="s">
        <v>473</v>
      </c>
      <c r="L97" s="15" t="s">
        <v>474</v>
      </c>
      <c r="M97" s="15">
        <v>9.6</v>
      </c>
      <c r="N97" s="15">
        <v>2</v>
      </c>
      <c r="O97" s="184"/>
      <c r="P97" s="184"/>
      <c r="Q97" s="184"/>
      <c r="R97" s="184"/>
    </row>
    <row r="98" spans="1:18" s="26" customFormat="1">
      <c r="A98" s="186"/>
      <c r="B98" s="21">
        <v>2300</v>
      </c>
      <c r="C98" s="184"/>
      <c r="D98" s="15" t="s">
        <v>489</v>
      </c>
      <c r="E98" s="15" t="s">
        <v>543</v>
      </c>
      <c r="F98" s="184"/>
      <c r="G98" s="184"/>
      <c r="H98" s="15"/>
      <c r="I98" s="15"/>
      <c r="J98" s="15" t="s">
        <v>18</v>
      </c>
      <c r="K98" s="15" t="s">
        <v>473</v>
      </c>
      <c r="L98" s="15" t="s">
        <v>474</v>
      </c>
      <c r="M98" s="15">
        <v>9.6</v>
      </c>
      <c r="N98" s="15">
        <v>1</v>
      </c>
      <c r="O98" s="184"/>
      <c r="P98" s="184"/>
      <c r="Q98" s="184"/>
      <c r="R98" s="184"/>
    </row>
    <row r="99" spans="1:18" s="26" customFormat="1">
      <c r="A99" s="186"/>
      <c r="B99" s="21">
        <v>2305</v>
      </c>
      <c r="C99" s="183"/>
      <c r="D99" s="15" t="s">
        <v>489</v>
      </c>
      <c r="E99" s="15" t="s">
        <v>543</v>
      </c>
      <c r="F99" s="183"/>
      <c r="G99" s="183"/>
      <c r="H99" s="15"/>
      <c r="I99" s="15"/>
      <c r="J99" s="15" t="s">
        <v>18</v>
      </c>
      <c r="K99" s="15" t="s">
        <v>473</v>
      </c>
      <c r="L99" s="15" t="s">
        <v>474</v>
      </c>
      <c r="M99" s="15">
        <v>9.6</v>
      </c>
      <c r="N99" s="15">
        <v>2</v>
      </c>
      <c r="O99" s="184"/>
      <c r="P99" s="184"/>
      <c r="Q99" s="184"/>
      <c r="R99" s="184"/>
    </row>
    <row r="100" spans="1:18" s="26" customFormat="1">
      <c r="A100" s="187"/>
      <c r="B100" s="21">
        <v>2355</v>
      </c>
      <c r="C100" s="15" t="s">
        <v>495</v>
      </c>
      <c r="D100" s="15" t="s">
        <v>489</v>
      </c>
      <c r="E100" s="15" t="s">
        <v>494</v>
      </c>
      <c r="F100" s="15" t="s">
        <v>496</v>
      </c>
      <c r="G100" s="15" t="s">
        <v>37</v>
      </c>
      <c r="H100" s="15"/>
      <c r="I100" s="15"/>
      <c r="J100" s="15" t="s">
        <v>18</v>
      </c>
      <c r="K100" s="15" t="s">
        <v>473</v>
      </c>
      <c r="L100" s="15" t="s">
        <v>474</v>
      </c>
      <c r="M100" s="15">
        <v>9.6</v>
      </c>
      <c r="N100" s="15">
        <v>4</v>
      </c>
      <c r="O100" s="183"/>
      <c r="P100" s="183"/>
      <c r="Q100" s="183"/>
      <c r="R100" s="183"/>
    </row>
    <row r="101" spans="1:18" s="26" customFormat="1">
      <c r="A101" s="185">
        <v>43192</v>
      </c>
      <c r="B101" s="27">
        <v>800</v>
      </c>
      <c r="C101" s="15"/>
      <c r="D101" s="15" t="s">
        <v>496</v>
      </c>
      <c r="E101" s="15" t="s">
        <v>37</v>
      </c>
      <c r="F101" s="15" t="s">
        <v>487</v>
      </c>
      <c r="G101" s="15" t="s">
        <v>526</v>
      </c>
      <c r="H101" s="15"/>
      <c r="I101" s="15"/>
      <c r="J101" s="15" t="s">
        <v>18</v>
      </c>
      <c r="K101" s="15" t="s">
        <v>483</v>
      </c>
      <c r="L101" s="15" t="s">
        <v>484</v>
      </c>
      <c r="M101" s="15">
        <v>9.6</v>
      </c>
      <c r="N101" s="28" t="s">
        <v>468</v>
      </c>
      <c r="O101" s="182">
        <v>5363</v>
      </c>
      <c r="P101" s="182">
        <v>5404</v>
      </c>
      <c r="Q101" s="182">
        <f>P101-O101</f>
        <v>41</v>
      </c>
      <c r="R101" s="182"/>
    </row>
    <row r="102" spans="1:18" s="26" customFormat="1">
      <c r="A102" s="186"/>
      <c r="B102" s="21">
        <v>1105</v>
      </c>
      <c r="C102" s="15" t="s">
        <v>467</v>
      </c>
      <c r="D102" s="15" t="s">
        <v>487</v>
      </c>
      <c r="E102" s="15" t="s">
        <v>526</v>
      </c>
      <c r="F102" s="15" t="s">
        <v>496</v>
      </c>
      <c r="G102" s="15" t="s">
        <v>37</v>
      </c>
      <c r="H102" s="15"/>
      <c r="I102" s="15"/>
      <c r="J102" s="15" t="s">
        <v>18</v>
      </c>
      <c r="K102" s="15" t="s">
        <v>483</v>
      </c>
      <c r="L102" s="15" t="s">
        <v>484</v>
      </c>
      <c r="M102" s="15">
        <v>9.6</v>
      </c>
      <c r="N102" s="15">
        <v>14</v>
      </c>
      <c r="O102" s="184"/>
      <c r="P102" s="184"/>
      <c r="Q102" s="184"/>
      <c r="R102" s="184"/>
    </row>
    <row r="103" spans="1:18" s="26" customFormat="1">
      <c r="A103" s="186"/>
      <c r="B103" s="21">
        <v>1200</v>
      </c>
      <c r="C103" s="15" t="s">
        <v>467</v>
      </c>
      <c r="D103" s="15" t="s">
        <v>487</v>
      </c>
      <c r="E103" s="15" t="s">
        <v>526</v>
      </c>
      <c r="F103" s="15" t="s">
        <v>496</v>
      </c>
      <c r="G103" s="15" t="s">
        <v>37</v>
      </c>
      <c r="H103" s="15"/>
      <c r="I103" s="15"/>
      <c r="J103" s="15" t="s">
        <v>18</v>
      </c>
      <c r="K103" s="15" t="s">
        <v>483</v>
      </c>
      <c r="L103" s="15" t="s">
        <v>484</v>
      </c>
      <c r="M103" s="15">
        <v>9.6</v>
      </c>
      <c r="N103" s="15">
        <v>12</v>
      </c>
      <c r="O103" s="184"/>
      <c r="P103" s="184"/>
      <c r="Q103" s="184"/>
      <c r="R103" s="184"/>
    </row>
    <row r="104" spans="1:18" s="26" customFormat="1">
      <c r="A104" s="186"/>
      <c r="B104" s="21">
        <v>1515</v>
      </c>
      <c r="C104" s="15" t="s">
        <v>467</v>
      </c>
      <c r="D104" s="15" t="s">
        <v>487</v>
      </c>
      <c r="E104" s="15" t="s">
        <v>526</v>
      </c>
      <c r="F104" s="15" t="s">
        <v>496</v>
      </c>
      <c r="G104" s="15" t="s">
        <v>37</v>
      </c>
      <c r="H104" s="15"/>
      <c r="I104" s="15"/>
      <c r="J104" s="15" t="s">
        <v>18</v>
      </c>
      <c r="K104" s="15" t="s">
        <v>483</v>
      </c>
      <c r="L104" s="15" t="s">
        <v>484</v>
      </c>
      <c r="M104" s="15">
        <v>9.6</v>
      </c>
      <c r="N104" s="15">
        <v>14</v>
      </c>
      <c r="O104" s="184"/>
      <c r="P104" s="184"/>
      <c r="Q104" s="184"/>
      <c r="R104" s="184"/>
    </row>
    <row r="105" spans="1:18" s="26" customFormat="1">
      <c r="A105" s="186"/>
      <c r="B105" s="21">
        <v>1659</v>
      </c>
      <c r="C105" s="15" t="s">
        <v>467</v>
      </c>
      <c r="D105" s="15" t="s">
        <v>454</v>
      </c>
      <c r="E105" s="15" t="s">
        <v>455</v>
      </c>
      <c r="F105" s="15" t="s">
        <v>496</v>
      </c>
      <c r="G105" s="15" t="s">
        <v>37</v>
      </c>
      <c r="H105" s="15"/>
      <c r="I105" s="15"/>
      <c r="J105" s="15" t="s">
        <v>18</v>
      </c>
      <c r="K105" s="15" t="s">
        <v>483</v>
      </c>
      <c r="L105" s="15" t="s">
        <v>484</v>
      </c>
      <c r="M105" s="15">
        <v>9.6</v>
      </c>
      <c r="N105" s="15">
        <v>14</v>
      </c>
      <c r="O105" s="184"/>
      <c r="P105" s="184"/>
      <c r="Q105" s="184"/>
      <c r="R105" s="184"/>
    </row>
    <row r="106" spans="1:18" s="26" customFormat="1">
      <c r="A106" s="186"/>
      <c r="B106" s="21">
        <v>2108</v>
      </c>
      <c r="C106" s="15" t="s">
        <v>467</v>
      </c>
      <c r="D106" s="15" t="s">
        <v>487</v>
      </c>
      <c r="E106" s="15" t="s">
        <v>526</v>
      </c>
      <c r="F106" s="15" t="s">
        <v>496</v>
      </c>
      <c r="G106" s="15" t="s">
        <v>37</v>
      </c>
      <c r="H106" s="15"/>
      <c r="I106" s="15"/>
      <c r="J106" s="15" t="s">
        <v>18</v>
      </c>
      <c r="K106" s="15" t="s">
        <v>483</v>
      </c>
      <c r="L106" s="15" t="s">
        <v>484</v>
      </c>
      <c r="M106" s="15">
        <v>9.6</v>
      </c>
      <c r="N106" s="15">
        <v>13</v>
      </c>
      <c r="O106" s="184"/>
      <c r="P106" s="184"/>
      <c r="Q106" s="184"/>
      <c r="R106" s="184"/>
    </row>
    <row r="107" spans="1:18" s="26" customFormat="1">
      <c r="A107" s="186"/>
      <c r="B107" s="21">
        <v>2212</v>
      </c>
      <c r="C107" s="15" t="s">
        <v>467</v>
      </c>
      <c r="D107" s="15" t="s">
        <v>487</v>
      </c>
      <c r="E107" s="15" t="s">
        <v>526</v>
      </c>
      <c r="F107" s="15" t="s">
        <v>496</v>
      </c>
      <c r="G107" s="15" t="s">
        <v>37</v>
      </c>
      <c r="H107" s="15"/>
      <c r="I107" s="15"/>
      <c r="J107" s="15" t="s">
        <v>18</v>
      </c>
      <c r="K107" s="15" t="s">
        <v>483</v>
      </c>
      <c r="L107" s="15" t="s">
        <v>484</v>
      </c>
      <c r="M107" s="15">
        <v>9.6</v>
      </c>
      <c r="N107" s="15">
        <v>14</v>
      </c>
      <c r="O107" s="184"/>
      <c r="P107" s="184"/>
      <c r="Q107" s="184"/>
      <c r="R107" s="184"/>
    </row>
    <row r="108" spans="1:18" s="26" customFormat="1">
      <c r="A108" s="187"/>
      <c r="B108" s="21">
        <v>2350</v>
      </c>
      <c r="C108" s="15" t="s">
        <v>467</v>
      </c>
      <c r="D108" s="15" t="s">
        <v>487</v>
      </c>
      <c r="E108" s="15" t="s">
        <v>526</v>
      </c>
      <c r="F108" s="15" t="s">
        <v>496</v>
      </c>
      <c r="G108" s="15" t="s">
        <v>37</v>
      </c>
      <c r="H108" s="15"/>
      <c r="I108" s="15"/>
      <c r="J108" s="15" t="s">
        <v>18</v>
      </c>
      <c r="K108" s="15" t="s">
        <v>483</v>
      </c>
      <c r="L108" s="15" t="s">
        <v>484</v>
      </c>
      <c r="M108" s="15">
        <v>9.6</v>
      </c>
      <c r="N108" s="15">
        <v>14</v>
      </c>
      <c r="O108" s="183"/>
      <c r="P108" s="183"/>
      <c r="Q108" s="183"/>
      <c r="R108" s="183"/>
    </row>
    <row r="109" spans="1:18" s="26" customFormat="1">
      <c r="A109" s="185">
        <v>43193</v>
      </c>
      <c r="B109" s="25">
        <v>1100</v>
      </c>
      <c r="C109" s="15" t="s">
        <v>467</v>
      </c>
      <c r="D109" s="15" t="s">
        <v>487</v>
      </c>
      <c r="E109" s="15" t="s">
        <v>562</v>
      </c>
      <c r="F109" s="15" t="s">
        <v>496</v>
      </c>
      <c r="G109" s="15" t="s">
        <v>37</v>
      </c>
      <c r="H109" s="15"/>
      <c r="I109" s="15"/>
      <c r="J109" s="15" t="s">
        <v>18</v>
      </c>
      <c r="K109" s="15" t="s">
        <v>39</v>
      </c>
      <c r="L109" s="15" t="s">
        <v>492</v>
      </c>
      <c r="M109" s="15">
        <v>9.6</v>
      </c>
      <c r="N109" s="15">
        <v>14</v>
      </c>
      <c r="O109" s="182">
        <v>7731</v>
      </c>
      <c r="P109" s="182">
        <v>7806</v>
      </c>
      <c r="Q109" s="182">
        <f>P109-O109</f>
        <v>75</v>
      </c>
      <c r="R109" s="182"/>
    </row>
    <row r="110" spans="1:18" s="26" customFormat="1">
      <c r="A110" s="186"/>
      <c r="B110" s="25">
        <v>1202</v>
      </c>
      <c r="C110" s="15" t="s">
        <v>467</v>
      </c>
      <c r="D110" s="15" t="s">
        <v>487</v>
      </c>
      <c r="E110" s="15" t="s">
        <v>562</v>
      </c>
      <c r="F110" s="15" t="s">
        <v>496</v>
      </c>
      <c r="G110" s="15" t="s">
        <v>37</v>
      </c>
      <c r="H110" s="15"/>
      <c r="I110" s="15"/>
      <c r="J110" s="15" t="s">
        <v>18</v>
      </c>
      <c r="K110" s="15" t="s">
        <v>39</v>
      </c>
      <c r="L110" s="15" t="s">
        <v>492</v>
      </c>
      <c r="M110" s="15">
        <v>9.6</v>
      </c>
      <c r="N110" s="15">
        <v>10</v>
      </c>
      <c r="O110" s="184"/>
      <c r="P110" s="184"/>
      <c r="Q110" s="184"/>
      <c r="R110" s="184"/>
    </row>
    <row r="111" spans="1:18" s="26" customFormat="1">
      <c r="A111" s="186"/>
      <c r="B111" s="25">
        <v>1515</v>
      </c>
      <c r="C111" s="15" t="s">
        <v>467</v>
      </c>
      <c r="D111" s="15" t="s">
        <v>487</v>
      </c>
      <c r="E111" s="15" t="s">
        <v>562</v>
      </c>
      <c r="F111" s="15" t="s">
        <v>496</v>
      </c>
      <c r="G111" s="15" t="s">
        <v>37</v>
      </c>
      <c r="H111" s="15"/>
      <c r="I111" s="15"/>
      <c r="J111" s="15" t="s">
        <v>18</v>
      </c>
      <c r="K111" s="15" t="s">
        <v>39</v>
      </c>
      <c r="L111" s="15" t="s">
        <v>492</v>
      </c>
      <c r="M111" s="15">
        <v>9.6</v>
      </c>
      <c r="N111" s="15">
        <v>13</v>
      </c>
      <c r="O111" s="184"/>
      <c r="P111" s="184"/>
      <c r="Q111" s="184"/>
      <c r="R111" s="184"/>
    </row>
    <row r="112" spans="1:18" s="26" customFormat="1">
      <c r="A112" s="186"/>
      <c r="B112" s="25">
        <v>1710</v>
      </c>
      <c r="C112" s="15" t="s">
        <v>467</v>
      </c>
      <c r="D112" s="15" t="s">
        <v>487</v>
      </c>
      <c r="E112" s="15" t="s">
        <v>562</v>
      </c>
      <c r="F112" s="15" t="s">
        <v>496</v>
      </c>
      <c r="G112" s="15" t="s">
        <v>37</v>
      </c>
      <c r="H112" s="15"/>
      <c r="I112" s="15"/>
      <c r="J112" s="15" t="s">
        <v>18</v>
      </c>
      <c r="K112" s="15" t="s">
        <v>39</v>
      </c>
      <c r="L112" s="15" t="s">
        <v>492</v>
      </c>
      <c r="M112" s="15">
        <v>9.6</v>
      </c>
      <c r="N112" s="15">
        <v>14</v>
      </c>
      <c r="O112" s="184"/>
      <c r="P112" s="184"/>
      <c r="Q112" s="184"/>
      <c r="R112" s="184"/>
    </row>
    <row r="113" spans="1:18" s="26" customFormat="1">
      <c r="A113" s="186"/>
      <c r="B113" s="25">
        <v>1936</v>
      </c>
      <c r="C113" s="15" t="s">
        <v>460</v>
      </c>
      <c r="D113" s="15" t="s">
        <v>454</v>
      </c>
      <c r="E113" s="15" t="s">
        <v>455</v>
      </c>
      <c r="F113" s="15" t="s">
        <v>496</v>
      </c>
      <c r="G113" s="15" t="s">
        <v>37</v>
      </c>
      <c r="H113" s="15"/>
      <c r="I113" s="15"/>
      <c r="J113" s="15" t="s">
        <v>18</v>
      </c>
      <c r="K113" s="15" t="s">
        <v>39</v>
      </c>
      <c r="L113" s="15" t="s">
        <v>492</v>
      </c>
      <c r="M113" s="15">
        <v>9.6</v>
      </c>
      <c r="N113" s="15">
        <v>14</v>
      </c>
      <c r="O113" s="184"/>
      <c r="P113" s="184"/>
      <c r="Q113" s="184"/>
      <c r="R113" s="184"/>
    </row>
    <row r="114" spans="1:18" s="26" customFormat="1">
      <c r="A114" s="186"/>
      <c r="B114" s="25">
        <v>2208</v>
      </c>
      <c r="C114" s="15" t="s">
        <v>460</v>
      </c>
      <c r="D114" s="15" t="s">
        <v>454</v>
      </c>
      <c r="E114" s="15" t="s">
        <v>455</v>
      </c>
      <c r="F114" s="15" t="s">
        <v>496</v>
      </c>
      <c r="G114" s="15" t="s">
        <v>37</v>
      </c>
      <c r="H114" s="15"/>
      <c r="I114" s="15"/>
      <c r="J114" s="15" t="s">
        <v>18</v>
      </c>
      <c r="K114" s="15" t="s">
        <v>39</v>
      </c>
      <c r="L114" s="15" t="s">
        <v>492</v>
      </c>
      <c r="M114" s="15">
        <v>9.6</v>
      </c>
      <c r="N114" s="15">
        <v>14</v>
      </c>
      <c r="O114" s="184"/>
      <c r="P114" s="184"/>
      <c r="Q114" s="184"/>
      <c r="R114" s="184"/>
    </row>
    <row r="115" spans="1:18" s="26" customFormat="1">
      <c r="A115" s="187"/>
      <c r="B115" s="25">
        <v>2341</v>
      </c>
      <c r="C115" s="15" t="s">
        <v>460</v>
      </c>
      <c r="D115" s="15" t="s">
        <v>454</v>
      </c>
      <c r="E115" s="15" t="s">
        <v>455</v>
      </c>
      <c r="F115" s="15" t="s">
        <v>496</v>
      </c>
      <c r="G115" s="15" t="s">
        <v>37</v>
      </c>
      <c r="H115" s="15"/>
      <c r="I115" s="15"/>
      <c r="J115" s="15" t="s">
        <v>18</v>
      </c>
      <c r="K115" s="15" t="s">
        <v>39</v>
      </c>
      <c r="L115" s="15" t="s">
        <v>492</v>
      </c>
      <c r="M115" s="15">
        <v>9.6</v>
      </c>
      <c r="N115" s="15">
        <v>9</v>
      </c>
      <c r="O115" s="183"/>
      <c r="P115" s="183"/>
      <c r="Q115" s="183"/>
      <c r="R115" s="183"/>
    </row>
    <row r="116" spans="1:18" s="26" customFormat="1">
      <c r="A116" s="185">
        <v>43193</v>
      </c>
      <c r="B116" s="176">
        <v>825</v>
      </c>
      <c r="C116" s="182"/>
      <c r="D116" s="182" t="s">
        <v>487</v>
      </c>
      <c r="E116" s="182" t="s">
        <v>488</v>
      </c>
      <c r="F116" s="182" t="s">
        <v>489</v>
      </c>
      <c r="G116" s="15" t="s">
        <v>490</v>
      </c>
      <c r="H116" s="15"/>
      <c r="I116" s="15"/>
      <c r="J116" s="15" t="s">
        <v>18</v>
      </c>
      <c r="K116" s="15" t="s">
        <v>457</v>
      </c>
      <c r="L116" s="15" t="s">
        <v>458</v>
      </c>
      <c r="M116" s="15">
        <v>9.6</v>
      </c>
      <c r="N116" s="15">
        <v>4</v>
      </c>
      <c r="O116" s="182">
        <v>7827</v>
      </c>
      <c r="P116" s="182">
        <v>7869</v>
      </c>
      <c r="Q116" s="182">
        <f>P116-O116</f>
        <v>42</v>
      </c>
      <c r="R116" s="182"/>
    </row>
    <row r="117" spans="1:18" s="26" customFormat="1">
      <c r="A117" s="186"/>
      <c r="B117" s="177"/>
      <c r="C117" s="184"/>
      <c r="D117" s="184"/>
      <c r="E117" s="184"/>
      <c r="F117" s="184"/>
      <c r="G117" s="15" t="s">
        <v>34</v>
      </c>
      <c r="H117" s="15"/>
      <c r="I117" s="15"/>
      <c r="J117" s="15" t="s">
        <v>18</v>
      </c>
      <c r="K117" s="15" t="s">
        <v>457</v>
      </c>
      <c r="L117" s="15" t="s">
        <v>458</v>
      </c>
      <c r="M117" s="15">
        <v>9.6</v>
      </c>
      <c r="N117" s="15">
        <v>2</v>
      </c>
      <c r="O117" s="184"/>
      <c r="P117" s="184"/>
      <c r="Q117" s="184"/>
      <c r="R117" s="184"/>
    </row>
    <row r="118" spans="1:18" s="26" customFormat="1">
      <c r="A118" s="186"/>
      <c r="B118" s="178"/>
      <c r="C118" s="183"/>
      <c r="D118" s="183"/>
      <c r="E118" s="183"/>
      <c r="F118" s="183"/>
      <c r="G118" s="15" t="s">
        <v>494</v>
      </c>
      <c r="H118" s="15"/>
      <c r="I118" s="15"/>
      <c r="J118" s="15" t="s">
        <v>18</v>
      </c>
      <c r="K118" s="15" t="s">
        <v>457</v>
      </c>
      <c r="L118" s="15" t="s">
        <v>458</v>
      </c>
      <c r="M118" s="15">
        <v>9.6</v>
      </c>
      <c r="N118" s="15">
        <v>1</v>
      </c>
      <c r="O118" s="184"/>
      <c r="P118" s="184"/>
      <c r="Q118" s="184"/>
      <c r="R118" s="184"/>
    </row>
    <row r="119" spans="1:18" s="26" customFormat="1">
      <c r="A119" s="186"/>
      <c r="B119" s="25">
        <v>915</v>
      </c>
      <c r="C119" s="15" t="s">
        <v>495</v>
      </c>
      <c r="D119" s="15" t="s">
        <v>489</v>
      </c>
      <c r="E119" s="15" t="s">
        <v>494</v>
      </c>
      <c r="F119" s="15" t="s">
        <v>496</v>
      </c>
      <c r="G119" s="15" t="s">
        <v>37</v>
      </c>
      <c r="H119" s="15"/>
      <c r="I119" s="15"/>
      <c r="J119" s="15" t="s">
        <v>18</v>
      </c>
      <c r="K119" s="15" t="s">
        <v>457</v>
      </c>
      <c r="L119" s="15" t="s">
        <v>458</v>
      </c>
      <c r="M119" s="15">
        <v>9.6</v>
      </c>
      <c r="N119" s="15">
        <v>4</v>
      </c>
      <c r="O119" s="184"/>
      <c r="P119" s="184"/>
      <c r="Q119" s="184"/>
      <c r="R119" s="184"/>
    </row>
    <row r="120" spans="1:18" s="26" customFormat="1">
      <c r="A120" s="186"/>
      <c r="B120" s="25">
        <v>1055</v>
      </c>
      <c r="C120" s="15" t="s">
        <v>495</v>
      </c>
      <c r="D120" s="15" t="s">
        <v>489</v>
      </c>
      <c r="E120" s="15" t="s">
        <v>494</v>
      </c>
      <c r="F120" s="15" t="s">
        <v>496</v>
      </c>
      <c r="G120" s="15" t="s">
        <v>37</v>
      </c>
      <c r="H120" s="15"/>
      <c r="I120" s="15"/>
      <c r="J120" s="15" t="s">
        <v>18</v>
      </c>
      <c r="K120" s="15" t="s">
        <v>457</v>
      </c>
      <c r="L120" s="15" t="s">
        <v>458</v>
      </c>
      <c r="M120" s="15">
        <v>9.6</v>
      </c>
      <c r="N120" s="15">
        <v>6</v>
      </c>
      <c r="O120" s="184"/>
      <c r="P120" s="184"/>
      <c r="Q120" s="184"/>
      <c r="R120" s="184"/>
    </row>
    <row r="121" spans="1:18" s="26" customFormat="1">
      <c r="A121" s="186"/>
      <c r="B121" s="25">
        <v>1210</v>
      </c>
      <c r="C121" s="15" t="s">
        <v>495</v>
      </c>
      <c r="D121" s="15" t="s">
        <v>489</v>
      </c>
      <c r="E121" s="15" t="s">
        <v>494</v>
      </c>
      <c r="F121" s="15" t="s">
        <v>496</v>
      </c>
      <c r="G121" s="15" t="s">
        <v>37</v>
      </c>
      <c r="H121" s="15"/>
      <c r="I121" s="15"/>
      <c r="J121" s="15" t="s">
        <v>18</v>
      </c>
      <c r="K121" s="15" t="s">
        <v>457</v>
      </c>
      <c r="L121" s="15" t="s">
        <v>458</v>
      </c>
      <c r="M121" s="15">
        <v>9.6</v>
      </c>
      <c r="N121" s="15">
        <v>5</v>
      </c>
      <c r="O121" s="184"/>
      <c r="P121" s="184"/>
      <c r="Q121" s="184"/>
      <c r="R121" s="184"/>
    </row>
    <row r="122" spans="1:18" s="26" customFormat="1">
      <c r="A122" s="186"/>
      <c r="B122" s="25">
        <v>1510</v>
      </c>
      <c r="C122" s="15" t="s">
        <v>495</v>
      </c>
      <c r="D122" s="15" t="s">
        <v>489</v>
      </c>
      <c r="E122" s="15" t="s">
        <v>494</v>
      </c>
      <c r="F122" s="15" t="s">
        <v>496</v>
      </c>
      <c r="G122" s="15" t="s">
        <v>37</v>
      </c>
      <c r="H122" s="15"/>
      <c r="I122" s="15"/>
      <c r="J122" s="15" t="s">
        <v>18</v>
      </c>
      <c r="K122" s="15" t="s">
        <v>457</v>
      </c>
      <c r="L122" s="15" t="s">
        <v>458</v>
      </c>
      <c r="M122" s="15">
        <v>9.6</v>
      </c>
      <c r="N122" s="15">
        <v>7</v>
      </c>
      <c r="O122" s="184"/>
      <c r="P122" s="184"/>
      <c r="Q122" s="184"/>
      <c r="R122" s="184"/>
    </row>
    <row r="123" spans="1:18" s="26" customFormat="1">
      <c r="A123" s="186"/>
      <c r="B123" s="25">
        <v>1605</v>
      </c>
      <c r="C123" s="15" t="s">
        <v>495</v>
      </c>
      <c r="D123" s="15" t="s">
        <v>489</v>
      </c>
      <c r="E123" s="15" t="s">
        <v>494</v>
      </c>
      <c r="F123" s="15" t="s">
        <v>496</v>
      </c>
      <c r="G123" s="15" t="s">
        <v>37</v>
      </c>
      <c r="H123" s="15"/>
      <c r="I123" s="15"/>
      <c r="J123" s="15" t="s">
        <v>18</v>
      </c>
      <c r="K123" s="15" t="s">
        <v>457</v>
      </c>
      <c r="L123" s="15" t="s">
        <v>458</v>
      </c>
      <c r="M123" s="15">
        <v>9.6</v>
      </c>
      <c r="N123" s="15">
        <v>4</v>
      </c>
      <c r="O123" s="184"/>
      <c r="P123" s="184"/>
      <c r="Q123" s="184"/>
      <c r="R123" s="184"/>
    </row>
    <row r="124" spans="1:18" s="26" customFormat="1">
      <c r="A124" s="186"/>
      <c r="B124" s="25">
        <v>1705</v>
      </c>
      <c r="C124" s="15" t="s">
        <v>495</v>
      </c>
      <c r="D124" s="15" t="s">
        <v>489</v>
      </c>
      <c r="E124" s="15" t="s">
        <v>494</v>
      </c>
      <c r="F124" s="15" t="s">
        <v>496</v>
      </c>
      <c r="G124" s="15" t="s">
        <v>37</v>
      </c>
      <c r="H124" s="15"/>
      <c r="I124" s="15"/>
      <c r="J124" s="15" t="s">
        <v>18</v>
      </c>
      <c r="K124" s="15" t="s">
        <v>457</v>
      </c>
      <c r="L124" s="15" t="s">
        <v>458</v>
      </c>
      <c r="M124" s="15">
        <v>9.6</v>
      </c>
      <c r="N124" s="15">
        <v>5</v>
      </c>
      <c r="O124" s="184"/>
      <c r="P124" s="184"/>
      <c r="Q124" s="184"/>
      <c r="R124" s="184"/>
    </row>
    <row r="125" spans="1:18" s="26" customFormat="1">
      <c r="A125" s="186"/>
      <c r="B125" s="25">
        <v>2105</v>
      </c>
      <c r="C125" s="15" t="s">
        <v>495</v>
      </c>
      <c r="D125" s="15" t="s">
        <v>489</v>
      </c>
      <c r="E125" s="15" t="s">
        <v>494</v>
      </c>
      <c r="F125" s="15" t="s">
        <v>496</v>
      </c>
      <c r="G125" s="15" t="s">
        <v>37</v>
      </c>
      <c r="H125" s="15"/>
      <c r="I125" s="15"/>
      <c r="J125" s="15" t="s">
        <v>18</v>
      </c>
      <c r="K125" s="15" t="s">
        <v>457</v>
      </c>
      <c r="L125" s="15" t="s">
        <v>458</v>
      </c>
      <c r="M125" s="15">
        <v>9.6</v>
      </c>
      <c r="N125" s="15">
        <v>8</v>
      </c>
      <c r="O125" s="184"/>
      <c r="P125" s="184"/>
      <c r="Q125" s="184"/>
      <c r="R125" s="184"/>
    </row>
    <row r="126" spans="1:18" s="26" customFormat="1">
      <c r="A126" s="186"/>
      <c r="B126" s="176">
        <v>2250</v>
      </c>
      <c r="C126" s="15"/>
      <c r="D126" s="182" t="s">
        <v>489</v>
      </c>
      <c r="E126" s="15" t="s">
        <v>494</v>
      </c>
      <c r="F126" s="182" t="s">
        <v>496</v>
      </c>
      <c r="G126" s="182" t="s">
        <v>37</v>
      </c>
      <c r="H126" s="15"/>
      <c r="I126" s="15"/>
      <c r="J126" s="15" t="s">
        <v>18</v>
      </c>
      <c r="K126" s="15" t="s">
        <v>457</v>
      </c>
      <c r="L126" s="15" t="s">
        <v>458</v>
      </c>
      <c r="M126" s="15">
        <v>9.6</v>
      </c>
      <c r="N126" s="15">
        <v>2</v>
      </c>
      <c r="O126" s="184"/>
      <c r="P126" s="184"/>
      <c r="Q126" s="184"/>
      <c r="R126" s="184"/>
    </row>
    <row r="127" spans="1:18" s="26" customFormat="1">
      <c r="A127" s="186"/>
      <c r="B127" s="178"/>
      <c r="C127" s="15"/>
      <c r="D127" s="183"/>
      <c r="E127" s="15" t="s">
        <v>490</v>
      </c>
      <c r="F127" s="183"/>
      <c r="G127" s="183"/>
      <c r="H127" s="15"/>
      <c r="I127" s="15"/>
      <c r="J127" s="15" t="s">
        <v>18</v>
      </c>
      <c r="K127" s="15" t="s">
        <v>457</v>
      </c>
      <c r="L127" s="15" t="s">
        <v>458</v>
      </c>
      <c r="M127" s="15">
        <v>9.6</v>
      </c>
      <c r="N127" s="15">
        <v>1</v>
      </c>
      <c r="O127" s="184"/>
      <c r="P127" s="184"/>
      <c r="Q127" s="184"/>
      <c r="R127" s="184"/>
    </row>
    <row r="128" spans="1:18" s="26" customFormat="1">
      <c r="A128" s="186"/>
      <c r="B128" s="25">
        <v>2210</v>
      </c>
      <c r="C128" s="15" t="s">
        <v>495</v>
      </c>
      <c r="D128" s="15" t="s">
        <v>489</v>
      </c>
      <c r="E128" s="15" t="s">
        <v>494</v>
      </c>
      <c r="F128" s="15" t="s">
        <v>496</v>
      </c>
      <c r="G128" s="15" t="s">
        <v>37</v>
      </c>
      <c r="H128" s="15"/>
      <c r="I128" s="15"/>
      <c r="J128" s="15" t="s">
        <v>18</v>
      </c>
      <c r="K128" s="15" t="s">
        <v>457</v>
      </c>
      <c r="L128" s="15" t="s">
        <v>458</v>
      </c>
      <c r="M128" s="15">
        <v>9.6</v>
      </c>
      <c r="N128" s="15">
        <v>4</v>
      </c>
      <c r="O128" s="184"/>
      <c r="P128" s="184"/>
      <c r="Q128" s="184"/>
      <c r="R128" s="184"/>
    </row>
    <row r="129" spans="1:18" s="26" customFormat="1">
      <c r="A129" s="187"/>
      <c r="B129" s="25">
        <v>2355</v>
      </c>
      <c r="C129" s="15" t="s">
        <v>495</v>
      </c>
      <c r="D129" s="15" t="s">
        <v>489</v>
      </c>
      <c r="E129" s="15" t="s">
        <v>494</v>
      </c>
      <c r="F129" s="15" t="s">
        <v>496</v>
      </c>
      <c r="G129" s="15" t="s">
        <v>37</v>
      </c>
      <c r="H129" s="15"/>
      <c r="I129" s="15"/>
      <c r="J129" s="15" t="s">
        <v>18</v>
      </c>
      <c r="K129" s="15" t="s">
        <v>457</v>
      </c>
      <c r="L129" s="15" t="s">
        <v>458</v>
      </c>
      <c r="M129" s="15">
        <v>9.6</v>
      </c>
      <c r="N129" s="15">
        <v>5</v>
      </c>
      <c r="O129" s="183"/>
      <c r="P129" s="183"/>
      <c r="Q129" s="183"/>
      <c r="R129" s="183"/>
    </row>
    <row r="130" spans="1:18" s="26" customFormat="1">
      <c r="A130" s="185">
        <v>43193</v>
      </c>
      <c r="B130" s="25">
        <v>840</v>
      </c>
      <c r="C130" s="15"/>
      <c r="D130" s="15" t="s">
        <v>487</v>
      </c>
      <c r="E130" s="15" t="s">
        <v>488</v>
      </c>
      <c r="F130" s="15" t="s">
        <v>489</v>
      </c>
      <c r="G130" s="15" t="s">
        <v>471</v>
      </c>
      <c r="H130" s="15"/>
      <c r="I130" s="15"/>
      <c r="J130" s="15" t="s">
        <v>18</v>
      </c>
      <c r="K130" s="15" t="s">
        <v>465</v>
      </c>
      <c r="L130" s="15" t="s">
        <v>466</v>
      </c>
      <c r="M130" s="15">
        <v>9.6</v>
      </c>
      <c r="N130" s="15">
        <v>11</v>
      </c>
      <c r="O130" s="182">
        <v>5545</v>
      </c>
      <c r="P130" s="182">
        <v>5596</v>
      </c>
      <c r="Q130" s="182">
        <f>P130-O130</f>
        <v>51</v>
      </c>
      <c r="R130" s="182"/>
    </row>
    <row r="131" spans="1:18" s="26" customFormat="1">
      <c r="A131" s="186"/>
      <c r="B131" s="25">
        <v>1441</v>
      </c>
      <c r="C131" s="15" t="s">
        <v>460</v>
      </c>
      <c r="D131" s="15" t="s">
        <v>454</v>
      </c>
      <c r="E131" s="15" t="s">
        <v>455</v>
      </c>
      <c r="F131" s="15" t="s">
        <v>496</v>
      </c>
      <c r="G131" s="15" t="s">
        <v>37</v>
      </c>
      <c r="H131" s="15"/>
      <c r="I131" s="15"/>
      <c r="J131" s="15" t="s">
        <v>18</v>
      </c>
      <c r="K131" s="15" t="s">
        <v>465</v>
      </c>
      <c r="L131" s="15" t="s">
        <v>466</v>
      </c>
      <c r="M131" s="15">
        <v>9.6</v>
      </c>
      <c r="N131" s="15">
        <v>14</v>
      </c>
      <c r="O131" s="184"/>
      <c r="P131" s="184"/>
      <c r="Q131" s="184"/>
      <c r="R131" s="184"/>
    </row>
    <row r="132" spans="1:18" s="26" customFormat="1">
      <c r="A132" s="186"/>
      <c r="B132" s="25">
        <v>1639</v>
      </c>
      <c r="C132" s="15" t="s">
        <v>460</v>
      </c>
      <c r="D132" s="15" t="s">
        <v>454</v>
      </c>
      <c r="E132" s="15" t="s">
        <v>455</v>
      </c>
      <c r="F132" s="15" t="s">
        <v>496</v>
      </c>
      <c r="G132" s="15" t="s">
        <v>37</v>
      </c>
      <c r="H132" s="15"/>
      <c r="I132" s="15"/>
      <c r="J132" s="15" t="s">
        <v>18</v>
      </c>
      <c r="K132" s="15" t="s">
        <v>465</v>
      </c>
      <c r="L132" s="15" t="s">
        <v>466</v>
      </c>
      <c r="M132" s="15">
        <v>9.6</v>
      </c>
      <c r="N132" s="15">
        <v>14</v>
      </c>
      <c r="O132" s="184"/>
      <c r="P132" s="184"/>
      <c r="Q132" s="184"/>
      <c r="R132" s="184"/>
    </row>
    <row r="133" spans="1:18" s="26" customFormat="1">
      <c r="A133" s="186"/>
      <c r="B133" s="25">
        <v>2010</v>
      </c>
      <c r="C133" s="15" t="s">
        <v>467</v>
      </c>
      <c r="D133" s="15" t="s">
        <v>487</v>
      </c>
      <c r="E133" s="15" t="s">
        <v>562</v>
      </c>
      <c r="F133" s="15" t="s">
        <v>496</v>
      </c>
      <c r="G133" s="15" t="s">
        <v>37</v>
      </c>
      <c r="H133" s="15"/>
      <c r="I133" s="15"/>
      <c r="J133" s="15" t="s">
        <v>18</v>
      </c>
      <c r="K133" s="15" t="s">
        <v>465</v>
      </c>
      <c r="L133" s="15" t="s">
        <v>466</v>
      </c>
      <c r="M133" s="15">
        <v>9.6</v>
      </c>
      <c r="N133" s="15">
        <v>14</v>
      </c>
      <c r="O133" s="184"/>
      <c r="P133" s="184"/>
      <c r="Q133" s="184"/>
      <c r="R133" s="184"/>
    </row>
    <row r="134" spans="1:18" s="26" customFormat="1">
      <c r="A134" s="186"/>
      <c r="B134" s="25">
        <v>2211</v>
      </c>
      <c r="C134" s="15" t="s">
        <v>467</v>
      </c>
      <c r="D134" s="15" t="s">
        <v>487</v>
      </c>
      <c r="E134" s="15" t="s">
        <v>562</v>
      </c>
      <c r="F134" s="15" t="s">
        <v>496</v>
      </c>
      <c r="G134" s="15" t="s">
        <v>37</v>
      </c>
      <c r="H134" s="15"/>
      <c r="I134" s="15"/>
      <c r="J134" s="15" t="s">
        <v>18</v>
      </c>
      <c r="K134" s="15" t="s">
        <v>465</v>
      </c>
      <c r="L134" s="15" t="s">
        <v>466</v>
      </c>
      <c r="M134" s="15">
        <v>9.6</v>
      </c>
      <c r="N134" s="15">
        <v>14</v>
      </c>
      <c r="O134" s="184"/>
      <c r="P134" s="184"/>
      <c r="Q134" s="184"/>
      <c r="R134" s="184"/>
    </row>
    <row r="135" spans="1:18" s="26" customFormat="1">
      <c r="A135" s="187"/>
      <c r="B135" s="25">
        <v>2350</v>
      </c>
      <c r="C135" s="15" t="s">
        <v>467</v>
      </c>
      <c r="D135" s="15" t="s">
        <v>487</v>
      </c>
      <c r="E135" s="15" t="s">
        <v>562</v>
      </c>
      <c r="F135" s="15" t="s">
        <v>496</v>
      </c>
      <c r="G135" s="15" t="s">
        <v>37</v>
      </c>
      <c r="H135" s="15"/>
      <c r="I135" s="15"/>
      <c r="J135" s="15" t="s">
        <v>18</v>
      </c>
      <c r="K135" s="15" t="s">
        <v>465</v>
      </c>
      <c r="L135" s="15" t="s">
        <v>466</v>
      </c>
      <c r="M135" s="15">
        <v>9.6</v>
      </c>
      <c r="N135" s="15">
        <v>14</v>
      </c>
      <c r="O135" s="183"/>
      <c r="P135" s="183"/>
      <c r="Q135" s="183"/>
      <c r="R135" s="183"/>
    </row>
    <row r="136" spans="1:18" s="26" customFormat="1">
      <c r="A136" s="185">
        <v>43193</v>
      </c>
      <c r="B136" s="176">
        <v>820</v>
      </c>
      <c r="C136" s="182"/>
      <c r="D136" s="182" t="s">
        <v>487</v>
      </c>
      <c r="E136" s="182" t="s">
        <v>488</v>
      </c>
      <c r="F136" s="182" t="s">
        <v>496</v>
      </c>
      <c r="G136" s="15" t="s">
        <v>478</v>
      </c>
      <c r="H136" s="15"/>
      <c r="I136" s="15"/>
      <c r="J136" s="15" t="s">
        <v>18</v>
      </c>
      <c r="K136" s="15" t="s">
        <v>473</v>
      </c>
      <c r="L136" s="15" t="s">
        <v>474</v>
      </c>
      <c r="M136" s="15">
        <v>9.6</v>
      </c>
      <c r="N136" s="182">
        <v>14</v>
      </c>
      <c r="O136" s="182">
        <v>7012</v>
      </c>
      <c r="P136" s="182">
        <v>7036</v>
      </c>
      <c r="Q136" s="182">
        <f>P136-O136</f>
        <v>24</v>
      </c>
      <c r="R136" s="182"/>
    </row>
    <row r="137" spans="1:18" s="26" customFormat="1">
      <c r="A137" s="186"/>
      <c r="B137" s="177"/>
      <c r="C137" s="184"/>
      <c r="D137" s="184"/>
      <c r="E137" s="184"/>
      <c r="F137" s="184"/>
      <c r="G137" s="15" t="s">
        <v>563</v>
      </c>
      <c r="H137" s="15"/>
      <c r="I137" s="15"/>
      <c r="J137" s="15" t="s">
        <v>18</v>
      </c>
      <c r="K137" s="15" t="s">
        <v>473</v>
      </c>
      <c r="L137" s="15" t="s">
        <v>474</v>
      </c>
      <c r="M137" s="15">
        <v>9.6</v>
      </c>
      <c r="N137" s="184"/>
      <c r="O137" s="184"/>
      <c r="P137" s="184"/>
      <c r="Q137" s="184"/>
      <c r="R137" s="184"/>
    </row>
    <row r="138" spans="1:18" s="26" customFormat="1">
      <c r="A138" s="186"/>
      <c r="B138" s="177"/>
      <c r="C138" s="184"/>
      <c r="D138" s="184"/>
      <c r="E138" s="184"/>
      <c r="F138" s="184"/>
      <c r="G138" s="15" t="s">
        <v>564</v>
      </c>
      <c r="H138" s="15"/>
      <c r="I138" s="15"/>
      <c r="J138" s="15" t="s">
        <v>18</v>
      </c>
      <c r="K138" s="15" t="s">
        <v>473</v>
      </c>
      <c r="L138" s="15" t="s">
        <v>474</v>
      </c>
      <c r="M138" s="15">
        <v>9.6</v>
      </c>
      <c r="N138" s="184"/>
      <c r="O138" s="184"/>
      <c r="P138" s="184"/>
      <c r="Q138" s="184"/>
      <c r="R138" s="184"/>
    </row>
    <row r="139" spans="1:18" s="26" customFormat="1">
      <c r="A139" s="186"/>
      <c r="B139" s="178"/>
      <c r="C139" s="183"/>
      <c r="D139" s="183"/>
      <c r="E139" s="183"/>
      <c r="F139" s="183"/>
      <c r="G139" s="15" t="s">
        <v>523</v>
      </c>
      <c r="H139" s="15"/>
      <c r="I139" s="15"/>
      <c r="J139" s="15" t="s">
        <v>18</v>
      </c>
      <c r="K139" s="15" t="s">
        <v>473</v>
      </c>
      <c r="L139" s="15" t="s">
        <v>474</v>
      </c>
      <c r="M139" s="15">
        <v>9.6</v>
      </c>
      <c r="N139" s="183"/>
      <c r="O139" s="184"/>
      <c r="P139" s="184"/>
      <c r="Q139" s="184"/>
      <c r="R139" s="184"/>
    </row>
    <row r="140" spans="1:18" s="26" customFormat="1">
      <c r="A140" s="186"/>
      <c r="B140" s="25">
        <v>1155</v>
      </c>
      <c r="C140" s="15"/>
      <c r="D140" s="15" t="s">
        <v>487</v>
      </c>
      <c r="E140" s="15" t="s">
        <v>562</v>
      </c>
      <c r="F140" s="15" t="s">
        <v>496</v>
      </c>
      <c r="G140" s="15" t="s">
        <v>37</v>
      </c>
      <c r="H140" s="15"/>
      <c r="I140" s="15"/>
      <c r="J140" s="15" t="s">
        <v>18</v>
      </c>
      <c r="K140" s="15" t="s">
        <v>473</v>
      </c>
      <c r="L140" s="15" t="s">
        <v>474</v>
      </c>
      <c r="M140" s="15">
        <v>9.6</v>
      </c>
      <c r="N140" s="15">
        <v>14</v>
      </c>
      <c r="O140" s="184"/>
      <c r="P140" s="184"/>
      <c r="Q140" s="184"/>
      <c r="R140" s="184"/>
    </row>
    <row r="141" spans="1:18" s="26" customFormat="1">
      <c r="A141" s="186"/>
      <c r="B141" s="25">
        <v>1435</v>
      </c>
      <c r="C141" s="15"/>
      <c r="D141" s="15" t="s">
        <v>487</v>
      </c>
      <c r="E141" s="15" t="s">
        <v>562</v>
      </c>
      <c r="F141" s="15" t="s">
        <v>496</v>
      </c>
      <c r="G141" s="15" t="s">
        <v>37</v>
      </c>
      <c r="H141" s="15"/>
      <c r="I141" s="15"/>
      <c r="J141" s="15" t="s">
        <v>18</v>
      </c>
      <c r="K141" s="15" t="s">
        <v>473</v>
      </c>
      <c r="L141" s="15" t="s">
        <v>474</v>
      </c>
      <c r="M141" s="15">
        <v>9.6</v>
      </c>
      <c r="N141" s="15">
        <v>14</v>
      </c>
      <c r="O141" s="184"/>
      <c r="P141" s="184"/>
      <c r="Q141" s="184"/>
      <c r="R141" s="184"/>
    </row>
    <row r="142" spans="1:18" s="26" customFormat="1">
      <c r="A142" s="186"/>
      <c r="B142" s="25">
        <v>1610</v>
      </c>
      <c r="C142" s="15"/>
      <c r="D142" s="15" t="s">
        <v>487</v>
      </c>
      <c r="E142" s="15" t="s">
        <v>562</v>
      </c>
      <c r="F142" s="15" t="s">
        <v>496</v>
      </c>
      <c r="G142" s="15" t="s">
        <v>37</v>
      </c>
      <c r="H142" s="15"/>
      <c r="I142" s="15"/>
      <c r="J142" s="15" t="s">
        <v>18</v>
      </c>
      <c r="K142" s="15" t="s">
        <v>473</v>
      </c>
      <c r="L142" s="15" t="s">
        <v>474</v>
      </c>
      <c r="M142" s="15">
        <v>9.6</v>
      </c>
      <c r="N142" s="15">
        <v>14</v>
      </c>
      <c r="O142" s="184"/>
      <c r="P142" s="184"/>
      <c r="Q142" s="184"/>
      <c r="R142" s="184"/>
    </row>
    <row r="143" spans="1:18" s="26" customFormat="1">
      <c r="A143" s="186"/>
      <c r="B143" s="25">
        <v>1930</v>
      </c>
      <c r="C143" s="15"/>
      <c r="D143" s="15" t="s">
        <v>487</v>
      </c>
      <c r="E143" s="15" t="s">
        <v>562</v>
      </c>
      <c r="F143" s="15" t="s">
        <v>496</v>
      </c>
      <c r="G143" s="15" t="s">
        <v>37</v>
      </c>
      <c r="H143" s="15"/>
      <c r="I143" s="15"/>
      <c r="J143" s="15" t="s">
        <v>18</v>
      </c>
      <c r="K143" s="15" t="s">
        <v>473</v>
      </c>
      <c r="L143" s="15" t="s">
        <v>474</v>
      </c>
      <c r="M143" s="15">
        <v>9.6</v>
      </c>
      <c r="N143" s="15">
        <v>14</v>
      </c>
      <c r="O143" s="184"/>
      <c r="P143" s="184"/>
      <c r="Q143" s="184"/>
      <c r="R143" s="184"/>
    </row>
    <row r="144" spans="1:18" s="26" customFormat="1">
      <c r="A144" s="186"/>
      <c r="B144" s="25">
        <v>2120</v>
      </c>
      <c r="C144" s="15"/>
      <c r="D144" s="15" t="s">
        <v>487</v>
      </c>
      <c r="E144" s="15" t="s">
        <v>562</v>
      </c>
      <c r="F144" s="15" t="s">
        <v>496</v>
      </c>
      <c r="G144" s="15" t="s">
        <v>37</v>
      </c>
      <c r="H144" s="15"/>
      <c r="I144" s="15"/>
      <c r="J144" s="15" t="s">
        <v>18</v>
      </c>
      <c r="K144" s="15" t="s">
        <v>473</v>
      </c>
      <c r="L144" s="15" t="s">
        <v>474</v>
      </c>
      <c r="M144" s="15">
        <v>9.6</v>
      </c>
      <c r="N144" s="15">
        <v>13</v>
      </c>
      <c r="O144" s="184"/>
      <c r="P144" s="184"/>
      <c r="Q144" s="184"/>
      <c r="R144" s="184"/>
    </row>
    <row r="145" spans="1:18" s="26" customFormat="1">
      <c r="A145" s="186"/>
      <c r="B145" s="25">
        <v>2248</v>
      </c>
      <c r="C145" s="15"/>
      <c r="D145" s="15" t="s">
        <v>487</v>
      </c>
      <c r="E145" s="15" t="s">
        <v>562</v>
      </c>
      <c r="F145" s="15" t="s">
        <v>496</v>
      </c>
      <c r="G145" s="15" t="s">
        <v>37</v>
      </c>
      <c r="H145" s="15"/>
      <c r="I145" s="15"/>
      <c r="J145" s="15" t="s">
        <v>18</v>
      </c>
      <c r="K145" s="15" t="s">
        <v>473</v>
      </c>
      <c r="L145" s="15" t="s">
        <v>474</v>
      </c>
      <c r="M145" s="15">
        <v>9.6</v>
      </c>
      <c r="N145" s="15">
        <v>7</v>
      </c>
      <c r="O145" s="184"/>
      <c r="P145" s="184"/>
      <c r="Q145" s="184"/>
      <c r="R145" s="184"/>
    </row>
    <row r="146" spans="1:18" s="26" customFormat="1">
      <c r="A146" s="186"/>
      <c r="B146" s="25">
        <v>2255</v>
      </c>
      <c r="C146" s="15"/>
      <c r="D146" s="15" t="s">
        <v>487</v>
      </c>
      <c r="E146" s="15" t="s">
        <v>562</v>
      </c>
      <c r="F146" s="15" t="s">
        <v>496</v>
      </c>
      <c r="G146" s="15" t="s">
        <v>37</v>
      </c>
      <c r="H146" s="15"/>
      <c r="I146" s="15"/>
      <c r="J146" s="15" t="s">
        <v>18</v>
      </c>
      <c r="K146" s="15" t="s">
        <v>473</v>
      </c>
      <c r="L146" s="15" t="s">
        <v>474</v>
      </c>
      <c r="M146" s="15">
        <v>9.6</v>
      </c>
      <c r="N146" s="15">
        <v>4</v>
      </c>
      <c r="O146" s="184"/>
      <c r="P146" s="184"/>
      <c r="Q146" s="184"/>
      <c r="R146" s="184"/>
    </row>
    <row r="147" spans="1:18" s="26" customFormat="1">
      <c r="A147" s="187"/>
      <c r="B147" s="25">
        <v>12</v>
      </c>
      <c r="C147" s="15"/>
      <c r="D147" s="15" t="s">
        <v>487</v>
      </c>
      <c r="E147" s="15" t="s">
        <v>562</v>
      </c>
      <c r="F147" s="15" t="s">
        <v>496</v>
      </c>
      <c r="G147" s="15" t="s">
        <v>37</v>
      </c>
      <c r="H147" s="15"/>
      <c r="I147" s="15"/>
      <c r="J147" s="15" t="s">
        <v>18</v>
      </c>
      <c r="K147" s="15" t="s">
        <v>473</v>
      </c>
      <c r="L147" s="15" t="s">
        <v>474</v>
      </c>
      <c r="M147" s="15">
        <v>9.6</v>
      </c>
      <c r="N147" s="15">
        <v>14</v>
      </c>
      <c r="O147" s="183"/>
      <c r="P147" s="183"/>
      <c r="Q147" s="183"/>
      <c r="R147" s="183"/>
    </row>
    <row r="148" spans="1:18" s="26" customFormat="1">
      <c r="A148" s="185">
        <v>43193</v>
      </c>
      <c r="B148" s="25">
        <v>830</v>
      </c>
      <c r="C148" s="15"/>
      <c r="D148" s="15" t="s">
        <v>496</v>
      </c>
      <c r="E148" s="15" t="s">
        <v>37</v>
      </c>
      <c r="F148" s="15" t="s">
        <v>454</v>
      </c>
      <c r="G148" s="15" t="s">
        <v>455</v>
      </c>
      <c r="H148" s="15"/>
      <c r="I148" s="15"/>
      <c r="J148" s="15" t="s">
        <v>18</v>
      </c>
      <c r="K148" s="15" t="s">
        <v>483</v>
      </c>
      <c r="L148" s="15" t="s">
        <v>484</v>
      </c>
      <c r="M148" s="15">
        <v>9.6</v>
      </c>
      <c r="N148" s="15" t="s">
        <v>468</v>
      </c>
      <c r="O148" s="182">
        <v>5404</v>
      </c>
      <c r="P148" s="182">
        <v>5528</v>
      </c>
      <c r="Q148" s="182">
        <f>P148-O148</f>
        <v>124</v>
      </c>
      <c r="R148" s="182"/>
    </row>
    <row r="149" spans="1:18" s="26" customFormat="1">
      <c r="A149" s="186"/>
      <c r="B149" s="25">
        <v>1052</v>
      </c>
      <c r="C149" s="15" t="s">
        <v>460</v>
      </c>
      <c r="D149" s="15" t="s">
        <v>454</v>
      </c>
      <c r="E149" s="15" t="s">
        <v>455</v>
      </c>
      <c r="F149" s="15" t="s">
        <v>496</v>
      </c>
      <c r="G149" s="15" t="s">
        <v>37</v>
      </c>
      <c r="H149" s="15"/>
      <c r="I149" s="15"/>
      <c r="J149" s="15" t="s">
        <v>18</v>
      </c>
      <c r="K149" s="15" t="s">
        <v>483</v>
      </c>
      <c r="L149" s="15" t="s">
        <v>484</v>
      </c>
      <c r="M149" s="15">
        <v>9.6</v>
      </c>
      <c r="N149" s="15">
        <v>14</v>
      </c>
      <c r="O149" s="184"/>
      <c r="P149" s="184"/>
      <c r="Q149" s="184"/>
      <c r="R149" s="184"/>
    </row>
    <row r="150" spans="1:18" s="26" customFormat="1">
      <c r="A150" s="186"/>
      <c r="B150" s="25">
        <v>1300</v>
      </c>
      <c r="C150" s="15"/>
      <c r="D150" s="15" t="s">
        <v>487</v>
      </c>
      <c r="E150" s="15" t="s">
        <v>488</v>
      </c>
      <c r="F150" s="15" t="s">
        <v>454</v>
      </c>
      <c r="G150" s="15" t="s">
        <v>455</v>
      </c>
      <c r="H150" s="15"/>
      <c r="I150" s="15"/>
      <c r="J150" s="15" t="s">
        <v>18</v>
      </c>
      <c r="K150" s="15" t="s">
        <v>483</v>
      </c>
      <c r="L150" s="15" t="s">
        <v>484</v>
      </c>
      <c r="M150" s="15">
        <v>9.6</v>
      </c>
      <c r="N150" s="15">
        <v>6</v>
      </c>
      <c r="O150" s="184"/>
      <c r="P150" s="184"/>
      <c r="Q150" s="184"/>
      <c r="R150" s="184"/>
    </row>
    <row r="151" spans="1:18" s="26" customFormat="1">
      <c r="A151" s="186"/>
      <c r="B151" s="25">
        <v>1352</v>
      </c>
      <c r="C151" s="15" t="s">
        <v>460</v>
      </c>
      <c r="D151" s="15" t="s">
        <v>454</v>
      </c>
      <c r="E151" s="15" t="s">
        <v>455</v>
      </c>
      <c r="F151" s="15" t="s">
        <v>496</v>
      </c>
      <c r="G151" s="15" t="s">
        <v>37</v>
      </c>
      <c r="H151" s="15"/>
      <c r="I151" s="15"/>
      <c r="J151" s="15" t="s">
        <v>18</v>
      </c>
      <c r="K151" s="15" t="s">
        <v>483</v>
      </c>
      <c r="L151" s="15" t="s">
        <v>484</v>
      </c>
      <c r="M151" s="15">
        <v>9.6</v>
      </c>
      <c r="N151" s="15">
        <v>14</v>
      </c>
      <c r="O151" s="184"/>
      <c r="P151" s="184"/>
      <c r="Q151" s="184"/>
      <c r="R151" s="184"/>
    </row>
    <row r="152" spans="1:18" s="26" customFormat="1">
      <c r="A152" s="186"/>
      <c r="B152" s="25">
        <v>1523</v>
      </c>
      <c r="C152" s="15" t="s">
        <v>460</v>
      </c>
      <c r="D152" s="15" t="s">
        <v>454</v>
      </c>
      <c r="E152" s="15" t="s">
        <v>455</v>
      </c>
      <c r="F152" s="15" t="s">
        <v>496</v>
      </c>
      <c r="G152" s="15" t="s">
        <v>37</v>
      </c>
      <c r="H152" s="15"/>
      <c r="I152" s="15"/>
      <c r="J152" s="15" t="s">
        <v>18</v>
      </c>
      <c r="K152" s="15" t="s">
        <v>483</v>
      </c>
      <c r="L152" s="15" t="s">
        <v>484</v>
      </c>
      <c r="M152" s="15">
        <v>9.6</v>
      </c>
      <c r="N152" s="15">
        <v>14</v>
      </c>
      <c r="O152" s="184"/>
      <c r="P152" s="184"/>
      <c r="Q152" s="184"/>
      <c r="R152" s="184"/>
    </row>
    <row r="153" spans="1:18" s="26" customFormat="1">
      <c r="A153" s="186"/>
      <c r="B153" s="176">
        <v>1625</v>
      </c>
      <c r="C153" s="182"/>
      <c r="D153" s="182" t="s">
        <v>487</v>
      </c>
      <c r="E153" s="182" t="s">
        <v>488</v>
      </c>
      <c r="F153" s="15" t="s">
        <v>489</v>
      </c>
      <c r="G153" s="15" t="s">
        <v>471</v>
      </c>
      <c r="H153" s="15"/>
      <c r="I153" s="15"/>
      <c r="J153" s="15" t="s">
        <v>18</v>
      </c>
      <c r="K153" s="15" t="s">
        <v>483</v>
      </c>
      <c r="L153" s="15" t="s">
        <v>484</v>
      </c>
      <c r="M153" s="15">
        <v>9.6</v>
      </c>
      <c r="N153" s="182">
        <v>11</v>
      </c>
      <c r="O153" s="184"/>
      <c r="P153" s="184"/>
      <c r="Q153" s="184"/>
      <c r="R153" s="184"/>
    </row>
    <row r="154" spans="1:18" s="26" customFormat="1">
      <c r="A154" s="186"/>
      <c r="B154" s="177"/>
      <c r="C154" s="184"/>
      <c r="D154" s="184"/>
      <c r="E154" s="184"/>
      <c r="F154" s="182" t="s">
        <v>496</v>
      </c>
      <c r="G154" s="15" t="s">
        <v>475</v>
      </c>
      <c r="H154" s="15"/>
      <c r="I154" s="15"/>
      <c r="J154" s="15" t="s">
        <v>18</v>
      </c>
      <c r="K154" s="15" t="s">
        <v>483</v>
      </c>
      <c r="L154" s="15" t="s">
        <v>484</v>
      </c>
      <c r="M154" s="15">
        <v>9.6</v>
      </c>
      <c r="N154" s="184"/>
      <c r="O154" s="184"/>
      <c r="P154" s="184"/>
      <c r="Q154" s="184"/>
      <c r="R154" s="184"/>
    </row>
    <row r="155" spans="1:18" s="26" customFormat="1">
      <c r="A155" s="186"/>
      <c r="B155" s="178"/>
      <c r="C155" s="183"/>
      <c r="D155" s="183"/>
      <c r="E155" s="183"/>
      <c r="F155" s="183"/>
      <c r="G155" s="15" t="s">
        <v>37</v>
      </c>
      <c r="H155" s="15"/>
      <c r="I155" s="15"/>
      <c r="J155" s="15" t="s">
        <v>18</v>
      </c>
      <c r="K155" s="15" t="s">
        <v>483</v>
      </c>
      <c r="L155" s="15" t="s">
        <v>484</v>
      </c>
      <c r="M155" s="15">
        <v>9.6</v>
      </c>
      <c r="N155" s="183"/>
      <c r="O155" s="184"/>
      <c r="P155" s="184"/>
      <c r="Q155" s="184"/>
      <c r="R155" s="184"/>
    </row>
    <row r="156" spans="1:18" s="26" customFormat="1">
      <c r="A156" s="186"/>
      <c r="B156" s="25">
        <v>1715</v>
      </c>
      <c r="C156" s="15"/>
      <c r="D156" s="15" t="s">
        <v>496</v>
      </c>
      <c r="E156" s="15" t="s">
        <v>37</v>
      </c>
      <c r="F156" s="15" t="s">
        <v>487</v>
      </c>
      <c r="G156" s="15" t="s">
        <v>488</v>
      </c>
      <c r="H156" s="15"/>
      <c r="I156" s="15"/>
      <c r="J156" s="15" t="s">
        <v>18</v>
      </c>
      <c r="K156" s="15" t="s">
        <v>483</v>
      </c>
      <c r="L156" s="15" t="s">
        <v>484</v>
      </c>
      <c r="M156" s="15">
        <v>9.6</v>
      </c>
      <c r="N156" s="182">
        <v>10</v>
      </c>
      <c r="O156" s="184"/>
      <c r="P156" s="184"/>
      <c r="Q156" s="184"/>
      <c r="R156" s="184"/>
    </row>
    <row r="157" spans="1:18" s="26" customFormat="1">
      <c r="A157" s="186"/>
      <c r="B157" s="25">
        <v>1730</v>
      </c>
      <c r="C157" s="15"/>
      <c r="D157" s="15" t="s">
        <v>489</v>
      </c>
      <c r="E157" s="15" t="s">
        <v>471</v>
      </c>
      <c r="F157" s="15" t="s">
        <v>487</v>
      </c>
      <c r="G157" s="15" t="s">
        <v>471</v>
      </c>
      <c r="H157" s="15"/>
      <c r="I157" s="15"/>
      <c r="J157" s="15" t="s">
        <v>18</v>
      </c>
      <c r="K157" s="15" t="s">
        <v>483</v>
      </c>
      <c r="L157" s="15" t="s">
        <v>484</v>
      </c>
      <c r="M157" s="15">
        <v>9.6</v>
      </c>
      <c r="N157" s="183"/>
      <c r="O157" s="184"/>
      <c r="P157" s="184"/>
      <c r="Q157" s="184"/>
      <c r="R157" s="184"/>
    </row>
    <row r="158" spans="1:18" s="26" customFormat="1">
      <c r="A158" s="186"/>
      <c r="B158" s="25">
        <v>2010</v>
      </c>
      <c r="C158" s="15" t="s">
        <v>461</v>
      </c>
      <c r="D158" s="15" t="s">
        <v>454</v>
      </c>
      <c r="E158" s="15" t="s">
        <v>456</v>
      </c>
      <c r="F158" s="15" t="s">
        <v>496</v>
      </c>
      <c r="G158" s="15" t="s">
        <v>37</v>
      </c>
      <c r="H158" s="15"/>
      <c r="I158" s="15"/>
      <c r="J158" s="15" t="s">
        <v>18</v>
      </c>
      <c r="K158" s="15" t="s">
        <v>483</v>
      </c>
      <c r="L158" s="15" t="s">
        <v>484</v>
      </c>
      <c r="M158" s="15">
        <v>9.6</v>
      </c>
      <c r="N158" s="182">
        <v>12</v>
      </c>
      <c r="O158" s="184"/>
      <c r="P158" s="184"/>
      <c r="Q158" s="184"/>
      <c r="R158" s="184"/>
    </row>
    <row r="159" spans="1:18" s="26" customFormat="1">
      <c r="A159" s="186"/>
      <c r="B159" s="25">
        <v>2036</v>
      </c>
      <c r="C159" s="15" t="s">
        <v>460</v>
      </c>
      <c r="D159" s="15" t="s">
        <v>454</v>
      </c>
      <c r="E159" s="15" t="s">
        <v>455</v>
      </c>
      <c r="F159" s="15" t="s">
        <v>496</v>
      </c>
      <c r="G159" s="15" t="s">
        <v>37</v>
      </c>
      <c r="H159" s="15"/>
      <c r="I159" s="15"/>
      <c r="J159" s="15" t="s">
        <v>18</v>
      </c>
      <c r="K159" s="15" t="s">
        <v>483</v>
      </c>
      <c r="L159" s="15" t="s">
        <v>484</v>
      </c>
      <c r="M159" s="15">
        <v>9.6</v>
      </c>
      <c r="N159" s="183"/>
      <c r="O159" s="184"/>
      <c r="P159" s="184"/>
      <c r="Q159" s="184"/>
      <c r="R159" s="184"/>
    </row>
    <row r="160" spans="1:18" s="26" customFormat="1">
      <c r="A160" s="187"/>
      <c r="B160" s="25">
        <v>2304</v>
      </c>
      <c r="C160" s="15" t="s">
        <v>460</v>
      </c>
      <c r="D160" s="15" t="s">
        <v>454</v>
      </c>
      <c r="E160" s="15" t="s">
        <v>455</v>
      </c>
      <c r="F160" s="15" t="s">
        <v>496</v>
      </c>
      <c r="G160" s="15" t="s">
        <v>37</v>
      </c>
      <c r="H160" s="15"/>
      <c r="I160" s="15"/>
      <c r="J160" s="15" t="s">
        <v>18</v>
      </c>
      <c r="K160" s="15" t="s">
        <v>483</v>
      </c>
      <c r="L160" s="15" t="s">
        <v>484</v>
      </c>
      <c r="M160" s="15">
        <v>9.6</v>
      </c>
      <c r="N160" s="15">
        <v>10</v>
      </c>
      <c r="O160" s="183"/>
      <c r="P160" s="183"/>
      <c r="Q160" s="183"/>
      <c r="R160" s="183"/>
    </row>
    <row r="161" spans="1:18">
      <c r="A161" s="185">
        <v>43194</v>
      </c>
      <c r="B161" s="30">
        <v>830</v>
      </c>
      <c r="C161" s="15"/>
      <c r="D161" s="15" t="s">
        <v>36</v>
      </c>
      <c r="E161" s="15" t="s">
        <v>565</v>
      </c>
      <c r="F161" s="15" t="s">
        <v>454</v>
      </c>
      <c r="G161" s="15" t="s">
        <v>566</v>
      </c>
      <c r="H161" s="15"/>
      <c r="I161" s="15"/>
      <c r="J161" s="15" t="s">
        <v>18</v>
      </c>
      <c r="K161" s="15" t="s">
        <v>39</v>
      </c>
      <c r="L161" s="15" t="s">
        <v>570</v>
      </c>
      <c r="M161" s="15">
        <v>9.6</v>
      </c>
      <c r="N161" s="15" t="s">
        <v>571</v>
      </c>
      <c r="O161" s="182">
        <v>7806</v>
      </c>
      <c r="P161" s="182">
        <v>7958</v>
      </c>
      <c r="Q161" s="182">
        <f>P161-O161</f>
        <v>152</v>
      </c>
      <c r="R161" s="182"/>
    </row>
    <row r="162" spans="1:18">
      <c r="A162" s="186"/>
      <c r="B162" s="30">
        <v>1153</v>
      </c>
      <c r="C162" s="15" t="s">
        <v>460</v>
      </c>
      <c r="D162" s="15" t="s">
        <v>454</v>
      </c>
      <c r="E162" s="15" t="s">
        <v>566</v>
      </c>
      <c r="F162" s="15" t="s">
        <v>36</v>
      </c>
      <c r="G162" s="15" t="s">
        <v>565</v>
      </c>
      <c r="H162" s="15"/>
      <c r="I162" s="15"/>
      <c r="J162" s="15" t="s">
        <v>18</v>
      </c>
      <c r="K162" s="15" t="s">
        <v>39</v>
      </c>
      <c r="L162" s="15" t="s">
        <v>570</v>
      </c>
      <c r="M162" s="15">
        <v>9.6</v>
      </c>
      <c r="N162" s="15">
        <v>9</v>
      </c>
      <c r="O162" s="184"/>
      <c r="P162" s="184"/>
      <c r="Q162" s="184"/>
      <c r="R162" s="184"/>
    </row>
    <row r="163" spans="1:18">
      <c r="A163" s="186"/>
      <c r="B163" s="176">
        <v>1310</v>
      </c>
      <c r="C163" s="182"/>
      <c r="D163" s="182" t="s">
        <v>30</v>
      </c>
      <c r="E163" s="182" t="s">
        <v>569</v>
      </c>
      <c r="F163" s="15" t="s">
        <v>454</v>
      </c>
      <c r="G163" s="15" t="s">
        <v>568</v>
      </c>
      <c r="H163" s="15"/>
      <c r="I163" s="15"/>
      <c r="J163" s="15" t="s">
        <v>18</v>
      </c>
      <c r="K163" s="15" t="s">
        <v>39</v>
      </c>
      <c r="L163" s="15" t="s">
        <v>570</v>
      </c>
      <c r="M163" s="15">
        <v>9.6</v>
      </c>
      <c r="N163" s="15">
        <v>1</v>
      </c>
      <c r="O163" s="184"/>
      <c r="P163" s="184"/>
      <c r="Q163" s="184"/>
      <c r="R163" s="184"/>
    </row>
    <row r="164" spans="1:18">
      <c r="A164" s="186"/>
      <c r="B164" s="178"/>
      <c r="C164" s="183"/>
      <c r="D164" s="183"/>
      <c r="E164" s="183"/>
      <c r="F164" s="15" t="s">
        <v>454</v>
      </c>
      <c r="G164" s="15" t="s">
        <v>566</v>
      </c>
      <c r="H164" s="15"/>
      <c r="I164" s="15"/>
      <c r="J164" s="15" t="s">
        <v>18</v>
      </c>
      <c r="K164" s="15" t="s">
        <v>39</v>
      </c>
      <c r="L164" s="15" t="s">
        <v>570</v>
      </c>
      <c r="M164" s="15">
        <v>9.6</v>
      </c>
      <c r="N164" s="15">
        <v>4</v>
      </c>
      <c r="O164" s="184"/>
      <c r="P164" s="184"/>
      <c r="Q164" s="184"/>
      <c r="R164" s="184"/>
    </row>
    <row r="165" spans="1:18">
      <c r="A165" s="186"/>
      <c r="B165" s="30">
        <v>1417</v>
      </c>
      <c r="C165" s="15" t="s">
        <v>460</v>
      </c>
      <c r="D165" s="15" t="s">
        <v>454</v>
      </c>
      <c r="E165" s="15" t="s">
        <v>566</v>
      </c>
      <c r="F165" s="15" t="s">
        <v>36</v>
      </c>
      <c r="G165" s="15" t="s">
        <v>565</v>
      </c>
      <c r="H165" s="15"/>
      <c r="I165" s="15"/>
      <c r="J165" s="15" t="s">
        <v>18</v>
      </c>
      <c r="K165" s="15" t="s">
        <v>39</v>
      </c>
      <c r="L165" s="15" t="s">
        <v>570</v>
      </c>
      <c r="M165" s="15">
        <v>9.6</v>
      </c>
      <c r="N165" s="15">
        <v>14</v>
      </c>
      <c r="O165" s="184"/>
      <c r="P165" s="184"/>
      <c r="Q165" s="184"/>
      <c r="R165" s="184"/>
    </row>
    <row r="166" spans="1:18">
      <c r="A166" s="186"/>
      <c r="B166" s="30">
        <v>1554</v>
      </c>
      <c r="C166" s="15" t="s">
        <v>460</v>
      </c>
      <c r="D166" s="15" t="s">
        <v>454</v>
      </c>
      <c r="E166" s="15" t="s">
        <v>566</v>
      </c>
      <c r="F166" s="15" t="s">
        <v>36</v>
      </c>
      <c r="G166" s="15" t="s">
        <v>565</v>
      </c>
      <c r="H166" s="15"/>
      <c r="I166" s="15"/>
      <c r="J166" s="15" t="s">
        <v>18</v>
      </c>
      <c r="K166" s="15" t="s">
        <v>39</v>
      </c>
      <c r="L166" s="15" t="s">
        <v>570</v>
      </c>
      <c r="M166" s="15">
        <v>9.6</v>
      </c>
      <c r="N166" s="15">
        <v>14</v>
      </c>
      <c r="O166" s="184"/>
      <c r="P166" s="184"/>
      <c r="Q166" s="184"/>
      <c r="R166" s="184"/>
    </row>
    <row r="167" spans="1:18">
      <c r="A167" s="186"/>
      <c r="B167" s="176">
        <v>1718</v>
      </c>
      <c r="C167" s="182" t="s">
        <v>460</v>
      </c>
      <c r="D167" s="182" t="s">
        <v>454</v>
      </c>
      <c r="E167" s="182" t="s">
        <v>566</v>
      </c>
      <c r="F167" s="15" t="s">
        <v>36</v>
      </c>
      <c r="G167" s="15" t="s">
        <v>565</v>
      </c>
      <c r="H167" s="15"/>
      <c r="I167" s="15"/>
      <c r="J167" s="15" t="s">
        <v>18</v>
      </c>
      <c r="K167" s="15" t="s">
        <v>39</v>
      </c>
      <c r="L167" s="15" t="s">
        <v>570</v>
      </c>
      <c r="M167" s="15">
        <v>9.6</v>
      </c>
      <c r="N167" s="15">
        <v>9</v>
      </c>
      <c r="O167" s="184"/>
      <c r="P167" s="184"/>
      <c r="Q167" s="184"/>
      <c r="R167" s="184"/>
    </row>
    <row r="168" spans="1:18">
      <c r="A168" s="186"/>
      <c r="B168" s="178"/>
      <c r="C168" s="183"/>
      <c r="D168" s="183"/>
      <c r="E168" s="183"/>
      <c r="F168" s="15" t="s">
        <v>30</v>
      </c>
      <c r="G168" s="15" t="s">
        <v>569</v>
      </c>
      <c r="H168" s="15"/>
      <c r="I168" s="15"/>
      <c r="J168" s="15" t="s">
        <v>18</v>
      </c>
      <c r="K168" s="15" t="s">
        <v>39</v>
      </c>
      <c r="L168" s="15" t="s">
        <v>570</v>
      </c>
      <c r="M168" s="15">
        <v>9.6</v>
      </c>
      <c r="N168" s="15">
        <v>1</v>
      </c>
      <c r="O168" s="184"/>
      <c r="P168" s="184"/>
      <c r="Q168" s="184"/>
      <c r="R168" s="184"/>
    </row>
    <row r="169" spans="1:18">
      <c r="A169" s="186"/>
      <c r="B169" s="30">
        <v>2010</v>
      </c>
      <c r="C169" s="15" t="s">
        <v>461</v>
      </c>
      <c r="D169" s="182" t="s">
        <v>454</v>
      </c>
      <c r="E169" s="15" t="s">
        <v>568</v>
      </c>
      <c r="F169" s="182" t="s">
        <v>36</v>
      </c>
      <c r="G169" s="182" t="s">
        <v>565</v>
      </c>
      <c r="H169" s="15"/>
      <c r="I169" s="15"/>
      <c r="J169" s="15" t="s">
        <v>18</v>
      </c>
      <c r="K169" s="15" t="s">
        <v>39</v>
      </c>
      <c r="L169" s="15" t="s">
        <v>570</v>
      </c>
      <c r="M169" s="15">
        <v>9.6</v>
      </c>
      <c r="N169" s="15">
        <v>1</v>
      </c>
      <c r="O169" s="184"/>
      <c r="P169" s="184"/>
      <c r="Q169" s="184"/>
      <c r="R169" s="184"/>
    </row>
    <row r="170" spans="1:18">
      <c r="A170" s="186"/>
      <c r="B170" s="30">
        <v>2030</v>
      </c>
      <c r="C170" s="15" t="s">
        <v>460</v>
      </c>
      <c r="D170" s="183"/>
      <c r="E170" s="15" t="s">
        <v>566</v>
      </c>
      <c r="F170" s="183"/>
      <c r="G170" s="183"/>
      <c r="H170" s="15"/>
      <c r="I170" s="15"/>
      <c r="J170" s="15" t="s">
        <v>18</v>
      </c>
      <c r="K170" s="15" t="s">
        <v>39</v>
      </c>
      <c r="L170" s="15" t="s">
        <v>570</v>
      </c>
      <c r="M170" s="15">
        <v>9.6</v>
      </c>
      <c r="N170" s="15">
        <v>13</v>
      </c>
      <c r="O170" s="184"/>
      <c r="P170" s="184"/>
      <c r="Q170" s="184"/>
      <c r="R170" s="184"/>
    </row>
    <row r="171" spans="1:18">
      <c r="A171" s="186"/>
      <c r="B171" s="30">
        <v>2148</v>
      </c>
      <c r="C171" s="15" t="s">
        <v>460</v>
      </c>
      <c r="D171" s="15" t="s">
        <v>454</v>
      </c>
      <c r="E171" s="15" t="s">
        <v>566</v>
      </c>
      <c r="F171" s="15" t="s">
        <v>36</v>
      </c>
      <c r="G171" s="15" t="s">
        <v>565</v>
      </c>
      <c r="H171" s="15"/>
      <c r="I171" s="15"/>
      <c r="J171" s="15" t="s">
        <v>18</v>
      </c>
      <c r="K171" s="15" t="s">
        <v>39</v>
      </c>
      <c r="L171" s="15" t="s">
        <v>570</v>
      </c>
      <c r="M171" s="15">
        <v>9.6</v>
      </c>
      <c r="N171" s="15">
        <v>12</v>
      </c>
      <c r="O171" s="184"/>
      <c r="P171" s="184"/>
      <c r="Q171" s="184"/>
      <c r="R171" s="184"/>
    </row>
    <row r="172" spans="1:18">
      <c r="A172" s="187"/>
      <c r="B172" s="30">
        <v>2313</v>
      </c>
      <c r="C172" s="15" t="s">
        <v>460</v>
      </c>
      <c r="D172" s="15" t="s">
        <v>454</v>
      </c>
      <c r="E172" s="15" t="s">
        <v>566</v>
      </c>
      <c r="F172" s="15" t="s">
        <v>36</v>
      </c>
      <c r="G172" s="15" t="s">
        <v>565</v>
      </c>
      <c r="H172" s="15"/>
      <c r="I172" s="15"/>
      <c r="J172" s="15" t="s">
        <v>18</v>
      </c>
      <c r="K172" s="15" t="s">
        <v>39</v>
      </c>
      <c r="L172" s="15" t="s">
        <v>570</v>
      </c>
      <c r="M172" s="15">
        <v>9.6</v>
      </c>
      <c r="N172" s="15">
        <v>12</v>
      </c>
      <c r="O172" s="183"/>
      <c r="P172" s="183"/>
      <c r="Q172" s="183"/>
      <c r="R172" s="183"/>
    </row>
    <row r="173" spans="1:18">
      <c r="A173" s="185">
        <v>43194</v>
      </c>
      <c r="B173" s="176">
        <v>830</v>
      </c>
      <c r="C173" s="182"/>
      <c r="D173" s="182" t="s">
        <v>30</v>
      </c>
      <c r="E173" s="182" t="s">
        <v>569</v>
      </c>
      <c r="F173" s="182" t="s">
        <v>36</v>
      </c>
      <c r="G173" s="15" t="s">
        <v>574</v>
      </c>
      <c r="H173" s="15"/>
      <c r="I173" s="15"/>
      <c r="J173" s="15" t="s">
        <v>18</v>
      </c>
      <c r="K173" s="15" t="s">
        <v>457</v>
      </c>
      <c r="L173" s="15" t="s">
        <v>458</v>
      </c>
      <c r="M173" s="15">
        <v>9.6</v>
      </c>
      <c r="N173" s="15">
        <v>5</v>
      </c>
      <c r="O173" s="182">
        <v>7869</v>
      </c>
      <c r="P173" s="182">
        <v>7890</v>
      </c>
      <c r="Q173" s="182">
        <f>P173-O173</f>
        <v>21</v>
      </c>
      <c r="R173" s="182"/>
    </row>
    <row r="174" spans="1:18">
      <c r="A174" s="186"/>
      <c r="B174" s="177"/>
      <c r="C174" s="184"/>
      <c r="D174" s="184"/>
      <c r="E174" s="184"/>
      <c r="F174" s="184"/>
      <c r="G174" s="15" t="s">
        <v>575</v>
      </c>
      <c r="H174" s="15"/>
      <c r="I174" s="15"/>
      <c r="J174" s="15" t="s">
        <v>18</v>
      </c>
      <c r="K174" s="15" t="s">
        <v>457</v>
      </c>
      <c r="L174" s="15" t="s">
        <v>458</v>
      </c>
      <c r="M174" s="15">
        <v>9.6</v>
      </c>
      <c r="N174" s="15">
        <v>2</v>
      </c>
      <c r="O174" s="184"/>
      <c r="P174" s="184"/>
      <c r="Q174" s="184"/>
      <c r="R174" s="184"/>
    </row>
    <row r="175" spans="1:18">
      <c r="A175" s="186"/>
      <c r="B175" s="177"/>
      <c r="C175" s="184"/>
      <c r="D175" s="184"/>
      <c r="E175" s="184"/>
      <c r="F175" s="184"/>
      <c r="G175" s="15" t="s">
        <v>576</v>
      </c>
      <c r="H175" s="15"/>
      <c r="I175" s="15"/>
      <c r="J175" s="15" t="s">
        <v>18</v>
      </c>
      <c r="K175" s="15" t="s">
        <v>457</v>
      </c>
      <c r="L175" s="15" t="s">
        <v>458</v>
      </c>
      <c r="M175" s="15">
        <v>9.6</v>
      </c>
      <c r="N175" s="15">
        <v>1</v>
      </c>
      <c r="O175" s="184"/>
      <c r="P175" s="184"/>
      <c r="Q175" s="184"/>
      <c r="R175" s="184"/>
    </row>
    <row r="176" spans="1:18">
      <c r="A176" s="186"/>
      <c r="B176" s="178"/>
      <c r="C176" s="183"/>
      <c r="D176" s="183"/>
      <c r="E176" s="183"/>
      <c r="F176" s="183"/>
      <c r="G176" s="15" t="s">
        <v>577</v>
      </c>
      <c r="H176" s="15"/>
      <c r="I176" s="15"/>
      <c r="J176" s="15" t="s">
        <v>18</v>
      </c>
      <c r="K176" s="15" t="s">
        <v>457</v>
      </c>
      <c r="L176" s="15" t="s">
        <v>458</v>
      </c>
      <c r="M176" s="15">
        <v>9.6</v>
      </c>
      <c r="N176" s="15">
        <v>5</v>
      </c>
      <c r="O176" s="184"/>
      <c r="P176" s="184"/>
      <c r="Q176" s="184"/>
      <c r="R176" s="184"/>
    </row>
    <row r="177" spans="1:18">
      <c r="A177" s="186"/>
      <c r="B177" s="30">
        <v>1110</v>
      </c>
      <c r="C177" s="15" t="s">
        <v>467</v>
      </c>
      <c r="D177" s="15" t="s">
        <v>30</v>
      </c>
      <c r="E177" s="15" t="s">
        <v>578</v>
      </c>
      <c r="F177" s="15" t="s">
        <v>36</v>
      </c>
      <c r="G177" s="15" t="s">
        <v>565</v>
      </c>
      <c r="H177" s="15"/>
      <c r="I177" s="15"/>
      <c r="J177" s="15" t="s">
        <v>18</v>
      </c>
      <c r="K177" s="15" t="s">
        <v>457</v>
      </c>
      <c r="L177" s="15" t="s">
        <v>458</v>
      </c>
      <c r="M177" s="15">
        <v>9.6</v>
      </c>
      <c r="N177" s="15">
        <v>11</v>
      </c>
      <c r="O177" s="184"/>
      <c r="P177" s="184"/>
      <c r="Q177" s="184"/>
      <c r="R177" s="184"/>
    </row>
    <row r="178" spans="1:18">
      <c r="A178" s="186"/>
      <c r="B178" s="30">
        <v>1418</v>
      </c>
      <c r="C178" s="15" t="s">
        <v>467</v>
      </c>
      <c r="D178" s="15" t="s">
        <v>30</v>
      </c>
      <c r="E178" s="15" t="s">
        <v>578</v>
      </c>
      <c r="F178" s="15" t="s">
        <v>36</v>
      </c>
      <c r="G178" s="15" t="s">
        <v>565</v>
      </c>
      <c r="H178" s="15"/>
      <c r="I178" s="15"/>
      <c r="J178" s="15" t="s">
        <v>18</v>
      </c>
      <c r="K178" s="15" t="s">
        <v>457</v>
      </c>
      <c r="L178" s="15" t="s">
        <v>458</v>
      </c>
      <c r="M178" s="15">
        <v>9.6</v>
      </c>
      <c r="N178" s="15">
        <v>14</v>
      </c>
      <c r="O178" s="184"/>
      <c r="P178" s="184"/>
      <c r="Q178" s="184"/>
      <c r="R178" s="184"/>
    </row>
    <row r="179" spans="1:18">
      <c r="A179" s="186"/>
      <c r="B179" s="30">
        <v>1518</v>
      </c>
      <c r="C179" s="15" t="s">
        <v>467</v>
      </c>
      <c r="D179" s="15" t="s">
        <v>30</v>
      </c>
      <c r="E179" s="15" t="s">
        <v>578</v>
      </c>
      <c r="F179" s="15" t="s">
        <v>36</v>
      </c>
      <c r="G179" s="15" t="s">
        <v>565</v>
      </c>
      <c r="H179" s="15"/>
      <c r="I179" s="15"/>
      <c r="J179" s="15" t="s">
        <v>18</v>
      </c>
      <c r="K179" s="15" t="s">
        <v>457</v>
      </c>
      <c r="L179" s="15" t="s">
        <v>458</v>
      </c>
      <c r="M179" s="15">
        <v>9.6</v>
      </c>
      <c r="N179" s="15">
        <v>13</v>
      </c>
      <c r="O179" s="184"/>
      <c r="P179" s="184"/>
      <c r="Q179" s="184"/>
      <c r="R179" s="184"/>
    </row>
    <row r="180" spans="1:18">
      <c r="A180" s="186"/>
      <c r="B180" s="30">
        <v>1700</v>
      </c>
      <c r="C180" s="15" t="s">
        <v>467</v>
      </c>
      <c r="D180" s="15" t="s">
        <v>30</v>
      </c>
      <c r="E180" s="15" t="s">
        <v>578</v>
      </c>
      <c r="F180" s="15" t="s">
        <v>36</v>
      </c>
      <c r="G180" s="15" t="s">
        <v>565</v>
      </c>
      <c r="H180" s="15"/>
      <c r="I180" s="15"/>
      <c r="J180" s="15" t="s">
        <v>18</v>
      </c>
      <c r="K180" s="15" t="s">
        <v>457</v>
      </c>
      <c r="L180" s="15" t="s">
        <v>458</v>
      </c>
      <c r="M180" s="15">
        <v>9.6</v>
      </c>
      <c r="N180" s="15">
        <v>10</v>
      </c>
      <c r="O180" s="184"/>
      <c r="P180" s="184"/>
      <c r="Q180" s="184"/>
      <c r="R180" s="184"/>
    </row>
    <row r="181" spans="1:18">
      <c r="A181" s="186"/>
      <c r="B181" s="30">
        <v>2110</v>
      </c>
      <c r="C181" s="15" t="s">
        <v>467</v>
      </c>
      <c r="D181" s="15" t="s">
        <v>30</v>
      </c>
      <c r="E181" s="15" t="s">
        <v>578</v>
      </c>
      <c r="F181" s="15" t="s">
        <v>36</v>
      </c>
      <c r="G181" s="15" t="s">
        <v>565</v>
      </c>
      <c r="H181" s="15"/>
      <c r="I181" s="15"/>
      <c r="J181" s="15" t="s">
        <v>18</v>
      </c>
      <c r="K181" s="15" t="s">
        <v>457</v>
      </c>
      <c r="L181" s="15" t="s">
        <v>458</v>
      </c>
      <c r="M181" s="15">
        <v>9.6</v>
      </c>
      <c r="N181" s="15">
        <v>14</v>
      </c>
      <c r="O181" s="184"/>
      <c r="P181" s="184"/>
      <c r="Q181" s="184"/>
      <c r="R181" s="184"/>
    </row>
    <row r="182" spans="1:18">
      <c r="A182" s="187"/>
      <c r="B182" s="30">
        <v>2336</v>
      </c>
      <c r="C182" s="15" t="s">
        <v>467</v>
      </c>
      <c r="D182" s="15" t="s">
        <v>30</v>
      </c>
      <c r="E182" s="15" t="s">
        <v>578</v>
      </c>
      <c r="F182" s="15" t="s">
        <v>36</v>
      </c>
      <c r="G182" s="15" t="s">
        <v>565</v>
      </c>
      <c r="H182" s="15"/>
      <c r="I182" s="15"/>
      <c r="J182" s="15" t="s">
        <v>18</v>
      </c>
      <c r="K182" s="15" t="s">
        <v>457</v>
      </c>
      <c r="L182" s="15" t="s">
        <v>458</v>
      </c>
      <c r="M182" s="15">
        <v>9.6</v>
      </c>
      <c r="N182" s="15">
        <v>14</v>
      </c>
      <c r="O182" s="183"/>
      <c r="P182" s="183"/>
      <c r="Q182" s="183"/>
      <c r="R182" s="183"/>
    </row>
    <row r="183" spans="1:18">
      <c r="A183" s="185">
        <v>43194</v>
      </c>
      <c r="B183" s="176">
        <v>820</v>
      </c>
      <c r="C183" s="182"/>
      <c r="D183" s="182" t="s">
        <v>30</v>
      </c>
      <c r="E183" s="182" t="s">
        <v>582</v>
      </c>
      <c r="F183" s="182" t="s">
        <v>32</v>
      </c>
      <c r="G183" s="15" t="s">
        <v>583</v>
      </c>
      <c r="H183" s="15"/>
      <c r="I183" s="15"/>
      <c r="J183" s="15" t="s">
        <v>18</v>
      </c>
      <c r="K183" s="15" t="s">
        <v>465</v>
      </c>
      <c r="L183" s="15" t="s">
        <v>466</v>
      </c>
      <c r="M183" s="15">
        <v>9.6</v>
      </c>
      <c r="N183" s="182">
        <v>10</v>
      </c>
      <c r="O183" s="182">
        <v>5596</v>
      </c>
      <c r="P183" s="182">
        <v>5632</v>
      </c>
      <c r="Q183" s="182">
        <f>P183-O183</f>
        <v>36</v>
      </c>
      <c r="R183" s="182"/>
    </row>
    <row r="184" spans="1:18">
      <c r="A184" s="186"/>
      <c r="B184" s="177"/>
      <c r="C184" s="184"/>
      <c r="D184" s="184"/>
      <c r="E184" s="184"/>
      <c r="F184" s="184"/>
      <c r="G184" s="15" t="s">
        <v>584</v>
      </c>
      <c r="H184" s="15"/>
      <c r="I184" s="15"/>
      <c r="J184" s="15" t="s">
        <v>18</v>
      </c>
      <c r="K184" s="15" t="s">
        <v>465</v>
      </c>
      <c r="L184" s="15" t="s">
        <v>466</v>
      </c>
      <c r="M184" s="15">
        <v>9.6</v>
      </c>
      <c r="N184" s="184"/>
      <c r="O184" s="184"/>
      <c r="P184" s="184"/>
      <c r="Q184" s="184"/>
      <c r="R184" s="184"/>
    </row>
    <row r="185" spans="1:18">
      <c r="A185" s="186"/>
      <c r="B185" s="178"/>
      <c r="C185" s="183"/>
      <c r="D185" s="183"/>
      <c r="E185" s="183"/>
      <c r="F185" s="183"/>
      <c r="G185" s="15" t="s">
        <v>585</v>
      </c>
      <c r="H185" s="15"/>
      <c r="I185" s="15"/>
      <c r="J185" s="15" t="s">
        <v>18</v>
      </c>
      <c r="K185" s="15" t="s">
        <v>465</v>
      </c>
      <c r="L185" s="15" t="s">
        <v>466</v>
      </c>
      <c r="M185" s="15">
        <v>9.6</v>
      </c>
      <c r="N185" s="183"/>
      <c r="O185" s="184"/>
      <c r="P185" s="184"/>
      <c r="Q185" s="184"/>
      <c r="R185" s="184"/>
    </row>
    <row r="186" spans="1:18">
      <c r="A186" s="186"/>
      <c r="B186" s="30">
        <v>910</v>
      </c>
      <c r="C186" s="15" t="s">
        <v>40</v>
      </c>
      <c r="D186" s="15" t="s">
        <v>32</v>
      </c>
      <c r="E186" s="15" t="s">
        <v>585</v>
      </c>
      <c r="F186" s="15" t="s">
        <v>36</v>
      </c>
      <c r="G186" s="15" t="s">
        <v>565</v>
      </c>
      <c r="H186" s="15"/>
      <c r="I186" s="15"/>
      <c r="J186" s="15" t="s">
        <v>18</v>
      </c>
      <c r="K186" s="15" t="s">
        <v>465</v>
      </c>
      <c r="L186" s="15" t="s">
        <v>466</v>
      </c>
      <c r="M186" s="15">
        <v>9.6</v>
      </c>
      <c r="N186" s="15">
        <v>5</v>
      </c>
      <c r="O186" s="184"/>
      <c r="P186" s="184"/>
      <c r="Q186" s="184"/>
      <c r="R186" s="184"/>
    </row>
    <row r="187" spans="1:18">
      <c r="A187" s="186"/>
      <c r="B187" s="30">
        <v>1055</v>
      </c>
      <c r="C187" s="15" t="s">
        <v>40</v>
      </c>
      <c r="D187" s="15" t="s">
        <v>32</v>
      </c>
      <c r="E187" s="15" t="s">
        <v>585</v>
      </c>
      <c r="F187" s="15" t="s">
        <v>36</v>
      </c>
      <c r="G187" s="15" t="s">
        <v>565</v>
      </c>
      <c r="H187" s="15"/>
      <c r="I187" s="15"/>
      <c r="J187" s="15" t="s">
        <v>18</v>
      </c>
      <c r="K187" s="15" t="s">
        <v>465</v>
      </c>
      <c r="L187" s="15" t="s">
        <v>466</v>
      </c>
      <c r="M187" s="15">
        <v>9.6</v>
      </c>
      <c r="N187" s="15">
        <v>6</v>
      </c>
      <c r="O187" s="184"/>
      <c r="P187" s="184"/>
      <c r="Q187" s="184"/>
      <c r="R187" s="184"/>
    </row>
    <row r="188" spans="1:18">
      <c r="A188" s="186"/>
      <c r="B188" s="30">
        <v>1205</v>
      </c>
      <c r="C188" s="15" t="s">
        <v>40</v>
      </c>
      <c r="D188" s="15" t="s">
        <v>32</v>
      </c>
      <c r="E188" s="15" t="s">
        <v>585</v>
      </c>
      <c r="F188" s="15" t="s">
        <v>36</v>
      </c>
      <c r="G188" s="15" t="s">
        <v>565</v>
      </c>
      <c r="H188" s="15"/>
      <c r="I188" s="15"/>
      <c r="J188" s="15" t="s">
        <v>18</v>
      </c>
      <c r="K188" s="15" t="s">
        <v>465</v>
      </c>
      <c r="L188" s="15" t="s">
        <v>466</v>
      </c>
      <c r="M188" s="15">
        <v>9.6</v>
      </c>
      <c r="N188" s="15">
        <v>5</v>
      </c>
      <c r="O188" s="184"/>
      <c r="P188" s="184"/>
      <c r="Q188" s="184"/>
      <c r="R188" s="184"/>
    </row>
    <row r="189" spans="1:18">
      <c r="A189" s="186"/>
      <c r="B189" s="30">
        <v>1510</v>
      </c>
      <c r="C189" s="15" t="s">
        <v>40</v>
      </c>
      <c r="D189" s="15" t="s">
        <v>32</v>
      </c>
      <c r="E189" s="15" t="s">
        <v>585</v>
      </c>
      <c r="F189" s="15" t="s">
        <v>36</v>
      </c>
      <c r="G189" s="15" t="s">
        <v>565</v>
      </c>
      <c r="H189" s="15"/>
      <c r="I189" s="15"/>
      <c r="J189" s="15" t="s">
        <v>18</v>
      </c>
      <c r="K189" s="15" t="s">
        <v>465</v>
      </c>
      <c r="L189" s="15" t="s">
        <v>466</v>
      </c>
      <c r="M189" s="15">
        <v>9.6</v>
      </c>
      <c r="N189" s="15">
        <v>6</v>
      </c>
      <c r="O189" s="184"/>
      <c r="P189" s="184"/>
      <c r="Q189" s="184"/>
      <c r="R189" s="184"/>
    </row>
    <row r="190" spans="1:18">
      <c r="A190" s="186"/>
      <c r="B190" s="30">
        <v>1610</v>
      </c>
      <c r="C190" s="15" t="s">
        <v>40</v>
      </c>
      <c r="D190" s="15" t="s">
        <v>32</v>
      </c>
      <c r="E190" s="15" t="s">
        <v>585</v>
      </c>
      <c r="F190" s="15" t="s">
        <v>36</v>
      </c>
      <c r="G190" s="15" t="s">
        <v>565</v>
      </c>
      <c r="H190" s="15"/>
      <c r="I190" s="15"/>
      <c r="J190" s="15" t="s">
        <v>18</v>
      </c>
      <c r="K190" s="15" t="s">
        <v>465</v>
      </c>
      <c r="L190" s="15" t="s">
        <v>466</v>
      </c>
      <c r="M190" s="15">
        <v>9.6</v>
      </c>
      <c r="N190" s="15">
        <v>4</v>
      </c>
      <c r="O190" s="184"/>
      <c r="P190" s="184"/>
      <c r="Q190" s="184"/>
      <c r="R190" s="184"/>
    </row>
    <row r="191" spans="1:18">
      <c r="A191" s="186"/>
      <c r="B191" s="30">
        <v>1705</v>
      </c>
      <c r="C191" s="15" t="s">
        <v>40</v>
      </c>
      <c r="D191" s="15" t="s">
        <v>32</v>
      </c>
      <c r="E191" s="15" t="s">
        <v>585</v>
      </c>
      <c r="F191" s="15" t="s">
        <v>36</v>
      </c>
      <c r="G191" s="15" t="s">
        <v>565</v>
      </c>
      <c r="H191" s="15"/>
      <c r="I191" s="15"/>
      <c r="J191" s="15" t="s">
        <v>18</v>
      </c>
      <c r="K191" s="15" t="s">
        <v>465</v>
      </c>
      <c r="L191" s="15" t="s">
        <v>466</v>
      </c>
      <c r="M191" s="15">
        <v>9.6</v>
      </c>
      <c r="N191" s="15">
        <v>4</v>
      </c>
      <c r="O191" s="184"/>
      <c r="P191" s="184"/>
      <c r="Q191" s="184"/>
      <c r="R191" s="184"/>
    </row>
    <row r="192" spans="1:18">
      <c r="A192" s="186"/>
      <c r="B192" s="30">
        <v>2105</v>
      </c>
      <c r="C192" s="15" t="s">
        <v>40</v>
      </c>
      <c r="D192" s="15" t="s">
        <v>32</v>
      </c>
      <c r="E192" s="15" t="s">
        <v>585</v>
      </c>
      <c r="F192" s="15" t="s">
        <v>36</v>
      </c>
      <c r="G192" s="15" t="s">
        <v>565</v>
      </c>
      <c r="H192" s="15"/>
      <c r="I192" s="15"/>
      <c r="J192" s="15" t="s">
        <v>18</v>
      </c>
      <c r="K192" s="15" t="s">
        <v>465</v>
      </c>
      <c r="L192" s="15" t="s">
        <v>466</v>
      </c>
      <c r="M192" s="15">
        <v>9.6</v>
      </c>
      <c r="N192" s="15">
        <v>6</v>
      </c>
      <c r="O192" s="184"/>
      <c r="P192" s="184"/>
      <c r="Q192" s="184"/>
      <c r="R192" s="184"/>
    </row>
    <row r="193" spans="1:18">
      <c r="A193" s="186"/>
      <c r="B193" s="30">
        <v>2210</v>
      </c>
      <c r="C193" s="15" t="s">
        <v>40</v>
      </c>
      <c r="D193" s="15" t="s">
        <v>32</v>
      </c>
      <c r="E193" s="15" t="s">
        <v>585</v>
      </c>
      <c r="F193" s="15" t="s">
        <v>36</v>
      </c>
      <c r="G193" s="15" t="s">
        <v>565</v>
      </c>
      <c r="H193" s="15"/>
      <c r="I193" s="15"/>
      <c r="J193" s="15" t="s">
        <v>18</v>
      </c>
      <c r="K193" s="15" t="s">
        <v>465</v>
      </c>
      <c r="L193" s="15" t="s">
        <v>466</v>
      </c>
      <c r="M193" s="15">
        <v>9.6</v>
      </c>
      <c r="N193" s="15">
        <v>5</v>
      </c>
      <c r="O193" s="184"/>
      <c r="P193" s="184"/>
      <c r="Q193" s="184"/>
      <c r="R193" s="184"/>
    </row>
    <row r="194" spans="1:18">
      <c r="A194" s="186"/>
      <c r="B194" s="30">
        <v>2258</v>
      </c>
      <c r="C194" s="182" t="s">
        <v>586</v>
      </c>
      <c r="D194" s="15" t="s">
        <v>32</v>
      </c>
      <c r="E194" s="15" t="s">
        <v>585</v>
      </c>
      <c r="F194" s="15" t="s">
        <v>36</v>
      </c>
      <c r="G194" s="15" t="s">
        <v>565</v>
      </c>
      <c r="H194" s="15"/>
      <c r="I194" s="15"/>
      <c r="J194" s="15" t="s">
        <v>18</v>
      </c>
      <c r="K194" s="15" t="s">
        <v>465</v>
      </c>
      <c r="L194" s="15" t="s">
        <v>466</v>
      </c>
      <c r="M194" s="15">
        <v>9.6</v>
      </c>
      <c r="N194" s="15">
        <v>2</v>
      </c>
      <c r="O194" s="184"/>
      <c r="P194" s="184"/>
      <c r="Q194" s="184"/>
      <c r="R194" s="184"/>
    </row>
    <row r="195" spans="1:18">
      <c r="A195" s="187"/>
      <c r="B195" s="30">
        <v>2350</v>
      </c>
      <c r="C195" s="183"/>
      <c r="D195" s="15" t="s">
        <v>32</v>
      </c>
      <c r="E195" s="15" t="s">
        <v>585</v>
      </c>
      <c r="F195" s="15" t="s">
        <v>36</v>
      </c>
      <c r="G195" s="15" t="s">
        <v>565</v>
      </c>
      <c r="H195" s="15"/>
      <c r="I195" s="15"/>
      <c r="J195" s="15" t="s">
        <v>18</v>
      </c>
      <c r="K195" s="15" t="s">
        <v>465</v>
      </c>
      <c r="L195" s="15" t="s">
        <v>466</v>
      </c>
      <c r="M195" s="15">
        <v>9.6</v>
      </c>
      <c r="N195" s="15">
        <v>5</v>
      </c>
      <c r="O195" s="183"/>
      <c r="P195" s="183"/>
      <c r="Q195" s="183"/>
      <c r="R195" s="183"/>
    </row>
    <row r="196" spans="1:18">
      <c r="A196" s="185">
        <v>43194</v>
      </c>
      <c r="B196" s="30">
        <v>845</v>
      </c>
      <c r="C196" s="15"/>
      <c r="D196" s="15" t="s">
        <v>36</v>
      </c>
      <c r="E196" s="15" t="s">
        <v>565</v>
      </c>
      <c r="F196" s="15" t="s">
        <v>30</v>
      </c>
      <c r="G196" s="15" t="s">
        <v>578</v>
      </c>
      <c r="H196" s="15"/>
      <c r="I196" s="15"/>
      <c r="J196" s="15" t="s">
        <v>18</v>
      </c>
      <c r="K196" s="15" t="s">
        <v>473</v>
      </c>
      <c r="L196" s="15" t="s">
        <v>474</v>
      </c>
      <c r="M196" s="15">
        <v>9.6</v>
      </c>
      <c r="N196" s="15">
        <v>14</v>
      </c>
      <c r="O196" s="182">
        <v>7036</v>
      </c>
      <c r="P196" s="182">
        <v>7057</v>
      </c>
      <c r="Q196" s="182">
        <f>P196-O196</f>
        <v>21</v>
      </c>
      <c r="R196" s="182"/>
    </row>
    <row r="197" spans="1:18">
      <c r="A197" s="186"/>
      <c r="B197" s="30">
        <v>1032</v>
      </c>
      <c r="C197" s="15" t="s">
        <v>467</v>
      </c>
      <c r="D197" s="15" t="s">
        <v>30</v>
      </c>
      <c r="E197" s="15" t="s">
        <v>578</v>
      </c>
      <c r="F197" s="15" t="s">
        <v>36</v>
      </c>
      <c r="G197" s="15" t="s">
        <v>565</v>
      </c>
      <c r="H197" s="15"/>
      <c r="I197" s="15"/>
      <c r="J197" s="15" t="s">
        <v>18</v>
      </c>
      <c r="K197" s="15" t="s">
        <v>473</v>
      </c>
      <c r="L197" s="15" t="s">
        <v>474</v>
      </c>
      <c r="M197" s="15">
        <v>9.6</v>
      </c>
      <c r="N197" s="15">
        <v>14</v>
      </c>
      <c r="O197" s="184"/>
      <c r="P197" s="184"/>
      <c r="Q197" s="184"/>
      <c r="R197" s="184"/>
    </row>
    <row r="198" spans="1:18">
      <c r="A198" s="186"/>
      <c r="B198" s="30">
        <v>1156</v>
      </c>
      <c r="C198" s="15" t="s">
        <v>467</v>
      </c>
      <c r="D198" s="15" t="s">
        <v>30</v>
      </c>
      <c r="E198" s="15" t="s">
        <v>578</v>
      </c>
      <c r="F198" s="15" t="s">
        <v>36</v>
      </c>
      <c r="G198" s="15" t="s">
        <v>565</v>
      </c>
      <c r="H198" s="15"/>
      <c r="I198" s="15"/>
      <c r="J198" s="15" t="s">
        <v>18</v>
      </c>
      <c r="K198" s="15" t="s">
        <v>473</v>
      </c>
      <c r="L198" s="15" t="s">
        <v>474</v>
      </c>
      <c r="M198" s="15">
        <v>9.6</v>
      </c>
      <c r="N198" s="15">
        <v>13</v>
      </c>
      <c r="O198" s="184"/>
      <c r="P198" s="184"/>
      <c r="Q198" s="184"/>
      <c r="R198" s="184"/>
    </row>
    <row r="199" spans="1:18">
      <c r="A199" s="186"/>
      <c r="B199" s="30">
        <v>1510</v>
      </c>
      <c r="C199" s="15" t="s">
        <v>467</v>
      </c>
      <c r="D199" s="15" t="s">
        <v>30</v>
      </c>
      <c r="E199" s="15" t="s">
        <v>578</v>
      </c>
      <c r="F199" s="15" t="s">
        <v>36</v>
      </c>
      <c r="G199" s="15" t="s">
        <v>565</v>
      </c>
      <c r="H199" s="15"/>
      <c r="I199" s="15"/>
      <c r="J199" s="15" t="s">
        <v>18</v>
      </c>
      <c r="K199" s="15" t="s">
        <v>473</v>
      </c>
      <c r="L199" s="15" t="s">
        <v>474</v>
      </c>
      <c r="M199" s="15">
        <v>9.6</v>
      </c>
      <c r="N199" s="15">
        <v>12</v>
      </c>
      <c r="O199" s="184"/>
      <c r="P199" s="184"/>
      <c r="Q199" s="184"/>
      <c r="R199" s="184"/>
    </row>
    <row r="200" spans="1:18">
      <c r="A200" s="186"/>
      <c r="B200" s="30">
        <v>1612</v>
      </c>
      <c r="C200" s="15" t="s">
        <v>467</v>
      </c>
      <c r="D200" s="15" t="s">
        <v>30</v>
      </c>
      <c r="E200" s="15" t="s">
        <v>578</v>
      </c>
      <c r="F200" s="15" t="s">
        <v>36</v>
      </c>
      <c r="G200" s="15" t="s">
        <v>565</v>
      </c>
      <c r="H200" s="15"/>
      <c r="I200" s="15"/>
      <c r="J200" s="15" t="s">
        <v>18</v>
      </c>
      <c r="K200" s="15" t="s">
        <v>473</v>
      </c>
      <c r="L200" s="15" t="s">
        <v>474</v>
      </c>
      <c r="M200" s="15">
        <v>9.6</v>
      </c>
      <c r="N200" s="15">
        <v>11</v>
      </c>
      <c r="O200" s="184"/>
      <c r="P200" s="184"/>
      <c r="Q200" s="184"/>
      <c r="R200" s="184"/>
    </row>
    <row r="201" spans="1:18">
      <c r="A201" s="186"/>
      <c r="B201" s="30">
        <v>2000</v>
      </c>
      <c r="C201" s="15" t="s">
        <v>467</v>
      </c>
      <c r="D201" s="15" t="s">
        <v>30</v>
      </c>
      <c r="E201" s="15" t="s">
        <v>578</v>
      </c>
      <c r="F201" s="15" t="s">
        <v>30</v>
      </c>
      <c r="G201" s="15" t="s">
        <v>581</v>
      </c>
      <c r="H201" s="15"/>
      <c r="I201" s="15"/>
      <c r="J201" s="15" t="s">
        <v>18</v>
      </c>
      <c r="K201" s="15" t="s">
        <v>473</v>
      </c>
      <c r="L201" s="15" t="s">
        <v>474</v>
      </c>
      <c r="M201" s="15">
        <v>9.6</v>
      </c>
      <c r="N201" s="15">
        <v>14</v>
      </c>
      <c r="O201" s="184"/>
      <c r="P201" s="184"/>
      <c r="Q201" s="184"/>
      <c r="R201" s="184"/>
    </row>
    <row r="202" spans="1:18">
      <c r="A202" s="186"/>
      <c r="B202" s="30">
        <v>2245</v>
      </c>
      <c r="C202" s="15"/>
      <c r="D202" s="15" t="s">
        <v>30</v>
      </c>
      <c r="E202" s="15" t="s">
        <v>578</v>
      </c>
      <c r="F202" s="182" t="s">
        <v>36</v>
      </c>
      <c r="G202" s="182" t="s">
        <v>565</v>
      </c>
      <c r="H202" s="15"/>
      <c r="I202" s="15"/>
      <c r="J202" s="15" t="s">
        <v>18</v>
      </c>
      <c r="K202" s="15" t="s">
        <v>473</v>
      </c>
      <c r="L202" s="15" t="s">
        <v>474</v>
      </c>
      <c r="M202" s="15">
        <v>9.6</v>
      </c>
      <c r="N202" s="15">
        <v>6</v>
      </c>
      <c r="O202" s="184"/>
      <c r="P202" s="184"/>
      <c r="Q202" s="184"/>
      <c r="R202" s="184"/>
    </row>
    <row r="203" spans="1:18">
      <c r="A203" s="187"/>
      <c r="B203" s="30">
        <v>2255</v>
      </c>
      <c r="C203" s="15"/>
      <c r="D203" s="15" t="s">
        <v>30</v>
      </c>
      <c r="E203" s="15" t="s">
        <v>589</v>
      </c>
      <c r="F203" s="183"/>
      <c r="G203" s="183"/>
      <c r="H203" s="15"/>
      <c r="I203" s="15"/>
      <c r="J203" s="15" t="s">
        <v>18</v>
      </c>
      <c r="K203" s="15" t="s">
        <v>473</v>
      </c>
      <c r="L203" s="15" t="s">
        <v>474</v>
      </c>
      <c r="M203" s="15">
        <v>9.6</v>
      </c>
      <c r="N203" s="15">
        <v>3</v>
      </c>
      <c r="O203" s="183"/>
      <c r="P203" s="183"/>
      <c r="Q203" s="183"/>
      <c r="R203" s="183"/>
    </row>
    <row r="204" spans="1:18" ht="16.5">
      <c r="A204" s="185">
        <v>43194</v>
      </c>
      <c r="B204" s="30">
        <v>840</v>
      </c>
      <c r="C204" s="15"/>
      <c r="D204" s="15" t="s">
        <v>30</v>
      </c>
      <c r="E204" s="15" t="s">
        <v>581</v>
      </c>
      <c r="F204" s="15" t="s">
        <v>32</v>
      </c>
      <c r="G204" s="35" t="s">
        <v>592</v>
      </c>
      <c r="H204" s="15"/>
      <c r="I204" s="15"/>
      <c r="J204" s="15" t="s">
        <v>18</v>
      </c>
      <c r="K204" s="15" t="s">
        <v>483</v>
      </c>
      <c r="L204" s="15" t="s">
        <v>484</v>
      </c>
      <c r="M204" s="15">
        <v>9.6</v>
      </c>
      <c r="N204" s="15">
        <v>8</v>
      </c>
      <c r="O204" s="182">
        <v>5528</v>
      </c>
      <c r="P204" s="182">
        <v>5582</v>
      </c>
      <c r="Q204" s="182">
        <f>P204-O204</f>
        <v>54</v>
      </c>
      <c r="R204" s="182"/>
    </row>
    <row r="205" spans="1:18" ht="16.5">
      <c r="A205" s="186"/>
      <c r="B205" s="30">
        <v>910</v>
      </c>
      <c r="C205" s="15"/>
      <c r="D205" s="15" t="s">
        <v>32</v>
      </c>
      <c r="E205" s="35" t="s">
        <v>592</v>
      </c>
      <c r="F205" s="15" t="s">
        <v>30</v>
      </c>
      <c r="G205" s="15" t="s">
        <v>581</v>
      </c>
      <c r="H205" s="15"/>
      <c r="I205" s="15"/>
      <c r="J205" s="15" t="s">
        <v>18</v>
      </c>
      <c r="K205" s="15" t="s">
        <v>483</v>
      </c>
      <c r="L205" s="15" t="s">
        <v>484</v>
      </c>
      <c r="M205" s="15">
        <v>9.6</v>
      </c>
      <c r="N205" s="15">
        <v>4</v>
      </c>
      <c r="O205" s="184"/>
      <c r="P205" s="184"/>
      <c r="Q205" s="184"/>
      <c r="R205" s="184"/>
    </row>
    <row r="206" spans="1:18">
      <c r="A206" s="186"/>
      <c r="B206" s="176">
        <v>1400</v>
      </c>
      <c r="C206" s="182"/>
      <c r="D206" s="182" t="s">
        <v>30</v>
      </c>
      <c r="E206" s="182" t="s">
        <v>581</v>
      </c>
      <c r="F206" s="182" t="s">
        <v>36</v>
      </c>
      <c r="G206" s="28" t="s">
        <v>594</v>
      </c>
      <c r="H206" s="15"/>
      <c r="I206" s="15"/>
      <c r="J206" s="15" t="s">
        <v>18</v>
      </c>
      <c r="K206" s="15" t="s">
        <v>483</v>
      </c>
      <c r="L206" s="15" t="s">
        <v>484</v>
      </c>
      <c r="M206" s="15">
        <v>9.6</v>
      </c>
      <c r="N206" s="182">
        <v>10</v>
      </c>
      <c r="O206" s="184"/>
      <c r="P206" s="184"/>
      <c r="Q206" s="184"/>
      <c r="R206" s="184"/>
    </row>
    <row r="207" spans="1:18">
      <c r="A207" s="186"/>
      <c r="B207" s="177"/>
      <c r="C207" s="184"/>
      <c r="D207" s="184"/>
      <c r="E207" s="184"/>
      <c r="F207" s="183"/>
      <c r="G207" s="15" t="s">
        <v>593</v>
      </c>
      <c r="H207" s="15"/>
      <c r="I207" s="15"/>
      <c r="J207" s="15" t="s">
        <v>18</v>
      </c>
      <c r="K207" s="15" t="s">
        <v>483</v>
      </c>
      <c r="L207" s="15" t="s">
        <v>484</v>
      </c>
      <c r="M207" s="15">
        <v>9.6</v>
      </c>
      <c r="N207" s="184"/>
      <c r="O207" s="184"/>
      <c r="P207" s="184"/>
      <c r="Q207" s="184"/>
      <c r="R207" s="184"/>
    </row>
    <row r="208" spans="1:18" ht="16.5">
      <c r="A208" s="186"/>
      <c r="B208" s="178"/>
      <c r="C208" s="183"/>
      <c r="D208" s="183"/>
      <c r="E208" s="183"/>
      <c r="F208" s="15" t="s">
        <v>32</v>
      </c>
      <c r="G208" s="35" t="s">
        <v>592</v>
      </c>
      <c r="H208" s="15"/>
      <c r="I208" s="15"/>
      <c r="J208" s="15" t="s">
        <v>18</v>
      </c>
      <c r="K208" s="15" t="s">
        <v>483</v>
      </c>
      <c r="L208" s="15" t="s">
        <v>484</v>
      </c>
      <c r="M208" s="15">
        <v>9.6</v>
      </c>
      <c r="N208" s="183"/>
      <c r="O208" s="184"/>
      <c r="P208" s="184"/>
      <c r="Q208" s="184"/>
      <c r="R208" s="184"/>
    </row>
    <row r="209" spans="1:18" ht="16.5">
      <c r="A209" s="186"/>
      <c r="B209" s="30">
        <v>1515</v>
      </c>
      <c r="C209" s="15"/>
      <c r="D209" s="15" t="s">
        <v>32</v>
      </c>
      <c r="E209" s="35" t="s">
        <v>592</v>
      </c>
      <c r="F209" s="15" t="s">
        <v>30</v>
      </c>
      <c r="G209" s="15" t="s">
        <v>581</v>
      </c>
      <c r="H209" s="15"/>
      <c r="I209" s="15"/>
      <c r="J209" s="15" t="s">
        <v>18</v>
      </c>
      <c r="K209" s="15" t="s">
        <v>483</v>
      </c>
      <c r="L209" s="15" t="s">
        <v>484</v>
      </c>
      <c r="M209" s="15">
        <v>9.6</v>
      </c>
      <c r="N209" s="15">
        <v>12</v>
      </c>
      <c r="O209" s="184"/>
      <c r="P209" s="184"/>
      <c r="Q209" s="184"/>
      <c r="R209" s="184"/>
    </row>
    <row r="210" spans="1:18">
      <c r="A210" s="186"/>
      <c r="B210" s="30">
        <v>1655</v>
      </c>
      <c r="C210" s="15" t="s">
        <v>460</v>
      </c>
      <c r="D210" s="15" t="s">
        <v>454</v>
      </c>
      <c r="E210" s="15" t="s">
        <v>566</v>
      </c>
      <c r="F210" s="15" t="s">
        <v>36</v>
      </c>
      <c r="G210" s="15" t="s">
        <v>565</v>
      </c>
      <c r="H210" s="15"/>
      <c r="I210" s="15"/>
      <c r="J210" s="15" t="s">
        <v>18</v>
      </c>
      <c r="K210" s="15" t="s">
        <v>483</v>
      </c>
      <c r="L210" s="15" t="s">
        <v>484</v>
      </c>
      <c r="M210" s="15">
        <v>9.6</v>
      </c>
      <c r="N210" s="15">
        <v>14</v>
      </c>
      <c r="O210" s="184"/>
      <c r="P210" s="184"/>
      <c r="Q210" s="184"/>
      <c r="R210" s="184"/>
    </row>
    <row r="211" spans="1:18">
      <c r="A211" s="186"/>
      <c r="B211" s="30">
        <v>2200</v>
      </c>
      <c r="C211" s="15" t="s">
        <v>467</v>
      </c>
      <c r="D211" s="15" t="s">
        <v>30</v>
      </c>
      <c r="E211" s="15" t="s">
        <v>578</v>
      </c>
      <c r="F211" s="15" t="s">
        <v>36</v>
      </c>
      <c r="G211" s="15" t="s">
        <v>565</v>
      </c>
      <c r="H211" s="15"/>
      <c r="I211" s="15"/>
      <c r="J211" s="15" t="s">
        <v>18</v>
      </c>
      <c r="K211" s="15" t="s">
        <v>483</v>
      </c>
      <c r="L211" s="15" t="s">
        <v>484</v>
      </c>
      <c r="M211" s="15">
        <v>9.6</v>
      </c>
      <c r="N211" s="15">
        <v>9</v>
      </c>
      <c r="O211" s="184"/>
      <c r="P211" s="184"/>
      <c r="Q211" s="184"/>
      <c r="R211" s="184"/>
    </row>
    <row r="212" spans="1:18">
      <c r="A212" s="187"/>
      <c r="B212" s="30">
        <v>2345</v>
      </c>
      <c r="C212" s="15" t="s">
        <v>460</v>
      </c>
      <c r="D212" s="15" t="s">
        <v>454</v>
      </c>
      <c r="E212" s="15" t="s">
        <v>566</v>
      </c>
      <c r="F212" s="15" t="s">
        <v>36</v>
      </c>
      <c r="G212" s="15" t="s">
        <v>565</v>
      </c>
      <c r="H212" s="15"/>
      <c r="I212" s="15"/>
      <c r="J212" s="15" t="s">
        <v>18</v>
      </c>
      <c r="K212" s="15" t="s">
        <v>483</v>
      </c>
      <c r="L212" s="15" t="s">
        <v>484</v>
      </c>
      <c r="M212" s="15">
        <v>9.6</v>
      </c>
      <c r="N212" s="15">
        <v>10</v>
      </c>
      <c r="O212" s="183"/>
      <c r="P212" s="183"/>
      <c r="Q212" s="183"/>
      <c r="R212" s="183"/>
    </row>
    <row r="213" spans="1:18" s="26" customFormat="1">
      <c r="A213" s="185">
        <v>43195</v>
      </c>
      <c r="B213" s="176">
        <v>900</v>
      </c>
      <c r="C213" s="182"/>
      <c r="D213" s="182" t="s">
        <v>30</v>
      </c>
      <c r="E213" s="182" t="s">
        <v>582</v>
      </c>
      <c r="F213" s="182" t="s">
        <v>30</v>
      </c>
      <c r="G213" s="15" t="s">
        <v>578</v>
      </c>
      <c r="H213" s="15"/>
      <c r="I213" s="15"/>
      <c r="J213" s="15" t="s">
        <v>600</v>
      </c>
      <c r="K213" s="15" t="s">
        <v>39</v>
      </c>
      <c r="L213" s="15" t="s">
        <v>570</v>
      </c>
      <c r="M213" s="15">
        <v>9.6</v>
      </c>
      <c r="N213" s="15">
        <v>3</v>
      </c>
      <c r="O213" s="182">
        <v>7958</v>
      </c>
      <c r="P213" s="182">
        <v>7973</v>
      </c>
      <c r="Q213" s="182">
        <f>P213-O213</f>
        <v>15</v>
      </c>
      <c r="R213" s="182"/>
    </row>
    <row r="214" spans="1:18" s="26" customFormat="1">
      <c r="A214" s="186"/>
      <c r="B214" s="177"/>
      <c r="C214" s="184"/>
      <c r="D214" s="184"/>
      <c r="E214" s="184"/>
      <c r="F214" s="184"/>
      <c r="G214" s="15" t="s">
        <v>597</v>
      </c>
      <c r="H214" s="15"/>
      <c r="I214" s="15"/>
      <c r="J214" s="15" t="s">
        <v>600</v>
      </c>
      <c r="K214" s="15" t="s">
        <v>39</v>
      </c>
      <c r="L214" s="15" t="s">
        <v>570</v>
      </c>
      <c r="M214" s="15">
        <v>9.6</v>
      </c>
      <c r="N214" s="15">
        <v>4</v>
      </c>
      <c r="O214" s="184"/>
      <c r="P214" s="184"/>
      <c r="Q214" s="184"/>
      <c r="R214" s="184"/>
    </row>
    <row r="215" spans="1:18" s="26" customFormat="1">
      <c r="A215" s="186"/>
      <c r="B215" s="178"/>
      <c r="C215" s="183"/>
      <c r="D215" s="183"/>
      <c r="E215" s="183"/>
      <c r="F215" s="183"/>
      <c r="G215" s="15" t="s">
        <v>578</v>
      </c>
      <c r="H215" s="15"/>
      <c r="I215" s="15"/>
      <c r="J215" s="15" t="s">
        <v>600</v>
      </c>
      <c r="K215" s="15" t="s">
        <v>39</v>
      </c>
      <c r="L215" s="15" t="s">
        <v>570</v>
      </c>
      <c r="M215" s="15">
        <v>9.6</v>
      </c>
      <c r="N215" s="15">
        <v>3</v>
      </c>
      <c r="O215" s="184"/>
      <c r="P215" s="184"/>
      <c r="Q215" s="184"/>
      <c r="R215" s="184"/>
    </row>
    <row r="216" spans="1:18" s="26" customFormat="1">
      <c r="A216" s="186"/>
      <c r="B216" s="30">
        <v>1000</v>
      </c>
      <c r="C216" s="15"/>
      <c r="D216" s="15" t="s">
        <v>30</v>
      </c>
      <c r="E216" s="15" t="s">
        <v>582</v>
      </c>
      <c r="F216" s="15" t="s">
        <v>32</v>
      </c>
      <c r="G216" s="15" t="s">
        <v>598</v>
      </c>
      <c r="H216" s="15"/>
      <c r="I216" s="15"/>
      <c r="J216" s="15" t="s">
        <v>600</v>
      </c>
      <c r="K216" s="15" t="s">
        <v>39</v>
      </c>
      <c r="L216" s="15" t="s">
        <v>570</v>
      </c>
      <c r="M216" s="15">
        <v>9.6</v>
      </c>
      <c r="N216" s="15">
        <v>9</v>
      </c>
      <c r="O216" s="184"/>
      <c r="P216" s="184"/>
      <c r="Q216" s="184"/>
      <c r="R216" s="184"/>
    </row>
    <row r="217" spans="1:18" s="26" customFormat="1">
      <c r="A217" s="186"/>
      <c r="B217" s="30">
        <v>1340</v>
      </c>
      <c r="C217" s="15"/>
      <c r="D217" s="15" t="s">
        <v>30</v>
      </c>
      <c r="E217" s="15" t="s">
        <v>582</v>
      </c>
      <c r="F217" s="15" t="s">
        <v>36</v>
      </c>
      <c r="G217" s="15" t="s">
        <v>599</v>
      </c>
      <c r="H217" s="15"/>
      <c r="I217" s="15"/>
      <c r="J217" s="15" t="s">
        <v>600</v>
      </c>
      <c r="K217" s="15" t="s">
        <v>39</v>
      </c>
      <c r="L217" s="15" t="s">
        <v>570</v>
      </c>
      <c r="M217" s="15">
        <v>9.6</v>
      </c>
      <c r="N217" s="15">
        <v>3</v>
      </c>
      <c r="O217" s="184"/>
      <c r="P217" s="184"/>
      <c r="Q217" s="184"/>
      <c r="R217" s="184"/>
    </row>
    <row r="218" spans="1:18" s="26" customFormat="1">
      <c r="A218" s="186"/>
      <c r="B218" s="30">
        <v>1415</v>
      </c>
      <c r="C218" s="15"/>
      <c r="D218" s="15" t="s">
        <v>36</v>
      </c>
      <c r="E218" s="15" t="s">
        <v>599</v>
      </c>
      <c r="F218" s="15" t="s">
        <v>30</v>
      </c>
      <c r="G218" s="15" t="s">
        <v>582</v>
      </c>
      <c r="H218" s="15"/>
      <c r="I218" s="15"/>
      <c r="J218" s="15" t="s">
        <v>600</v>
      </c>
      <c r="K218" s="15" t="s">
        <v>39</v>
      </c>
      <c r="L218" s="15" t="s">
        <v>570</v>
      </c>
      <c r="M218" s="15">
        <v>9.6</v>
      </c>
      <c r="N218" s="15">
        <v>3</v>
      </c>
      <c r="O218" s="184"/>
      <c r="P218" s="184"/>
      <c r="Q218" s="184"/>
      <c r="R218" s="184"/>
    </row>
    <row r="219" spans="1:18" s="26" customFormat="1">
      <c r="A219" s="186"/>
      <c r="B219" s="30">
        <v>1510</v>
      </c>
      <c r="C219" s="15"/>
      <c r="D219" s="15" t="s">
        <v>32</v>
      </c>
      <c r="E219" s="15" t="s">
        <v>598</v>
      </c>
      <c r="F219" s="15" t="s">
        <v>30</v>
      </c>
      <c r="G219" s="15" t="s">
        <v>582</v>
      </c>
      <c r="H219" s="15"/>
      <c r="I219" s="15"/>
      <c r="J219" s="15" t="s">
        <v>600</v>
      </c>
      <c r="K219" s="15" t="s">
        <v>39</v>
      </c>
      <c r="L219" s="15" t="s">
        <v>570</v>
      </c>
      <c r="M219" s="15">
        <v>9.6</v>
      </c>
      <c r="N219" s="15">
        <v>9</v>
      </c>
      <c r="O219" s="184"/>
      <c r="P219" s="184"/>
      <c r="Q219" s="184"/>
      <c r="R219" s="184"/>
    </row>
    <row r="220" spans="1:18" s="26" customFormat="1">
      <c r="A220" s="186"/>
      <c r="B220" s="30">
        <v>2115</v>
      </c>
      <c r="C220" s="15" t="s">
        <v>467</v>
      </c>
      <c r="D220" s="15" t="s">
        <v>30</v>
      </c>
      <c r="E220" s="15" t="s">
        <v>578</v>
      </c>
      <c r="F220" s="15" t="s">
        <v>36</v>
      </c>
      <c r="G220" s="15" t="s">
        <v>565</v>
      </c>
      <c r="H220" s="15"/>
      <c r="I220" s="15"/>
      <c r="J220" s="15" t="s">
        <v>600</v>
      </c>
      <c r="K220" s="15" t="s">
        <v>39</v>
      </c>
      <c r="L220" s="15" t="s">
        <v>570</v>
      </c>
      <c r="M220" s="15">
        <v>9.6</v>
      </c>
      <c r="N220" s="15">
        <v>14</v>
      </c>
      <c r="O220" s="184"/>
      <c r="P220" s="184"/>
      <c r="Q220" s="184"/>
      <c r="R220" s="184"/>
    </row>
    <row r="221" spans="1:18" s="26" customFormat="1">
      <c r="A221" s="187"/>
      <c r="B221" s="30">
        <v>2355</v>
      </c>
      <c r="C221" s="15" t="s">
        <v>467</v>
      </c>
      <c r="D221" s="15" t="s">
        <v>30</v>
      </c>
      <c r="E221" s="15" t="s">
        <v>578</v>
      </c>
      <c r="F221" s="15" t="s">
        <v>36</v>
      </c>
      <c r="G221" s="15" t="s">
        <v>565</v>
      </c>
      <c r="H221" s="15"/>
      <c r="I221" s="15"/>
      <c r="J221" s="15" t="s">
        <v>600</v>
      </c>
      <c r="K221" s="15" t="s">
        <v>39</v>
      </c>
      <c r="L221" s="15" t="s">
        <v>570</v>
      </c>
      <c r="M221" s="15">
        <v>9.6</v>
      </c>
      <c r="N221" s="15">
        <v>14</v>
      </c>
      <c r="O221" s="183"/>
      <c r="P221" s="183"/>
      <c r="Q221" s="183"/>
      <c r="R221" s="183"/>
    </row>
    <row r="222" spans="1:18" s="26" customFormat="1">
      <c r="A222" s="185">
        <v>43195</v>
      </c>
      <c r="B222" s="30">
        <v>830</v>
      </c>
      <c r="C222" s="15"/>
      <c r="D222" s="15" t="s">
        <v>36</v>
      </c>
      <c r="E222" s="15" t="s">
        <v>599</v>
      </c>
      <c r="F222" s="15" t="s">
        <v>30</v>
      </c>
      <c r="G222" s="15" t="s">
        <v>578</v>
      </c>
      <c r="H222" s="15"/>
      <c r="I222" s="15"/>
      <c r="J222" s="15" t="s">
        <v>600</v>
      </c>
      <c r="K222" s="15" t="s">
        <v>457</v>
      </c>
      <c r="L222" s="15" t="s">
        <v>458</v>
      </c>
      <c r="M222" s="15">
        <v>9.6</v>
      </c>
      <c r="N222" s="15" t="s">
        <v>571</v>
      </c>
      <c r="O222" s="182">
        <v>7890</v>
      </c>
      <c r="P222" s="182">
        <v>7904</v>
      </c>
      <c r="Q222" s="182">
        <f>P222-O222</f>
        <v>14</v>
      </c>
      <c r="R222" s="182"/>
    </row>
    <row r="223" spans="1:18" s="26" customFormat="1">
      <c r="A223" s="186"/>
      <c r="B223" s="30">
        <v>1102</v>
      </c>
      <c r="C223" s="15" t="s">
        <v>467</v>
      </c>
      <c r="D223" s="15" t="s">
        <v>30</v>
      </c>
      <c r="E223" s="15" t="s">
        <v>578</v>
      </c>
      <c r="F223" s="15" t="s">
        <v>36</v>
      </c>
      <c r="G223" s="15" t="s">
        <v>599</v>
      </c>
      <c r="H223" s="15"/>
      <c r="I223" s="15"/>
      <c r="J223" s="15" t="s">
        <v>600</v>
      </c>
      <c r="K223" s="15" t="s">
        <v>457</v>
      </c>
      <c r="L223" s="15" t="s">
        <v>458</v>
      </c>
      <c r="M223" s="15">
        <v>9.6</v>
      </c>
      <c r="N223" s="15">
        <v>14</v>
      </c>
      <c r="O223" s="184"/>
      <c r="P223" s="184"/>
      <c r="Q223" s="184"/>
      <c r="R223" s="184"/>
    </row>
    <row r="224" spans="1:18" s="26" customFormat="1">
      <c r="A224" s="186"/>
      <c r="B224" s="30">
        <v>1449</v>
      </c>
      <c r="C224" s="15" t="s">
        <v>467</v>
      </c>
      <c r="D224" s="15" t="s">
        <v>30</v>
      </c>
      <c r="E224" s="15" t="s">
        <v>578</v>
      </c>
      <c r="F224" s="15" t="s">
        <v>36</v>
      </c>
      <c r="G224" s="15" t="s">
        <v>599</v>
      </c>
      <c r="H224" s="15"/>
      <c r="I224" s="15"/>
      <c r="J224" s="15" t="s">
        <v>600</v>
      </c>
      <c r="K224" s="15" t="s">
        <v>457</v>
      </c>
      <c r="L224" s="15" t="s">
        <v>458</v>
      </c>
      <c r="M224" s="15">
        <v>9.6</v>
      </c>
      <c r="N224" s="15">
        <v>13</v>
      </c>
      <c r="O224" s="184"/>
      <c r="P224" s="184"/>
      <c r="Q224" s="184"/>
      <c r="R224" s="184"/>
    </row>
    <row r="225" spans="1:18" s="26" customFormat="1">
      <c r="A225" s="186"/>
      <c r="B225" s="30">
        <v>1620</v>
      </c>
      <c r="C225" s="15" t="s">
        <v>467</v>
      </c>
      <c r="D225" s="15" t="s">
        <v>30</v>
      </c>
      <c r="E225" s="15" t="s">
        <v>578</v>
      </c>
      <c r="F225" s="15" t="s">
        <v>36</v>
      </c>
      <c r="G225" s="15" t="s">
        <v>599</v>
      </c>
      <c r="H225" s="15"/>
      <c r="I225" s="15"/>
      <c r="J225" s="15" t="s">
        <v>600</v>
      </c>
      <c r="K225" s="15" t="s">
        <v>457</v>
      </c>
      <c r="L225" s="15" t="s">
        <v>458</v>
      </c>
      <c r="M225" s="15">
        <v>9.6</v>
      </c>
      <c r="N225" s="15">
        <v>12</v>
      </c>
      <c r="O225" s="184"/>
      <c r="P225" s="184"/>
      <c r="Q225" s="184"/>
      <c r="R225" s="184"/>
    </row>
    <row r="226" spans="1:18" s="26" customFormat="1">
      <c r="A226" s="187"/>
      <c r="B226" s="30">
        <v>2200</v>
      </c>
      <c r="C226" s="15" t="s">
        <v>467</v>
      </c>
      <c r="D226" s="15" t="s">
        <v>30</v>
      </c>
      <c r="E226" s="15" t="s">
        <v>578</v>
      </c>
      <c r="F226" s="15" t="s">
        <v>36</v>
      </c>
      <c r="G226" s="15" t="s">
        <v>599</v>
      </c>
      <c r="H226" s="15"/>
      <c r="I226" s="15"/>
      <c r="J226" s="15" t="s">
        <v>600</v>
      </c>
      <c r="K226" s="15" t="s">
        <v>457</v>
      </c>
      <c r="L226" s="15" t="s">
        <v>458</v>
      </c>
      <c r="M226" s="15">
        <v>9.6</v>
      </c>
      <c r="N226" s="15">
        <v>14</v>
      </c>
      <c r="O226" s="183"/>
      <c r="P226" s="183"/>
      <c r="Q226" s="183"/>
      <c r="R226" s="183"/>
    </row>
    <row r="227" spans="1:18" s="26" customFormat="1">
      <c r="A227" s="185">
        <v>43195</v>
      </c>
      <c r="B227" s="176">
        <v>840</v>
      </c>
      <c r="C227" s="182"/>
      <c r="D227" s="182" t="s">
        <v>30</v>
      </c>
      <c r="E227" s="182" t="s">
        <v>581</v>
      </c>
      <c r="F227" s="182" t="s">
        <v>36</v>
      </c>
      <c r="G227" s="15" t="s">
        <v>605</v>
      </c>
      <c r="H227" s="15"/>
      <c r="I227" s="15"/>
      <c r="J227" s="15" t="s">
        <v>600</v>
      </c>
      <c r="K227" s="15" t="s">
        <v>465</v>
      </c>
      <c r="L227" s="15" t="s">
        <v>466</v>
      </c>
      <c r="M227" s="15">
        <v>9.6</v>
      </c>
      <c r="N227" s="182">
        <v>14</v>
      </c>
      <c r="O227" s="182">
        <v>5632</v>
      </c>
      <c r="P227" s="182">
        <v>5649</v>
      </c>
      <c r="Q227" s="182">
        <f>P227-O227</f>
        <v>17</v>
      </c>
      <c r="R227" s="182"/>
    </row>
    <row r="228" spans="1:18" s="26" customFormat="1">
      <c r="A228" s="186"/>
      <c r="B228" s="177"/>
      <c r="C228" s="184"/>
      <c r="D228" s="184"/>
      <c r="E228" s="184"/>
      <c r="F228" s="184"/>
      <c r="G228" s="15" t="s">
        <v>575</v>
      </c>
      <c r="H228" s="15"/>
      <c r="I228" s="15"/>
      <c r="J228" s="15" t="s">
        <v>600</v>
      </c>
      <c r="K228" s="15" t="s">
        <v>465</v>
      </c>
      <c r="L228" s="15" t="s">
        <v>466</v>
      </c>
      <c r="M228" s="15">
        <v>9.6</v>
      </c>
      <c r="N228" s="184"/>
      <c r="O228" s="184"/>
      <c r="P228" s="184"/>
      <c r="Q228" s="184"/>
      <c r="R228" s="184"/>
    </row>
    <row r="229" spans="1:18" s="26" customFormat="1">
      <c r="A229" s="186"/>
      <c r="B229" s="177"/>
      <c r="C229" s="184"/>
      <c r="D229" s="184"/>
      <c r="E229" s="184"/>
      <c r="F229" s="184"/>
      <c r="G229" s="15" t="s">
        <v>576</v>
      </c>
      <c r="H229" s="15"/>
      <c r="I229" s="15"/>
      <c r="J229" s="15" t="s">
        <v>600</v>
      </c>
      <c r="K229" s="15" t="s">
        <v>465</v>
      </c>
      <c r="L229" s="15" t="s">
        <v>466</v>
      </c>
      <c r="M229" s="15">
        <v>9.6</v>
      </c>
      <c r="N229" s="184"/>
      <c r="O229" s="184"/>
      <c r="P229" s="184"/>
      <c r="Q229" s="184"/>
      <c r="R229" s="184"/>
    </row>
    <row r="230" spans="1:18" s="26" customFormat="1">
      <c r="A230" s="186"/>
      <c r="B230" s="178"/>
      <c r="C230" s="183"/>
      <c r="D230" s="183"/>
      <c r="E230" s="183"/>
      <c r="F230" s="183"/>
      <c r="G230" s="15" t="s">
        <v>606</v>
      </c>
      <c r="H230" s="15"/>
      <c r="I230" s="15"/>
      <c r="J230" s="15" t="s">
        <v>600</v>
      </c>
      <c r="K230" s="15" t="s">
        <v>465</v>
      </c>
      <c r="L230" s="15" t="s">
        <v>466</v>
      </c>
      <c r="M230" s="15">
        <v>9.6</v>
      </c>
      <c r="N230" s="183"/>
      <c r="O230" s="184"/>
      <c r="P230" s="184"/>
      <c r="Q230" s="184"/>
      <c r="R230" s="184"/>
    </row>
    <row r="231" spans="1:18" s="26" customFormat="1">
      <c r="A231" s="186"/>
      <c r="B231" s="30">
        <v>1152</v>
      </c>
      <c r="C231" s="15" t="s">
        <v>467</v>
      </c>
      <c r="D231" s="15" t="s">
        <v>30</v>
      </c>
      <c r="E231" s="15" t="s">
        <v>578</v>
      </c>
      <c r="F231" s="15" t="s">
        <v>36</v>
      </c>
      <c r="G231" s="15" t="s">
        <v>565</v>
      </c>
      <c r="H231" s="15"/>
      <c r="I231" s="15"/>
      <c r="J231" s="15" t="s">
        <v>600</v>
      </c>
      <c r="K231" s="15" t="s">
        <v>465</v>
      </c>
      <c r="L231" s="15" t="s">
        <v>466</v>
      </c>
      <c r="M231" s="15">
        <v>9.6</v>
      </c>
      <c r="N231" s="15">
        <v>12</v>
      </c>
      <c r="O231" s="184"/>
      <c r="P231" s="184"/>
      <c r="Q231" s="184"/>
      <c r="R231" s="184"/>
    </row>
    <row r="232" spans="1:18" s="26" customFormat="1">
      <c r="A232" s="186"/>
      <c r="B232" s="30">
        <v>1516</v>
      </c>
      <c r="C232" s="15" t="s">
        <v>467</v>
      </c>
      <c r="D232" s="15" t="s">
        <v>30</v>
      </c>
      <c r="E232" s="15" t="s">
        <v>578</v>
      </c>
      <c r="F232" s="15" t="s">
        <v>36</v>
      </c>
      <c r="G232" s="15" t="s">
        <v>565</v>
      </c>
      <c r="H232" s="15"/>
      <c r="I232" s="15"/>
      <c r="J232" s="15" t="s">
        <v>600</v>
      </c>
      <c r="K232" s="15" t="s">
        <v>465</v>
      </c>
      <c r="L232" s="15" t="s">
        <v>466</v>
      </c>
      <c r="M232" s="15">
        <v>9.6</v>
      </c>
      <c r="N232" s="15">
        <v>11</v>
      </c>
      <c r="O232" s="184"/>
      <c r="P232" s="184"/>
      <c r="Q232" s="184"/>
      <c r="R232" s="184"/>
    </row>
    <row r="233" spans="1:18" s="26" customFormat="1">
      <c r="A233" s="186"/>
      <c r="B233" s="30">
        <v>1710</v>
      </c>
      <c r="C233" s="15" t="s">
        <v>467</v>
      </c>
      <c r="D233" s="15" t="s">
        <v>30</v>
      </c>
      <c r="E233" s="15" t="s">
        <v>578</v>
      </c>
      <c r="F233" s="15" t="s">
        <v>36</v>
      </c>
      <c r="G233" s="15" t="s">
        <v>565</v>
      </c>
      <c r="H233" s="15"/>
      <c r="I233" s="15"/>
      <c r="J233" s="15" t="s">
        <v>600</v>
      </c>
      <c r="K233" s="15" t="s">
        <v>465</v>
      </c>
      <c r="L233" s="15" t="s">
        <v>466</v>
      </c>
      <c r="M233" s="15">
        <v>9.6</v>
      </c>
      <c r="N233" s="15">
        <v>12</v>
      </c>
      <c r="O233" s="184"/>
      <c r="P233" s="184"/>
      <c r="Q233" s="184"/>
      <c r="R233" s="184"/>
    </row>
    <row r="234" spans="1:18" s="26" customFormat="1">
      <c r="A234" s="186"/>
      <c r="B234" s="30">
        <v>2245</v>
      </c>
      <c r="C234" s="15"/>
      <c r="D234" s="182" t="s">
        <v>30</v>
      </c>
      <c r="E234" s="15" t="s">
        <v>578</v>
      </c>
      <c r="F234" s="182" t="s">
        <v>36</v>
      </c>
      <c r="G234" s="182" t="s">
        <v>565</v>
      </c>
      <c r="H234" s="15"/>
      <c r="I234" s="15"/>
      <c r="J234" s="15" t="s">
        <v>600</v>
      </c>
      <c r="K234" s="15" t="s">
        <v>465</v>
      </c>
      <c r="L234" s="15" t="s">
        <v>466</v>
      </c>
      <c r="M234" s="15">
        <v>9.6</v>
      </c>
      <c r="N234" s="15">
        <v>9</v>
      </c>
      <c r="O234" s="184"/>
      <c r="P234" s="184"/>
      <c r="Q234" s="184"/>
      <c r="R234" s="184"/>
    </row>
    <row r="235" spans="1:18" s="26" customFormat="1">
      <c r="A235" s="187"/>
      <c r="B235" s="30">
        <v>2300</v>
      </c>
      <c r="C235" s="15"/>
      <c r="D235" s="183"/>
      <c r="E235" s="15" t="s">
        <v>589</v>
      </c>
      <c r="F235" s="183"/>
      <c r="G235" s="183"/>
      <c r="H235" s="15"/>
      <c r="I235" s="15"/>
      <c r="J235" s="15" t="s">
        <v>600</v>
      </c>
      <c r="K235" s="15" t="s">
        <v>465</v>
      </c>
      <c r="L235" s="15" t="s">
        <v>466</v>
      </c>
      <c r="M235" s="15">
        <v>9.6</v>
      </c>
      <c r="N235" s="15">
        <v>2</v>
      </c>
      <c r="O235" s="183"/>
      <c r="P235" s="183"/>
      <c r="Q235" s="183"/>
      <c r="R235" s="183"/>
    </row>
    <row r="236" spans="1:18" s="26" customFormat="1">
      <c r="A236" s="185">
        <v>43195</v>
      </c>
      <c r="B236" s="30">
        <v>820</v>
      </c>
      <c r="C236" s="15"/>
      <c r="D236" s="15" t="s">
        <v>36</v>
      </c>
      <c r="E236" s="15" t="s">
        <v>565</v>
      </c>
      <c r="F236" s="15" t="s">
        <v>454</v>
      </c>
      <c r="G236" s="15" t="s">
        <v>566</v>
      </c>
      <c r="H236" s="15"/>
      <c r="I236" s="15"/>
      <c r="J236" s="15" t="s">
        <v>600</v>
      </c>
      <c r="K236" s="15" t="s">
        <v>473</v>
      </c>
      <c r="L236" s="15" t="s">
        <v>474</v>
      </c>
      <c r="M236" s="15">
        <v>9.6</v>
      </c>
      <c r="N236" s="15">
        <v>14</v>
      </c>
      <c r="O236" s="182">
        <v>7057</v>
      </c>
      <c r="P236" s="182">
        <v>7204</v>
      </c>
      <c r="Q236" s="182">
        <f>P236-O236</f>
        <v>147</v>
      </c>
      <c r="R236" s="182"/>
    </row>
    <row r="237" spans="1:18" s="26" customFormat="1">
      <c r="A237" s="186"/>
      <c r="B237" s="30">
        <v>1122</v>
      </c>
      <c r="C237" s="15" t="s">
        <v>460</v>
      </c>
      <c r="D237" s="15" t="s">
        <v>454</v>
      </c>
      <c r="E237" s="15" t="s">
        <v>566</v>
      </c>
      <c r="F237" s="15" t="s">
        <v>36</v>
      </c>
      <c r="G237" s="15" t="s">
        <v>565</v>
      </c>
      <c r="H237" s="15"/>
      <c r="I237" s="15"/>
      <c r="J237" s="15" t="s">
        <v>600</v>
      </c>
      <c r="K237" s="15" t="s">
        <v>473</v>
      </c>
      <c r="L237" s="15" t="s">
        <v>474</v>
      </c>
      <c r="M237" s="15">
        <v>9.6</v>
      </c>
      <c r="N237" s="15">
        <v>14</v>
      </c>
      <c r="O237" s="184"/>
      <c r="P237" s="184"/>
      <c r="Q237" s="184"/>
      <c r="R237" s="184"/>
    </row>
    <row r="238" spans="1:18" s="26" customFormat="1">
      <c r="A238" s="186"/>
      <c r="B238" s="30">
        <v>1315</v>
      </c>
      <c r="C238" s="15"/>
      <c r="D238" s="15" t="s">
        <v>30</v>
      </c>
      <c r="E238" s="15" t="s">
        <v>582</v>
      </c>
      <c r="F238" s="15" t="s">
        <v>454</v>
      </c>
      <c r="G238" s="15" t="s">
        <v>566</v>
      </c>
      <c r="H238" s="15"/>
      <c r="I238" s="15"/>
      <c r="J238" s="15" t="s">
        <v>600</v>
      </c>
      <c r="K238" s="15" t="s">
        <v>473</v>
      </c>
      <c r="L238" s="15" t="s">
        <v>474</v>
      </c>
      <c r="M238" s="15">
        <v>9.6</v>
      </c>
      <c r="N238" s="15">
        <v>2</v>
      </c>
      <c r="O238" s="184"/>
      <c r="P238" s="184"/>
      <c r="Q238" s="184"/>
      <c r="R238" s="184"/>
    </row>
    <row r="239" spans="1:18" s="26" customFormat="1">
      <c r="A239" s="186"/>
      <c r="B239" s="30">
        <v>1441</v>
      </c>
      <c r="C239" s="15" t="s">
        <v>460</v>
      </c>
      <c r="D239" s="15" t="s">
        <v>454</v>
      </c>
      <c r="E239" s="15" t="s">
        <v>566</v>
      </c>
      <c r="F239" s="15" t="s">
        <v>36</v>
      </c>
      <c r="G239" s="15" t="s">
        <v>565</v>
      </c>
      <c r="H239" s="15"/>
      <c r="I239" s="15"/>
      <c r="J239" s="15" t="s">
        <v>600</v>
      </c>
      <c r="K239" s="15" t="s">
        <v>473</v>
      </c>
      <c r="L239" s="15" t="s">
        <v>474</v>
      </c>
      <c r="M239" s="15">
        <v>9.6</v>
      </c>
      <c r="N239" s="15">
        <v>14</v>
      </c>
      <c r="O239" s="184"/>
      <c r="P239" s="184"/>
      <c r="Q239" s="184"/>
      <c r="R239" s="184"/>
    </row>
    <row r="240" spans="1:18" s="26" customFormat="1">
      <c r="A240" s="186"/>
      <c r="B240" s="30">
        <v>1551</v>
      </c>
      <c r="C240" s="15" t="s">
        <v>460</v>
      </c>
      <c r="D240" s="15" t="s">
        <v>454</v>
      </c>
      <c r="E240" s="15" t="s">
        <v>566</v>
      </c>
      <c r="F240" s="15" t="s">
        <v>36</v>
      </c>
      <c r="G240" s="15" t="s">
        <v>565</v>
      </c>
      <c r="H240" s="15"/>
      <c r="I240" s="15"/>
      <c r="J240" s="15" t="s">
        <v>600</v>
      </c>
      <c r="K240" s="15" t="s">
        <v>473</v>
      </c>
      <c r="L240" s="15" t="s">
        <v>474</v>
      </c>
      <c r="M240" s="15">
        <v>9.6</v>
      </c>
      <c r="N240" s="15">
        <v>14</v>
      </c>
      <c r="O240" s="184"/>
      <c r="P240" s="184"/>
      <c r="Q240" s="184"/>
      <c r="R240" s="184"/>
    </row>
    <row r="241" spans="1:18" s="26" customFormat="1">
      <c r="A241" s="186"/>
      <c r="B241" s="30">
        <v>1713</v>
      </c>
      <c r="C241" s="15" t="s">
        <v>460</v>
      </c>
      <c r="D241" s="182" t="s">
        <v>454</v>
      </c>
      <c r="E241" s="15" t="s">
        <v>566</v>
      </c>
      <c r="F241" s="182" t="s">
        <v>36</v>
      </c>
      <c r="G241" s="182" t="s">
        <v>565</v>
      </c>
      <c r="H241" s="15"/>
      <c r="I241" s="15"/>
      <c r="J241" s="15" t="s">
        <v>600</v>
      </c>
      <c r="K241" s="15" t="s">
        <v>473</v>
      </c>
      <c r="L241" s="15" t="s">
        <v>474</v>
      </c>
      <c r="M241" s="15">
        <v>9.6</v>
      </c>
      <c r="N241" s="15">
        <v>14</v>
      </c>
      <c r="O241" s="184"/>
      <c r="P241" s="184"/>
      <c r="Q241" s="184"/>
      <c r="R241" s="184"/>
    </row>
    <row r="242" spans="1:18" s="26" customFormat="1">
      <c r="A242" s="186"/>
      <c r="B242" s="30">
        <v>2010</v>
      </c>
      <c r="C242" s="15" t="s">
        <v>461</v>
      </c>
      <c r="D242" s="183"/>
      <c r="E242" s="15" t="s">
        <v>568</v>
      </c>
      <c r="F242" s="183"/>
      <c r="G242" s="183"/>
      <c r="H242" s="15"/>
      <c r="I242" s="15"/>
      <c r="J242" s="15" t="s">
        <v>600</v>
      </c>
      <c r="K242" s="15" t="s">
        <v>473</v>
      </c>
      <c r="L242" s="15" t="s">
        <v>474</v>
      </c>
      <c r="M242" s="15">
        <v>9.6</v>
      </c>
      <c r="N242" s="15">
        <v>1</v>
      </c>
      <c r="O242" s="184"/>
      <c r="P242" s="184"/>
      <c r="Q242" s="184"/>
      <c r="R242" s="184"/>
    </row>
    <row r="243" spans="1:18" s="26" customFormat="1">
      <c r="A243" s="186"/>
      <c r="B243" s="30">
        <v>2055</v>
      </c>
      <c r="C243" s="15" t="s">
        <v>460</v>
      </c>
      <c r="D243" s="15" t="s">
        <v>454</v>
      </c>
      <c r="E243" s="15" t="s">
        <v>566</v>
      </c>
      <c r="F243" s="15" t="s">
        <v>36</v>
      </c>
      <c r="G243" s="15" t="s">
        <v>565</v>
      </c>
      <c r="H243" s="15"/>
      <c r="I243" s="15"/>
      <c r="J243" s="15" t="s">
        <v>600</v>
      </c>
      <c r="K243" s="15" t="s">
        <v>473</v>
      </c>
      <c r="L243" s="15" t="s">
        <v>474</v>
      </c>
      <c r="M243" s="15">
        <v>9.6</v>
      </c>
      <c r="N243" s="15">
        <v>13</v>
      </c>
      <c r="O243" s="184"/>
      <c r="P243" s="184"/>
      <c r="Q243" s="184"/>
      <c r="R243" s="184"/>
    </row>
    <row r="244" spans="1:18" s="26" customFormat="1">
      <c r="A244" s="186"/>
      <c r="B244" s="30">
        <v>2232</v>
      </c>
      <c r="C244" s="15" t="s">
        <v>460</v>
      </c>
      <c r="D244" s="15" t="s">
        <v>454</v>
      </c>
      <c r="E244" s="15" t="s">
        <v>566</v>
      </c>
      <c r="F244" s="15" t="s">
        <v>36</v>
      </c>
      <c r="G244" s="15" t="s">
        <v>565</v>
      </c>
      <c r="H244" s="15"/>
      <c r="I244" s="15"/>
      <c r="J244" s="15" t="s">
        <v>600</v>
      </c>
      <c r="K244" s="15" t="s">
        <v>473</v>
      </c>
      <c r="L244" s="15" t="s">
        <v>474</v>
      </c>
      <c r="M244" s="15">
        <v>9.6</v>
      </c>
      <c r="N244" s="15">
        <v>13</v>
      </c>
      <c r="O244" s="184"/>
      <c r="P244" s="184"/>
      <c r="Q244" s="184"/>
      <c r="R244" s="184"/>
    </row>
    <row r="245" spans="1:18" s="26" customFormat="1">
      <c r="A245" s="187"/>
      <c r="B245" s="30">
        <v>2333</v>
      </c>
      <c r="C245" s="15" t="s">
        <v>460</v>
      </c>
      <c r="D245" s="15" t="s">
        <v>454</v>
      </c>
      <c r="E245" s="15" t="s">
        <v>566</v>
      </c>
      <c r="F245" s="15" t="s">
        <v>36</v>
      </c>
      <c r="G245" s="15" t="s">
        <v>565</v>
      </c>
      <c r="H245" s="15"/>
      <c r="I245" s="15"/>
      <c r="J245" s="15" t="s">
        <v>600</v>
      </c>
      <c r="K245" s="15" t="s">
        <v>473</v>
      </c>
      <c r="L245" s="15" t="s">
        <v>474</v>
      </c>
      <c r="M245" s="15">
        <v>9.6</v>
      </c>
      <c r="N245" s="15">
        <v>9</v>
      </c>
      <c r="O245" s="183"/>
      <c r="P245" s="183"/>
      <c r="Q245" s="183"/>
      <c r="R245" s="183"/>
    </row>
    <row r="246" spans="1:18" s="26" customFormat="1">
      <c r="A246" s="185">
        <v>43195</v>
      </c>
      <c r="B246" s="176">
        <v>910</v>
      </c>
      <c r="C246" s="182"/>
      <c r="D246" s="182" t="s">
        <v>30</v>
      </c>
      <c r="E246" s="182" t="s">
        <v>582</v>
      </c>
      <c r="F246" s="182" t="s">
        <v>32</v>
      </c>
      <c r="G246" s="15" t="s">
        <v>583</v>
      </c>
      <c r="H246" s="15"/>
      <c r="I246" s="15"/>
      <c r="J246" s="15" t="s">
        <v>600</v>
      </c>
      <c r="K246" s="15" t="s">
        <v>483</v>
      </c>
      <c r="L246" s="15" t="s">
        <v>484</v>
      </c>
      <c r="M246" s="15">
        <v>9.6</v>
      </c>
      <c r="N246" s="15">
        <v>8</v>
      </c>
      <c r="O246" s="182">
        <v>5582</v>
      </c>
      <c r="P246" s="182">
        <v>5622</v>
      </c>
      <c r="Q246" s="182">
        <f>P246-O246</f>
        <v>40</v>
      </c>
      <c r="R246" s="182"/>
    </row>
    <row r="247" spans="1:18" s="26" customFormat="1">
      <c r="A247" s="186"/>
      <c r="B247" s="177"/>
      <c r="C247" s="184"/>
      <c r="D247" s="184"/>
      <c r="E247" s="184"/>
      <c r="F247" s="184"/>
      <c r="G247" s="15" t="s">
        <v>584</v>
      </c>
      <c r="H247" s="15"/>
      <c r="I247" s="15"/>
      <c r="J247" s="15" t="s">
        <v>600</v>
      </c>
      <c r="K247" s="15" t="s">
        <v>483</v>
      </c>
      <c r="L247" s="15" t="s">
        <v>484</v>
      </c>
      <c r="M247" s="15">
        <v>9.6</v>
      </c>
      <c r="N247" s="15"/>
      <c r="O247" s="184"/>
      <c r="P247" s="184"/>
      <c r="Q247" s="184"/>
      <c r="R247" s="184"/>
    </row>
    <row r="248" spans="1:18" s="26" customFormat="1">
      <c r="A248" s="186"/>
      <c r="B248" s="178"/>
      <c r="C248" s="183"/>
      <c r="D248" s="183"/>
      <c r="E248" s="183"/>
      <c r="F248" s="183"/>
      <c r="G248" s="15" t="s">
        <v>585</v>
      </c>
      <c r="H248" s="15"/>
      <c r="I248" s="15"/>
      <c r="J248" s="15" t="s">
        <v>600</v>
      </c>
      <c r="K248" s="15" t="s">
        <v>483</v>
      </c>
      <c r="L248" s="15" t="s">
        <v>484</v>
      </c>
      <c r="M248" s="15">
        <v>9.6</v>
      </c>
      <c r="N248" s="15"/>
      <c r="O248" s="184"/>
      <c r="P248" s="184"/>
      <c r="Q248" s="184"/>
      <c r="R248" s="184"/>
    </row>
    <row r="249" spans="1:18" s="26" customFormat="1">
      <c r="A249" s="186"/>
      <c r="B249" s="30">
        <v>929</v>
      </c>
      <c r="C249" s="15" t="s">
        <v>40</v>
      </c>
      <c r="D249" s="15" t="s">
        <v>32</v>
      </c>
      <c r="E249" s="15" t="s">
        <v>585</v>
      </c>
      <c r="F249" s="15" t="s">
        <v>36</v>
      </c>
      <c r="G249" s="15" t="s">
        <v>565</v>
      </c>
      <c r="H249" s="15"/>
      <c r="I249" s="15"/>
      <c r="J249" s="15" t="s">
        <v>600</v>
      </c>
      <c r="K249" s="15" t="s">
        <v>483</v>
      </c>
      <c r="L249" s="15" t="s">
        <v>484</v>
      </c>
      <c r="M249" s="15">
        <v>9.6</v>
      </c>
      <c r="N249" s="15">
        <v>5</v>
      </c>
      <c r="O249" s="184"/>
      <c r="P249" s="184"/>
      <c r="Q249" s="184"/>
      <c r="R249" s="184"/>
    </row>
    <row r="250" spans="1:18" s="26" customFormat="1">
      <c r="A250" s="186"/>
      <c r="B250" s="30">
        <v>1110</v>
      </c>
      <c r="C250" s="15" t="s">
        <v>40</v>
      </c>
      <c r="D250" s="15" t="s">
        <v>32</v>
      </c>
      <c r="E250" s="15" t="s">
        <v>585</v>
      </c>
      <c r="F250" s="15" t="s">
        <v>36</v>
      </c>
      <c r="G250" s="15" t="s">
        <v>565</v>
      </c>
      <c r="H250" s="15"/>
      <c r="I250" s="15"/>
      <c r="J250" s="15" t="s">
        <v>600</v>
      </c>
      <c r="K250" s="15" t="s">
        <v>483</v>
      </c>
      <c r="L250" s="15" t="s">
        <v>484</v>
      </c>
      <c r="M250" s="15">
        <v>9.6</v>
      </c>
      <c r="N250" s="15">
        <v>4</v>
      </c>
      <c r="O250" s="184"/>
      <c r="P250" s="184"/>
      <c r="Q250" s="184"/>
      <c r="R250" s="184"/>
    </row>
    <row r="251" spans="1:18" s="26" customFormat="1">
      <c r="A251" s="186"/>
      <c r="B251" s="30">
        <v>1200</v>
      </c>
      <c r="C251" s="15" t="s">
        <v>40</v>
      </c>
      <c r="D251" s="15" t="s">
        <v>32</v>
      </c>
      <c r="E251" s="15" t="s">
        <v>585</v>
      </c>
      <c r="F251" s="15" t="s">
        <v>36</v>
      </c>
      <c r="G251" s="15" t="s">
        <v>565</v>
      </c>
      <c r="H251" s="15"/>
      <c r="I251" s="15"/>
      <c r="J251" s="15" t="s">
        <v>600</v>
      </c>
      <c r="K251" s="15" t="s">
        <v>483</v>
      </c>
      <c r="L251" s="15" t="s">
        <v>484</v>
      </c>
      <c r="M251" s="15">
        <v>9.6</v>
      </c>
      <c r="N251" s="15">
        <v>4</v>
      </c>
      <c r="O251" s="184"/>
      <c r="P251" s="184"/>
      <c r="Q251" s="184"/>
      <c r="R251" s="184"/>
    </row>
    <row r="252" spans="1:18" s="26" customFormat="1">
      <c r="A252" s="186"/>
      <c r="B252" s="30">
        <v>1510</v>
      </c>
      <c r="C252" s="15" t="s">
        <v>40</v>
      </c>
      <c r="D252" s="15" t="s">
        <v>32</v>
      </c>
      <c r="E252" s="15" t="s">
        <v>585</v>
      </c>
      <c r="F252" s="15" t="s">
        <v>36</v>
      </c>
      <c r="G252" s="15" t="s">
        <v>565</v>
      </c>
      <c r="H252" s="15"/>
      <c r="I252" s="15"/>
      <c r="J252" s="15" t="s">
        <v>600</v>
      </c>
      <c r="K252" s="15" t="s">
        <v>483</v>
      </c>
      <c r="L252" s="15" t="s">
        <v>484</v>
      </c>
      <c r="M252" s="15">
        <v>9.6</v>
      </c>
      <c r="N252" s="15">
        <v>6</v>
      </c>
      <c r="O252" s="184"/>
      <c r="P252" s="184"/>
      <c r="Q252" s="184"/>
      <c r="R252" s="184"/>
    </row>
    <row r="253" spans="1:18" s="26" customFormat="1">
      <c r="A253" s="186"/>
      <c r="B253" s="30">
        <v>1605</v>
      </c>
      <c r="C253" s="15" t="s">
        <v>40</v>
      </c>
      <c r="D253" s="15" t="s">
        <v>32</v>
      </c>
      <c r="E253" s="15" t="s">
        <v>585</v>
      </c>
      <c r="F253" s="15" t="s">
        <v>36</v>
      </c>
      <c r="G253" s="15" t="s">
        <v>565</v>
      </c>
      <c r="H253" s="15"/>
      <c r="I253" s="15"/>
      <c r="J253" s="15" t="s">
        <v>600</v>
      </c>
      <c r="K253" s="15" t="s">
        <v>483</v>
      </c>
      <c r="L253" s="15" t="s">
        <v>484</v>
      </c>
      <c r="M253" s="15">
        <v>9.6</v>
      </c>
      <c r="N253" s="15">
        <v>4</v>
      </c>
      <c r="O253" s="184"/>
      <c r="P253" s="184"/>
      <c r="Q253" s="184"/>
      <c r="R253" s="184"/>
    </row>
    <row r="254" spans="1:18" s="26" customFormat="1">
      <c r="A254" s="186"/>
      <c r="B254" s="30">
        <v>1720</v>
      </c>
      <c r="C254" s="15" t="s">
        <v>40</v>
      </c>
      <c r="D254" s="15" t="s">
        <v>32</v>
      </c>
      <c r="E254" s="15" t="s">
        <v>585</v>
      </c>
      <c r="F254" s="15" t="s">
        <v>36</v>
      </c>
      <c r="G254" s="15" t="s">
        <v>565</v>
      </c>
      <c r="H254" s="15"/>
      <c r="I254" s="15"/>
      <c r="J254" s="15" t="s">
        <v>600</v>
      </c>
      <c r="K254" s="15" t="s">
        <v>483</v>
      </c>
      <c r="L254" s="15" t="s">
        <v>484</v>
      </c>
      <c r="M254" s="15">
        <v>9.6</v>
      </c>
      <c r="N254" s="15">
        <v>6</v>
      </c>
      <c r="O254" s="184"/>
      <c r="P254" s="184"/>
      <c r="Q254" s="184"/>
      <c r="R254" s="184"/>
    </row>
    <row r="255" spans="1:18" s="26" customFormat="1">
      <c r="A255" s="186"/>
      <c r="B255" s="30">
        <v>2110</v>
      </c>
      <c r="C255" s="15" t="s">
        <v>40</v>
      </c>
      <c r="D255" s="15" t="s">
        <v>32</v>
      </c>
      <c r="E255" s="15" t="s">
        <v>585</v>
      </c>
      <c r="F255" s="15" t="s">
        <v>36</v>
      </c>
      <c r="G255" s="15" t="s">
        <v>565</v>
      </c>
      <c r="H255" s="15"/>
      <c r="I255" s="15"/>
      <c r="J255" s="15" t="s">
        <v>600</v>
      </c>
      <c r="K255" s="15" t="s">
        <v>483</v>
      </c>
      <c r="L255" s="15" t="s">
        <v>484</v>
      </c>
      <c r="M255" s="15">
        <v>9.6</v>
      </c>
      <c r="N255" s="15">
        <v>8</v>
      </c>
      <c r="O255" s="184"/>
      <c r="P255" s="184"/>
      <c r="Q255" s="184"/>
      <c r="R255" s="184"/>
    </row>
    <row r="256" spans="1:18" s="26" customFormat="1">
      <c r="A256" s="186"/>
      <c r="B256" s="30">
        <v>2200</v>
      </c>
      <c r="C256" s="15" t="s">
        <v>40</v>
      </c>
      <c r="D256" s="15" t="s">
        <v>32</v>
      </c>
      <c r="E256" s="15" t="s">
        <v>585</v>
      </c>
      <c r="F256" s="15" t="s">
        <v>36</v>
      </c>
      <c r="G256" s="15" t="s">
        <v>565</v>
      </c>
      <c r="H256" s="15"/>
      <c r="I256" s="15"/>
      <c r="J256" s="15" t="s">
        <v>600</v>
      </c>
      <c r="K256" s="15" t="s">
        <v>483</v>
      </c>
      <c r="L256" s="15" t="s">
        <v>484</v>
      </c>
      <c r="M256" s="15">
        <v>9.6</v>
      </c>
      <c r="N256" s="15">
        <v>3</v>
      </c>
      <c r="O256" s="184"/>
      <c r="P256" s="184"/>
      <c r="Q256" s="184"/>
      <c r="R256" s="184"/>
    </row>
    <row r="257" spans="1:18" s="26" customFormat="1">
      <c r="A257" s="186"/>
      <c r="B257" s="176">
        <v>2300</v>
      </c>
      <c r="C257" s="15"/>
      <c r="D257" s="182" t="s">
        <v>32</v>
      </c>
      <c r="E257" s="15" t="s">
        <v>585</v>
      </c>
      <c r="F257" s="182" t="s">
        <v>36</v>
      </c>
      <c r="G257" s="182" t="s">
        <v>565</v>
      </c>
      <c r="H257" s="15"/>
      <c r="I257" s="15"/>
      <c r="J257" s="15" t="s">
        <v>600</v>
      </c>
      <c r="K257" s="15" t="s">
        <v>483</v>
      </c>
      <c r="L257" s="15" t="s">
        <v>484</v>
      </c>
      <c r="M257" s="15">
        <v>9.6</v>
      </c>
      <c r="N257" s="182">
        <v>4</v>
      </c>
      <c r="O257" s="184"/>
      <c r="P257" s="184"/>
      <c r="Q257" s="184"/>
      <c r="R257" s="184"/>
    </row>
    <row r="258" spans="1:18" s="26" customFormat="1">
      <c r="A258" s="186"/>
      <c r="B258" s="177"/>
      <c r="C258" s="15"/>
      <c r="D258" s="184"/>
      <c r="E258" s="15" t="s">
        <v>583</v>
      </c>
      <c r="F258" s="184"/>
      <c r="G258" s="184"/>
      <c r="H258" s="15"/>
      <c r="I258" s="15"/>
      <c r="J258" s="15" t="s">
        <v>600</v>
      </c>
      <c r="K258" s="15" t="s">
        <v>483</v>
      </c>
      <c r="L258" s="15" t="s">
        <v>484</v>
      </c>
      <c r="M258" s="15">
        <v>9.6</v>
      </c>
      <c r="N258" s="184"/>
      <c r="O258" s="184"/>
      <c r="P258" s="184"/>
      <c r="Q258" s="184"/>
      <c r="R258" s="184"/>
    </row>
    <row r="259" spans="1:18" s="26" customFormat="1">
      <c r="A259" s="186"/>
      <c r="B259" s="178"/>
      <c r="C259" s="15"/>
      <c r="D259" s="183"/>
      <c r="E259" s="15" t="s">
        <v>584</v>
      </c>
      <c r="F259" s="183"/>
      <c r="G259" s="183"/>
      <c r="H259" s="15"/>
      <c r="I259" s="15"/>
      <c r="J259" s="15" t="s">
        <v>600</v>
      </c>
      <c r="K259" s="15" t="s">
        <v>483</v>
      </c>
      <c r="L259" s="15" t="s">
        <v>484</v>
      </c>
      <c r="M259" s="15">
        <v>9.6</v>
      </c>
      <c r="N259" s="183"/>
      <c r="O259" s="184"/>
      <c r="P259" s="184"/>
      <c r="Q259" s="184"/>
      <c r="R259" s="184"/>
    </row>
    <row r="260" spans="1:18" s="26" customFormat="1">
      <c r="A260" s="187"/>
      <c r="B260" s="30">
        <v>2350</v>
      </c>
      <c r="C260" s="15" t="s">
        <v>611</v>
      </c>
      <c r="D260" s="15" t="s">
        <v>32</v>
      </c>
      <c r="E260" s="15" t="s">
        <v>585</v>
      </c>
      <c r="F260" s="15" t="s">
        <v>36</v>
      </c>
      <c r="G260" s="15" t="s">
        <v>565</v>
      </c>
      <c r="H260" s="15"/>
      <c r="I260" s="15"/>
      <c r="J260" s="15" t="s">
        <v>600</v>
      </c>
      <c r="K260" s="15" t="s">
        <v>483</v>
      </c>
      <c r="L260" s="15" t="s">
        <v>484</v>
      </c>
      <c r="M260" s="15">
        <v>9.6</v>
      </c>
      <c r="N260" s="15">
        <v>4</v>
      </c>
      <c r="O260" s="183"/>
      <c r="P260" s="183"/>
      <c r="Q260" s="183"/>
      <c r="R260" s="183"/>
    </row>
    <row r="261" spans="1:18" s="26" customFormat="1">
      <c r="A261" s="185">
        <v>43196</v>
      </c>
      <c r="B261" s="176">
        <v>820</v>
      </c>
      <c r="C261" s="182"/>
      <c r="D261" s="182" t="s">
        <v>30</v>
      </c>
      <c r="E261" s="182" t="s">
        <v>582</v>
      </c>
      <c r="F261" s="182" t="s">
        <v>32</v>
      </c>
      <c r="G261" s="15" t="s">
        <v>583</v>
      </c>
      <c r="H261" s="15"/>
      <c r="I261" s="15"/>
      <c r="J261" s="15" t="s">
        <v>600</v>
      </c>
      <c r="K261" s="15" t="s">
        <v>39</v>
      </c>
      <c r="L261" s="15" t="s">
        <v>570</v>
      </c>
      <c r="M261" s="15">
        <v>9.6</v>
      </c>
      <c r="N261" s="15">
        <v>2</v>
      </c>
      <c r="O261" s="182">
        <v>7973</v>
      </c>
      <c r="P261" s="182">
        <v>8009</v>
      </c>
      <c r="Q261" s="182">
        <f>P261-O261</f>
        <v>36</v>
      </c>
      <c r="R261" s="182"/>
    </row>
    <row r="262" spans="1:18" s="26" customFormat="1">
      <c r="A262" s="186"/>
      <c r="B262" s="177"/>
      <c r="C262" s="184"/>
      <c r="D262" s="184"/>
      <c r="E262" s="184"/>
      <c r="F262" s="184"/>
      <c r="G262" s="15" t="s">
        <v>584</v>
      </c>
      <c r="H262" s="15"/>
      <c r="I262" s="15"/>
      <c r="J262" s="15" t="s">
        <v>600</v>
      </c>
      <c r="K262" s="15" t="s">
        <v>39</v>
      </c>
      <c r="L262" s="15" t="s">
        <v>570</v>
      </c>
      <c r="M262" s="15">
        <v>9.6</v>
      </c>
      <c r="N262" s="15">
        <v>2</v>
      </c>
      <c r="O262" s="184"/>
      <c r="P262" s="184"/>
      <c r="Q262" s="184"/>
      <c r="R262" s="184"/>
    </row>
    <row r="263" spans="1:18" s="26" customFormat="1">
      <c r="A263" s="186"/>
      <c r="B263" s="178"/>
      <c r="C263" s="183"/>
      <c r="D263" s="183"/>
      <c r="E263" s="183"/>
      <c r="F263" s="183"/>
      <c r="G263" s="15" t="s">
        <v>585</v>
      </c>
      <c r="H263" s="15"/>
      <c r="I263" s="15"/>
      <c r="J263" s="15" t="s">
        <v>600</v>
      </c>
      <c r="K263" s="15" t="s">
        <v>39</v>
      </c>
      <c r="L263" s="15" t="s">
        <v>570</v>
      </c>
      <c r="M263" s="15">
        <v>9.6</v>
      </c>
      <c r="N263" s="15">
        <v>1</v>
      </c>
      <c r="O263" s="184"/>
      <c r="P263" s="184"/>
      <c r="Q263" s="184"/>
      <c r="R263" s="184"/>
    </row>
    <row r="264" spans="1:18" s="26" customFormat="1">
      <c r="A264" s="186"/>
      <c r="B264" s="34">
        <v>930</v>
      </c>
      <c r="C264" s="15" t="s">
        <v>40</v>
      </c>
      <c r="D264" s="15" t="s">
        <v>32</v>
      </c>
      <c r="E264" s="15" t="s">
        <v>585</v>
      </c>
      <c r="F264" s="15" t="s">
        <v>36</v>
      </c>
      <c r="G264" s="15" t="s">
        <v>565</v>
      </c>
      <c r="H264" s="15"/>
      <c r="I264" s="15"/>
      <c r="J264" s="15" t="s">
        <v>600</v>
      </c>
      <c r="K264" s="15" t="s">
        <v>39</v>
      </c>
      <c r="L264" s="15" t="s">
        <v>570</v>
      </c>
      <c r="M264" s="15">
        <v>9.6</v>
      </c>
      <c r="N264" s="15">
        <v>6</v>
      </c>
      <c r="O264" s="184"/>
      <c r="P264" s="184"/>
      <c r="Q264" s="184"/>
      <c r="R264" s="184"/>
    </row>
    <row r="265" spans="1:18" s="26" customFormat="1">
      <c r="A265" s="186"/>
      <c r="B265" s="34">
        <v>1125</v>
      </c>
      <c r="C265" s="15" t="s">
        <v>40</v>
      </c>
      <c r="D265" s="15" t="s">
        <v>32</v>
      </c>
      <c r="E265" s="15" t="s">
        <v>585</v>
      </c>
      <c r="F265" s="15" t="s">
        <v>36</v>
      </c>
      <c r="G265" s="15" t="s">
        <v>565</v>
      </c>
      <c r="H265" s="15"/>
      <c r="I265" s="15"/>
      <c r="J265" s="15" t="s">
        <v>600</v>
      </c>
      <c r="K265" s="15" t="s">
        <v>39</v>
      </c>
      <c r="L265" s="15" t="s">
        <v>570</v>
      </c>
      <c r="M265" s="15">
        <v>9.6</v>
      </c>
      <c r="N265" s="15">
        <v>5</v>
      </c>
      <c r="O265" s="184"/>
      <c r="P265" s="184"/>
      <c r="Q265" s="184"/>
      <c r="R265" s="184"/>
    </row>
    <row r="266" spans="1:18" s="26" customFormat="1">
      <c r="A266" s="186"/>
      <c r="B266" s="34">
        <v>1200</v>
      </c>
      <c r="C266" s="15" t="s">
        <v>40</v>
      </c>
      <c r="D266" s="15" t="s">
        <v>32</v>
      </c>
      <c r="E266" s="15" t="s">
        <v>585</v>
      </c>
      <c r="F266" s="15" t="s">
        <v>36</v>
      </c>
      <c r="G266" s="15" t="s">
        <v>565</v>
      </c>
      <c r="H266" s="15"/>
      <c r="I266" s="15"/>
      <c r="J266" s="15" t="s">
        <v>600</v>
      </c>
      <c r="K266" s="15" t="s">
        <v>39</v>
      </c>
      <c r="L266" s="15" t="s">
        <v>570</v>
      </c>
      <c r="M266" s="15">
        <v>9.6</v>
      </c>
      <c r="N266" s="15">
        <v>3</v>
      </c>
      <c r="O266" s="184"/>
      <c r="P266" s="184"/>
      <c r="Q266" s="184"/>
      <c r="R266" s="184"/>
    </row>
    <row r="267" spans="1:18" s="26" customFormat="1">
      <c r="A267" s="186"/>
      <c r="B267" s="34">
        <v>1500</v>
      </c>
      <c r="C267" s="15" t="s">
        <v>40</v>
      </c>
      <c r="D267" s="15" t="s">
        <v>32</v>
      </c>
      <c r="E267" s="15" t="s">
        <v>585</v>
      </c>
      <c r="F267" s="15" t="s">
        <v>36</v>
      </c>
      <c r="G267" s="15" t="s">
        <v>565</v>
      </c>
      <c r="H267" s="15"/>
      <c r="I267" s="15"/>
      <c r="J267" s="15" t="s">
        <v>600</v>
      </c>
      <c r="K267" s="15" t="s">
        <v>39</v>
      </c>
      <c r="L267" s="15" t="s">
        <v>570</v>
      </c>
      <c r="M267" s="15">
        <v>9.6</v>
      </c>
      <c r="N267" s="15">
        <v>5</v>
      </c>
      <c r="O267" s="184"/>
      <c r="P267" s="184"/>
      <c r="Q267" s="184"/>
      <c r="R267" s="184"/>
    </row>
    <row r="268" spans="1:18" s="26" customFormat="1">
      <c r="A268" s="186"/>
      <c r="B268" s="34">
        <v>1615</v>
      </c>
      <c r="C268" s="15" t="s">
        <v>40</v>
      </c>
      <c r="D268" s="15" t="s">
        <v>32</v>
      </c>
      <c r="E268" s="15" t="s">
        <v>585</v>
      </c>
      <c r="F268" s="15" t="s">
        <v>36</v>
      </c>
      <c r="G268" s="15" t="s">
        <v>565</v>
      </c>
      <c r="H268" s="15"/>
      <c r="I268" s="15"/>
      <c r="J268" s="15" t="s">
        <v>600</v>
      </c>
      <c r="K268" s="15" t="s">
        <v>39</v>
      </c>
      <c r="L268" s="15" t="s">
        <v>570</v>
      </c>
      <c r="M268" s="15">
        <v>9.6</v>
      </c>
      <c r="N268" s="15">
        <v>2</v>
      </c>
      <c r="O268" s="184"/>
      <c r="P268" s="184"/>
      <c r="Q268" s="184"/>
      <c r="R268" s="184"/>
    </row>
    <row r="269" spans="1:18" s="26" customFormat="1">
      <c r="A269" s="186"/>
      <c r="B269" s="34">
        <v>1730</v>
      </c>
      <c r="C269" s="15" t="s">
        <v>40</v>
      </c>
      <c r="D269" s="15" t="s">
        <v>32</v>
      </c>
      <c r="E269" s="15" t="s">
        <v>585</v>
      </c>
      <c r="F269" s="15" t="s">
        <v>36</v>
      </c>
      <c r="G269" s="15" t="s">
        <v>565</v>
      </c>
      <c r="H269" s="15"/>
      <c r="I269" s="15"/>
      <c r="J269" s="15" t="s">
        <v>600</v>
      </c>
      <c r="K269" s="15" t="s">
        <v>39</v>
      </c>
      <c r="L269" s="15" t="s">
        <v>570</v>
      </c>
      <c r="M269" s="15">
        <v>9.6</v>
      </c>
      <c r="N269" s="15">
        <v>4</v>
      </c>
      <c r="O269" s="184"/>
      <c r="P269" s="184"/>
      <c r="Q269" s="184"/>
      <c r="R269" s="184"/>
    </row>
    <row r="270" spans="1:18" s="26" customFormat="1">
      <c r="A270" s="186"/>
      <c r="B270" s="34">
        <v>2110</v>
      </c>
      <c r="C270" s="15" t="s">
        <v>40</v>
      </c>
      <c r="D270" s="15" t="s">
        <v>32</v>
      </c>
      <c r="E270" s="15" t="s">
        <v>585</v>
      </c>
      <c r="F270" s="15" t="s">
        <v>36</v>
      </c>
      <c r="G270" s="15" t="s">
        <v>565</v>
      </c>
      <c r="H270" s="15"/>
      <c r="I270" s="15"/>
      <c r="J270" s="15" t="s">
        <v>600</v>
      </c>
      <c r="K270" s="15" t="s">
        <v>39</v>
      </c>
      <c r="L270" s="15" t="s">
        <v>570</v>
      </c>
      <c r="M270" s="15">
        <v>9.6</v>
      </c>
      <c r="N270" s="15">
        <v>9</v>
      </c>
      <c r="O270" s="184"/>
      <c r="P270" s="184"/>
      <c r="Q270" s="184"/>
      <c r="R270" s="184"/>
    </row>
    <row r="271" spans="1:18" s="26" customFormat="1">
      <c r="A271" s="186"/>
      <c r="B271" s="34">
        <v>2210</v>
      </c>
      <c r="C271" s="182" t="s">
        <v>40</v>
      </c>
      <c r="D271" s="182" t="s">
        <v>32</v>
      </c>
      <c r="E271" s="15" t="s">
        <v>585</v>
      </c>
      <c r="F271" s="182" t="s">
        <v>36</v>
      </c>
      <c r="G271" s="182" t="s">
        <v>565</v>
      </c>
      <c r="H271" s="15"/>
      <c r="I271" s="15"/>
      <c r="J271" s="15" t="s">
        <v>600</v>
      </c>
      <c r="K271" s="15" t="s">
        <v>39</v>
      </c>
      <c r="L271" s="15" t="s">
        <v>570</v>
      </c>
      <c r="M271" s="15">
        <v>9.6</v>
      </c>
      <c r="N271" s="15">
        <v>2</v>
      </c>
      <c r="O271" s="184"/>
      <c r="P271" s="184"/>
      <c r="Q271" s="184"/>
      <c r="R271" s="184"/>
    </row>
    <row r="272" spans="1:18" s="26" customFormat="1">
      <c r="A272" s="186"/>
      <c r="B272" s="34">
        <v>2300</v>
      </c>
      <c r="C272" s="184"/>
      <c r="D272" s="184"/>
      <c r="E272" s="15" t="s">
        <v>583</v>
      </c>
      <c r="F272" s="184"/>
      <c r="G272" s="184"/>
      <c r="H272" s="15"/>
      <c r="I272" s="15"/>
      <c r="J272" s="15" t="s">
        <v>600</v>
      </c>
      <c r="K272" s="15" t="s">
        <v>39</v>
      </c>
      <c r="L272" s="15" t="s">
        <v>570</v>
      </c>
      <c r="M272" s="15">
        <v>9.6</v>
      </c>
      <c r="N272" s="15">
        <v>1</v>
      </c>
      <c r="O272" s="184"/>
      <c r="P272" s="184"/>
      <c r="Q272" s="184"/>
      <c r="R272" s="184"/>
    </row>
    <row r="273" spans="1:18" s="26" customFormat="1">
      <c r="A273" s="186"/>
      <c r="B273" s="34">
        <v>2310</v>
      </c>
      <c r="C273" s="183"/>
      <c r="D273" s="183"/>
      <c r="E273" s="15" t="s">
        <v>584</v>
      </c>
      <c r="F273" s="183"/>
      <c r="G273" s="183"/>
      <c r="H273" s="15"/>
      <c r="I273" s="15"/>
      <c r="J273" s="15" t="s">
        <v>600</v>
      </c>
      <c r="K273" s="15" t="s">
        <v>39</v>
      </c>
      <c r="L273" s="15" t="s">
        <v>570</v>
      </c>
      <c r="M273" s="15">
        <v>9.6</v>
      </c>
      <c r="N273" s="15">
        <v>4</v>
      </c>
      <c r="O273" s="184"/>
      <c r="P273" s="184"/>
      <c r="Q273" s="184"/>
      <c r="R273" s="184"/>
    </row>
    <row r="274" spans="1:18" s="26" customFormat="1">
      <c r="A274" s="187"/>
      <c r="B274" s="34">
        <v>2355</v>
      </c>
      <c r="C274" s="15" t="s">
        <v>611</v>
      </c>
      <c r="D274" s="15" t="s">
        <v>32</v>
      </c>
      <c r="E274" s="15" t="s">
        <v>585</v>
      </c>
      <c r="F274" s="15" t="s">
        <v>36</v>
      </c>
      <c r="G274" s="15" t="s">
        <v>565</v>
      </c>
      <c r="H274" s="15"/>
      <c r="I274" s="15"/>
      <c r="J274" s="15" t="s">
        <v>600</v>
      </c>
      <c r="K274" s="15" t="s">
        <v>39</v>
      </c>
      <c r="L274" s="15" t="s">
        <v>570</v>
      </c>
      <c r="M274" s="15">
        <v>9.6</v>
      </c>
      <c r="N274" s="15">
        <v>5</v>
      </c>
      <c r="O274" s="183"/>
      <c r="P274" s="183"/>
      <c r="Q274" s="183"/>
      <c r="R274" s="183"/>
    </row>
    <row r="275" spans="1:18" s="26" customFormat="1">
      <c r="A275" s="185">
        <v>43196</v>
      </c>
      <c r="B275" s="34">
        <v>820</v>
      </c>
      <c r="C275" s="15"/>
      <c r="D275" s="15" t="s">
        <v>36</v>
      </c>
      <c r="E275" s="15" t="s">
        <v>565</v>
      </c>
      <c r="F275" s="15" t="s">
        <v>454</v>
      </c>
      <c r="G275" s="15" t="s">
        <v>566</v>
      </c>
      <c r="H275" s="15"/>
      <c r="I275" s="15"/>
      <c r="J275" s="15" t="s">
        <v>600</v>
      </c>
      <c r="K275" s="15" t="s">
        <v>457</v>
      </c>
      <c r="L275" s="15" t="s">
        <v>458</v>
      </c>
      <c r="M275" s="15">
        <v>9.6</v>
      </c>
      <c r="N275" s="15" t="s">
        <v>571</v>
      </c>
      <c r="O275" s="182">
        <v>7904</v>
      </c>
      <c r="P275" s="182">
        <v>8051</v>
      </c>
      <c r="Q275" s="182">
        <f>P275-O275</f>
        <v>147</v>
      </c>
      <c r="R275" s="182"/>
    </row>
    <row r="276" spans="1:18" s="26" customFormat="1">
      <c r="A276" s="186"/>
      <c r="B276" s="34">
        <v>1147</v>
      </c>
      <c r="C276" s="15" t="s">
        <v>460</v>
      </c>
      <c r="D276" s="15" t="s">
        <v>454</v>
      </c>
      <c r="E276" s="15" t="s">
        <v>566</v>
      </c>
      <c r="F276" s="15" t="s">
        <v>36</v>
      </c>
      <c r="G276" s="15" t="s">
        <v>565</v>
      </c>
      <c r="H276" s="15"/>
      <c r="I276" s="15"/>
      <c r="J276" s="15" t="s">
        <v>600</v>
      </c>
      <c r="K276" s="15" t="s">
        <v>457</v>
      </c>
      <c r="L276" s="15" t="s">
        <v>458</v>
      </c>
      <c r="M276" s="15">
        <v>9.6</v>
      </c>
      <c r="N276" s="15">
        <v>10</v>
      </c>
      <c r="O276" s="184"/>
      <c r="P276" s="184"/>
      <c r="Q276" s="184"/>
      <c r="R276" s="184"/>
    </row>
    <row r="277" spans="1:18" s="26" customFormat="1">
      <c r="A277" s="186"/>
      <c r="B277" s="176">
        <v>1310</v>
      </c>
      <c r="C277" s="182"/>
      <c r="D277" s="15" t="s">
        <v>30</v>
      </c>
      <c r="E277" s="15" t="s">
        <v>582</v>
      </c>
      <c r="F277" s="15" t="s">
        <v>454</v>
      </c>
      <c r="G277" s="15" t="s">
        <v>566</v>
      </c>
      <c r="H277" s="15"/>
      <c r="I277" s="15"/>
      <c r="J277" s="15" t="s">
        <v>600</v>
      </c>
      <c r="K277" s="15" t="s">
        <v>457</v>
      </c>
      <c r="L277" s="15" t="s">
        <v>458</v>
      </c>
      <c r="M277" s="15">
        <v>9.6</v>
      </c>
      <c r="N277" s="15">
        <v>4</v>
      </c>
      <c r="O277" s="184"/>
      <c r="P277" s="184"/>
      <c r="Q277" s="184"/>
      <c r="R277" s="184"/>
    </row>
    <row r="278" spans="1:18" s="26" customFormat="1">
      <c r="A278" s="186"/>
      <c r="B278" s="178"/>
      <c r="C278" s="183"/>
      <c r="D278" s="15" t="s">
        <v>30</v>
      </c>
      <c r="E278" s="15" t="s">
        <v>582</v>
      </c>
      <c r="F278" s="15" t="s">
        <v>454</v>
      </c>
      <c r="G278" s="15" t="s">
        <v>568</v>
      </c>
      <c r="H278" s="15"/>
      <c r="I278" s="15"/>
      <c r="J278" s="15" t="s">
        <v>600</v>
      </c>
      <c r="K278" s="15" t="s">
        <v>457</v>
      </c>
      <c r="L278" s="15" t="s">
        <v>458</v>
      </c>
      <c r="M278" s="15">
        <v>9.6</v>
      </c>
      <c r="N278" s="15">
        <v>1</v>
      </c>
      <c r="O278" s="184"/>
      <c r="P278" s="184"/>
      <c r="Q278" s="184"/>
      <c r="R278" s="184"/>
    </row>
    <row r="279" spans="1:18" s="26" customFormat="1">
      <c r="A279" s="186"/>
      <c r="B279" s="34">
        <v>1436</v>
      </c>
      <c r="C279" s="15" t="s">
        <v>460</v>
      </c>
      <c r="D279" s="15" t="s">
        <v>454</v>
      </c>
      <c r="E279" s="15" t="s">
        <v>566</v>
      </c>
      <c r="F279" s="15" t="s">
        <v>36</v>
      </c>
      <c r="G279" s="15" t="s">
        <v>565</v>
      </c>
      <c r="H279" s="15"/>
      <c r="I279" s="15"/>
      <c r="J279" s="15" t="s">
        <v>600</v>
      </c>
      <c r="K279" s="15" t="s">
        <v>457</v>
      </c>
      <c r="L279" s="15" t="s">
        <v>458</v>
      </c>
      <c r="M279" s="15">
        <v>9.6</v>
      </c>
      <c r="N279" s="15">
        <v>14</v>
      </c>
      <c r="O279" s="184"/>
      <c r="P279" s="184"/>
      <c r="Q279" s="184"/>
      <c r="R279" s="184"/>
    </row>
    <row r="280" spans="1:18" s="26" customFormat="1">
      <c r="A280" s="186"/>
      <c r="B280" s="34">
        <v>1555</v>
      </c>
      <c r="C280" s="15" t="s">
        <v>460</v>
      </c>
      <c r="D280" s="15" t="s">
        <v>454</v>
      </c>
      <c r="E280" s="15" t="s">
        <v>566</v>
      </c>
      <c r="F280" s="15" t="s">
        <v>36</v>
      </c>
      <c r="G280" s="15" t="s">
        <v>565</v>
      </c>
      <c r="H280" s="15"/>
      <c r="I280" s="15"/>
      <c r="J280" s="15" t="s">
        <v>600</v>
      </c>
      <c r="K280" s="15" t="s">
        <v>457</v>
      </c>
      <c r="L280" s="15" t="s">
        <v>458</v>
      </c>
      <c r="M280" s="15">
        <v>9.6</v>
      </c>
      <c r="N280" s="15">
        <v>14</v>
      </c>
      <c r="O280" s="184"/>
      <c r="P280" s="184"/>
      <c r="Q280" s="184"/>
      <c r="R280" s="184"/>
    </row>
    <row r="281" spans="1:18" s="26" customFormat="1">
      <c r="A281" s="186"/>
      <c r="B281" s="176">
        <v>1647</v>
      </c>
      <c r="C281" s="182" t="s">
        <v>460</v>
      </c>
      <c r="D281" s="15" t="s">
        <v>454</v>
      </c>
      <c r="E281" s="15" t="s">
        <v>566</v>
      </c>
      <c r="F281" s="15" t="s">
        <v>36</v>
      </c>
      <c r="G281" s="15" t="s">
        <v>565</v>
      </c>
      <c r="H281" s="15"/>
      <c r="I281" s="15"/>
      <c r="J281" s="15" t="s">
        <v>600</v>
      </c>
      <c r="K281" s="15" t="s">
        <v>457</v>
      </c>
      <c r="L281" s="15" t="s">
        <v>458</v>
      </c>
      <c r="M281" s="15">
        <v>9.6</v>
      </c>
      <c r="N281" s="15">
        <v>13</v>
      </c>
      <c r="O281" s="184"/>
      <c r="P281" s="184"/>
      <c r="Q281" s="184"/>
      <c r="R281" s="184"/>
    </row>
    <row r="282" spans="1:18" s="26" customFormat="1">
      <c r="A282" s="186"/>
      <c r="B282" s="178"/>
      <c r="C282" s="183"/>
      <c r="D282" s="15" t="s">
        <v>454</v>
      </c>
      <c r="E282" s="15" t="s">
        <v>566</v>
      </c>
      <c r="F282" s="15" t="s">
        <v>30</v>
      </c>
      <c r="G282" s="15" t="s">
        <v>582</v>
      </c>
      <c r="H282" s="15"/>
      <c r="I282" s="15"/>
      <c r="J282" s="15" t="s">
        <v>600</v>
      </c>
      <c r="K282" s="15" t="s">
        <v>457</v>
      </c>
      <c r="L282" s="15" t="s">
        <v>458</v>
      </c>
      <c r="M282" s="15">
        <v>9.6</v>
      </c>
      <c r="N282" s="15">
        <v>1</v>
      </c>
      <c r="O282" s="184"/>
      <c r="P282" s="184"/>
      <c r="Q282" s="184"/>
      <c r="R282" s="184"/>
    </row>
    <row r="283" spans="1:18" s="26" customFormat="1">
      <c r="A283" s="186"/>
      <c r="B283" s="34">
        <v>2010</v>
      </c>
      <c r="C283" s="15" t="s">
        <v>461</v>
      </c>
      <c r="D283" s="15" t="s">
        <v>454</v>
      </c>
      <c r="E283" s="15" t="s">
        <v>568</v>
      </c>
      <c r="F283" s="15" t="s">
        <v>36</v>
      </c>
      <c r="G283" s="15" t="s">
        <v>565</v>
      </c>
      <c r="H283" s="15"/>
      <c r="I283" s="15"/>
      <c r="J283" s="15" t="s">
        <v>600</v>
      </c>
      <c r="K283" s="15" t="s">
        <v>457</v>
      </c>
      <c r="L283" s="15" t="s">
        <v>458</v>
      </c>
      <c r="M283" s="15">
        <v>9.6</v>
      </c>
      <c r="N283" s="15">
        <v>1</v>
      </c>
      <c r="O283" s="184"/>
      <c r="P283" s="184"/>
      <c r="Q283" s="184"/>
      <c r="R283" s="184"/>
    </row>
    <row r="284" spans="1:18" s="26" customFormat="1">
      <c r="A284" s="186"/>
      <c r="B284" s="34">
        <v>2026</v>
      </c>
      <c r="C284" s="15" t="s">
        <v>460</v>
      </c>
      <c r="D284" s="15" t="s">
        <v>454</v>
      </c>
      <c r="E284" s="15" t="s">
        <v>566</v>
      </c>
      <c r="F284" s="15" t="s">
        <v>36</v>
      </c>
      <c r="G284" s="15" t="s">
        <v>565</v>
      </c>
      <c r="H284" s="15"/>
      <c r="I284" s="15"/>
      <c r="J284" s="15" t="s">
        <v>600</v>
      </c>
      <c r="K284" s="15" t="s">
        <v>457</v>
      </c>
      <c r="L284" s="15" t="s">
        <v>458</v>
      </c>
      <c r="M284" s="15">
        <v>9.6</v>
      </c>
      <c r="N284" s="15">
        <v>12</v>
      </c>
      <c r="O284" s="184"/>
      <c r="P284" s="184"/>
      <c r="Q284" s="184"/>
      <c r="R284" s="184"/>
    </row>
    <row r="285" spans="1:18" s="26" customFormat="1">
      <c r="A285" s="186"/>
      <c r="B285" s="34">
        <v>2215</v>
      </c>
      <c r="C285" s="15" t="s">
        <v>460</v>
      </c>
      <c r="D285" s="15" t="s">
        <v>454</v>
      </c>
      <c r="E285" s="15" t="s">
        <v>566</v>
      </c>
      <c r="F285" s="15" t="s">
        <v>36</v>
      </c>
      <c r="G285" s="15" t="s">
        <v>565</v>
      </c>
      <c r="H285" s="15"/>
      <c r="I285" s="15"/>
      <c r="J285" s="15" t="s">
        <v>600</v>
      </c>
      <c r="K285" s="15" t="s">
        <v>457</v>
      </c>
      <c r="L285" s="15" t="s">
        <v>458</v>
      </c>
      <c r="M285" s="15">
        <v>9.6</v>
      </c>
      <c r="N285" s="15">
        <v>14</v>
      </c>
      <c r="O285" s="184"/>
      <c r="P285" s="184"/>
      <c r="Q285" s="184"/>
      <c r="R285" s="184"/>
    </row>
    <row r="286" spans="1:18" s="26" customFormat="1">
      <c r="A286" s="187"/>
      <c r="B286" s="34">
        <v>2336</v>
      </c>
      <c r="C286" s="15" t="s">
        <v>460</v>
      </c>
      <c r="D286" s="15" t="s">
        <v>454</v>
      </c>
      <c r="E286" s="15" t="s">
        <v>566</v>
      </c>
      <c r="F286" s="15" t="s">
        <v>36</v>
      </c>
      <c r="G286" s="15" t="s">
        <v>565</v>
      </c>
      <c r="H286" s="15"/>
      <c r="I286" s="15"/>
      <c r="J286" s="15" t="s">
        <v>600</v>
      </c>
      <c r="K286" s="15" t="s">
        <v>457</v>
      </c>
      <c r="L286" s="15" t="s">
        <v>458</v>
      </c>
      <c r="M286" s="15">
        <v>9.6</v>
      </c>
      <c r="N286" s="15">
        <v>10</v>
      </c>
      <c r="O286" s="183"/>
      <c r="P286" s="183"/>
      <c r="Q286" s="183"/>
      <c r="R286" s="183"/>
    </row>
    <row r="287" spans="1:18" s="26" customFormat="1">
      <c r="A287" s="185">
        <v>43196</v>
      </c>
      <c r="B287" s="34">
        <v>820</v>
      </c>
      <c r="C287" s="15"/>
      <c r="D287" s="15" t="s">
        <v>36</v>
      </c>
      <c r="E287" s="15" t="s">
        <v>565</v>
      </c>
      <c r="F287" s="15" t="s">
        <v>30</v>
      </c>
      <c r="G287" s="15" t="s">
        <v>578</v>
      </c>
      <c r="H287" s="15"/>
      <c r="I287" s="15"/>
      <c r="J287" s="15" t="s">
        <v>600</v>
      </c>
      <c r="K287" s="15" t="s">
        <v>465</v>
      </c>
      <c r="L287" s="15" t="s">
        <v>466</v>
      </c>
      <c r="M287" s="15">
        <v>9.6</v>
      </c>
      <c r="N287" s="15" t="s">
        <v>468</v>
      </c>
      <c r="O287" s="182">
        <v>5649</v>
      </c>
      <c r="P287" s="182">
        <v>5684</v>
      </c>
      <c r="Q287" s="182">
        <f>P287-O287</f>
        <v>35</v>
      </c>
      <c r="R287" s="182"/>
    </row>
    <row r="288" spans="1:18" s="26" customFormat="1">
      <c r="A288" s="186"/>
      <c r="B288" s="34">
        <v>1054</v>
      </c>
      <c r="C288" s="15" t="s">
        <v>467</v>
      </c>
      <c r="D288" s="15" t="s">
        <v>30</v>
      </c>
      <c r="E288" s="15" t="s">
        <v>578</v>
      </c>
      <c r="F288" s="15" t="s">
        <v>36</v>
      </c>
      <c r="G288" s="15" t="s">
        <v>565</v>
      </c>
      <c r="H288" s="15"/>
      <c r="I288" s="15"/>
      <c r="J288" s="15" t="s">
        <v>600</v>
      </c>
      <c r="K288" s="15" t="s">
        <v>465</v>
      </c>
      <c r="L288" s="15" t="s">
        <v>466</v>
      </c>
      <c r="M288" s="15">
        <v>9.6</v>
      </c>
      <c r="N288" s="15">
        <v>12</v>
      </c>
      <c r="O288" s="184"/>
      <c r="P288" s="184"/>
      <c r="Q288" s="184"/>
      <c r="R288" s="184"/>
    </row>
    <row r="289" spans="1:18" s="26" customFormat="1">
      <c r="A289" s="186"/>
      <c r="B289" s="34">
        <v>1430</v>
      </c>
      <c r="C289" s="15" t="s">
        <v>467</v>
      </c>
      <c r="D289" s="15" t="s">
        <v>30</v>
      </c>
      <c r="E289" s="15" t="s">
        <v>578</v>
      </c>
      <c r="F289" s="15" t="s">
        <v>36</v>
      </c>
      <c r="G289" s="15" t="s">
        <v>565</v>
      </c>
      <c r="H289" s="15"/>
      <c r="I289" s="15"/>
      <c r="J289" s="15" t="s">
        <v>600</v>
      </c>
      <c r="K289" s="15" t="s">
        <v>465</v>
      </c>
      <c r="L289" s="15" t="s">
        <v>466</v>
      </c>
      <c r="M289" s="15">
        <v>9.6</v>
      </c>
      <c r="N289" s="15">
        <v>14</v>
      </c>
      <c r="O289" s="184"/>
      <c r="P289" s="184"/>
      <c r="Q289" s="184"/>
      <c r="R289" s="184"/>
    </row>
    <row r="290" spans="1:18" s="26" customFormat="1">
      <c r="A290" s="186"/>
      <c r="B290" s="34">
        <v>1610</v>
      </c>
      <c r="C290" s="15" t="s">
        <v>467</v>
      </c>
      <c r="D290" s="15" t="s">
        <v>30</v>
      </c>
      <c r="E290" s="15" t="s">
        <v>578</v>
      </c>
      <c r="F290" s="15" t="s">
        <v>36</v>
      </c>
      <c r="G290" s="15" t="s">
        <v>565</v>
      </c>
      <c r="H290" s="15"/>
      <c r="I290" s="15"/>
      <c r="J290" s="15" t="s">
        <v>600</v>
      </c>
      <c r="K290" s="15" t="s">
        <v>465</v>
      </c>
      <c r="L290" s="15" t="s">
        <v>466</v>
      </c>
      <c r="M290" s="15">
        <v>9.6</v>
      </c>
      <c r="N290" s="15">
        <v>13</v>
      </c>
      <c r="O290" s="184"/>
      <c r="P290" s="184"/>
      <c r="Q290" s="184"/>
      <c r="R290" s="184"/>
    </row>
    <row r="291" spans="1:18" s="26" customFormat="1">
      <c r="A291" s="186"/>
      <c r="B291" s="34">
        <v>2200</v>
      </c>
      <c r="C291" s="15" t="s">
        <v>460</v>
      </c>
      <c r="D291" s="15" t="s">
        <v>30</v>
      </c>
      <c r="E291" s="15" t="s">
        <v>578</v>
      </c>
      <c r="F291" s="15" t="s">
        <v>36</v>
      </c>
      <c r="G291" s="15" t="s">
        <v>565</v>
      </c>
      <c r="H291" s="15"/>
      <c r="I291" s="15"/>
      <c r="J291" s="15" t="s">
        <v>600</v>
      </c>
      <c r="K291" s="15" t="s">
        <v>465</v>
      </c>
      <c r="L291" s="15" t="s">
        <v>466</v>
      </c>
      <c r="M291" s="15">
        <v>9.6</v>
      </c>
      <c r="N291" s="15">
        <v>10</v>
      </c>
      <c r="O291" s="184"/>
      <c r="P291" s="184"/>
      <c r="Q291" s="184"/>
      <c r="R291" s="184"/>
    </row>
    <row r="292" spans="1:18" s="26" customFormat="1">
      <c r="A292" s="187"/>
      <c r="B292" s="34">
        <v>2359</v>
      </c>
      <c r="C292" s="15" t="s">
        <v>460</v>
      </c>
      <c r="D292" s="15" t="s">
        <v>454</v>
      </c>
      <c r="E292" s="15" t="s">
        <v>566</v>
      </c>
      <c r="F292" s="15" t="s">
        <v>36</v>
      </c>
      <c r="G292" s="15" t="s">
        <v>565</v>
      </c>
      <c r="H292" s="15"/>
      <c r="I292" s="15"/>
      <c r="J292" s="15" t="s">
        <v>600</v>
      </c>
      <c r="K292" s="15" t="s">
        <v>465</v>
      </c>
      <c r="L292" s="15" t="s">
        <v>466</v>
      </c>
      <c r="M292" s="15">
        <v>9.6</v>
      </c>
      <c r="N292" s="15">
        <v>8</v>
      </c>
      <c r="O292" s="183"/>
      <c r="P292" s="183"/>
      <c r="Q292" s="183"/>
      <c r="R292" s="183"/>
    </row>
    <row r="293" spans="1:18" s="26" customFormat="1">
      <c r="A293" s="185">
        <v>43196</v>
      </c>
      <c r="B293" s="34">
        <v>845</v>
      </c>
      <c r="C293" s="15"/>
      <c r="D293" s="15" t="s">
        <v>30</v>
      </c>
      <c r="E293" s="15" t="s">
        <v>582</v>
      </c>
      <c r="F293" s="15" t="s">
        <v>32</v>
      </c>
      <c r="G293" s="15" t="s">
        <v>598</v>
      </c>
      <c r="H293" s="15"/>
      <c r="I293" s="15"/>
      <c r="J293" s="15" t="s">
        <v>600</v>
      </c>
      <c r="K293" s="15" t="s">
        <v>473</v>
      </c>
      <c r="L293" s="15" t="s">
        <v>474</v>
      </c>
      <c r="M293" s="15">
        <v>9.6</v>
      </c>
      <c r="N293" s="15">
        <v>5</v>
      </c>
      <c r="O293" s="182">
        <v>7204</v>
      </c>
      <c r="P293" s="182">
        <v>7220</v>
      </c>
      <c r="Q293" s="182">
        <f>P293-O293</f>
        <v>16</v>
      </c>
      <c r="R293" s="182"/>
    </row>
    <row r="294" spans="1:18" s="26" customFormat="1">
      <c r="A294" s="186"/>
      <c r="B294" s="34">
        <v>1350</v>
      </c>
      <c r="C294" s="15"/>
      <c r="D294" s="15" t="s">
        <v>30</v>
      </c>
      <c r="E294" s="15" t="s">
        <v>582</v>
      </c>
      <c r="F294" s="15" t="s">
        <v>36</v>
      </c>
      <c r="G294" s="15" t="s">
        <v>599</v>
      </c>
      <c r="H294" s="15"/>
      <c r="I294" s="15"/>
      <c r="J294" s="15" t="s">
        <v>600</v>
      </c>
      <c r="K294" s="15" t="s">
        <v>473</v>
      </c>
      <c r="L294" s="15" t="s">
        <v>474</v>
      </c>
      <c r="M294" s="15">
        <v>9.6</v>
      </c>
      <c r="N294" s="15">
        <v>5</v>
      </c>
      <c r="O294" s="184"/>
      <c r="P294" s="184"/>
      <c r="Q294" s="184"/>
      <c r="R294" s="184"/>
    </row>
    <row r="295" spans="1:18" s="26" customFormat="1">
      <c r="A295" s="186"/>
      <c r="B295" s="34">
        <v>1400</v>
      </c>
      <c r="C295" s="15"/>
      <c r="D295" s="15" t="s">
        <v>36</v>
      </c>
      <c r="E295" s="15" t="s">
        <v>599</v>
      </c>
      <c r="F295" s="15" t="s">
        <v>32</v>
      </c>
      <c r="G295" s="15" t="s">
        <v>598</v>
      </c>
      <c r="H295" s="15"/>
      <c r="I295" s="15"/>
      <c r="J295" s="15" t="s">
        <v>600</v>
      </c>
      <c r="K295" s="15" t="s">
        <v>473</v>
      </c>
      <c r="L295" s="15" t="s">
        <v>474</v>
      </c>
      <c r="M295" s="15">
        <v>9.6</v>
      </c>
      <c r="N295" s="15">
        <v>5</v>
      </c>
      <c r="O295" s="184"/>
      <c r="P295" s="184"/>
      <c r="Q295" s="184"/>
      <c r="R295" s="184"/>
    </row>
    <row r="296" spans="1:18" s="26" customFormat="1">
      <c r="A296" s="186"/>
      <c r="B296" s="34">
        <v>1515</v>
      </c>
      <c r="C296" s="15"/>
      <c r="D296" s="15" t="s">
        <v>30</v>
      </c>
      <c r="E296" s="15" t="s">
        <v>582</v>
      </c>
      <c r="F296" s="15" t="s">
        <v>36</v>
      </c>
      <c r="G296" s="15" t="s">
        <v>620</v>
      </c>
      <c r="H296" s="15"/>
      <c r="I296" s="15"/>
      <c r="J296" s="15" t="s">
        <v>600</v>
      </c>
      <c r="K296" s="15" t="s">
        <v>473</v>
      </c>
      <c r="L296" s="15" t="s">
        <v>474</v>
      </c>
      <c r="M296" s="15">
        <v>9.6</v>
      </c>
      <c r="N296" s="15">
        <v>6</v>
      </c>
      <c r="O296" s="184"/>
      <c r="P296" s="184"/>
      <c r="Q296" s="184"/>
      <c r="R296" s="184"/>
    </row>
    <row r="297" spans="1:18" s="26" customFormat="1">
      <c r="A297" s="186"/>
      <c r="B297" s="34">
        <v>1558</v>
      </c>
      <c r="C297" s="15"/>
      <c r="D297" s="15" t="s">
        <v>32</v>
      </c>
      <c r="E297" s="15" t="s">
        <v>598</v>
      </c>
      <c r="F297" s="15" t="s">
        <v>30</v>
      </c>
      <c r="G297" s="15" t="s">
        <v>582</v>
      </c>
      <c r="H297" s="15"/>
      <c r="I297" s="15"/>
      <c r="J297" s="15" t="s">
        <v>600</v>
      </c>
      <c r="K297" s="15" t="s">
        <v>473</v>
      </c>
      <c r="L297" s="15" t="s">
        <v>474</v>
      </c>
      <c r="M297" s="15">
        <v>9.6</v>
      </c>
      <c r="N297" s="15">
        <v>9</v>
      </c>
      <c r="O297" s="184"/>
      <c r="P297" s="184"/>
      <c r="Q297" s="184"/>
      <c r="R297" s="184"/>
    </row>
    <row r="298" spans="1:18" s="26" customFormat="1">
      <c r="A298" s="186"/>
      <c r="B298" s="34">
        <v>2110</v>
      </c>
      <c r="C298" s="15" t="s">
        <v>467</v>
      </c>
      <c r="D298" s="15" t="s">
        <v>30</v>
      </c>
      <c r="E298" s="15" t="s">
        <v>578</v>
      </c>
      <c r="F298" s="15" t="s">
        <v>36</v>
      </c>
      <c r="G298" s="15" t="s">
        <v>565</v>
      </c>
      <c r="H298" s="15"/>
      <c r="I298" s="15"/>
      <c r="J298" s="15" t="s">
        <v>600</v>
      </c>
      <c r="K298" s="15" t="s">
        <v>473</v>
      </c>
      <c r="L298" s="15" t="s">
        <v>474</v>
      </c>
      <c r="M298" s="15">
        <v>9.6</v>
      </c>
      <c r="N298" s="15">
        <v>9</v>
      </c>
      <c r="O298" s="184"/>
      <c r="P298" s="184"/>
      <c r="Q298" s="184"/>
      <c r="R298" s="184"/>
    </row>
    <row r="299" spans="1:18" s="26" customFormat="1">
      <c r="A299" s="187"/>
      <c r="B299" s="34">
        <v>2350</v>
      </c>
      <c r="C299" s="15" t="s">
        <v>467</v>
      </c>
      <c r="D299" s="15" t="s">
        <v>30</v>
      </c>
      <c r="E299" s="15" t="s">
        <v>578</v>
      </c>
      <c r="F299" s="15" t="s">
        <v>36</v>
      </c>
      <c r="G299" s="15" t="s">
        <v>565</v>
      </c>
      <c r="H299" s="15"/>
      <c r="I299" s="15"/>
      <c r="J299" s="15" t="s">
        <v>600</v>
      </c>
      <c r="K299" s="15" t="s">
        <v>473</v>
      </c>
      <c r="L299" s="15" t="s">
        <v>474</v>
      </c>
      <c r="M299" s="15">
        <v>9.6</v>
      </c>
      <c r="N299" s="15">
        <v>12</v>
      </c>
      <c r="O299" s="183"/>
      <c r="P299" s="183"/>
      <c r="Q299" s="183"/>
      <c r="R299" s="183"/>
    </row>
    <row r="300" spans="1:18" s="26" customFormat="1">
      <c r="A300" s="185">
        <v>43196</v>
      </c>
      <c r="B300" s="176">
        <v>825</v>
      </c>
      <c r="C300" s="182"/>
      <c r="D300" s="182" t="s">
        <v>30</v>
      </c>
      <c r="E300" s="182" t="s">
        <v>582</v>
      </c>
      <c r="F300" s="182" t="s">
        <v>36</v>
      </c>
      <c r="G300" s="15" t="s">
        <v>605</v>
      </c>
      <c r="H300" s="15"/>
      <c r="I300" s="15"/>
      <c r="J300" s="15" t="s">
        <v>600</v>
      </c>
      <c r="K300" s="15" t="s">
        <v>483</v>
      </c>
      <c r="L300" s="15" t="s">
        <v>484</v>
      </c>
      <c r="M300" s="15">
        <v>9.6</v>
      </c>
      <c r="N300" s="182">
        <v>13</v>
      </c>
      <c r="O300" s="182">
        <v>5622</v>
      </c>
      <c r="P300" s="182">
        <v>5641</v>
      </c>
      <c r="Q300" s="182">
        <f>P300-O300</f>
        <v>19</v>
      </c>
      <c r="R300" s="182"/>
    </row>
    <row r="301" spans="1:18" s="26" customFormat="1">
      <c r="A301" s="186"/>
      <c r="B301" s="177"/>
      <c r="C301" s="184"/>
      <c r="D301" s="184"/>
      <c r="E301" s="184"/>
      <c r="F301" s="184"/>
      <c r="G301" s="15" t="s">
        <v>575</v>
      </c>
      <c r="H301" s="15"/>
      <c r="I301" s="15"/>
      <c r="J301" s="15" t="s">
        <v>600</v>
      </c>
      <c r="K301" s="15" t="s">
        <v>483</v>
      </c>
      <c r="L301" s="15" t="s">
        <v>484</v>
      </c>
      <c r="M301" s="15">
        <v>9.6</v>
      </c>
      <c r="N301" s="184"/>
      <c r="O301" s="184"/>
      <c r="P301" s="184"/>
      <c r="Q301" s="184"/>
      <c r="R301" s="184"/>
    </row>
    <row r="302" spans="1:18" s="26" customFormat="1">
      <c r="A302" s="186"/>
      <c r="B302" s="178"/>
      <c r="C302" s="183"/>
      <c r="D302" s="183"/>
      <c r="E302" s="183"/>
      <c r="F302" s="183"/>
      <c r="G302" s="15" t="s">
        <v>577</v>
      </c>
      <c r="H302" s="15"/>
      <c r="I302" s="15"/>
      <c r="J302" s="15" t="s">
        <v>600</v>
      </c>
      <c r="K302" s="15" t="s">
        <v>483</v>
      </c>
      <c r="L302" s="15" t="s">
        <v>484</v>
      </c>
      <c r="M302" s="15">
        <v>9.6</v>
      </c>
      <c r="N302" s="183"/>
      <c r="O302" s="184"/>
      <c r="P302" s="184"/>
      <c r="Q302" s="184"/>
      <c r="R302" s="184"/>
    </row>
    <row r="303" spans="1:18" s="26" customFormat="1">
      <c r="A303" s="186"/>
      <c r="B303" s="34">
        <v>1156</v>
      </c>
      <c r="C303" s="15" t="s">
        <v>467</v>
      </c>
      <c r="D303" s="15" t="s">
        <v>30</v>
      </c>
      <c r="E303" s="15" t="s">
        <v>578</v>
      </c>
      <c r="F303" s="15" t="s">
        <v>36</v>
      </c>
      <c r="G303" s="15" t="s">
        <v>565</v>
      </c>
      <c r="H303" s="15"/>
      <c r="I303" s="15"/>
      <c r="J303" s="15" t="s">
        <v>600</v>
      </c>
      <c r="K303" s="15" t="s">
        <v>483</v>
      </c>
      <c r="L303" s="15" t="s">
        <v>484</v>
      </c>
      <c r="M303" s="15">
        <v>9.6</v>
      </c>
      <c r="N303" s="15">
        <v>14</v>
      </c>
      <c r="O303" s="184"/>
      <c r="P303" s="184"/>
      <c r="Q303" s="184"/>
      <c r="R303" s="184"/>
    </row>
    <row r="304" spans="1:18" s="26" customFormat="1">
      <c r="A304" s="186"/>
      <c r="B304" s="34">
        <v>1510</v>
      </c>
      <c r="C304" s="15" t="s">
        <v>467</v>
      </c>
      <c r="D304" s="15" t="s">
        <v>30</v>
      </c>
      <c r="E304" s="15" t="s">
        <v>578</v>
      </c>
      <c r="F304" s="15" t="s">
        <v>36</v>
      </c>
      <c r="G304" s="15" t="s">
        <v>565</v>
      </c>
      <c r="H304" s="15"/>
      <c r="I304" s="15"/>
      <c r="J304" s="15" t="s">
        <v>600</v>
      </c>
      <c r="K304" s="15" t="s">
        <v>483</v>
      </c>
      <c r="L304" s="15" t="s">
        <v>484</v>
      </c>
      <c r="M304" s="15">
        <v>9.6</v>
      </c>
      <c r="N304" s="15">
        <v>10</v>
      </c>
      <c r="O304" s="184"/>
      <c r="P304" s="184"/>
      <c r="Q304" s="184"/>
      <c r="R304" s="184"/>
    </row>
    <row r="305" spans="1:18" s="26" customFormat="1">
      <c r="A305" s="186"/>
      <c r="B305" s="34">
        <v>1710</v>
      </c>
      <c r="C305" s="15" t="s">
        <v>467</v>
      </c>
      <c r="D305" s="15" t="s">
        <v>30</v>
      </c>
      <c r="E305" s="15" t="s">
        <v>578</v>
      </c>
      <c r="F305" s="15" t="s">
        <v>36</v>
      </c>
      <c r="G305" s="15" t="s">
        <v>565</v>
      </c>
      <c r="H305" s="15"/>
      <c r="I305" s="15"/>
      <c r="J305" s="15" t="s">
        <v>600</v>
      </c>
      <c r="K305" s="15" t="s">
        <v>483</v>
      </c>
      <c r="L305" s="15" t="s">
        <v>484</v>
      </c>
      <c r="M305" s="15">
        <v>9.6</v>
      </c>
      <c r="N305" s="15">
        <v>9</v>
      </c>
      <c r="O305" s="184"/>
      <c r="P305" s="184"/>
      <c r="Q305" s="184"/>
      <c r="R305" s="184"/>
    </row>
    <row r="306" spans="1:18" s="26" customFormat="1">
      <c r="A306" s="186"/>
      <c r="B306" s="34">
        <v>2000</v>
      </c>
      <c r="C306" s="15" t="s">
        <v>467</v>
      </c>
      <c r="D306" s="15" t="s">
        <v>30</v>
      </c>
      <c r="E306" s="15" t="s">
        <v>578</v>
      </c>
      <c r="F306" s="15" t="s">
        <v>36</v>
      </c>
      <c r="G306" s="15" t="s">
        <v>565</v>
      </c>
      <c r="H306" s="15"/>
      <c r="I306" s="15"/>
      <c r="J306" s="15" t="s">
        <v>600</v>
      </c>
      <c r="K306" s="15" t="s">
        <v>483</v>
      </c>
      <c r="L306" s="15" t="s">
        <v>484</v>
      </c>
      <c r="M306" s="15">
        <v>9.6</v>
      </c>
      <c r="N306" s="15">
        <v>13</v>
      </c>
      <c r="O306" s="184"/>
      <c r="P306" s="184"/>
      <c r="Q306" s="184"/>
      <c r="R306" s="184"/>
    </row>
    <row r="307" spans="1:18" s="26" customFormat="1">
      <c r="A307" s="186"/>
      <c r="B307" s="176">
        <v>2305</v>
      </c>
      <c r="C307" s="15"/>
      <c r="D307" s="182" t="s">
        <v>30</v>
      </c>
      <c r="E307" s="15" t="s">
        <v>623</v>
      </c>
      <c r="F307" s="182" t="s">
        <v>36</v>
      </c>
      <c r="G307" s="182" t="s">
        <v>565</v>
      </c>
      <c r="H307" s="15"/>
      <c r="I307" s="15"/>
      <c r="J307" s="15" t="s">
        <v>600</v>
      </c>
      <c r="K307" s="15" t="s">
        <v>483</v>
      </c>
      <c r="L307" s="15" t="s">
        <v>484</v>
      </c>
      <c r="M307" s="15">
        <v>9.6</v>
      </c>
      <c r="N307" s="182">
        <v>12</v>
      </c>
      <c r="O307" s="184"/>
      <c r="P307" s="184"/>
      <c r="Q307" s="184"/>
      <c r="R307" s="184"/>
    </row>
    <row r="308" spans="1:18" s="26" customFormat="1">
      <c r="A308" s="187"/>
      <c r="B308" s="178"/>
      <c r="C308" s="15"/>
      <c r="D308" s="183"/>
      <c r="E308" s="15" t="s">
        <v>578</v>
      </c>
      <c r="F308" s="183"/>
      <c r="G308" s="183"/>
      <c r="H308" s="15"/>
      <c r="I308" s="15"/>
      <c r="J308" s="15" t="s">
        <v>600</v>
      </c>
      <c r="K308" s="15" t="s">
        <v>483</v>
      </c>
      <c r="L308" s="15" t="s">
        <v>484</v>
      </c>
      <c r="M308" s="15">
        <v>9.6</v>
      </c>
      <c r="N308" s="183"/>
      <c r="O308" s="183"/>
      <c r="P308" s="183"/>
      <c r="Q308" s="183"/>
      <c r="R308" s="183"/>
    </row>
    <row r="309" spans="1:18" s="26" customFormat="1">
      <c r="A309" s="185">
        <v>43197</v>
      </c>
      <c r="B309" s="176">
        <v>820</v>
      </c>
      <c r="C309" s="182"/>
      <c r="D309" s="182" t="s">
        <v>30</v>
      </c>
      <c r="E309" s="182" t="s">
        <v>582</v>
      </c>
      <c r="F309" s="182" t="s">
        <v>36</v>
      </c>
      <c r="G309" s="15" t="s">
        <v>605</v>
      </c>
      <c r="H309" s="15"/>
      <c r="I309" s="15"/>
      <c r="J309" s="15" t="s">
        <v>600</v>
      </c>
      <c r="K309" s="15" t="s">
        <v>39</v>
      </c>
      <c r="L309" s="15" t="s">
        <v>570</v>
      </c>
      <c r="M309" s="15">
        <v>9.6</v>
      </c>
      <c r="N309" s="15">
        <v>4</v>
      </c>
      <c r="O309" s="182">
        <v>8009</v>
      </c>
      <c r="P309" s="182">
        <v>8047</v>
      </c>
      <c r="Q309" s="182">
        <f>P309-O309</f>
        <v>38</v>
      </c>
      <c r="R309" s="182"/>
    </row>
    <row r="310" spans="1:18" s="26" customFormat="1">
      <c r="A310" s="186"/>
      <c r="B310" s="177"/>
      <c r="C310" s="184"/>
      <c r="D310" s="184"/>
      <c r="E310" s="184"/>
      <c r="F310" s="184"/>
      <c r="G310" s="15" t="s">
        <v>575</v>
      </c>
      <c r="H310" s="15"/>
      <c r="I310" s="15"/>
      <c r="J310" s="15" t="s">
        <v>600</v>
      </c>
      <c r="K310" s="15" t="s">
        <v>39</v>
      </c>
      <c r="L310" s="15" t="s">
        <v>570</v>
      </c>
      <c r="M310" s="15">
        <v>9.6</v>
      </c>
      <c r="N310" s="15">
        <v>2</v>
      </c>
      <c r="O310" s="184"/>
      <c r="P310" s="184"/>
      <c r="Q310" s="184"/>
      <c r="R310" s="184"/>
    </row>
    <row r="311" spans="1:18" s="26" customFormat="1">
      <c r="A311" s="186"/>
      <c r="B311" s="177"/>
      <c r="C311" s="184"/>
      <c r="D311" s="184"/>
      <c r="E311" s="184"/>
      <c r="F311" s="184"/>
      <c r="G311" s="15" t="s">
        <v>577</v>
      </c>
      <c r="H311" s="15"/>
      <c r="I311" s="15"/>
      <c r="J311" s="15" t="s">
        <v>600</v>
      </c>
      <c r="K311" s="15" t="s">
        <v>39</v>
      </c>
      <c r="L311" s="15" t="s">
        <v>570</v>
      </c>
      <c r="M311" s="15">
        <v>9.6</v>
      </c>
      <c r="N311" s="15">
        <v>2</v>
      </c>
      <c r="O311" s="184"/>
      <c r="P311" s="184"/>
      <c r="Q311" s="184"/>
      <c r="R311" s="184"/>
    </row>
    <row r="312" spans="1:18" s="26" customFormat="1">
      <c r="A312" s="186"/>
      <c r="B312" s="178"/>
      <c r="C312" s="183"/>
      <c r="D312" s="183"/>
      <c r="E312" s="183"/>
      <c r="F312" s="183"/>
      <c r="G312" s="15" t="s">
        <v>628</v>
      </c>
      <c r="H312" s="15"/>
      <c r="I312" s="15"/>
      <c r="J312" s="15" t="s">
        <v>600</v>
      </c>
      <c r="K312" s="15" t="s">
        <v>39</v>
      </c>
      <c r="L312" s="15" t="s">
        <v>570</v>
      </c>
      <c r="M312" s="15">
        <v>9.6</v>
      </c>
      <c r="N312" s="15">
        <v>5</v>
      </c>
      <c r="O312" s="184"/>
      <c r="P312" s="184"/>
      <c r="Q312" s="184"/>
      <c r="R312" s="184"/>
    </row>
    <row r="313" spans="1:18" s="26" customFormat="1">
      <c r="A313" s="186"/>
      <c r="B313" s="39">
        <v>1154</v>
      </c>
      <c r="C313" s="15" t="s">
        <v>467</v>
      </c>
      <c r="D313" s="15" t="s">
        <v>30</v>
      </c>
      <c r="E313" s="15" t="s">
        <v>578</v>
      </c>
      <c r="F313" s="15" t="s">
        <v>36</v>
      </c>
      <c r="G313" s="15" t="s">
        <v>565</v>
      </c>
      <c r="H313" s="15"/>
      <c r="I313" s="15"/>
      <c r="J313" s="15" t="s">
        <v>600</v>
      </c>
      <c r="K313" s="15" t="s">
        <v>39</v>
      </c>
      <c r="L313" s="15" t="s">
        <v>570</v>
      </c>
      <c r="M313" s="15">
        <v>9.6</v>
      </c>
      <c r="N313" s="15">
        <v>14</v>
      </c>
      <c r="O313" s="184"/>
      <c r="P313" s="184"/>
      <c r="Q313" s="184"/>
      <c r="R313" s="184"/>
    </row>
    <row r="314" spans="1:18" s="26" customFormat="1">
      <c r="A314" s="186"/>
      <c r="B314" s="39">
        <v>1515</v>
      </c>
      <c r="C314" s="15" t="s">
        <v>467</v>
      </c>
      <c r="D314" s="15" t="s">
        <v>30</v>
      </c>
      <c r="E314" s="15" t="s">
        <v>578</v>
      </c>
      <c r="F314" s="15" t="s">
        <v>36</v>
      </c>
      <c r="G314" s="15" t="s">
        <v>565</v>
      </c>
      <c r="H314" s="15"/>
      <c r="I314" s="15"/>
      <c r="J314" s="15" t="s">
        <v>600</v>
      </c>
      <c r="K314" s="15" t="s">
        <v>39</v>
      </c>
      <c r="L314" s="15" t="s">
        <v>570</v>
      </c>
      <c r="M314" s="15">
        <v>9.6</v>
      </c>
      <c r="N314" s="15">
        <v>8</v>
      </c>
      <c r="O314" s="184"/>
      <c r="P314" s="184"/>
      <c r="Q314" s="184"/>
      <c r="R314" s="184"/>
    </row>
    <row r="315" spans="1:18" s="26" customFormat="1">
      <c r="A315" s="186"/>
      <c r="B315" s="39">
        <v>1710</v>
      </c>
      <c r="C315" s="15" t="s">
        <v>467</v>
      </c>
      <c r="D315" s="15" t="s">
        <v>30</v>
      </c>
      <c r="E315" s="15" t="s">
        <v>578</v>
      </c>
      <c r="F315" s="15" t="s">
        <v>36</v>
      </c>
      <c r="G315" s="15" t="s">
        <v>565</v>
      </c>
      <c r="H315" s="15"/>
      <c r="I315" s="15"/>
      <c r="J315" s="15" t="s">
        <v>600</v>
      </c>
      <c r="K315" s="15" t="s">
        <v>39</v>
      </c>
      <c r="L315" s="15" t="s">
        <v>570</v>
      </c>
      <c r="M315" s="15">
        <v>9.6</v>
      </c>
      <c r="N315" s="15">
        <v>14</v>
      </c>
      <c r="O315" s="184"/>
      <c r="P315" s="184"/>
      <c r="Q315" s="184"/>
      <c r="R315" s="184"/>
    </row>
    <row r="316" spans="1:18" s="26" customFormat="1">
      <c r="A316" s="186"/>
      <c r="B316" s="39">
        <v>2110</v>
      </c>
      <c r="C316" s="15" t="s">
        <v>467</v>
      </c>
      <c r="D316" s="15" t="s">
        <v>30</v>
      </c>
      <c r="E316" s="15" t="s">
        <v>578</v>
      </c>
      <c r="F316" s="15" t="s">
        <v>36</v>
      </c>
      <c r="G316" s="15" t="s">
        <v>565</v>
      </c>
      <c r="H316" s="15"/>
      <c r="I316" s="15"/>
      <c r="J316" s="15" t="s">
        <v>600</v>
      </c>
      <c r="K316" s="15" t="s">
        <v>39</v>
      </c>
      <c r="L316" s="15" t="s">
        <v>570</v>
      </c>
      <c r="M316" s="15">
        <v>9.6</v>
      </c>
      <c r="N316" s="15">
        <v>9</v>
      </c>
      <c r="O316" s="184"/>
      <c r="P316" s="184"/>
      <c r="Q316" s="184"/>
      <c r="R316" s="184"/>
    </row>
    <row r="317" spans="1:18" s="26" customFormat="1">
      <c r="A317" s="187"/>
      <c r="B317" s="39">
        <v>2352</v>
      </c>
      <c r="C317" s="15" t="s">
        <v>460</v>
      </c>
      <c r="D317" s="15" t="s">
        <v>454</v>
      </c>
      <c r="E317" s="15" t="s">
        <v>566</v>
      </c>
      <c r="F317" s="15" t="s">
        <v>36</v>
      </c>
      <c r="G317" s="15" t="s">
        <v>565</v>
      </c>
      <c r="H317" s="15"/>
      <c r="I317" s="15"/>
      <c r="J317" s="15" t="s">
        <v>600</v>
      </c>
      <c r="K317" s="15" t="s">
        <v>39</v>
      </c>
      <c r="L317" s="15" t="s">
        <v>570</v>
      </c>
      <c r="M317" s="15">
        <v>9.6</v>
      </c>
      <c r="N317" s="15">
        <v>10</v>
      </c>
      <c r="O317" s="183"/>
      <c r="P317" s="183"/>
      <c r="Q317" s="183"/>
      <c r="R317" s="183"/>
    </row>
    <row r="318" spans="1:18" s="26" customFormat="1">
      <c r="A318" s="185">
        <v>43197</v>
      </c>
      <c r="B318" s="39">
        <v>830</v>
      </c>
      <c r="C318" s="15"/>
      <c r="D318" s="15" t="s">
        <v>30</v>
      </c>
      <c r="E318" s="15" t="s">
        <v>582</v>
      </c>
      <c r="F318" s="15" t="s">
        <v>32</v>
      </c>
      <c r="G318" s="15" t="s">
        <v>598</v>
      </c>
      <c r="H318" s="15"/>
      <c r="I318" s="15"/>
      <c r="J318" s="15" t="s">
        <v>600</v>
      </c>
      <c r="K318" s="15" t="s">
        <v>457</v>
      </c>
      <c r="L318" s="15" t="s">
        <v>458</v>
      </c>
      <c r="M318" s="15">
        <v>9.6</v>
      </c>
      <c r="N318" s="15">
        <v>8</v>
      </c>
      <c r="O318" s="182">
        <v>8051</v>
      </c>
      <c r="P318" s="182">
        <v>8108</v>
      </c>
      <c r="Q318" s="182">
        <f>P318-O318</f>
        <v>57</v>
      </c>
      <c r="R318" s="182"/>
    </row>
    <row r="319" spans="1:18" s="26" customFormat="1">
      <c r="A319" s="186"/>
      <c r="B319" s="39">
        <v>1340</v>
      </c>
      <c r="C319" s="15"/>
      <c r="D319" s="15" t="s">
        <v>30</v>
      </c>
      <c r="E319" s="15" t="s">
        <v>582</v>
      </c>
      <c r="F319" s="15" t="s">
        <v>36</v>
      </c>
      <c r="G319" s="15" t="s">
        <v>565</v>
      </c>
      <c r="H319" s="15"/>
      <c r="I319" s="15"/>
      <c r="J319" s="15" t="s">
        <v>600</v>
      </c>
      <c r="K319" s="15" t="s">
        <v>457</v>
      </c>
      <c r="L319" s="15" t="s">
        <v>458</v>
      </c>
      <c r="M319" s="15">
        <v>9.6</v>
      </c>
      <c r="N319" s="15">
        <v>6</v>
      </c>
      <c r="O319" s="184"/>
      <c r="P319" s="184"/>
      <c r="Q319" s="184"/>
      <c r="R319" s="184"/>
    </row>
    <row r="320" spans="1:18" s="26" customFormat="1">
      <c r="A320" s="186"/>
      <c r="B320" s="39">
        <v>1350</v>
      </c>
      <c r="C320" s="15"/>
      <c r="D320" s="15" t="s">
        <v>36</v>
      </c>
      <c r="E320" s="15" t="s">
        <v>565</v>
      </c>
      <c r="F320" s="15" t="s">
        <v>30</v>
      </c>
      <c r="G320" s="15" t="s">
        <v>582</v>
      </c>
      <c r="H320" s="15"/>
      <c r="I320" s="15"/>
      <c r="J320" s="15" t="s">
        <v>600</v>
      </c>
      <c r="K320" s="15" t="s">
        <v>457</v>
      </c>
      <c r="L320" s="15" t="s">
        <v>458</v>
      </c>
      <c r="M320" s="15">
        <v>9.6</v>
      </c>
      <c r="N320" s="15">
        <v>5</v>
      </c>
      <c r="O320" s="184"/>
      <c r="P320" s="184"/>
      <c r="Q320" s="184"/>
      <c r="R320" s="184"/>
    </row>
    <row r="321" spans="1:18" s="26" customFormat="1">
      <c r="A321" s="186"/>
      <c r="B321" s="39">
        <v>1505</v>
      </c>
      <c r="C321" s="15"/>
      <c r="D321" s="15" t="s">
        <v>32</v>
      </c>
      <c r="E321" s="15" t="s">
        <v>598</v>
      </c>
      <c r="F321" s="15" t="s">
        <v>30</v>
      </c>
      <c r="G321" s="15" t="s">
        <v>582</v>
      </c>
      <c r="H321" s="15"/>
      <c r="I321" s="15"/>
      <c r="J321" s="15" t="s">
        <v>600</v>
      </c>
      <c r="K321" s="15" t="s">
        <v>457</v>
      </c>
      <c r="L321" s="15" t="s">
        <v>458</v>
      </c>
      <c r="M321" s="15">
        <v>9.6</v>
      </c>
      <c r="N321" s="15">
        <v>8</v>
      </c>
      <c r="O321" s="184"/>
      <c r="P321" s="184"/>
      <c r="Q321" s="184"/>
      <c r="R321" s="184"/>
    </row>
    <row r="322" spans="1:18" s="26" customFormat="1">
      <c r="A322" s="186"/>
      <c r="B322" s="39">
        <v>1615</v>
      </c>
      <c r="C322" s="15"/>
      <c r="D322" s="15" t="s">
        <v>30</v>
      </c>
      <c r="E322" s="15" t="s">
        <v>582</v>
      </c>
      <c r="F322" s="15" t="s">
        <v>36</v>
      </c>
      <c r="G322" s="15" t="s">
        <v>620</v>
      </c>
      <c r="H322" s="15"/>
      <c r="I322" s="15"/>
      <c r="J322" s="15" t="s">
        <v>600</v>
      </c>
      <c r="K322" s="15" t="s">
        <v>457</v>
      </c>
      <c r="L322" s="15" t="s">
        <v>458</v>
      </c>
      <c r="M322" s="15">
        <v>9.6</v>
      </c>
      <c r="N322" s="15">
        <v>5</v>
      </c>
      <c r="O322" s="184"/>
      <c r="P322" s="184"/>
      <c r="Q322" s="184"/>
      <c r="R322" s="184"/>
    </row>
    <row r="323" spans="1:18" s="26" customFormat="1">
      <c r="A323" s="186"/>
      <c r="B323" s="39">
        <v>1659</v>
      </c>
      <c r="C323" s="15" t="s">
        <v>460</v>
      </c>
      <c r="D323" s="15" t="s">
        <v>454</v>
      </c>
      <c r="E323" s="15" t="s">
        <v>566</v>
      </c>
      <c r="F323" s="15" t="s">
        <v>30</v>
      </c>
      <c r="G323" s="15" t="s">
        <v>582</v>
      </c>
      <c r="H323" s="15"/>
      <c r="I323" s="15"/>
      <c r="J323" s="15" t="s">
        <v>600</v>
      </c>
      <c r="K323" s="15" t="s">
        <v>457</v>
      </c>
      <c r="L323" s="15" t="s">
        <v>458</v>
      </c>
      <c r="M323" s="15">
        <v>9.6</v>
      </c>
      <c r="N323" s="15">
        <v>1</v>
      </c>
      <c r="O323" s="184"/>
      <c r="P323" s="184"/>
      <c r="Q323" s="184"/>
      <c r="R323" s="184"/>
    </row>
    <row r="324" spans="1:18" s="26" customFormat="1">
      <c r="A324" s="186"/>
      <c r="B324" s="39">
        <v>1659</v>
      </c>
      <c r="C324" s="15"/>
      <c r="D324" s="15" t="s">
        <v>454</v>
      </c>
      <c r="E324" s="15" t="s">
        <v>566</v>
      </c>
      <c r="F324" s="15" t="s">
        <v>30</v>
      </c>
      <c r="G324" s="15" t="s">
        <v>565</v>
      </c>
      <c r="H324" s="15"/>
      <c r="I324" s="15"/>
      <c r="J324" s="15" t="s">
        <v>600</v>
      </c>
      <c r="K324" s="15" t="s">
        <v>457</v>
      </c>
      <c r="L324" s="15" t="s">
        <v>458</v>
      </c>
      <c r="M324" s="15">
        <v>9.6</v>
      </c>
      <c r="N324" s="15">
        <v>6</v>
      </c>
      <c r="O324" s="184"/>
      <c r="P324" s="184"/>
      <c r="Q324" s="184"/>
      <c r="R324" s="184"/>
    </row>
    <row r="325" spans="1:18" s="26" customFormat="1">
      <c r="A325" s="186"/>
      <c r="B325" s="39">
        <v>2010</v>
      </c>
      <c r="C325" s="15" t="s">
        <v>461</v>
      </c>
      <c r="D325" s="182" t="s">
        <v>454</v>
      </c>
      <c r="E325" s="15" t="s">
        <v>568</v>
      </c>
      <c r="F325" s="15" t="s">
        <v>30</v>
      </c>
      <c r="G325" s="15" t="s">
        <v>565</v>
      </c>
      <c r="H325" s="15"/>
      <c r="I325" s="15"/>
      <c r="J325" s="15" t="s">
        <v>600</v>
      </c>
      <c r="K325" s="15" t="s">
        <v>457</v>
      </c>
      <c r="L325" s="15" t="s">
        <v>458</v>
      </c>
      <c r="M325" s="15">
        <v>9.6</v>
      </c>
      <c r="N325" s="15">
        <v>1</v>
      </c>
      <c r="O325" s="184"/>
      <c r="P325" s="184"/>
      <c r="Q325" s="184"/>
      <c r="R325" s="184"/>
    </row>
    <row r="326" spans="1:18" s="26" customFormat="1">
      <c r="A326" s="186"/>
      <c r="B326" s="39">
        <v>2040</v>
      </c>
      <c r="C326" s="15" t="s">
        <v>460</v>
      </c>
      <c r="D326" s="183"/>
      <c r="E326" s="15" t="s">
        <v>566</v>
      </c>
      <c r="F326" s="15" t="s">
        <v>30</v>
      </c>
      <c r="G326" s="15" t="s">
        <v>565</v>
      </c>
      <c r="H326" s="15"/>
      <c r="I326" s="15"/>
      <c r="J326" s="15" t="s">
        <v>600</v>
      </c>
      <c r="K326" s="15" t="s">
        <v>457</v>
      </c>
      <c r="L326" s="15" t="s">
        <v>458</v>
      </c>
      <c r="M326" s="15">
        <v>9.6</v>
      </c>
      <c r="N326" s="15">
        <v>13</v>
      </c>
      <c r="O326" s="184"/>
      <c r="P326" s="184"/>
      <c r="Q326" s="184"/>
      <c r="R326" s="184"/>
    </row>
    <row r="327" spans="1:18" s="26" customFormat="1">
      <c r="A327" s="187"/>
      <c r="B327" s="39">
        <v>2354</v>
      </c>
      <c r="C327" s="15" t="s">
        <v>467</v>
      </c>
      <c r="D327" s="15" t="s">
        <v>30</v>
      </c>
      <c r="E327" s="15" t="s">
        <v>578</v>
      </c>
      <c r="F327" s="15" t="s">
        <v>36</v>
      </c>
      <c r="G327" s="15" t="s">
        <v>565</v>
      </c>
      <c r="H327" s="15"/>
      <c r="I327" s="15"/>
      <c r="J327" s="15" t="s">
        <v>600</v>
      </c>
      <c r="K327" s="15" t="s">
        <v>457</v>
      </c>
      <c r="L327" s="15" t="s">
        <v>458</v>
      </c>
      <c r="M327" s="15">
        <v>9.6</v>
      </c>
      <c r="N327" s="15">
        <v>13</v>
      </c>
      <c r="O327" s="183"/>
      <c r="P327" s="183"/>
      <c r="Q327" s="183"/>
      <c r="R327" s="183"/>
    </row>
    <row r="328" spans="1:18" s="26" customFormat="1">
      <c r="A328" s="185">
        <v>43197</v>
      </c>
      <c r="B328" s="39">
        <v>1146</v>
      </c>
      <c r="C328" s="15" t="s">
        <v>460</v>
      </c>
      <c r="D328" s="15" t="s">
        <v>454</v>
      </c>
      <c r="E328" s="15" t="s">
        <v>566</v>
      </c>
      <c r="F328" s="15" t="s">
        <v>36</v>
      </c>
      <c r="G328" s="15" t="s">
        <v>565</v>
      </c>
      <c r="H328" s="15"/>
      <c r="I328" s="15"/>
      <c r="J328" s="15" t="s">
        <v>600</v>
      </c>
      <c r="K328" s="15" t="s">
        <v>465</v>
      </c>
      <c r="L328" s="15" t="s">
        <v>38</v>
      </c>
      <c r="M328" s="15">
        <v>9.6</v>
      </c>
      <c r="N328" s="15">
        <v>10</v>
      </c>
      <c r="O328" s="182">
        <v>5684</v>
      </c>
      <c r="P328" s="182">
        <v>5829</v>
      </c>
      <c r="Q328" s="182">
        <f>P328-O328</f>
        <v>145</v>
      </c>
      <c r="R328" s="182"/>
    </row>
    <row r="329" spans="1:18" s="26" customFormat="1">
      <c r="A329" s="186"/>
      <c r="B329" s="39">
        <v>1255</v>
      </c>
      <c r="C329" s="15"/>
      <c r="D329" s="15" t="s">
        <v>30</v>
      </c>
      <c r="E329" s="15" t="s">
        <v>582</v>
      </c>
      <c r="F329" s="15" t="s">
        <v>32</v>
      </c>
      <c r="G329" s="15" t="s">
        <v>585</v>
      </c>
      <c r="H329" s="15"/>
      <c r="I329" s="15"/>
      <c r="J329" s="15" t="s">
        <v>600</v>
      </c>
      <c r="K329" s="15" t="s">
        <v>465</v>
      </c>
      <c r="L329" s="15" t="s">
        <v>38</v>
      </c>
      <c r="M329" s="15">
        <v>9.6</v>
      </c>
      <c r="N329" s="15">
        <v>1</v>
      </c>
      <c r="O329" s="184"/>
      <c r="P329" s="184"/>
      <c r="Q329" s="184"/>
      <c r="R329" s="184"/>
    </row>
    <row r="330" spans="1:18" s="26" customFormat="1">
      <c r="A330" s="186"/>
      <c r="B330" s="176">
        <v>1310</v>
      </c>
      <c r="C330" s="182"/>
      <c r="D330" s="182" t="s">
        <v>30</v>
      </c>
      <c r="E330" s="182" t="s">
        <v>582</v>
      </c>
      <c r="F330" s="182" t="s">
        <v>454</v>
      </c>
      <c r="G330" s="15" t="s">
        <v>568</v>
      </c>
      <c r="H330" s="15"/>
      <c r="I330" s="15"/>
      <c r="J330" s="15" t="s">
        <v>600</v>
      </c>
      <c r="K330" s="15" t="s">
        <v>465</v>
      </c>
      <c r="L330" s="15" t="s">
        <v>38</v>
      </c>
      <c r="M330" s="15">
        <v>9.6</v>
      </c>
      <c r="N330" s="15">
        <v>1</v>
      </c>
      <c r="O330" s="184"/>
      <c r="P330" s="184"/>
      <c r="Q330" s="184"/>
      <c r="R330" s="184"/>
    </row>
    <row r="331" spans="1:18" s="26" customFormat="1">
      <c r="A331" s="186"/>
      <c r="B331" s="178"/>
      <c r="C331" s="183"/>
      <c r="D331" s="183"/>
      <c r="E331" s="183"/>
      <c r="F331" s="183"/>
      <c r="G331" s="15" t="s">
        <v>566</v>
      </c>
      <c r="H331" s="15"/>
      <c r="I331" s="15"/>
      <c r="J331" s="15" t="s">
        <v>600</v>
      </c>
      <c r="K331" s="15" t="s">
        <v>465</v>
      </c>
      <c r="L331" s="15" t="s">
        <v>38</v>
      </c>
      <c r="M331" s="15">
        <v>9.6</v>
      </c>
      <c r="N331" s="15">
        <v>4</v>
      </c>
      <c r="O331" s="184"/>
      <c r="P331" s="184"/>
      <c r="Q331" s="184"/>
      <c r="R331" s="184"/>
    </row>
    <row r="332" spans="1:18" s="26" customFormat="1">
      <c r="A332" s="186"/>
      <c r="B332" s="39">
        <v>1418</v>
      </c>
      <c r="C332" s="15" t="s">
        <v>460</v>
      </c>
      <c r="D332" s="15" t="s">
        <v>454</v>
      </c>
      <c r="E332" s="15" t="s">
        <v>566</v>
      </c>
      <c r="F332" s="15" t="s">
        <v>36</v>
      </c>
      <c r="G332" s="15" t="s">
        <v>565</v>
      </c>
      <c r="H332" s="15"/>
      <c r="I332" s="15"/>
      <c r="J332" s="15" t="s">
        <v>600</v>
      </c>
      <c r="K332" s="15" t="s">
        <v>465</v>
      </c>
      <c r="L332" s="15" t="s">
        <v>38</v>
      </c>
      <c r="M332" s="15">
        <v>9.6</v>
      </c>
      <c r="N332" s="15">
        <v>14</v>
      </c>
      <c r="O332" s="184"/>
      <c r="P332" s="184"/>
      <c r="Q332" s="184"/>
      <c r="R332" s="184"/>
    </row>
    <row r="333" spans="1:18" s="26" customFormat="1">
      <c r="A333" s="186"/>
      <c r="B333" s="39">
        <v>1522</v>
      </c>
      <c r="C333" s="15" t="s">
        <v>460</v>
      </c>
      <c r="D333" s="15" t="s">
        <v>454</v>
      </c>
      <c r="E333" s="15" t="s">
        <v>566</v>
      </c>
      <c r="F333" s="15" t="s">
        <v>36</v>
      </c>
      <c r="G333" s="15" t="s">
        <v>565</v>
      </c>
      <c r="H333" s="15"/>
      <c r="I333" s="15"/>
      <c r="J333" s="15" t="s">
        <v>600</v>
      </c>
      <c r="K333" s="15" t="s">
        <v>465</v>
      </c>
      <c r="L333" s="15" t="s">
        <v>38</v>
      </c>
      <c r="M333" s="15">
        <v>9.6</v>
      </c>
      <c r="N333" s="15">
        <v>14</v>
      </c>
      <c r="O333" s="184"/>
      <c r="P333" s="184"/>
      <c r="Q333" s="184"/>
      <c r="R333" s="184"/>
    </row>
    <row r="334" spans="1:18" s="26" customFormat="1">
      <c r="A334" s="186"/>
      <c r="B334" s="39">
        <v>1625</v>
      </c>
      <c r="C334" s="15" t="s">
        <v>460</v>
      </c>
      <c r="D334" s="15" t="s">
        <v>454</v>
      </c>
      <c r="E334" s="15" t="s">
        <v>566</v>
      </c>
      <c r="F334" s="15" t="s">
        <v>36</v>
      </c>
      <c r="G334" s="15" t="s">
        <v>565</v>
      </c>
      <c r="H334" s="15"/>
      <c r="I334" s="15"/>
      <c r="J334" s="15" t="s">
        <v>600</v>
      </c>
      <c r="K334" s="15" t="s">
        <v>465</v>
      </c>
      <c r="L334" s="15" t="s">
        <v>38</v>
      </c>
      <c r="M334" s="15">
        <v>9.6</v>
      </c>
      <c r="N334" s="15">
        <v>14</v>
      </c>
      <c r="O334" s="184"/>
      <c r="P334" s="184"/>
      <c r="Q334" s="184"/>
      <c r="R334" s="184"/>
    </row>
    <row r="335" spans="1:18" s="26" customFormat="1">
      <c r="A335" s="186"/>
      <c r="B335" s="39">
        <v>1935</v>
      </c>
      <c r="C335" s="15" t="s">
        <v>460</v>
      </c>
      <c r="D335" s="15" t="s">
        <v>454</v>
      </c>
      <c r="E335" s="15" t="s">
        <v>566</v>
      </c>
      <c r="F335" s="15" t="s">
        <v>36</v>
      </c>
      <c r="G335" s="15" t="s">
        <v>565</v>
      </c>
      <c r="H335" s="15"/>
      <c r="I335" s="15"/>
      <c r="J335" s="15" t="s">
        <v>600</v>
      </c>
      <c r="K335" s="15" t="s">
        <v>465</v>
      </c>
      <c r="L335" s="15" t="s">
        <v>38</v>
      </c>
      <c r="M335" s="15">
        <v>9.6</v>
      </c>
      <c r="N335" s="15">
        <v>13</v>
      </c>
      <c r="O335" s="184"/>
      <c r="P335" s="184"/>
      <c r="Q335" s="184"/>
      <c r="R335" s="184"/>
    </row>
    <row r="336" spans="1:18" s="26" customFormat="1">
      <c r="A336" s="186"/>
      <c r="B336" s="39">
        <v>2149</v>
      </c>
      <c r="C336" s="15" t="s">
        <v>460</v>
      </c>
      <c r="D336" s="15" t="s">
        <v>454</v>
      </c>
      <c r="E336" s="15" t="s">
        <v>566</v>
      </c>
      <c r="F336" s="15" t="s">
        <v>36</v>
      </c>
      <c r="G336" s="15" t="s">
        <v>565</v>
      </c>
      <c r="H336" s="15"/>
      <c r="I336" s="15"/>
      <c r="J336" s="15" t="s">
        <v>600</v>
      </c>
      <c r="K336" s="15" t="s">
        <v>465</v>
      </c>
      <c r="L336" s="15" t="s">
        <v>38</v>
      </c>
      <c r="M336" s="15">
        <v>9.6</v>
      </c>
      <c r="N336" s="15">
        <v>14</v>
      </c>
      <c r="O336" s="184"/>
      <c r="P336" s="184"/>
      <c r="Q336" s="184"/>
      <c r="R336" s="184"/>
    </row>
    <row r="337" spans="1:18" s="26" customFormat="1">
      <c r="A337" s="187"/>
      <c r="B337" s="39">
        <v>2312</v>
      </c>
      <c r="C337" s="15" t="s">
        <v>460</v>
      </c>
      <c r="D337" s="15" t="s">
        <v>454</v>
      </c>
      <c r="E337" s="15" t="s">
        <v>566</v>
      </c>
      <c r="F337" s="15" t="s">
        <v>36</v>
      </c>
      <c r="G337" s="15" t="s">
        <v>565</v>
      </c>
      <c r="H337" s="15"/>
      <c r="I337" s="15"/>
      <c r="J337" s="15" t="s">
        <v>600</v>
      </c>
      <c r="K337" s="15" t="s">
        <v>465</v>
      </c>
      <c r="L337" s="15" t="s">
        <v>38</v>
      </c>
      <c r="M337" s="15">
        <v>9.6</v>
      </c>
      <c r="N337" s="15">
        <v>12</v>
      </c>
      <c r="O337" s="183"/>
      <c r="P337" s="183"/>
      <c r="Q337" s="183"/>
      <c r="R337" s="183"/>
    </row>
    <row r="338" spans="1:18" s="26" customFormat="1">
      <c r="A338" s="185">
        <v>43197</v>
      </c>
      <c r="B338" s="176">
        <v>822</v>
      </c>
      <c r="C338" s="182"/>
      <c r="D338" s="182" t="s">
        <v>30</v>
      </c>
      <c r="E338" s="182" t="s">
        <v>582</v>
      </c>
      <c r="F338" s="182" t="s">
        <v>32</v>
      </c>
      <c r="G338" s="15" t="s">
        <v>583</v>
      </c>
      <c r="H338" s="15"/>
      <c r="I338" s="15"/>
      <c r="J338" s="182" t="s">
        <v>600</v>
      </c>
      <c r="K338" s="182" t="s">
        <v>473</v>
      </c>
      <c r="L338" s="182" t="s">
        <v>474</v>
      </c>
      <c r="M338" s="15">
        <v>9.6</v>
      </c>
      <c r="N338" s="15">
        <v>3</v>
      </c>
      <c r="O338" s="182">
        <v>7221</v>
      </c>
      <c r="P338" s="182">
        <v>7259</v>
      </c>
      <c r="Q338" s="182">
        <f>P338-O338</f>
        <v>38</v>
      </c>
      <c r="R338" s="182"/>
    </row>
    <row r="339" spans="1:18" s="26" customFormat="1">
      <c r="A339" s="186"/>
      <c r="B339" s="177"/>
      <c r="C339" s="184"/>
      <c r="D339" s="184"/>
      <c r="E339" s="184"/>
      <c r="F339" s="184"/>
      <c r="G339" s="15" t="s">
        <v>584</v>
      </c>
      <c r="H339" s="15"/>
      <c r="I339" s="15"/>
      <c r="J339" s="184"/>
      <c r="K339" s="184"/>
      <c r="L339" s="184"/>
      <c r="M339" s="15">
        <v>9.6</v>
      </c>
      <c r="N339" s="15">
        <v>2</v>
      </c>
      <c r="O339" s="184"/>
      <c r="P339" s="184"/>
      <c r="Q339" s="184"/>
      <c r="R339" s="184"/>
    </row>
    <row r="340" spans="1:18" s="26" customFormat="1">
      <c r="A340" s="186"/>
      <c r="B340" s="178"/>
      <c r="C340" s="183"/>
      <c r="D340" s="183"/>
      <c r="E340" s="183"/>
      <c r="F340" s="183"/>
      <c r="G340" s="15" t="s">
        <v>585</v>
      </c>
      <c r="H340" s="15"/>
      <c r="I340" s="15"/>
      <c r="J340" s="183"/>
      <c r="K340" s="183"/>
      <c r="L340" s="183"/>
      <c r="M340" s="15">
        <v>9.6</v>
      </c>
      <c r="N340" s="15">
        <v>2</v>
      </c>
      <c r="O340" s="184"/>
      <c r="P340" s="184"/>
      <c r="Q340" s="184"/>
      <c r="R340" s="184"/>
    </row>
    <row r="341" spans="1:18" s="26" customFormat="1">
      <c r="A341" s="186"/>
      <c r="B341" s="39">
        <v>920</v>
      </c>
      <c r="C341" s="15" t="s">
        <v>40</v>
      </c>
      <c r="D341" s="15" t="s">
        <v>32</v>
      </c>
      <c r="E341" s="15" t="s">
        <v>585</v>
      </c>
      <c r="F341" s="15" t="s">
        <v>36</v>
      </c>
      <c r="G341" s="15" t="s">
        <v>565</v>
      </c>
      <c r="H341" s="15"/>
      <c r="I341" s="15"/>
      <c r="J341" s="15" t="s">
        <v>600</v>
      </c>
      <c r="K341" s="15" t="s">
        <v>473</v>
      </c>
      <c r="L341" s="15" t="s">
        <v>474</v>
      </c>
      <c r="M341" s="15">
        <v>9.6</v>
      </c>
      <c r="N341" s="15">
        <v>5</v>
      </c>
      <c r="O341" s="184"/>
      <c r="P341" s="184"/>
      <c r="Q341" s="184"/>
      <c r="R341" s="184"/>
    </row>
    <row r="342" spans="1:18" s="26" customFormat="1">
      <c r="A342" s="186"/>
      <c r="B342" s="39">
        <v>1110</v>
      </c>
      <c r="C342" s="15" t="s">
        <v>40</v>
      </c>
      <c r="D342" s="15" t="s">
        <v>32</v>
      </c>
      <c r="E342" s="15" t="s">
        <v>585</v>
      </c>
      <c r="F342" s="15" t="s">
        <v>36</v>
      </c>
      <c r="G342" s="15" t="s">
        <v>565</v>
      </c>
      <c r="H342" s="15"/>
      <c r="I342" s="15"/>
      <c r="J342" s="15" t="s">
        <v>600</v>
      </c>
      <c r="K342" s="15" t="s">
        <v>473</v>
      </c>
      <c r="L342" s="15" t="s">
        <v>474</v>
      </c>
      <c r="M342" s="15">
        <v>9.6</v>
      </c>
      <c r="N342" s="28">
        <v>5</v>
      </c>
      <c r="O342" s="184"/>
      <c r="P342" s="184"/>
      <c r="Q342" s="184"/>
      <c r="R342" s="184"/>
    </row>
    <row r="343" spans="1:18" s="26" customFormat="1">
      <c r="A343" s="186"/>
      <c r="B343" s="39">
        <v>1200</v>
      </c>
      <c r="C343" s="15" t="s">
        <v>40</v>
      </c>
      <c r="D343" s="15" t="s">
        <v>32</v>
      </c>
      <c r="E343" s="15" t="s">
        <v>585</v>
      </c>
      <c r="F343" s="15" t="s">
        <v>36</v>
      </c>
      <c r="G343" s="15" t="s">
        <v>565</v>
      </c>
      <c r="H343" s="15"/>
      <c r="I343" s="15"/>
      <c r="J343" s="15" t="s">
        <v>600</v>
      </c>
      <c r="K343" s="15" t="s">
        <v>473</v>
      </c>
      <c r="L343" s="15" t="s">
        <v>474</v>
      </c>
      <c r="M343" s="15">
        <v>9.6</v>
      </c>
      <c r="N343" s="15">
        <v>3</v>
      </c>
      <c r="O343" s="184"/>
      <c r="P343" s="184"/>
      <c r="Q343" s="184"/>
      <c r="R343" s="184"/>
    </row>
    <row r="344" spans="1:18" s="26" customFormat="1">
      <c r="A344" s="186"/>
      <c r="B344" s="39">
        <v>1505</v>
      </c>
      <c r="C344" s="15" t="s">
        <v>40</v>
      </c>
      <c r="D344" s="15" t="s">
        <v>32</v>
      </c>
      <c r="E344" s="15" t="s">
        <v>585</v>
      </c>
      <c r="F344" s="15" t="s">
        <v>36</v>
      </c>
      <c r="G344" s="15" t="s">
        <v>565</v>
      </c>
      <c r="H344" s="15"/>
      <c r="I344" s="15"/>
      <c r="J344" s="15" t="s">
        <v>600</v>
      </c>
      <c r="K344" s="15" t="s">
        <v>473</v>
      </c>
      <c r="L344" s="15" t="s">
        <v>474</v>
      </c>
      <c r="M344" s="15">
        <v>9.6</v>
      </c>
      <c r="N344" s="15">
        <v>5</v>
      </c>
      <c r="O344" s="184"/>
      <c r="P344" s="184"/>
      <c r="Q344" s="184"/>
      <c r="R344" s="184"/>
    </row>
    <row r="345" spans="1:18" s="26" customFormat="1">
      <c r="A345" s="186"/>
      <c r="B345" s="39">
        <v>1615</v>
      </c>
      <c r="C345" s="15" t="s">
        <v>40</v>
      </c>
      <c r="D345" s="15" t="s">
        <v>32</v>
      </c>
      <c r="E345" s="15" t="s">
        <v>585</v>
      </c>
      <c r="F345" s="15" t="s">
        <v>36</v>
      </c>
      <c r="G345" s="15" t="s">
        <v>565</v>
      </c>
      <c r="H345" s="15"/>
      <c r="I345" s="15"/>
      <c r="J345" s="15" t="s">
        <v>600</v>
      </c>
      <c r="K345" s="15" t="s">
        <v>473</v>
      </c>
      <c r="L345" s="15" t="s">
        <v>474</v>
      </c>
      <c r="M345" s="15">
        <v>9.6</v>
      </c>
      <c r="N345" s="15">
        <v>4</v>
      </c>
      <c r="O345" s="184"/>
      <c r="P345" s="184"/>
      <c r="Q345" s="184"/>
      <c r="R345" s="184"/>
    </row>
    <row r="346" spans="1:18" s="26" customFormat="1">
      <c r="A346" s="186"/>
      <c r="B346" s="39">
        <v>1643</v>
      </c>
      <c r="C346" s="15"/>
      <c r="D346" s="15" t="s">
        <v>32</v>
      </c>
      <c r="E346" s="15" t="s">
        <v>585</v>
      </c>
      <c r="F346" s="15" t="s">
        <v>32</v>
      </c>
      <c r="G346" s="15" t="s">
        <v>583</v>
      </c>
      <c r="H346" s="15"/>
      <c r="I346" s="15"/>
      <c r="J346" s="15" t="s">
        <v>600</v>
      </c>
      <c r="K346" s="15" t="s">
        <v>473</v>
      </c>
      <c r="L346" s="15" t="s">
        <v>474</v>
      </c>
      <c r="M346" s="15">
        <v>9.6</v>
      </c>
      <c r="N346" s="15">
        <v>14</v>
      </c>
      <c r="O346" s="184"/>
      <c r="P346" s="184"/>
      <c r="Q346" s="184"/>
      <c r="R346" s="184"/>
    </row>
    <row r="347" spans="1:18" s="26" customFormat="1">
      <c r="A347" s="186"/>
      <c r="B347" s="39">
        <v>1720</v>
      </c>
      <c r="C347" s="15" t="s">
        <v>40</v>
      </c>
      <c r="D347" s="15" t="s">
        <v>32</v>
      </c>
      <c r="E347" s="15" t="s">
        <v>585</v>
      </c>
      <c r="F347" s="15" t="s">
        <v>36</v>
      </c>
      <c r="G347" s="15" t="s">
        <v>565</v>
      </c>
      <c r="H347" s="15"/>
      <c r="I347" s="15"/>
      <c r="J347" s="15" t="s">
        <v>600</v>
      </c>
      <c r="K347" s="15" t="s">
        <v>473</v>
      </c>
      <c r="L347" s="15" t="s">
        <v>474</v>
      </c>
      <c r="M347" s="15">
        <v>9.6</v>
      </c>
      <c r="N347" s="15">
        <v>5</v>
      </c>
      <c r="O347" s="184"/>
      <c r="P347" s="184"/>
      <c r="Q347" s="184"/>
      <c r="R347" s="184"/>
    </row>
    <row r="348" spans="1:18" s="26" customFormat="1">
      <c r="A348" s="186"/>
      <c r="B348" s="39">
        <v>2055</v>
      </c>
      <c r="C348" s="15" t="s">
        <v>40</v>
      </c>
      <c r="D348" s="15" t="s">
        <v>32</v>
      </c>
      <c r="E348" s="15" t="s">
        <v>585</v>
      </c>
      <c r="F348" s="15" t="s">
        <v>36</v>
      </c>
      <c r="G348" s="15" t="s">
        <v>565</v>
      </c>
      <c r="H348" s="15"/>
      <c r="I348" s="15"/>
      <c r="J348" s="15" t="s">
        <v>600</v>
      </c>
      <c r="K348" s="15" t="s">
        <v>473</v>
      </c>
      <c r="L348" s="15" t="s">
        <v>474</v>
      </c>
      <c r="M348" s="15">
        <v>9.6</v>
      </c>
      <c r="N348" s="15">
        <v>6</v>
      </c>
      <c r="O348" s="184"/>
      <c r="P348" s="184"/>
      <c r="Q348" s="184"/>
      <c r="R348" s="184"/>
    </row>
    <row r="349" spans="1:18" s="26" customFormat="1">
      <c r="A349" s="186"/>
      <c r="B349" s="39">
        <v>2200</v>
      </c>
      <c r="C349" s="15" t="s">
        <v>40</v>
      </c>
      <c r="D349" s="15" t="s">
        <v>32</v>
      </c>
      <c r="E349" s="15" t="s">
        <v>585</v>
      </c>
      <c r="F349" s="15" t="s">
        <v>36</v>
      </c>
      <c r="G349" s="15" t="s">
        <v>565</v>
      </c>
      <c r="H349" s="15"/>
      <c r="I349" s="15"/>
      <c r="J349" s="15" t="s">
        <v>600</v>
      </c>
      <c r="K349" s="15" t="s">
        <v>473</v>
      </c>
      <c r="L349" s="15" t="s">
        <v>474</v>
      </c>
      <c r="M349" s="15">
        <v>9.6</v>
      </c>
      <c r="N349" s="15">
        <v>4</v>
      </c>
      <c r="O349" s="184"/>
      <c r="P349" s="184"/>
      <c r="Q349" s="184"/>
      <c r="R349" s="184"/>
    </row>
    <row r="350" spans="1:18" s="26" customFormat="1">
      <c r="A350" s="186"/>
      <c r="B350" s="39">
        <v>2250</v>
      </c>
      <c r="C350" s="15"/>
      <c r="D350" s="182" t="s">
        <v>32</v>
      </c>
      <c r="E350" s="15" t="s">
        <v>585</v>
      </c>
      <c r="F350" s="182" t="s">
        <v>36</v>
      </c>
      <c r="G350" s="182" t="s">
        <v>565</v>
      </c>
      <c r="H350" s="15"/>
      <c r="I350" s="15"/>
      <c r="J350" s="182" t="s">
        <v>600</v>
      </c>
      <c r="K350" s="182" t="s">
        <v>473</v>
      </c>
      <c r="L350" s="182" t="s">
        <v>474</v>
      </c>
      <c r="M350" s="182">
        <v>9.6</v>
      </c>
      <c r="N350" s="15">
        <v>2</v>
      </c>
      <c r="O350" s="184"/>
      <c r="P350" s="184"/>
      <c r="Q350" s="184"/>
      <c r="R350" s="184"/>
    </row>
    <row r="351" spans="1:18" s="26" customFormat="1">
      <c r="A351" s="186"/>
      <c r="B351" s="39">
        <v>2300</v>
      </c>
      <c r="C351" s="15"/>
      <c r="D351" s="183"/>
      <c r="E351" s="15" t="s">
        <v>583</v>
      </c>
      <c r="F351" s="183"/>
      <c r="G351" s="183"/>
      <c r="H351" s="15"/>
      <c r="I351" s="15"/>
      <c r="J351" s="183"/>
      <c r="K351" s="183"/>
      <c r="L351" s="183"/>
      <c r="M351" s="183"/>
      <c r="N351" s="15">
        <v>2</v>
      </c>
      <c r="O351" s="184"/>
      <c r="P351" s="184"/>
      <c r="Q351" s="184"/>
      <c r="R351" s="184"/>
    </row>
    <row r="352" spans="1:18" s="26" customFormat="1">
      <c r="A352" s="187"/>
      <c r="B352" s="39">
        <v>2307</v>
      </c>
      <c r="C352" s="15" t="s">
        <v>611</v>
      </c>
      <c r="D352" s="15" t="s">
        <v>32</v>
      </c>
      <c r="E352" s="15" t="s">
        <v>585</v>
      </c>
      <c r="F352" s="15" t="s">
        <v>36</v>
      </c>
      <c r="G352" s="15" t="s">
        <v>565</v>
      </c>
      <c r="H352" s="15"/>
      <c r="I352" s="15"/>
      <c r="J352" s="15" t="s">
        <v>600</v>
      </c>
      <c r="K352" s="15" t="s">
        <v>473</v>
      </c>
      <c r="L352" s="15" t="s">
        <v>474</v>
      </c>
      <c r="M352" s="15">
        <v>9.6</v>
      </c>
      <c r="N352" s="15">
        <v>9</v>
      </c>
      <c r="O352" s="183"/>
      <c r="P352" s="183"/>
      <c r="Q352" s="183"/>
      <c r="R352" s="183"/>
    </row>
    <row r="353" spans="1:18" s="26" customFormat="1">
      <c r="A353" s="185">
        <v>43197</v>
      </c>
      <c r="B353" s="39">
        <v>800</v>
      </c>
      <c r="C353" s="15"/>
      <c r="D353" s="15" t="s">
        <v>36</v>
      </c>
      <c r="E353" s="15" t="s">
        <v>565</v>
      </c>
      <c r="F353" s="15" t="s">
        <v>36</v>
      </c>
      <c r="G353" s="15" t="s">
        <v>645</v>
      </c>
      <c r="H353" s="15"/>
      <c r="I353" s="15"/>
      <c r="J353" s="15" t="s">
        <v>600</v>
      </c>
      <c r="K353" s="15" t="s">
        <v>483</v>
      </c>
      <c r="L353" s="15" t="s">
        <v>484</v>
      </c>
      <c r="M353" s="15">
        <v>9.6</v>
      </c>
      <c r="N353" s="28" t="s">
        <v>468</v>
      </c>
      <c r="O353" s="182">
        <v>5641</v>
      </c>
      <c r="P353" s="182">
        <v>5658</v>
      </c>
      <c r="Q353" s="182">
        <f>P353-O353</f>
        <v>17</v>
      </c>
      <c r="R353" s="182"/>
    </row>
    <row r="354" spans="1:18" s="26" customFormat="1">
      <c r="A354" s="186"/>
      <c r="B354" s="39">
        <v>1056</v>
      </c>
      <c r="C354" s="15" t="s">
        <v>467</v>
      </c>
      <c r="D354" s="15" t="s">
        <v>30</v>
      </c>
      <c r="E354" s="15" t="s">
        <v>578</v>
      </c>
      <c r="F354" s="15" t="s">
        <v>36</v>
      </c>
      <c r="G354" s="15" t="s">
        <v>565</v>
      </c>
      <c r="H354" s="15"/>
      <c r="I354" s="15"/>
      <c r="J354" s="15" t="s">
        <v>600</v>
      </c>
      <c r="K354" s="15" t="s">
        <v>483</v>
      </c>
      <c r="L354" s="15" t="s">
        <v>484</v>
      </c>
      <c r="M354" s="15">
        <v>9.6</v>
      </c>
      <c r="N354" s="15">
        <v>14</v>
      </c>
      <c r="O354" s="184"/>
      <c r="P354" s="184"/>
      <c r="Q354" s="184"/>
      <c r="R354" s="184"/>
    </row>
    <row r="355" spans="1:18" s="26" customFormat="1">
      <c r="A355" s="186"/>
      <c r="B355" s="39">
        <v>1510</v>
      </c>
      <c r="C355" s="15" t="s">
        <v>467</v>
      </c>
      <c r="D355" s="15" t="s">
        <v>30</v>
      </c>
      <c r="E355" s="15" t="s">
        <v>578</v>
      </c>
      <c r="F355" s="15" t="s">
        <v>36</v>
      </c>
      <c r="G355" s="15" t="s">
        <v>565</v>
      </c>
      <c r="H355" s="15"/>
      <c r="I355" s="15"/>
      <c r="J355" s="15" t="s">
        <v>600</v>
      </c>
      <c r="K355" s="15" t="s">
        <v>483</v>
      </c>
      <c r="L355" s="15" t="s">
        <v>484</v>
      </c>
      <c r="M355" s="15">
        <v>9.6</v>
      </c>
      <c r="N355" s="15">
        <v>14</v>
      </c>
      <c r="O355" s="184"/>
      <c r="P355" s="184"/>
      <c r="Q355" s="184"/>
      <c r="R355" s="184"/>
    </row>
    <row r="356" spans="1:18" s="26" customFormat="1">
      <c r="A356" s="186"/>
      <c r="B356" s="39">
        <v>1610</v>
      </c>
      <c r="C356" s="15" t="s">
        <v>467</v>
      </c>
      <c r="D356" s="15" t="s">
        <v>30</v>
      </c>
      <c r="E356" s="15" t="s">
        <v>578</v>
      </c>
      <c r="F356" s="15" t="s">
        <v>36</v>
      </c>
      <c r="G356" s="15" t="s">
        <v>565</v>
      </c>
      <c r="H356" s="15"/>
      <c r="I356" s="15"/>
      <c r="J356" s="15" t="s">
        <v>600</v>
      </c>
      <c r="K356" s="15" t="s">
        <v>483</v>
      </c>
      <c r="L356" s="15" t="s">
        <v>484</v>
      </c>
      <c r="M356" s="15">
        <v>9.6</v>
      </c>
      <c r="N356" s="15">
        <v>12</v>
      </c>
      <c r="O356" s="184"/>
      <c r="P356" s="184"/>
      <c r="Q356" s="184"/>
      <c r="R356" s="184"/>
    </row>
    <row r="357" spans="1:18" s="26" customFormat="1">
      <c r="A357" s="186"/>
      <c r="B357" s="39">
        <v>2010</v>
      </c>
      <c r="C357" s="15" t="s">
        <v>467</v>
      </c>
      <c r="D357" s="15" t="s">
        <v>30</v>
      </c>
      <c r="E357" s="15" t="s">
        <v>578</v>
      </c>
      <c r="F357" s="15" t="s">
        <v>36</v>
      </c>
      <c r="G357" s="15" t="s">
        <v>565</v>
      </c>
      <c r="H357" s="15"/>
      <c r="I357" s="15"/>
      <c r="J357" s="15" t="s">
        <v>600</v>
      </c>
      <c r="K357" s="15" t="s">
        <v>483</v>
      </c>
      <c r="L357" s="15" t="s">
        <v>484</v>
      </c>
      <c r="M357" s="15">
        <v>9.6</v>
      </c>
      <c r="N357" s="15">
        <v>14</v>
      </c>
      <c r="O357" s="184"/>
      <c r="P357" s="184"/>
      <c r="Q357" s="184"/>
      <c r="R357" s="184"/>
    </row>
    <row r="358" spans="1:18" s="26" customFormat="1">
      <c r="A358" s="187"/>
      <c r="B358" s="39">
        <v>2210</v>
      </c>
      <c r="C358" s="15" t="s">
        <v>467</v>
      </c>
      <c r="D358" s="15" t="s">
        <v>30</v>
      </c>
      <c r="E358" s="15" t="s">
        <v>578</v>
      </c>
      <c r="F358" s="15" t="s">
        <v>36</v>
      </c>
      <c r="G358" s="15" t="s">
        <v>565</v>
      </c>
      <c r="H358" s="15"/>
      <c r="I358" s="15"/>
      <c r="J358" s="15" t="s">
        <v>600</v>
      </c>
      <c r="K358" s="15" t="s">
        <v>483</v>
      </c>
      <c r="L358" s="15" t="s">
        <v>484</v>
      </c>
      <c r="M358" s="15">
        <v>9.6</v>
      </c>
      <c r="N358" s="15">
        <v>10</v>
      </c>
      <c r="O358" s="183"/>
      <c r="P358" s="183"/>
      <c r="Q358" s="183"/>
      <c r="R358" s="183"/>
    </row>
    <row r="359" spans="1:18" s="26" customFormat="1">
      <c r="A359" s="185">
        <v>43198</v>
      </c>
      <c r="B359" s="39">
        <v>820</v>
      </c>
      <c r="C359" s="15"/>
      <c r="D359" s="15" t="s">
        <v>36</v>
      </c>
      <c r="E359" s="15" t="s">
        <v>565</v>
      </c>
      <c r="F359" s="15" t="s">
        <v>30</v>
      </c>
      <c r="G359" s="15" t="s">
        <v>578</v>
      </c>
      <c r="H359" s="15"/>
      <c r="I359" s="15"/>
      <c r="J359" s="15" t="s">
        <v>600</v>
      </c>
      <c r="K359" s="15" t="s">
        <v>39</v>
      </c>
      <c r="L359" s="15" t="s">
        <v>570</v>
      </c>
      <c r="M359" s="15">
        <v>9.6</v>
      </c>
      <c r="N359" s="15" t="s">
        <v>571</v>
      </c>
      <c r="O359" s="182">
        <v>8047</v>
      </c>
      <c r="P359" s="182">
        <v>8066</v>
      </c>
      <c r="Q359" s="182">
        <f>P359-O359</f>
        <v>19</v>
      </c>
      <c r="R359" s="182"/>
    </row>
    <row r="360" spans="1:18" s="26" customFormat="1">
      <c r="A360" s="186"/>
      <c r="B360" s="39">
        <v>105</v>
      </c>
      <c r="C360" s="15" t="s">
        <v>467</v>
      </c>
      <c r="D360" s="15" t="s">
        <v>30</v>
      </c>
      <c r="E360" s="15" t="s">
        <v>578</v>
      </c>
      <c r="F360" s="15" t="s">
        <v>36</v>
      </c>
      <c r="G360" s="15" t="s">
        <v>565</v>
      </c>
      <c r="H360" s="15"/>
      <c r="I360" s="15"/>
      <c r="J360" s="15" t="s">
        <v>600</v>
      </c>
      <c r="K360" s="15" t="s">
        <v>39</v>
      </c>
      <c r="L360" s="15" t="s">
        <v>570</v>
      </c>
      <c r="M360" s="15">
        <v>9.6</v>
      </c>
      <c r="N360" s="15">
        <v>14</v>
      </c>
      <c r="O360" s="184"/>
      <c r="P360" s="184"/>
      <c r="Q360" s="184"/>
      <c r="R360" s="184"/>
    </row>
    <row r="361" spans="1:18" s="26" customFormat="1">
      <c r="A361" s="186"/>
      <c r="B361" s="39">
        <v>1406</v>
      </c>
      <c r="C361" s="15" t="s">
        <v>467</v>
      </c>
      <c r="D361" s="15" t="s">
        <v>30</v>
      </c>
      <c r="E361" s="15" t="s">
        <v>578</v>
      </c>
      <c r="F361" s="15" t="s">
        <v>36</v>
      </c>
      <c r="G361" s="15" t="s">
        <v>565</v>
      </c>
      <c r="H361" s="15"/>
      <c r="I361" s="15"/>
      <c r="J361" s="15" t="s">
        <v>600</v>
      </c>
      <c r="K361" s="15" t="s">
        <v>39</v>
      </c>
      <c r="L361" s="15" t="s">
        <v>570</v>
      </c>
      <c r="M361" s="15">
        <v>9.6</v>
      </c>
      <c r="N361" s="15">
        <v>13</v>
      </c>
      <c r="O361" s="184"/>
      <c r="P361" s="184"/>
      <c r="Q361" s="184"/>
      <c r="R361" s="184"/>
    </row>
    <row r="362" spans="1:18" s="26" customFormat="1">
      <c r="A362" s="186"/>
      <c r="B362" s="39">
        <v>1500</v>
      </c>
      <c r="C362" s="15"/>
      <c r="D362" s="15" t="s">
        <v>36</v>
      </c>
      <c r="E362" s="15" t="s">
        <v>565</v>
      </c>
      <c r="F362" s="15" t="s">
        <v>30</v>
      </c>
      <c r="G362" s="15" t="s">
        <v>578</v>
      </c>
      <c r="H362" s="15"/>
      <c r="I362" s="15"/>
      <c r="J362" s="15" t="s">
        <v>600</v>
      </c>
      <c r="K362" s="15" t="s">
        <v>39</v>
      </c>
      <c r="L362" s="15" t="s">
        <v>570</v>
      </c>
      <c r="M362" s="15">
        <v>9.6</v>
      </c>
      <c r="N362" s="15" t="s">
        <v>571</v>
      </c>
      <c r="O362" s="184"/>
      <c r="P362" s="184"/>
      <c r="Q362" s="184"/>
      <c r="R362" s="184"/>
    </row>
    <row r="363" spans="1:18" s="26" customFormat="1">
      <c r="A363" s="186"/>
      <c r="B363" s="39">
        <v>1608</v>
      </c>
      <c r="C363" s="15" t="s">
        <v>467</v>
      </c>
      <c r="D363" s="15" t="s">
        <v>30</v>
      </c>
      <c r="E363" s="15" t="s">
        <v>578</v>
      </c>
      <c r="F363" s="15" t="s">
        <v>36</v>
      </c>
      <c r="G363" s="15" t="s">
        <v>565</v>
      </c>
      <c r="H363" s="15"/>
      <c r="I363" s="15"/>
      <c r="J363" s="15" t="s">
        <v>600</v>
      </c>
      <c r="K363" s="15" t="s">
        <v>39</v>
      </c>
      <c r="L363" s="15" t="s">
        <v>570</v>
      </c>
      <c r="M363" s="15">
        <v>9.6</v>
      </c>
      <c r="N363" s="15">
        <v>13</v>
      </c>
      <c r="O363" s="184"/>
      <c r="P363" s="184"/>
      <c r="Q363" s="184"/>
      <c r="R363" s="184"/>
    </row>
    <row r="364" spans="1:18" s="26" customFormat="1">
      <c r="A364" s="186"/>
      <c r="B364" s="39">
        <v>1645</v>
      </c>
      <c r="C364" s="182"/>
      <c r="D364" s="182" t="s">
        <v>32</v>
      </c>
      <c r="E364" s="15" t="s">
        <v>583</v>
      </c>
      <c r="F364" s="182" t="s">
        <v>30</v>
      </c>
      <c r="G364" s="182" t="s">
        <v>582</v>
      </c>
      <c r="H364" s="182"/>
      <c r="I364" s="182"/>
      <c r="J364" s="182" t="s">
        <v>600</v>
      </c>
      <c r="K364" s="182" t="s">
        <v>39</v>
      </c>
      <c r="L364" s="182" t="s">
        <v>570</v>
      </c>
      <c r="M364" s="182">
        <v>9.6</v>
      </c>
      <c r="N364" s="15">
        <v>1</v>
      </c>
      <c r="O364" s="184"/>
      <c r="P364" s="184"/>
      <c r="Q364" s="184"/>
      <c r="R364" s="184"/>
    </row>
    <row r="365" spans="1:18" s="26" customFormat="1">
      <c r="A365" s="186"/>
      <c r="B365" s="39">
        <v>1650</v>
      </c>
      <c r="C365" s="183"/>
      <c r="D365" s="183"/>
      <c r="E365" s="15" t="s">
        <v>585</v>
      </c>
      <c r="F365" s="183"/>
      <c r="G365" s="183"/>
      <c r="H365" s="183"/>
      <c r="I365" s="183"/>
      <c r="J365" s="183"/>
      <c r="K365" s="183"/>
      <c r="L365" s="183"/>
      <c r="M365" s="183"/>
      <c r="N365" s="15">
        <v>1</v>
      </c>
      <c r="O365" s="184"/>
      <c r="P365" s="184"/>
      <c r="Q365" s="184"/>
      <c r="R365" s="184"/>
    </row>
    <row r="366" spans="1:18" s="26" customFormat="1">
      <c r="A366" s="186"/>
      <c r="B366" s="39">
        <v>1945</v>
      </c>
      <c r="C366" s="15" t="s">
        <v>467</v>
      </c>
      <c r="D366" s="15" t="s">
        <v>30</v>
      </c>
      <c r="E366" s="15" t="s">
        <v>578</v>
      </c>
      <c r="F366" s="15" t="s">
        <v>36</v>
      </c>
      <c r="G366" s="15" t="s">
        <v>565</v>
      </c>
      <c r="H366" s="15"/>
      <c r="I366" s="15"/>
      <c r="J366" s="15" t="s">
        <v>600</v>
      </c>
      <c r="K366" s="15" t="s">
        <v>39</v>
      </c>
      <c r="L366" s="15" t="s">
        <v>570</v>
      </c>
      <c r="M366" s="15">
        <v>9.6</v>
      </c>
      <c r="N366" s="15">
        <v>14</v>
      </c>
      <c r="O366" s="184"/>
      <c r="P366" s="184"/>
      <c r="Q366" s="184"/>
      <c r="R366" s="184"/>
    </row>
    <row r="367" spans="1:18" s="26" customFormat="1">
      <c r="A367" s="186"/>
      <c r="B367" s="39">
        <v>1005</v>
      </c>
      <c r="C367" s="15" t="s">
        <v>467</v>
      </c>
      <c r="D367" s="15" t="s">
        <v>30</v>
      </c>
      <c r="E367" s="15" t="s">
        <v>578</v>
      </c>
      <c r="F367" s="15" t="s">
        <v>36</v>
      </c>
      <c r="G367" s="15" t="s">
        <v>565</v>
      </c>
      <c r="H367" s="15"/>
      <c r="I367" s="15"/>
      <c r="J367" s="15" t="s">
        <v>600</v>
      </c>
      <c r="K367" s="15" t="s">
        <v>39</v>
      </c>
      <c r="L367" s="15" t="s">
        <v>570</v>
      </c>
      <c r="M367" s="15">
        <v>9.6</v>
      </c>
      <c r="N367" s="15">
        <v>13</v>
      </c>
      <c r="O367" s="184"/>
      <c r="P367" s="184"/>
      <c r="Q367" s="184"/>
      <c r="R367" s="184"/>
    </row>
    <row r="368" spans="1:18" s="26" customFormat="1">
      <c r="A368" s="187"/>
      <c r="B368" s="39">
        <v>2354</v>
      </c>
      <c r="C368" s="15" t="s">
        <v>467</v>
      </c>
      <c r="D368" s="15" t="s">
        <v>30</v>
      </c>
      <c r="E368" s="15" t="s">
        <v>578</v>
      </c>
      <c r="F368" s="15" t="s">
        <v>36</v>
      </c>
      <c r="G368" s="15" t="s">
        <v>565</v>
      </c>
      <c r="H368" s="15"/>
      <c r="I368" s="15"/>
      <c r="J368" s="15" t="s">
        <v>600</v>
      </c>
      <c r="K368" s="15" t="s">
        <v>39</v>
      </c>
      <c r="L368" s="15" t="s">
        <v>570</v>
      </c>
      <c r="M368" s="15">
        <v>9.6</v>
      </c>
      <c r="N368" s="15">
        <v>14</v>
      </c>
      <c r="O368" s="183"/>
      <c r="P368" s="183"/>
      <c r="Q368" s="183"/>
      <c r="R368" s="183"/>
    </row>
    <row r="369" spans="1:18" s="26" customFormat="1">
      <c r="A369" s="185">
        <v>43198</v>
      </c>
      <c r="B369" s="176">
        <v>820</v>
      </c>
      <c r="C369" s="182"/>
      <c r="D369" s="182" t="s">
        <v>30</v>
      </c>
      <c r="E369" s="182" t="s">
        <v>582</v>
      </c>
      <c r="F369" s="182" t="s">
        <v>32</v>
      </c>
      <c r="G369" s="15" t="s">
        <v>583</v>
      </c>
      <c r="H369" s="182"/>
      <c r="I369" s="182"/>
      <c r="J369" s="182" t="s">
        <v>600</v>
      </c>
      <c r="K369" s="182" t="s">
        <v>457</v>
      </c>
      <c r="L369" s="182" t="s">
        <v>458</v>
      </c>
      <c r="M369" s="182">
        <v>9.6</v>
      </c>
      <c r="N369" s="15">
        <v>3</v>
      </c>
      <c r="O369" s="182">
        <v>8108</v>
      </c>
      <c r="P369" s="182">
        <v>8144</v>
      </c>
      <c r="Q369" s="182">
        <f>P369-O369</f>
        <v>36</v>
      </c>
      <c r="R369" s="182"/>
    </row>
    <row r="370" spans="1:18" s="26" customFormat="1">
      <c r="A370" s="186"/>
      <c r="B370" s="177"/>
      <c r="C370" s="184"/>
      <c r="D370" s="184"/>
      <c r="E370" s="184"/>
      <c r="F370" s="184"/>
      <c r="G370" s="15" t="s">
        <v>584</v>
      </c>
      <c r="H370" s="184"/>
      <c r="I370" s="184"/>
      <c r="J370" s="184"/>
      <c r="K370" s="184"/>
      <c r="L370" s="184"/>
      <c r="M370" s="184"/>
      <c r="N370" s="15">
        <v>2</v>
      </c>
      <c r="O370" s="184"/>
      <c r="P370" s="184"/>
      <c r="Q370" s="184"/>
      <c r="R370" s="184"/>
    </row>
    <row r="371" spans="1:18" s="26" customFormat="1">
      <c r="A371" s="186"/>
      <c r="B371" s="178"/>
      <c r="C371" s="183"/>
      <c r="D371" s="183"/>
      <c r="E371" s="183"/>
      <c r="F371" s="183"/>
      <c r="G371" s="15" t="s">
        <v>585</v>
      </c>
      <c r="H371" s="183"/>
      <c r="I371" s="183"/>
      <c r="J371" s="183"/>
      <c r="K371" s="183"/>
      <c r="L371" s="183"/>
      <c r="M371" s="183"/>
      <c r="N371" s="15">
        <v>1</v>
      </c>
      <c r="O371" s="184"/>
      <c r="P371" s="184"/>
      <c r="Q371" s="184"/>
      <c r="R371" s="184"/>
    </row>
    <row r="372" spans="1:18" s="26" customFormat="1">
      <c r="A372" s="186"/>
      <c r="B372" s="39">
        <v>910</v>
      </c>
      <c r="C372" s="15" t="s">
        <v>40</v>
      </c>
      <c r="D372" s="15" t="s">
        <v>32</v>
      </c>
      <c r="E372" s="15" t="s">
        <v>585</v>
      </c>
      <c r="F372" s="15" t="s">
        <v>36</v>
      </c>
      <c r="G372" s="15" t="s">
        <v>565</v>
      </c>
      <c r="H372" s="15"/>
      <c r="I372" s="15"/>
      <c r="J372" s="15" t="s">
        <v>600</v>
      </c>
      <c r="K372" s="15" t="s">
        <v>457</v>
      </c>
      <c r="L372" s="15" t="s">
        <v>458</v>
      </c>
      <c r="M372" s="15">
        <v>9.6</v>
      </c>
      <c r="N372" s="15">
        <v>5</v>
      </c>
      <c r="O372" s="184"/>
      <c r="P372" s="184"/>
      <c r="Q372" s="184"/>
      <c r="R372" s="184"/>
    </row>
    <row r="373" spans="1:18" s="26" customFormat="1">
      <c r="A373" s="186"/>
      <c r="B373" s="39">
        <v>920</v>
      </c>
      <c r="C373" s="15"/>
      <c r="D373" s="15" t="s">
        <v>36</v>
      </c>
      <c r="E373" s="15" t="s">
        <v>565</v>
      </c>
      <c r="F373" s="15" t="s">
        <v>32</v>
      </c>
      <c r="G373" s="15" t="s">
        <v>585</v>
      </c>
      <c r="H373" s="15"/>
      <c r="I373" s="15"/>
      <c r="J373" s="15" t="s">
        <v>600</v>
      </c>
      <c r="K373" s="15" t="s">
        <v>457</v>
      </c>
      <c r="L373" s="15" t="s">
        <v>458</v>
      </c>
      <c r="M373" s="15">
        <v>9.6</v>
      </c>
      <c r="N373" s="15" t="s">
        <v>468</v>
      </c>
      <c r="O373" s="184"/>
      <c r="P373" s="184"/>
      <c r="Q373" s="184"/>
      <c r="R373" s="184"/>
    </row>
    <row r="374" spans="1:18" s="26" customFormat="1">
      <c r="A374" s="186"/>
      <c r="B374" s="39">
        <v>1055</v>
      </c>
      <c r="C374" s="15" t="s">
        <v>40</v>
      </c>
      <c r="D374" s="15" t="s">
        <v>32</v>
      </c>
      <c r="E374" s="15" t="s">
        <v>585</v>
      </c>
      <c r="F374" s="15" t="s">
        <v>36</v>
      </c>
      <c r="G374" s="15" t="s">
        <v>565</v>
      </c>
      <c r="H374" s="15"/>
      <c r="I374" s="15"/>
      <c r="J374" s="15" t="s">
        <v>600</v>
      </c>
      <c r="K374" s="15" t="s">
        <v>457</v>
      </c>
      <c r="L374" s="15" t="s">
        <v>458</v>
      </c>
      <c r="M374" s="15">
        <v>9.6</v>
      </c>
      <c r="N374" s="15">
        <v>4</v>
      </c>
      <c r="O374" s="184"/>
      <c r="P374" s="184"/>
      <c r="Q374" s="184"/>
      <c r="R374" s="184"/>
    </row>
    <row r="375" spans="1:18" s="26" customFormat="1">
      <c r="A375" s="186"/>
      <c r="B375" s="39">
        <v>1200</v>
      </c>
      <c r="C375" s="15" t="s">
        <v>40</v>
      </c>
      <c r="D375" s="15" t="s">
        <v>32</v>
      </c>
      <c r="E375" s="15" t="s">
        <v>585</v>
      </c>
      <c r="F375" s="15" t="s">
        <v>36</v>
      </c>
      <c r="G375" s="15" t="s">
        <v>565</v>
      </c>
      <c r="H375" s="15"/>
      <c r="I375" s="15"/>
      <c r="J375" s="15" t="s">
        <v>600</v>
      </c>
      <c r="K375" s="15" t="s">
        <v>457</v>
      </c>
      <c r="L375" s="15" t="s">
        <v>458</v>
      </c>
      <c r="M375" s="15">
        <v>9.6</v>
      </c>
      <c r="N375" s="15">
        <v>6</v>
      </c>
      <c r="O375" s="184"/>
      <c r="P375" s="184"/>
      <c r="Q375" s="184"/>
      <c r="R375" s="184"/>
    </row>
    <row r="376" spans="1:18" s="26" customFormat="1">
      <c r="A376" s="186"/>
      <c r="B376" s="39">
        <v>1505</v>
      </c>
      <c r="C376" s="15" t="s">
        <v>40</v>
      </c>
      <c r="D376" s="15" t="s">
        <v>32</v>
      </c>
      <c r="E376" s="15" t="s">
        <v>585</v>
      </c>
      <c r="F376" s="15" t="s">
        <v>36</v>
      </c>
      <c r="G376" s="15" t="s">
        <v>565</v>
      </c>
      <c r="H376" s="15"/>
      <c r="I376" s="15"/>
      <c r="J376" s="15" t="s">
        <v>600</v>
      </c>
      <c r="K376" s="15" t="s">
        <v>457</v>
      </c>
      <c r="L376" s="15" t="s">
        <v>458</v>
      </c>
      <c r="M376" s="15">
        <v>9.6</v>
      </c>
      <c r="N376" s="15" t="s">
        <v>650</v>
      </c>
      <c r="O376" s="184"/>
      <c r="P376" s="184"/>
      <c r="Q376" s="184"/>
      <c r="R376" s="184"/>
    </row>
    <row r="377" spans="1:18" s="26" customFormat="1">
      <c r="A377" s="186"/>
      <c r="B377" s="39">
        <v>1615</v>
      </c>
      <c r="C377" s="15" t="s">
        <v>40</v>
      </c>
      <c r="D377" s="15" t="s">
        <v>32</v>
      </c>
      <c r="E377" s="15" t="s">
        <v>585</v>
      </c>
      <c r="F377" s="15" t="s">
        <v>36</v>
      </c>
      <c r="G377" s="15" t="s">
        <v>565</v>
      </c>
      <c r="H377" s="15"/>
      <c r="I377" s="15"/>
      <c r="J377" s="15" t="s">
        <v>600</v>
      </c>
      <c r="K377" s="15" t="s">
        <v>457</v>
      </c>
      <c r="L377" s="15" t="s">
        <v>458</v>
      </c>
      <c r="M377" s="15">
        <v>9.6</v>
      </c>
      <c r="N377" s="15" t="s">
        <v>651</v>
      </c>
      <c r="O377" s="184"/>
      <c r="P377" s="184"/>
      <c r="Q377" s="184"/>
      <c r="R377" s="184"/>
    </row>
    <row r="378" spans="1:18" s="26" customFormat="1">
      <c r="A378" s="186"/>
      <c r="B378" s="39">
        <v>1715</v>
      </c>
      <c r="C378" s="15" t="s">
        <v>40</v>
      </c>
      <c r="D378" s="15" t="s">
        <v>32</v>
      </c>
      <c r="E378" s="15" t="s">
        <v>585</v>
      </c>
      <c r="F378" s="15" t="s">
        <v>36</v>
      </c>
      <c r="G378" s="15" t="s">
        <v>565</v>
      </c>
      <c r="H378" s="15"/>
      <c r="I378" s="15"/>
      <c r="J378" s="15" t="s">
        <v>600</v>
      </c>
      <c r="K378" s="15" t="s">
        <v>457</v>
      </c>
      <c r="L378" s="15" t="s">
        <v>458</v>
      </c>
      <c r="M378" s="15">
        <v>9.6</v>
      </c>
      <c r="N378" s="15" t="s">
        <v>652</v>
      </c>
      <c r="O378" s="184"/>
      <c r="P378" s="184"/>
      <c r="Q378" s="184"/>
      <c r="R378" s="184"/>
    </row>
    <row r="379" spans="1:18" s="26" customFormat="1">
      <c r="A379" s="186"/>
      <c r="B379" s="39">
        <v>2115</v>
      </c>
      <c r="C379" s="15" t="s">
        <v>40</v>
      </c>
      <c r="D379" s="15" t="s">
        <v>32</v>
      </c>
      <c r="E379" s="15" t="s">
        <v>585</v>
      </c>
      <c r="F379" s="15" t="s">
        <v>36</v>
      </c>
      <c r="G379" s="15" t="s">
        <v>565</v>
      </c>
      <c r="H379" s="15"/>
      <c r="I379" s="15"/>
      <c r="J379" s="15" t="s">
        <v>600</v>
      </c>
      <c r="K379" s="15" t="s">
        <v>457</v>
      </c>
      <c r="L379" s="15" t="s">
        <v>458</v>
      </c>
      <c r="M379" s="15">
        <v>9.6</v>
      </c>
      <c r="N379" s="15" t="s">
        <v>653</v>
      </c>
      <c r="O379" s="184"/>
      <c r="P379" s="184"/>
      <c r="Q379" s="184"/>
      <c r="R379" s="184"/>
    </row>
    <row r="380" spans="1:18" s="26" customFormat="1">
      <c r="A380" s="186"/>
      <c r="B380" s="39">
        <v>2200</v>
      </c>
      <c r="C380" s="15" t="s">
        <v>40</v>
      </c>
      <c r="D380" s="15" t="s">
        <v>32</v>
      </c>
      <c r="E380" s="15" t="s">
        <v>585</v>
      </c>
      <c r="F380" s="15" t="s">
        <v>36</v>
      </c>
      <c r="G380" s="15" t="s">
        <v>565</v>
      </c>
      <c r="H380" s="15"/>
      <c r="I380" s="15"/>
      <c r="J380" s="15" t="s">
        <v>600</v>
      </c>
      <c r="K380" s="15" t="s">
        <v>457</v>
      </c>
      <c r="L380" s="15" t="s">
        <v>458</v>
      </c>
      <c r="M380" s="15">
        <v>9.6</v>
      </c>
      <c r="N380" s="15">
        <v>4</v>
      </c>
      <c r="O380" s="184"/>
      <c r="P380" s="184"/>
      <c r="Q380" s="184"/>
      <c r="R380" s="184"/>
    </row>
    <row r="381" spans="1:18" s="26" customFormat="1">
      <c r="A381" s="186"/>
      <c r="B381" s="27">
        <v>2300</v>
      </c>
      <c r="C381" s="15"/>
      <c r="D381" s="15" t="s">
        <v>32</v>
      </c>
      <c r="E381" s="15" t="s">
        <v>585</v>
      </c>
      <c r="F381" s="15" t="s">
        <v>36</v>
      </c>
      <c r="G381" s="15" t="s">
        <v>565</v>
      </c>
      <c r="H381" s="15"/>
      <c r="I381" s="15"/>
      <c r="J381" s="15" t="s">
        <v>600</v>
      </c>
      <c r="K381" s="15" t="s">
        <v>457</v>
      </c>
      <c r="L381" s="15" t="s">
        <v>458</v>
      </c>
      <c r="M381" s="15">
        <v>9.6</v>
      </c>
      <c r="N381" s="15">
        <v>5</v>
      </c>
      <c r="O381" s="184"/>
      <c r="P381" s="184"/>
      <c r="Q381" s="184"/>
      <c r="R381" s="184"/>
    </row>
    <row r="382" spans="1:18" s="26" customFormat="1">
      <c r="A382" s="186"/>
      <c r="B382" s="40">
        <v>2310</v>
      </c>
      <c r="C382" s="15"/>
      <c r="D382" s="15" t="s">
        <v>32</v>
      </c>
      <c r="E382" s="15" t="s">
        <v>583</v>
      </c>
      <c r="F382" s="15" t="s">
        <v>36</v>
      </c>
      <c r="G382" s="15" t="s">
        <v>565</v>
      </c>
      <c r="H382" s="15"/>
      <c r="I382" s="15"/>
      <c r="J382" s="15" t="s">
        <v>600</v>
      </c>
      <c r="K382" s="15" t="s">
        <v>457</v>
      </c>
      <c r="L382" s="15" t="s">
        <v>458</v>
      </c>
      <c r="M382" s="15">
        <v>9.6</v>
      </c>
      <c r="N382" s="15">
        <v>2</v>
      </c>
      <c r="O382" s="184"/>
      <c r="P382" s="184"/>
      <c r="Q382" s="184"/>
      <c r="R382" s="184"/>
    </row>
    <row r="383" spans="1:18" s="26" customFormat="1">
      <c r="A383" s="186"/>
      <c r="B383" s="39">
        <v>2315</v>
      </c>
      <c r="C383" s="15"/>
      <c r="D383" s="15" t="s">
        <v>32</v>
      </c>
      <c r="E383" s="15" t="s">
        <v>585</v>
      </c>
      <c r="F383" s="15" t="s">
        <v>36</v>
      </c>
      <c r="G383" s="15" t="s">
        <v>565</v>
      </c>
      <c r="H383" s="15"/>
      <c r="I383" s="15"/>
      <c r="J383" s="15" t="s">
        <v>600</v>
      </c>
      <c r="K383" s="15" t="s">
        <v>457</v>
      </c>
      <c r="L383" s="15" t="s">
        <v>458</v>
      </c>
      <c r="M383" s="15">
        <v>9.6</v>
      </c>
      <c r="N383" s="15">
        <v>7</v>
      </c>
      <c r="O383" s="184"/>
      <c r="P383" s="184"/>
      <c r="Q383" s="184"/>
      <c r="R383" s="184"/>
    </row>
    <row r="384" spans="1:18" s="26" customFormat="1">
      <c r="A384" s="187"/>
      <c r="B384" s="39">
        <v>1</v>
      </c>
      <c r="C384" s="15" t="s">
        <v>40</v>
      </c>
      <c r="D384" s="15" t="s">
        <v>32</v>
      </c>
      <c r="E384" s="15" t="s">
        <v>585</v>
      </c>
      <c r="F384" s="15" t="s">
        <v>36</v>
      </c>
      <c r="G384" s="15" t="s">
        <v>565</v>
      </c>
      <c r="H384" s="15"/>
      <c r="I384" s="15"/>
      <c r="J384" s="15" t="s">
        <v>600</v>
      </c>
      <c r="K384" s="15" t="s">
        <v>457</v>
      </c>
      <c r="L384" s="15" t="s">
        <v>458</v>
      </c>
      <c r="M384" s="15">
        <v>9.6</v>
      </c>
      <c r="N384" s="15">
        <v>5</v>
      </c>
      <c r="O384" s="183"/>
      <c r="P384" s="183"/>
      <c r="Q384" s="183"/>
      <c r="R384" s="183"/>
    </row>
    <row r="385" spans="1:18" s="26" customFormat="1">
      <c r="A385" s="197">
        <v>43198</v>
      </c>
      <c r="B385" s="39">
        <v>828</v>
      </c>
      <c r="C385" s="15"/>
      <c r="D385" s="15" t="s">
        <v>30</v>
      </c>
      <c r="E385" s="15" t="s">
        <v>582</v>
      </c>
      <c r="F385" s="15" t="s">
        <v>32</v>
      </c>
      <c r="G385" s="15" t="s">
        <v>598</v>
      </c>
      <c r="H385" s="15"/>
      <c r="I385" s="15"/>
      <c r="J385" s="15" t="s">
        <v>600</v>
      </c>
      <c r="K385" s="15" t="s">
        <v>465</v>
      </c>
      <c r="L385" s="15" t="s">
        <v>38</v>
      </c>
      <c r="M385" s="15">
        <v>9.6</v>
      </c>
      <c r="N385" s="15">
        <v>8</v>
      </c>
      <c r="O385" s="182">
        <v>5829</v>
      </c>
      <c r="P385" s="182">
        <v>5944</v>
      </c>
      <c r="Q385" s="182">
        <f>P385-O385</f>
        <v>115</v>
      </c>
      <c r="R385" s="182"/>
    </row>
    <row r="386" spans="1:18" s="26" customFormat="1">
      <c r="A386" s="198"/>
      <c r="B386" s="39">
        <v>1030</v>
      </c>
      <c r="C386" s="15"/>
      <c r="D386" s="15" t="s">
        <v>36</v>
      </c>
      <c r="E386" s="15" t="s">
        <v>620</v>
      </c>
      <c r="F386" s="15" t="s">
        <v>30</v>
      </c>
      <c r="G386" s="15" t="s">
        <v>582</v>
      </c>
      <c r="H386" s="15"/>
      <c r="I386" s="15"/>
      <c r="J386" s="15" t="s">
        <v>600</v>
      </c>
      <c r="K386" s="15" t="s">
        <v>465</v>
      </c>
      <c r="L386" s="15" t="s">
        <v>38</v>
      </c>
      <c r="M386" s="15">
        <v>9.6</v>
      </c>
      <c r="N386" s="15">
        <v>13</v>
      </c>
      <c r="O386" s="184"/>
      <c r="P386" s="184"/>
      <c r="Q386" s="184"/>
      <c r="R386" s="184"/>
    </row>
    <row r="387" spans="1:18" s="26" customFormat="1">
      <c r="A387" s="198"/>
      <c r="B387" s="39">
        <v>1335</v>
      </c>
      <c r="C387" s="15"/>
      <c r="D387" s="15" t="s">
        <v>30</v>
      </c>
      <c r="E387" s="15" t="s">
        <v>582</v>
      </c>
      <c r="F387" s="15" t="s">
        <v>36</v>
      </c>
      <c r="G387" s="15" t="s">
        <v>599</v>
      </c>
      <c r="H387" s="15"/>
      <c r="I387" s="15"/>
      <c r="J387" s="15" t="s">
        <v>600</v>
      </c>
      <c r="K387" s="15" t="s">
        <v>465</v>
      </c>
      <c r="L387" s="15" t="s">
        <v>38</v>
      </c>
      <c r="M387" s="15">
        <v>9.6</v>
      </c>
      <c r="N387" s="15">
        <v>14</v>
      </c>
      <c r="O387" s="184"/>
      <c r="P387" s="184"/>
      <c r="Q387" s="184"/>
      <c r="R387" s="184"/>
    </row>
    <row r="388" spans="1:18" s="26" customFormat="1">
      <c r="A388" s="198"/>
      <c r="B388" s="39">
        <v>1435</v>
      </c>
      <c r="C388" s="15"/>
      <c r="D388" s="15" t="s">
        <v>36</v>
      </c>
      <c r="E388" s="15" t="s">
        <v>599</v>
      </c>
      <c r="F388" s="15" t="s">
        <v>32</v>
      </c>
      <c r="G388" s="15" t="s">
        <v>598</v>
      </c>
      <c r="H388" s="15"/>
      <c r="I388" s="15"/>
      <c r="J388" s="15" t="s">
        <v>600</v>
      </c>
      <c r="K388" s="15" t="s">
        <v>465</v>
      </c>
      <c r="L388" s="15" t="s">
        <v>38</v>
      </c>
      <c r="M388" s="15">
        <v>9.6</v>
      </c>
      <c r="N388" s="15">
        <v>9</v>
      </c>
      <c r="O388" s="184"/>
      <c r="P388" s="184"/>
      <c r="Q388" s="184"/>
      <c r="R388" s="184"/>
    </row>
    <row r="389" spans="1:18" s="26" customFormat="1">
      <c r="A389" s="198"/>
      <c r="B389" s="39">
        <v>1555</v>
      </c>
      <c r="C389" s="15"/>
      <c r="D389" s="15" t="s">
        <v>32</v>
      </c>
      <c r="E389" s="15" t="s">
        <v>598</v>
      </c>
      <c r="F389" s="15" t="s">
        <v>30</v>
      </c>
      <c r="G389" s="15" t="s">
        <v>582</v>
      </c>
      <c r="H389" s="15"/>
      <c r="I389" s="15"/>
      <c r="J389" s="15" t="s">
        <v>600</v>
      </c>
      <c r="K389" s="15" t="s">
        <v>465</v>
      </c>
      <c r="L389" s="15" t="s">
        <v>38</v>
      </c>
      <c r="M389" s="15">
        <v>9.6</v>
      </c>
      <c r="N389" s="15">
        <v>8</v>
      </c>
      <c r="O389" s="184"/>
      <c r="P389" s="184"/>
      <c r="Q389" s="184"/>
      <c r="R389" s="184"/>
    </row>
    <row r="390" spans="1:18" s="26" customFormat="1">
      <c r="A390" s="198"/>
      <c r="B390" s="39">
        <v>1625</v>
      </c>
      <c r="C390" s="15"/>
      <c r="D390" s="15" t="s">
        <v>30</v>
      </c>
      <c r="E390" s="15" t="s">
        <v>582</v>
      </c>
      <c r="F390" s="15" t="s">
        <v>36</v>
      </c>
      <c r="G390" s="15" t="s">
        <v>620</v>
      </c>
      <c r="H390" s="15"/>
      <c r="I390" s="15"/>
      <c r="J390" s="15" t="s">
        <v>600</v>
      </c>
      <c r="K390" s="15" t="s">
        <v>465</v>
      </c>
      <c r="L390" s="15" t="s">
        <v>38</v>
      </c>
      <c r="M390" s="15">
        <v>9.6</v>
      </c>
      <c r="N390" s="15">
        <v>4</v>
      </c>
      <c r="O390" s="184"/>
      <c r="P390" s="184"/>
      <c r="Q390" s="184"/>
      <c r="R390" s="184"/>
    </row>
    <row r="391" spans="1:18" s="26" customFormat="1">
      <c r="A391" s="198"/>
      <c r="B391" s="39">
        <v>1640</v>
      </c>
      <c r="C391" s="15"/>
      <c r="D391" s="15" t="s">
        <v>36</v>
      </c>
      <c r="E391" s="15" t="s">
        <v>620</v>
      </c>
      <c r="F391" s="15" t="s">
        <v>32</v>
      </c>
      <c r="G391" s="15" t="s">
        <v>598</v>
      </c>
      <c r="H391" s="15"/>
      <c r="I391" s="15"/>
      <c r="J391" s="15" t="s">
        <v>600</v>
      </c>
      <c r="K391" s="15" t="s">
        <v>465</v>
      </c>
      <c r="L391" s="15" t="s">
        <v>38</v>
      </c>
      <c r="M391" s="15">
        <v>9.6</v>
      </c>
      <c r="N391" s="15">
        <v>6</v>
      </c>
      <c r="O391" s="184"/>
      <c r="P391" s="184"/>
      <c r="Q391" s="184"/>
      <c r="R391" s="184"/>
    </row>
    <row r="392" spans="1:18" s="26" customFormat="1">
      <c r="A392" s="198"/>
      <c r="B392" s="39">
        <v>1709</v>
      </c>
      <c r="C392" s="15" t="s">
        <v>460</v>
      </c>
      <c r="D392" s="15" t="s">
        <v>454</v>
      </c>
      <c r="E392" s="15" t="s">
        <v>566</v>
      </c>
      <c r="F392" s="15" t="s">
        <v>36</v>
      </c>
      <c r="G392" s="15" t="s">
        <v>565</v>
      </c>
      <c r="H392" s="15"/>
      <c r="I392" s="15"/>
      <c r="J392" s="15" t="s">
        <v>600</v>
      </c>
      <c r="K392" s="15" t="s">
        <v>465</v>
      </c>
      <c r="L392" s="15" t="s">
        <v>38</v>
      </c>
      <c r="M392" s="15">
        <v>9.6</v>
      </c>
      <c r="N392" s="15">
        <v>14</v>
      </c>
      <c r="O392" s="184"/>
      <c r="P392" s="184"/>
      <c r="Q392" s="184"/>
      <c r="R392" s="184"/>
    </row>
    <row r="393" spans="1:18" s="26" customFormat="1">
      <c r="A393" s="198"/>
      <c r="B393" s="39">
        <v>2010</v>
      </c>
      <c r="C393" s="182" t="s">
        <v>460</v>
      </c>
      <c r="D393" s="182" t="s">
        <v>454</v>
      </c>
      <c r="E393" s="15" t="s">
        <v>568</v>
      </c>
      <c r="F393" s="182" t="s">
        <v>36</v>
      </c>
      <c r="G393" s="182" t="s">
        <v>565</v>
      </c>
      <c r="H393" s="15"/>
      <c r="I393" s="15"/>
      <c r="J393" s="15" t="s">
        <v>600</v>
      </c>
      <c r="K393" s="15" t="s">
        <v>465</v>
      </c>
      <c r="L393" s="15" t="s">
        <v>38</v>
      </c>
      <c r="M393" s="15">
        <v>9.6</v>
      </c>
      <c r="N393" s="15">
        <v>2</v>
      </c>
      <c r="O393" s="184"/>
      <c r="P393" s="184"/>
      <c r="Q393" s="184"/>
      <c r="R393" s="184"/>
    </row>
    <row r="394" spans="1:18" s="26" customFormat="1">
      <c r="A394" s="198"/>
      <c r="B394" s="39">
        <v>2039</v>
      </c>
      <c r="C394" s="183"/>
      <c r="D394" s="183"/>
      <c r="E394" s="15" t="s">
        <v>566</v>
      </c>
      <c r="F394" s="183"/>
      <c r="G394" s="183"/>
      <c r="H394" s="15"/>
      <c r="I394" s="15"/>
      <c r="J394" s="15" t="s">
        <v>600</v>
      </c>
      <c r="K394" s="15" t="s">
        <v>465</v>
      </c>
      <c r="L394" s="15" t="s">
        <v>38</v>
      </c>
      <c r="M394" s="15">
        <v>9.6</v>
      </c>
      <c r="N394" s="15">
        <v>12</v>
      </c>
      <c r="O394" s="184"/>
      <c r="P394" s="184"/>
      <c r="Q394" s="184"/>
      <c r="R394" s="184"/>
    </row>
    <row r="395" spans="1:18" s="26" customFormat="1">
      <c r="A395" s="198"/>
      <c r="B395" s="39">
        <v>2156</v>
      </c>
      <c r="C395" s="15" t="s">
        <v>460</v>
      </c>
      <c r="D395" s="15" t="s">
        <v>454</v>
      </c>
      <c r="E395" s="15" t="s">
        <v>566</v>
      </c>
      <c r="F395" s="15" t="s">
        <v>36</v>
      </c>
      <c r="G395" s="15" t="s">
        <v>565</v>
      </c>
      <c r="H395" s="15"/>
      <c r="I395" s="15"/>
      <c r="J395" s="15" t="s">
        <v>600</v>
      </c>
      <c r="K395" s="15" t="s">
        <v>465</v>
      </c>
      <c r="L395" s="15" t="s">
        <v>38</v>
      </c>
      <c r="M395" s="15">
        <v>9.6</v>
      </c>
      <c r="N395" s="15">
        <v>14</v>
      </c>
      <c r="O395" s="184"/>
      <c r="P395" s="184"/>
      <c r="Q395" s="184"/>
      <c r="R395" s="184"/>
    </row>
    <row r="396" spans="1:18" s="26" customFormat="1">
      <c r="A396" s="198"/>
      <c r="B396" s="39">
        <v>2312</v>
      </c>
      <c r="C396" s="15" t="s">
        <v>460</v>
      </c>
      <c r="D396" s="15" t="s">
        <v>454</v>
      </c>
      <c r="E396" s="15" t="s">
        <v>566</v>
      </c>
      <c r="F396" s="15" t="s">
        <v>36</v>
      </c>
      <c r="G396" s="15" t="s">
        <v>565</v>
      </c>
      <c r="H396" s="15"/>
      <c r="I396" s="15"/>
      <c r="J396" s="15" t="s">
        <v>600</v>
      </c>
      <c r="K396" s="15" t="s">
        <v>465</v>
      </c>
      <c r="L396" s="15" t="s">
        <v>38</v>
      </c>
      <c r="M396" s="15">
        <v>9.6</v>
      </c>
      <c r="N396" s="15">
        <v>14</v>
      </c>
      <c r="O396" s="184"/>
      <c r="P396" s="184"/>
      <c r="Q396" s="184"/>
      <c r="R396" s="184"/>
    </row>
    <row r="397" spans="1:18" s="26" customFormat="1">
      <c r="A397" s="199"/>
      <c r="B397" s="39">
        <v>3</v>
      </c>
      <c r="C397" s="15" t="s">
        <v>460</v>
      </c>
      <c r="D397" s="15" t="s">
        <v>454</v>
      </c>
      <c r="E397" s="15" t="s">
        <v>566</v>
      </c>
      <c r="F397" s="15" t="s">
        <v>36</v>
      </c>
      <c r="G397" s="15" t="s">
        <v>565</v>
      </c>
      <c r="H397" s="15"/>
      <c r="I397" s="15"/>
      <c r="J397" s="15" t="s">
        <v>600</v>
      </c>
      <c r="K397" s="15" t="s">
        <v>465</v>
      </c>
      <c r="L397" s="15" t="s">
        <v>38</v>
      </c>
      <c r="M397" s="15">
        <v>9.6</v>
      </c>
      <c r="N397" s="15">
        <v>3</v>
      </c>
      <c r="O397" s="183"/>
      <c r="P397" s="183"/>
      <c r="Q397" s="183"/>
      <c r="R397" s="183"/>
    </row>
    <row r="398" spans="1:18" s="26" customFormat="1">
      <c r="A398" s="185">
        <v>43198</v>
      </c>
      <c r="B398" s="176">
        <v>815</v>
      </c>
      <c r="C398" s="182"/>
      <c r="D398" s="182" t="s">
        <v>30</v>
      </c>
      <c r="E398" s="182" t="s">
        <v>582</v>
      </c>
      <c r="F398" s="182" t="s">
        <v>36</v>
      </c>
      <c r="G398" s="15" t="s">
        <v>605</v>
      </c>
      <c r="H398" s="191"/>
      <c r="I398" s="192"/>
      <c r="J398" s="182" t="s">
        <v>600</v>
      </c>
      <c r="K398" s="182" t="s">
        <v>473</v>
      </c>
      <c r="L398" s="182" t="s">
        <v>474</v>
      </c>
      <c r="M398" s="182">
        <v>9.6</v>
      </c>
      <c r="N398" s="15">
        <v>3</v>
      </c>
      <c r="O398" s="182">
        <v>7259</v>
      </c>
      <c r="P398" s="182">
        <v>7281</v>
      </c>
      <c r="Q398" s="182">
        <f>P398-O398</f>
        <v>22</v>
      </c>
      <c r="R398" s="182"/>
    </row>
    <row r="399" spans="1:18" s="26" customFormat="1">
      <c r="A399" s="186"/>
      <c r="B399" s="177"/>
      <c r="C399" s="184"/>
      <c r="D399" s="184"/>
      <c r="E399" s="184"/>
      <c r="F399" s="184"/>
      <c r="G399" s="15" t="s">
        <v>575</v>
      </c>
      <c r="H399" s="193"/>
      <c r="I399" s="194"/>
      <c r="J399" s="184"/>
      <c r="K399" s="184"/>
      <c r="L399" s="184"/>
      <c r="M399" s="184"/>
      <c r="N399" s="15">
        <v>2</v>
      </c>
      <c r="O399" s="184"/>
      <c r="P399" s="184"/>
      <c r="Q399" s="184"/>
      <c r="R399" s="184"/>
    </row>
    <row r="400" spans="1:18" s="26" customFormat="1">
      <c r="A400" s="186"/>
      <c r="B400" s="177"/>
      <c r="C400" s="184"/>
      <c r="D400" s="184"/>
      <c r="E400" s="184"/>
      <c r="F400" s="184"/>
      <c r="G400" s="15" t="s">
        <v>658</v>
      </c>
      <c r="H400" s="193"/>
      <c r="I400" s="194"/>
      <c r="J400" s="184"/>
      <c r="K400" s="184"/>
      <c r="L400" s="184"/>
      <c r="M400" s="184"/>
      <c r="N400" s="15">
        <v>2</v>
      </c>
      <c r="O400" s="184"/>
      <c r="P400" s="184"/>
      <c r="Q400" s="184"/>
      <c r="R400" s="184"/>
    </row>
    <row r="401" spans="1:18" s="26" customFormat="1">
      <c r="A401" s="186"/>
      <c r="B401" s="178"/>
      <c r="C401" s="183"/>
      <c r="D401" s="183"/>
      <c r="E401" s="183"/>
      <c r="F401" s="183"/>
      <c r="G401" s="15" t="s">
        <v>628</v>
      </c>
      <c r="H401" s="195"/>
      <c r="I401" s="196"/>
      <c r="J401" s="183"/>
      <c r="K401" s="183"/>
      <c r="L401" s="183"/>
      <c r="M401" s="183"/>
      <c r="N401" s="15">
        <v>7</v>
      </c>
      <c r="O401" s="184"/>
      <c r="P401" s="184"/>
      <c r="Q401" s="184"/>
      <c r="R401" s="184"/>
    </row>
    <row r="402" spans="1:18" s="26" customFormat="1">
      <c r="A402" s="186"/>
      <c r="B402" s="39">
        <v>1203</v>
      </c>
      <c r="C402" s="15" t="s">
        <v>467</v>
      </c>
      <c r="D402" s="15" t="s">
        <v>30</v>
      </c>
      <c r="E402" s="15" t="s">
        <v>578</v>
      </c>
      <c r="F402" s="15" t="s">
        <v>36</v>
      </c>
      <c r="G402" s="15" t="s">
        <v>565</v>
      </c>
      <c r="H402" s="15"/>
      <c r="I402" s="15"/>
      <c r="J402" s="15" t="s">
        <v>600</v>
      </c>
      <c r="K402" s="15" t="s">
        <v>473</v>
      </c>
      <c r="L402" s="15" t="s">
        <v>474</v>
      </c>
      <c r="M402" s="15">
        <v>9.6</v>
      </c>
      <c r="N402" s="15">
        <v>13</v>
      </c>
      <c r="O402" s="184"/>
      <c r="P402" s="184"/>
      <c r="Q402" s="184"/>
      <c r="R402" s="184"/>
    </row>
    <row r="403" spans="1:18" s="26" customFormat="1">
      <c r="A403" s="186"/>
      <c r="B403" s="39">
        <v>1512</v>
      </c>
      <c r="C403" s="15" t="s">
        <v>467</v>
      </c>
      <c r="D403" s="15" t="s">
        <v>30</v>
      </c>
      <c r="E403" s="15" t="s">
        <v>578</v>
      </c>
      <c r="F403" s="15" t="s">
        <v>36</v>
      </c>
      <c r="G403" s="15" t="s">
        <v>565</v>
      </c>
      <c r="H403" s="15"/>
      <c r="I403" s="15"/>
      <c r="J403" s="15" t="s">
        <v>600</v>
      </c>
      <c r="K403" s="15" t="s">
        <v>473</v>
      </c>
      <c r="L403" s="15" t="s">
        <v>474</v>
      </c>
      <c r="M403" s="15">
        <v>9.6</v>
      </c>
      <c r="N403" s="15">
        <v>13</v>
      </c>
      <c r="O403" s="184"/>
      <c r="P403" s="184"/>
      <c r="Q403" s="184"/>
      <c r="R403" s="184"/>
    </row>
    <row r="404" spans="1:18" s="26" customFormat="1">
      <c r="A404" s="186"/>
      <c r="B404" s="39">
        <v>1627</v>
      </c>
      <c r="C404" s="15" t="s">
        <v>467</v>
      </c>
      <c r="D404" s="15" t="s">
        <v>30</v>
      </c>
      <c r="E404" s="15" t="s">
        <v>578</v>
      </c>
      <c r="F404" s="15" t="s">
        <v>36</v>
      </c>
      <c r="G404" s="15" t="s">
        <v>565</v>
      </c>
      <c r="H404" s="15"/>
      <c r="I404" s="15"/>
      <c r="J404" s="15" t="s">
        <v>600</v>
      </c>
      <c r="K404" s="15" t="s">
        <v>473</v>
      </c>
      <c r="L404" s="15" t="s">
        <v>474</v>
      </c>
      <c r="M404" s="15">
        <v>9.6</v>
      </c>
      <c r="N404" s="15">
        <v>13</v>
      </c>
      <c r="O404" s="184"/>
      <c r="P404" s="184"/>
      <c r="Q404" s="184"/>
      <c r="R404" s="184"/>
    </row>
    <row r="405" spans="1:18" s="26" customFormat="1">
      <c r="A405" s="186"/>
      <c r="B405" s="39">
        <v>1720</v>
      </c>
      <c r="C405" s="15" t="s">
        <v>467</v>
      </c>
      <c r="D405" s="15" t="s">
        <v>30</v>
      </c>
      <c r="E405" s="15" t="s">
        <v>578</v>
      </c>
      <c r="F405" s="15" t="s">
        <v>36</v>
      </c>
      <c r="G405" s="15" t="s">
        <v>565</v>
      </c>
      <c r="H405" s="15"/>
      <c r="I405" s="15"/>
      <c r="J405" s="15" t="s">
        <v>600</v>
      </c>
      <c r="K405" s="15" t="s">
        <v>473</v>
      </c>
      <c r="L405" s="15" t="s">
        <v>474</v>
      </c>
      <c r="M405" s="15">
        <v>9.6</v>
      </c>
      <c r="N405" s="15">
        <v>12</v>
      </c>
      <c r="O405" s="184"/>
      <c r="P405" s="184"/>
      <c r="Q405" s="184"/>
      <c r="R405" s="184"/>
    </row>
    <row r="406" spans="1:18" s="26" customFormat="1">
      <c r="A406" s="186"/>
      <c r="B406" s="39">
        <v>2110</v>
      </c>
      <c r="C406" s="15" t="s">
        <v>467</v>
      </c>
      <c r="D406" s="15" t="s">
        <v>30</v>
      </c>
      <c r="E406" s="15" t="s">
        <v>578</v>
      </c>
      <c r="F406" s="15" t="s">
        <v>36</v>
      </c>
      <c r="G406" s="15" t="s">
        <v>565</v>
      </c>
      <c r="H406" s="15"/>
      <c r="I406" s="15"/>
      <c r="J406" s="15" t="s">
        <v>600</v>
      </c>
      <c r="K406" s="15" t="s">
        <v>473</v>
      </c>
      <c r="L406" s="15" t="s">
        <v>474</v>
      </c>
      <c r="M406" s="15">
        <v>9.6</v>
      </c>
      <c r="N406" s="15">
        <v>14</v>
      </c>
      <c r="O406" s="184"/>
      <c r="P406" s="184"/>
      <c r="Q406" s="184"/>
      <c r="R406" s="184"/>
    </row>
    <row r="407" spans="1:18" s="26" customFormat="1">
      <c r="A407" s="186"/>
      <c r="B407" s="39">
        <v>2245</v>
      </c>
      <c r="C407" s="15"/>
      <c r="D407" s="15" t="s">
        <v>30</v>
      </c>
      <c r="E407" s="15" t="s">
        <v>578</v>
      </c>
      <c r="F407" s="182" t="s">
        <v>36</v>
      </c>
      <c r="G407" s="182" t="s">
        <v>565</v>
      </c>
      <c r="H407" s="191"/>
      <c r="I407" s="192"/>
      <c r="J407" s="182" t="s">
        <v>600</v>
      </c>
      <c r="K407" s="182" t="s">
        <v>473</v>
      </c>
      <c r="L407" s="182" t="s">
        <v>474</v>
      </c>
      <c r="M407" s="182">
        <v>9.6</v>
      </c>
      <c r="N407" s="15">
        <v>4</v>
      </c>
      <c r="O407" s="184"/>
      <c r="P407" s="184"/>
      <c r="Q407" s="184"/>
      <c r="R407" s="184"/>
    </row>
    <row r="408" spans="1:18" s="26" customFormat="1">
      <c r="A408" s="187"/>
      <c r="B408" s="39">
        <v>2255</v>
      </c>
      <c r="C408" s="15"/>
      <c r="D408" s="15" t="s">
        <v>30</v>
      </c>
      <c r="E408" s="15" t="s">
        <v>589</v>
      </c>
      <c r="F408" s="183"/>
      <c r="G408" s="183"/>
      <c r="H408" s="195"/>
      <c r="I408" s="196"/>
      <c r="J408" s="183"/>
      <c r="K408" s="183"/>
      <c r="L408" s="183"/>
      <c r="M408" s="183"/>
      <c r="N408" s="15">
        <v>3</v>
      </c>
      <c r="O408" s="183"/>
      <c r="P408" s="183"/>
      <c r="Q408" s="183"/>
      <c r="R408" s="183"/>
    </row>
    <row r="409" spans="1:18" s="26" customFormat="1">
      <c r="A409" s="185">
        <v>43198</v>
      </c>
      <c r="B409" s="39">
        <v>800</v>
      </c>
      <c r="C409" s="15"/>
      <c r="D409" s="15" t="s">
        <v>36</v>
      </c>
      <c r="E409" s="15" t="s">
        <v>565</v>
      </c>
      <c r="F409" s="15" t="s">
        <v>454</v>
      </c>
      <c r="G409" s="15" t="s">
        <v>566</v>
      </c>
      <c r="H409" s="15"/>
      <c r="I409" s="15"/>
      <c r="J409" s="15" t="s">
        <v>600</v>
      </c>
      <c r="K409" s="15" t="s">
        <v>483</v>
      </c>
      <c r="L409" s="15" t="s">
        <v>484</v>
      </c>
      <c r="M409" s="15">
        <v>9.6</v>
      </c>
      <c r="N409" s="15" t="s">
        <v>468</v>
      </c>
      <c r="O409" s="182">
        <v>5658</v>
      </c>
      <c r="P409" s="182">
        <v>5826</v>
      </c>
      <c r="Q409" s="182">
        <f>P409-O409</f>
        <v>168</v>
      </c>
      <c r="R409" s="182"/>
    </row>
    <row r="410" spans="1:18" s="26" customFormat="1">
      <c r="A410" s="186"/>
      <c r="B410" s="39">
        <v>1147</v>
      </c>
      <c r="C410" s="15" t="s">
        <v>460</v>
      </c>
      <c r="D410" s="15" t="s">
        <v>454</v>
      </c>
      <c r="E410" s="15" t="s">
        <v>566</v>
      </c>
      <c r="F410" s="15" t="s">
        <v>36</v>
      </c>
      <c r="G410" s="15" t="s">
        <v>565</v>
      </c>
      <c r="H410" s="15"/>
      <c r="I410" s="15"/>
      <c r="J410" s="15" t="s">
        <v>600</v>
      </c>
      <c r="K410" s="15" t="s">
        <v>483</v>
      </c>
      <c r="L410" s="15" t="s">
        <v>484</v>
      </c>
      <c r="M410" s="15">
        <v>9.6</v>
      </c>
      <c r="N410" s="15">
        <v>10</v>
      </c>
      <c r="O410" s="184"/>
      <c r="P410" s="184"/>
      <c r="Q410" s="184"/>
      <c r="R410" s="184"/>
    </row>
    <row r="411" spans="1:18" s="26" customFormat="1">
      <c r="A411" s="186"/>
      <c r="B411" s="39">
        <v>1423</v>
      </c>
      <c r="C411" s="15" t="s">
        <v>460</v>
      </c>
      <c r="D411" s="15" t="s">
        <v>454</v>
      </c>
      <c r="E411" s="15" t="s">
        <v>566</v>
      </c>
      <c r="F411" s="15" t="s">
        <v>36</v>
      </c>
      <c r="G411" s="15" t="s">
        <v>565</v>
      </c>
      <c r="H411" s="15"/>
      <c r="I411" s="15"/>
      <c r="J411" s="15" t="s">
        <v>600</v>
      </c>
      <c r="K411" s="15" t="s">
        <v>483</v>
      </c>
      <c r="L411" s="15" t="s">
        <v>484</v>
      </c>
      <c r="M411" s="15">
        <v>9.6</v>
      </c>
      <c r="N411" s="15">
        <v>13</v>
      </c>
      <c r="O411" s="184"/>
      <c r="P411" s="184"/>
      <c r="Q411" s="184"/>
      <c r="R411" s="184"/>
    </row>
    <row r="412" spans="1:18" s="26" customFormat="1">
      <c r="A412" s="186"/>
      <c r="B412" s="39">
        <v>1542</v>
      </c>
      <c r="C412" s="15" t="s">
        <v>460</v>
      </c>
      <c r="D412" s="15" t="s">
        <v>454</v>
      </c>
      <c r="E412" s="15" t="s">
        <v>566</v>
      </c>
      <c r="F412" s="15" t="s">
        <v>36</v>
      </c>
      <c r="G412" s="15" t="s">
        <v>565</v>
      </c>
      <c r="H412" s="15"/>
      <c r="I412" s="15"/>
      <c r="J412" s="15" t="s">
        <v>600</v>
      </c>
      <c r="K412" s="15" t="s">
        <v>483</v>
      </c>
      <c r="L412" s="15" t="s">
        <v>484</v>
      </c>
      <c r="M412" s="15">
        <v>9.6</v>
      </c>
      <c r="N412" s="15">
        <v>14</v>
      </c>
      <c r="O412" s="184"/>
      <c r="P412" s="184"/>
      <c r="Q412" s="184"/>
      <c r="R412" s="184"/>
    </row>
    <row r="413" spans="1:18" s="26" customFormat="1">
      <c r="A413" s="186"/>
      <c r="B413" s="39">
        <v>1738</v>
      </c>
      <c r="C413" s="15" t="s">
        <v>460</v>
      </c>
      <c r="D413" s="15" t="s">
        <v>454</v>
      </c>
      <c r="E413" s="15" t="s">
        <v>566</v>
      </c>
      <c r="F413" s="15" t="s">
        <v>36</v>
      </c>
      <c r="G413" s="15" t="s">
        <v>565</v>
      </c>
      <c r="H413" s="15"/>
      <c r="I413" s="15"/>
      <c r="J413" s="15" t="s">
        <v>600</v>
      </c>
      <c r="K413" s="15" t="s">
        <v>483</v>
      </c>
      <c r="L413" s="15" t="s">
        <v>484</v>
      </c>
      <c r="M413" s="15">
        <v>9.6</v>
      </c>
      <c r="N413" s="15">
        <v>13</v>
      </c>
      <c r="O413" s="184"/>
      <c r="P413" s="184"/>
      <c r="Q413" s="184"/>
      <c r="R413" s="184"/>
    </row>
    <row r="414" spans="1:18" s="26" customFormat="1">
      <c r="A414" s="186"/>
      <c r="B414" s="39">
        <v>2023</v>
      </c>
      <c r="C414" s="15" t="s">
        <v>460</v>
      </c>
      <c r="D414" s="15" t="s">
        <v>454</v>
      </c>
      <c r="E414" s="15" t="s">
        <v>566</v>
      </c>
      <c r="F414" s="15" t="s">
        <v>36</v>
      </c>
      <c r="G414" s="15" t="s">
        <v>565</v>
      </c>
      <c r="H414" s="15"/>
      <c r="I414" s="15"/>
      <c r="J414" s="15" t="s">
        <v>600</v>
      </c>
      <c r="K414" s="15" t="s">
        <v>483</v>
      </c>
      <c r="L414" s="15" t="s">
        <v>484</v>
      </c>
      <c r="M414" s="15">
        <v>9.6</v>
      </c>
      <c r="N414" s="15">
        <v>14</v>
      </c>
      <c r="O414" s="184"/>
      <c r="P414" s="184"/>
      <c r="Q414" s="184"/>
      <c r="R414" s="184"/>
    </row>
    <row r="415" spans="1:18" s="26" customFormat="1">
      <c r="A415" s="186"/>
      <c r="B415" s="39">
        <v>2138</v>
      </c>
      <c r="C415" s="15" t="s">
        <v>460</v>
      </c>
      <c r="D415" s="15" t="s">
        <v>454</v>
      </c>
      <c r="E415" s="15" t="s">
        <v>566</v>
      </c>
      <c r="F415" s="15" t="s">
        <v>36</v>
      </c>
      <c r="G415" s="15" t="s">
        <v>565</v>
      </c>
      <c r="H415" s="15"/>
      <c r="I415" s="15"/>
      <c r="J415" s="15" t="s">
        <v>600</v>
      </c>
      <c r="K415" s="15" t="s">
        <v>483</v>
      </c>
      <c r="L415" s="15" t="s">
        <v>484</v>
      </c>
      <c r="M415" s="15">
        <v>9.6</v>
      </c>
      <c r="N415" s="15">
        <v>14</v>
      </c>
      <c r="O415" s="184"/>
      <c r="P415" s="184"/>
      <c r="Q415" s="184"/>
      <c r="R415" s="184"/>
    </row>
    <row r="416" spans="1:18" s="26" customFormat="1">
      <c r="A416" s="186"/>
      <c r="B416" s="39">
        <v>2240</v>
      </c>
      <c r="C416" s="15" t="s">
        <v>460</v>
      </c>
      <c r="D416" s="15" t="s">
        <v>454</v>
      </c>
      <c r="E416" s="15" t="s">
        <v>566</v>
      </c>
      <c r="F416" s="15" t="s">
        <v>36</v>
      </c>
      <c r="G416" s="15" t="s">
        <v>565</v>
      </c>
      <c r="H416" s="15"/>
      <c r="I416" s="15"/>
      <c r="J416" s="15" t="s">
        <v>600</v>
      </c>
      <c r="K416" s="15" t="s">
        <v>483</v>
      </c>
      <c r="L416" s="15" t="s">
        <v>484</v>
      </c>
      <c r="M416" s="15">
        <v>9.6</v>
      </c>
      <c r="N416" s="15">
        <v>14</v>
      </c>
      <c r="O416" s="184"/>
      <c r="P416" s="184"/>
      <c r="Q416" s="184"/>
      <c r="R416" s="184"/>
    </row>
    <row r="417" spans="1:18" s="26" customFormat="1">
      <c r="A417" s="187"/>
      <c r="B417" s="39">
        <v>2345</v>
      </c>
      <c r="C417" s="15" t="s">
        <v>460</v>
      </c>
      <c r="D417" s="15" t="s">
        <v>454</v>
      </c>
      <c r="E417" s="15" t="s">
        <v>566</v>
      </c>
      <c r="F417" s="15" t="s">
        <v>36</v>
      </c>
      <c r="G417" s="15" t="s">
        <v>565</v>
      </c>
      <c r="H417" s="15"/>
      <c r="I417" s="15"/>
      <c r="J417" s="15" t="s">
        <v>600</v>
      </c>
      <c r="K417" s="15" t="s">
        <v>483</v>
      </c>
      <c r="L417" s="15" t="s">
        <v>484</v>
      </c>
      <c r="M417" s="15">
        <v>9.6</v>
      </c>
      <c r="N417" s="15">
        <v>14</v>
      </c>
      <c r="O417" s="183"/>
      <c r="P417" s="183"/>
      <c r="Q417" s="183"/>
      <c r="R417" s="183"/>
    </row>
    <row r="418" spans="1:18" s="26" customFormat="1">
      <c r="A418" s="185">
        <v>43199</v>
      </c>
      <c r="B418" s="42">
        <v>850</v>
      </c>
      <c r="C418" s="15"/>
      <c r="D418" s="15" t="s">
        <v>36</v>
      </c>
      <c r="E418" s="15" t="s">
        <v>565</v>
      </c>
      <c r="F418" s="15" t="s">
        <v>454</v>
      </c>
      <c r="G418" s="15" t="s">
        <v>566</v>
      </c>
      <c r="H418" s="15"/>
      <c r="I418" s="15"/>
      <c r="J418" s="15" t="s">
        <v>600</v>
      </c>
      <c r="K418" s="15" t="s">
        <v>39</v>
      </c>
      <c r="L418" s="15" t="s">
        <v>570</v>
      </c>
      <c r="M418" s="15">
        <v>9.6</v>
      </c>
      <c r="N418" s="15" t="s">
        <v>571</v>
      </c>
      <c r="O418" s="182">
        <v>8066</v>
      </c>
      <c r="P418" s="182">
        <v>8226</v>
      </c>
      <c r="Q418" s="182">
        <f>P418-O418</f>
        <v>160</v>
      </c>
      <c r="R418" s="182"/>
    </row>
    <row r="419" spans="1:18" s="26" customFormat="1">
      <c r="A419" s="186"/>
      <c r="B419" s="42">
        <v>1040</v>
      </c>
      <c r="C419" s="15" t="s">
        <v>460</v>
      </c>
      <c r="D419" s="15" t="s">
        <v>454</v>
      </c>
      <c r="E419" s="15" t="s">
        <v>566</v>
      </c>
      <c r="F419" s="15" t="s">
        <v>36</v>
      </c>
      <c r="G419" s="15" t="s">
        <v>565</v>
      </c>
      <c r="H419" s="15"/>
      <c r="I419" s="15"/>
      <c r="J419" s="15" t="s">
        <v>600</v>
      </c>
      <c r="K419" s="15" t="s">
        <v>39</v>
      </c>
      <c r="L419" s="15" t="s">
        <v>570</v>
      </c>
      <c r="M419" s="15">
        <v>9.6</v>
      </c>
      <c r="N419" s="15">
        <v>14</v>
      </c>
      <c r="O419" s="184"/>
      <c r="P419" s="184"/>
      <c r="Q419" s="184"/>
      <c r="R419" s="184"/>
    </row>
    <row r="420" spans="1:18" s="26" customFormat="1">
      <c r="A420" s="186"/>
      <c r="B420" s="42">
        <v>1335</v>
      </c>
      <c r="C420" s="15"/>
      <c r="D420" s="15" t="s">
        <v>30</v>
      </c>
      <c r="E420" s="15" t="s">
        <v>663</v>
      </c>
      <c r="F420" s="15" t="s">
        <v>454</v>
      </c>
      <c r="G420" s="15" t="s">
        <v>566</v>
      </c>
      <c r="H420" s="15"/>
      <c r="I420" s="15"/>
      <c r="J420" s="15" t="s">
        <v>600</v>
      </c>
      <c r="K420" s="15" t="s">
        <v>39</v>
      </c>
      <c r="L420" s="15" t="s">
        <v>570</v>
      </c>
      <c r="M420" s="15">
        <v>9.6</v>
      </c>
      <c r="N420" s="15" t="s">
        <v>571</v>
      </c>
      <c r="O420" s="184"/>
      <c r="P420" s="184"/>
      <c r="Q420" s="184"/>
      <c r="R420" s="184"/>
    </row>
    <row r="421" spans="1:18" s="26" customFormat="1">
      <c r="A421" s="186"/>
      <c r="B421" s="42">
        <v>1445</v>
      </c>
      <c r="C421" s="15" t="s">
        <v>460</v>
      </c>
      <c r="D421" s="15" t="s">
        <v>454</v>
      </c>
      <c r="E421" s="15" t="s">
        <v>566</v>
      </c>
      <c r="F421" s="15" t="s">
        <v>36</v>
      </c>
      <c r="G421" s="15" t="s">
        <v>565</v>
      </c>
      <c r="H421" s="15"/>
      <c r="I421" s="15"/>
      <c r="J421" s="15" t="s">
        <v>600</v>
      </c>
      <c r="K421" s="15" t="s">
        <v>39</v>
      </c>
      <c r="L421" s="15" t="s">
        <v>570</v>
      </c>
      <c r="M421" s="15">
        <v>9.6</v>
      </c>
      <c r="N421" s="15">
        <v>14</v>
      </c>
      <c r="O421" s="184"/>
      <c r="P421" s="184"/>
      <c r="Q421" s="184"/>
      <c r="R421" s="184"/>
    </row>
    <row r="422" spans="1:18" s="26" customFormat="1">
      <c r="A422" s="186"/>
      <c r="B422" s="42">
        <v>1540</v>
      </c>
      <c r="C422" s="15" t="s">
        <v>460</v>
      </c>
      <c r="D422" s="15" t="s">
        <v>454</v>
      </c>
      <c r="E422" s="15" t="s">
        <v>566</v>
      </c>
      <c r="F422" s="15" t="s">
        <v>36</v>
      </c>
      <c r="G422" s="15" t="s">
        <v>565</v>
      </c>
      <c r="H422" s="15"/>
      <c r="I422" s="15"/>
      <c r="J422" s="15" t="s">
        <v>600</v>
      </c>
      <c r="K422" s="15" t="s">
        <v>39</v>
      </c>
      <c r="L422" s="15" t="s">
        <v>570</v>
      </c>
      <c r="M422" s="15">
        <v>9.6</v>
      </c>
      <c r="N422" s="15">
        <v>14</v>
      </c>
      <c r="O422" s="184"/>
      <c r="P422" s="184"/>
      <c r="Q422" s="184"/>
      <c r="R422" s="184"/>
    </row>
    <row r="423" spans="1:18" s="26" customFormat="1">
      <c r="A423" s="186"/>
      <c r="B423" s="176">
        <v>1659</v>
      </c>
      <c r="C423" s="182" t="s">
        <v>460</v>
      </c>
      <c r="D423" s="182" t="s">
        <v>454</v>
      </c>
      <c r="E423" s="15" t="s">
        <v>566</v>
      </c>
      <c r="F423" s="182" t="s">
        <v>36</v>
      </c>
      <c r="G423" s="182" t="s">
        <v>565</v>
      </c>
      <c r="H423" s="191"/>
      <c r="I423" s="192"/>
      <c r="J423" s="182" t="s">
        <v>600</v>
      </c>
      <c r="K423" s="182" t="s">
        <v>39</v>
      </c>
      <c r="L423" s="182" t="s">
        <v>570</v>
      </c>
      <c r="M423" s="182">
        <v>9.6</v>
      </c>
      <c r="N423" s="182">
        <v>14</v>
      </c>
      <c r="O423" s="184"/>
      <c r="P423" s="184"/>
      <c r="Q423" s="184"/>
      <c r="R423" s="184"/>
    </row>
    <row r="424" spans="1:18" s="26" customFormat="1">
      <c r="A424" s="186"/>
      <c r="B424" s="178"/>
      <c r="C424" s="183"/>
      <c r="D424" s="183"/>
      <c r="E424" s="15" t="s">
        <v>568</v>
      </c>
      <c r="F424" s="183"/>
      <c r="G424" s="183"/>
      <c r="H424" s="195"/>
      <c r="I424" s="196"/>
      <c r="J424" s="183"/>
      <c r="K424" s="183"/>
      <c r="L424" s="183"/>
      <c r="M424" s="183"/>
      <c r="N424" s="183"/>
      <c r="O424" s="184"/>
      <c r="P424" s="184"/>
      <c r="Q424" s="184"/>
      <c r="R424" s="184"/>
    </row>
    <row r="425" spans="1:18" s="26" customFormat="1">
      <c r="A425" s="186"/>
      <c r="B425" s="42">
        <v>2010</v>
      </c>
      <c r="C425" s="15" t="s">
        <v>460</v>
      </c>
      <c r="D425" s="15" t="s">
        <v>454</v>
      </c>
      <c r="E425" s="15" t="s">
        <v>566</v>
      </c>
      <c r="F425" s="15" t="s">
        <v>36</v>
      </c>
      <c r="G425" s="15" t="s">
        <v>565</v>
      </c>
      <c r="H425" s="15"/>
      <c r="I425" s="15"/>
      <c r="J425" s="15" t="s">
        <v>600</v>
      </c>
      <c r="K425" s="15" t="s">
        <v>39</v>
      </c>
      <c r="L425" s="15" t="s">
        <v>570</v>
      </c>
      <c r="M425" s="15">
        <v>9.6</v>
      </c>
      <c r="N425" s="15">
        <v>1</v>
      </c>
      <c r="O425" s="184"/>
      <c r="P425" s="184"/>
      <c r="Q425" s="184"/>
      <c r="R425" s="184"/>
    </row>
    <row r="426" spans="1:18" s="26" customFormat="1">
      <c r="A426" s="186"/>
      <c r="B426" s="42">
        <v>2155</v>
      </c>
      <c r="C426" s="15" t="s">
        <v>460</v>
      </c>
      <c r="D426" s="15" t="s">
        <v>454</v>
      </c>
      <c r="E426" s="15" t="s">
        <v>566</v>
      </c>
      <c r="F426" s="15" t="s">
        <v>36</v>
      </c>
      <c r="G426" s="15" t="s">
        <v>565</v>
      </c>
      <c r="H426" s="15"/>
      <c r="I426" s="15"/>
      <c r="J426" s="15" t="s">
        <v>600</v>
      </c>
      <c r="K426" s="15" t="s">
        <v>39</v>
      </c>
      <c r="L426" s="15" t="s">
        <v>570</v>
      </c>
      <c r="M426" s="15">
        <v>9.6</v>
      </c>
      <c r="N426" s="15">
        <v>14</v>
      </c>
      <c r="O426" s="184"/>
      <c r="P426" s="184"/>
      <c r="Q426" s="184"/>
      <c r="R426" s="184"/>
    </row>
    <row r="427" spans="1:18" s="26" customFormat="1">
      <c r="A427" s="187"/>
      <c r="B427" s="42">
        <v>2350</v>
      </c>
      <c r="C427" s="15" t="s">
        <v>460</v>
      </c>
      <c r="D427" s="15" t="s">
        <v>454</v>
      </c>
      <c r="E427" s="15" t="s">
        <v>566</v>
      </c>
      <c r="F427" s="15" t="s">
        <v>36</v>
      </c>
      <c r="G427" s="15" t="s">
        <v>565</v>
      </c>
      <c r="H427" s="15"/>
      <c r="I427" s="15"/>
      <c r="J427" s="15" t="s">
        <v>600</v>
      </c>
      <c r="K427" s="15" t="s">
        <v>39</v>
      </c>
      <c r="L427" s="15" t="s">
        <v>570</v>
      </c>
      <c r="M427" s="15">
        <v>9.6</v>
      </c>
      <c r="N427" s="15">
        <v>14</v>
      </c>
      <c r="O427" s="183"/>
      <c r="P427" s="183"/>
      <c r="Q427" s="183"/>
      <c r="R427" s="183"/>
    </row>
    <row r="428" spans="1:18" s="26" customFormat="1">
      <c r="A428" s="185">
        <v>43199</v>
      </c>
      <c r="B428" s="42">
        <v>820</v>
      </c>
      <c r="C428" s="182"/>
      <c r="D428" s="182" t="s">
        <v>30</v>
      </c>
      <c r="E428" s="182" t="s">
        <v>582</v>
      </c>
      <c r="F428" s="182" t="s">
        <v>36</v>
      </c>
      <c r="G428" s="15" t="s">
        <v>605</v>
      </c>
      <c r="H428" s="182"/>
      <c r="I428" s="182"/>
      <c r="J428" s="182" t="s">
        <v>600</v>
      </c>
      <c r="K428" s="182" t="s">
        <v>457</v>
      </c>
      <c r="L428" s="182" t="s">
        <v>458</v>
      </c>
      <c r="M428" s="182">
        <v>9.6</v>
      </c>
      <c r="N428" s="15">
        <v>2</v>
      </c>
      <c r="O428" s="182">
        <v>8144</v>
      </c>
      <c r="P428" s="182">
        <v>8166</v>
      </c>
      <c r="Q428" s="182">
        <f>P428-O428</f>
        <v>22</v>
      </c>
      <c r="R428" s="182"/>
    </row>
    <row r="429" spans="1:18" s="26" customFormat="1">
      <c r="A429" s="186"/>
      <c r="B429" s="42">
        <v>830</v>
      </c>
      <c r="C429" s="184"/>
      <c r="D429" s="184"/>
      <c r="E429" s="184"/>
      <c r="F429" s="184"/>
      <c r="G429" s="15" t="s">
        <v>575</v>
      </c>
      <c r="H429" s="184"/>
      <c r="I429" s="184"/>
      <c r="J429" s="184"/>
      <c r="K429" s="184"/>
      <c r="L429" s="184"/>
      <c r="M429" s="184"/>
      <c r="N429" s="15">
        <v>2</v>
      </c>
      <c r="O429" s="184"/>
      <c r="P429" s="184"/>
      <c r="Q429" s="184"/>
      <c r="R429" s="184"/>
    </row>
    <row r="430" spans="1:18" s="26" customFormat="1">
      <c r="A430" s="186"/>
      <c r="B430" s="42">
        <v>840</v>
      </c>
      <c r="C430" s="184"/>
      <c r="D430" s="184"/>
      <c r="E430" s="184"/>
      <c r="F430" s="184"/>
      <c r="G430" s="15" t="s">
        <v>574</v>
      </c>
      <c r="H430" s="184"/>
      <c r="I430" s="184"/>
      <c r="J430" s="184"/>
      <c r="K430" s="184"/>
      <c r="L430" s="184"/>
      <c r="M430" s="184"/>
      <c r="N430" s="15">
        <v>2</v>
      </c>
      <c r="O430" s="184"/>
      <c r="P430" s="184"/>
      <c r="Q430" s="184"/>
      <c r="R430" s="184"/>
    </row>
    <row r="431" spans="1:18" s="26" customFormat="1">
      <c r="A431" s="186"/>
      <c r="B431" s="42">
        <v>850</v>
      </c>
      <c r="C431" s="183"/>
      <c r="D431" s="183"/>
      <c r="E431" s="183"/>
      <c r="F431" s="183"/>
      <c r="G431" s="15" t="s">
        <v>577</v>
      </c>
      <c r="H431" s="183"/>
      <c r="I431" s="183"/>
      <c r="J431" s="183"/>
      <c r="K431" s="183"/>
      <c r="L431" s="183"/>
      <c r="M431" s="183"/>
      <c r="N431" s="15">
        <v>3</v>
      </c>
      <c r="O431" s="184"/>
      <c r="P431" s="184"/>
      <c r="Q431" s="184"/>
      <c r="R431" s="184"/>
    </row>
    <row r="432" spans="1:18" s="26" customFormat="1">
      <c r="A432" s="186"/>
      <c r="B432" s="42">
        <v>1205</v>
      </c>
      <c r="C432" s="15" t="s">
        <v>467</v>
      </c>
      <c r="D432" s="15" t="s">
        <v>30</v>
      </c>
      <c r="E432" s="15" t="s">
        <v>578</v>
      </c>
      <c r="F432" s="15" t="s">
        <v>36</v>
      </c>
      <c r="G432" s="15" t="s">
        <v>565</v>
      </c>
      <c r="H432" s="15"/>
      <c r="I432" s="15"/>
      <c r="J432" s="15" t="s">
        <v>600</v>
      </c>
      <c r="K432" s="15" t="s">
        <v>457</v>
      </c>
      <c r="L432" s="15" t="s">
        <v>458</v>
      </c>
      <c r="M432" s="15">
        <v>9.6</v>
      </c>
      <c r="N432" s="15">
        <v>13</v>
      </c>
      <c r="O432" s="184"/>
      <c r="P432" s="184"/>
      <c r="Q432" s="184"/>
      <c r="R432" s="184"/>
    </row>
    <row r="433" spans="1:18" s="26" customFormat="1">
      <c r="A433" s="186"/>
      <c r="B433" s="42">
        <v>1510</v>
      </c>
      <c r="C433" s="15" t="s">
        <v>467</v>
      </c>
      <c r="D433" s="15" t="s">
        <v>30</v>
      </c>
      <c r="E433" s="15" t="s">
        <v>578</v>
      </c>
      <c r="F433" s="15" t="s">
        <v>36</v>
      </c>
      <c r="G433" s="15" t="s">
        <v>565</v>
      </c>
      <c r="H433" s="15"/>
      <c r="I433" s="15"/>
      <c r="J433" s="15" t="s">
        <v>600</v>
      </c>
      <c r="K433" s="15" t="s">
        <v>457</v>
      </c>
      <c r="L433" s="15" t="s">
        <v>458</v>
      </c>
      <c r="M433" s="15">
        <v>9.6</v>
      </c>
      <c r="N433" s="15">
        <v>13</v>
      </c>
      <c r="O433" s="184"/>
      <c r="P433" s="184"/>
      <c r="Q433" s="184"/>
      <c r="R433" s="184"/>
    </row>
    <row r="434" spans="1:18" s="26" customFormat="1">
      <c r="A434" s="186"/>
      <c r="B434" s="42">
        <v>1612</v>
      </c>
      <c r="C434" s="15" t="s">
        <v>467</v>
      </c>
      <c r="D434" s="15" t="s">
        <v>30</v>
      </c>
      <c r="E434" s="15" t="s">
        <v>578</v>
      </c>
      <c r="F434" s="15" t="s">
        <v>36</v>
      </c>
      <c r="G434" s="15" t="s">
        <v>565</v>
      </c>
      <c r="H434" s="15"/>
      <c r="I434" s="15"/>
      <c r="J434" s="15" t="s">
        <v>600</v>
      </c>
      <c r="K434" s="15" t="s">
        <v>457</v>
      </c>
      <c r="L434" s="15" t="s">
        <v>458</v>
      </c>
      <c r="M434" s="15">
        <v>9.6</v>
      </c>
      <c r="N434" s="15">
        <v>14</v>
      </c>
      <c r="O434" s="184"/>
      <c r="P434" s="184"/>
      <c r="Q434" s="184"/>
      <c r="R434" s="184"/>
    </row>
    <row r="435" spans="1:18" s="26" customFormat="1">
      <c r="A435" s="186"/>
      <c r="B435" s="42">
        <v>1716</v>
      </c>
      <c r="C435" s="15" t="s">
        <v>467</v>
      </c>
      <c r="D435" s="15" t="s">
        <v>30</v>
      </c>
      <c r="E435" s="15" t="s">
        <v>578</v>
      </c>
      <c r="F435" s="15" t="s">
        <v>36</v>
      </c>
      <c r="G435" s="15" t="s">
        <v>565</v>
      </c>
      <c r="H435" s="15"/>
      <c r="I435" s="15"/>
      <c r="J435" s="15" t="s">
        <v>600</v>
      </c>
      <c r="K435" s="15" t="s">
        <v>457</v>
      </c>
      <c r="L435" s="15" t="s">
        <v>458</v>
      </c>
      <c r="M435" s="15">
        <v>9.6</v>
      </c>
      <c r="N435" s="15">
        <v>14</v>
      </c>
      <c r="O435" s="184"/>
      <c r="P435" s="184"/>
      <c r="Q435" s="184"/>
      <c r="R435" s="184"/>
    </row>
    <row r="436" spans="1:18" s="26" customFormat="1">
      <c r="A436" s="186"/>
      <c r="B436" s="42">
        <v>2100</v>
      </c>
      <c r="C436" s="15" t="s">
        <v>467</v>
      </c>
      <c r="D436" s="15" t="s">
        <v>30</v>
      </c>
      <c r="E436" s="15" t="s">
        <v>578</v>
      </c>
      <c r="F436" s="15" t="s">
        <v>36</v>
      </c>
      <c r="G436" s="15" t="s">
        <v>565</v>
      </c>
      <c r="H436" s="15"/>
      <c r="I436" s="15"/>
      <c r="J436" s="15" t="s">
        <v>600</v>
      </c>
      <c r="K436" s="15" t="s">
        <v>457</v>
      </c>
      <c r="L436" s="15" t="s">
        <v>458</v>
      </c>
      <c r="M436" s="15">
        <v>9.6</v>
      </c>
      <c r="N436" s="15">
        <v>14</v>
      </c>
      <c r="O436" s="184"/>
      <c r="P436" s="184"/>
      <c r="Q436" s="184"/>
      <c r="R436" s="184"/>
    </row>
    <row r="437" spans="1:18" s="26" customFormat="1">
      <c r="A437" s="186"/>
      <c r="B437" s="42">
        <v>2245</v>
      </c>
      <c r="C437" s="15"/>
      <c r="D437" s="182" t="s">
        <v>30</v>
      </c>
      <c r="E437" s="15" t="s">
        <v>578</v>
      </c>
      <c r="F437" s="182" t="s">
        <v>36</v>
      </c>
      <c r="G437" s="182" t="s">
        <v>565</v>
      </c>
      <c r="H437" s="15"/>
      <c r="I437" s="15"/>
      <c r="J437" s="15" t="s">
        <v>600</v>
      </c>
      <c r="K437" s="15" t="s">
        <v>457</v>
      </c>
      <c r="L437" s="15" t="s">
        <v>458</v>
      </c>
      <c r="M437" s="15">
        <v>9.6</v>
      </c>
      <c r="N437" s="15">
        <v>5</v>
      </c>
      <c r="O437" s="184"/>
      <c r="P437" s="184"/>
      <c r="Q437" s="184"/>
      <c r="R437" s="184"/>
    </row>
    <row r="438" spans="1:18" s="26" customFormat="1">
      <c r="A438" s="187"/>
      <c r="B438" s="42">
        <v>2250</v>
      </c>
      <c r="C438" s="15"/>
      <c r="D438" s="183"/>
      <c r="E438" s="15" t="s">
        <v>589</v>
      </c>
      <c r="F438" s="183"/>
      <c r="G438" s="183"/>
      <c r="H438" s="15"/>
      <c r="I438" s="15"/>
      <c r="J438" s="15" t="s">
        <v>600</v>
      </c>
      <c r="K438" s="15" t="s">
        <v>457</v>
      </c>
      <c r="L438" s="15" t="s">
        <v>458</v>
      </c>
      <c r="M438" s="15">
        <v>9.6</v>
      </c>
      <c r="N438" s="15">
        <v>2</v>
      </c>
      <c r="O438" s="183"/>
      <c r="P438" s="183"/>
      <c r="Q438" s="183"/>
      <c r="R438" s="183"/>
    </row>
    <row r="439" spans="1:18" s="26" customFormat="1">
      <c r="A439" s="185">
        <v>43199</v>
      </c>
      <c r="B439" s="176">
        <v>830</v>
      </c>
      <c r="C439" s="182"/>
      <c r="D439" s="182" t="s">
        <v>30</v>
      </c>
      <c r="E439" s="182" t="s">
        <v>582</v>
      </c>
      <c r="F439" s="182" t="s">
        <v>32</v>
      </c>
      <c r="G439" s="15" t="s">
        <v>583</v>
      </c>
      <c r="H439" s="191"/>
      <c r="I439" s="192"/>
      <c r="J439" s="182" t="s">
        <v>600</v>
      </c>
      <c r="K439" s="182" t="s">
        <v>465</v>
      </c>
      <c r="L439" s="182" t="s">
        <v>38</v>
      </c>
      <c r="M439" s="182">
        <v>9.6</v>
      </c>
      <c r="N439" s="182">
        <v>9</v>
      </c>
      <c r="O439" s="182">
        <v>5944</v>
      </c>
      <c r="P439" s="182">
        <v>5979</v>
      </c>
      <c r="Q439" s="182">
        <f>P439-O439</f>
        <v>35</v>
      </c>
      <c r="R439" s="182"/>
    </row>
    <row r="440" spans="1:18" s="26" customFormat="1">
      <c r="A440" s="186"/>
      <c r="B440" s="177"/>
      <c r="C440" s="184"/>
      <c r="D440" s="184"/>
      <c r="E440" s="184"/>
      <c r="F440" s="184"/>
      <c r="G440" s="15" t="s">
        <v>584</v>
      </c>
      <c r="H440" s="193"/>
      <c r="I440" s="194"/>
      <c r="J440" s="184"/>
      <c r="K440" s="184"/>
      <c r="L440" s="184"/>
      <c r="M440" s="184"/>
      <c r="N440" s="184"/>
      <c r="O440" s="184"/>
      <c r="P440" s="184"/>
      <c r="Q440" s="184"/>
      <c r="R440" s="184"/>
    </row>
    <row r="441" spans="1:18" s="26" customFormat="1">
      <c r="A441" s="186"/>
      <c r="B441" s="178"/>
      <c r="C441" s="183"/>
      <c r="D441" s="183"/>
      <c r="E441" s="183"/>
      <c r="F441" s="183"/>
      <c r="G441" s="15" t="s">
        <v>585</v>
      </c>
      <c r="H441" s="195"/>
      <c r="I441" s="196"/>
      <c r="J441" s="183"/>
      <c r="K441" s="183"/>
      <c r="L441" s="183"/>
      <c r="M441" s="183"/>
      <c r="N441" s="183"/>
      <c r="O441" s="184"/>
      <c r="P441" s="184"/>
      <c r="Q441" s="184"/>
      <c r="R441" s="184"/>
    </row>
    <row r="442" spans="1:18" s="26" customFormat="1">
      <c r="A442" s="186"/>
      <c r="B442" s="42">
        <v>915</v>
      </c>
      <c r="C442" s="15" t="s">
        <v>40</v>
      </c>
      <c r="D442" s="15" t="s">
        <v>32</v>
      </c>
      <c r="E442" s="15" t="s">
        <v>585</v>
      </c>
      <c r="F442" s="15" t="s">
        <v>36</v>
      </c>
      <c r="G442" s="15" t="s">
        <v>565</v>
      </c>
      <c r="H442" s="15"/>
      <c r="I442" s="15"/>
      <c r="J442" s="15" t="s">
        <v>600</v>
      </c>
      <c r="K442" s="15" t="s">
        <v>465</v>
      </c>
      <c r="L442" s="15" t="s">
        <v>38</v>
      </c>
      <c r="M442" s="15">
        <v>9.6</v>
      </c>
      <c r="N442" s="15">
        <v>5</v>
      </c>
      <c r="O442" s="184"/>
      <c r="P442" s="184"/>
      <c r="Q442" s="184"/>
      <c r="R442" s="184"/>
    </row>
    <row r="443" spans="1:18" s="26" customFormat="1">
      <c r="A443" s="186"/>
      <c r="B443" s="42">
        <v>1110</v>
      </c>
      <c r="C443" s="15" t="s">
        <v>40</v>
      </c>
      <c r="D443" s="15" t="s">
        <v>32</v>
      </c>
      <c r="E443" s="15" t="s">
        <v>585</v>
      </c>
      <c r="F443" s="15" t="s">
        <v>36</v>
      </c>
      <c r="G443" s="15" t="s">
        <v>565</v>
      </c>
      <c r="H443" s="15"/>
      <c r="I443" s="15"/>
      <c r="J443" s="15" t="s">
        <v>600</v>
      </c>
      <c r="K443" s="15" t="s">
        <v>465</v>
      </c>
      <c r="L443" s="15" t="s">
        <v>38</v>
      </c>
      <c r="M443" s="15">
        <v>9.6</v>
      </c>
      <c r="N443" s="15">
        <v>8</v>
      </c>
      <c r="O443" s="184"/>
      <c r="P443" s="184"/>
      <c r="Q443" s="184"/>
      <c r="R443" s="184"/>
    </row>
    <row r="444" spans="1:18" s="26" customFormat="1">
      <c r="A444" s="186"/>
      <c r="B444" s="42">
        <v>1205</v>
      </c>
      <c r="C444" s="15" t="s">
        <v>40</v>
      </c>
      <c r="D444" s="15" t="s">
        <v>32</v>
      </c>
      <c r="E444" s="15" t="s">
        <v>585</v>
      </c>
      <c r="F444" s="15" t="s">
        <v>36</v>
      </c>
      <c r="G444" s="15" t="s">
        <v>565</v>
      </c>
      <c r="H444" s="15"/>
      <c r="I444" s="15"/>
      <c r="J444" s="15" t="s">
        <v>600</v>
      </c>
      <c r="K444" s="15" t="s">
        <v>465</v>
      </c>
      <c r="L444" s="15" t="s">
        <v>38</v>
      </c>
      <c r="M444" s="15">
        <v>9.6</v>
      </c>
      <c r="N444" s="15">
        <v>4</v>
      </c>
      <c r="O444" s="184"/>
      <c r="P444" s="184"/>
      <c r="Q444" s="184"/>
      <c r="R444" s="184"/>
    </row>
    <row r="445" spans="1:18" s="26" customFormat="1">
      <c r="A445" s="186"/>
      <c r="B445" s="42">
        <v>1505</v>
      </c>
      <c r="C445" s="15" t="s">
        <v>40</v>
      </c>
      <c r="D445" s="15" t="s">
        <v>32</v>
      </c>
      <c r="E445" s="15" t="s">
        <v>585</v>
      </c>
      <c r="F445" s="15" t="s">
        <v>36</v>
      </c>
      <c r="G445" s="15" t="s">
        <v>565</v>
      </c>
      <c r="H445" s="15"/>
      <c r="I445" s="15"/>
      <c r="J445" s="15" t="s">
        <v>600</v>
      </c>
      <c r="K445" s="15" t="s">
        <v>465</v>
      </c>
      <c r="L445" s="15" t="s">
        <v>38</v>
      </c>
      <c r="M445" s="15">
        <v>9.6</v>
      </c>
      <c r="N445" s="15">
        <v>7</v>
      </c>
      <c r="O445" s="184"/>
      <c r="P445" s="184"/>
      <c r="Q445" s="184"/>
      <c r="R445" s="184"/>
    </row>
    <row r="446" spans="1:18" s="26" customFormat="1">
      <c r="A446" s="186"/>
      <c r="B446" s="42">
        <v>1605</v>
      </c>
      <c r="C446" s="15" t="s">
        <v>40</v>
      </c>
      <c r="D446" s="15" t="s">
        <v>32</v>
      </c>
      <c r="E446" s="15" t="s">
        <v>585</v>
      </c>
      <c r="F446" s="15" t="s">
        <v>36</v>
      </c>
      <c r="G446" s="15" t="s">
        <v>565</v>
      </c>
      <c r="H446" s="15"/>
      <c r="I446" s="15"/>
      <c r="J446" s="15" t="s">
        <v>600</v>
      </c>
      <c r="K446" s="15" t="s">
        <v>465</v>
      </c>
      <c r="L446" s="15" t="s">
        <v>38</v>
      </c>
      <c r="M446" s="15">
        <v>9.6</v>
      </c>
      <c r="N446" s="15">
        <v>4</v>
      </c>
      <c r="O446" s="184"/>
      <c r="P446" s="184"/>
      <c r="Q446" s="184"/>
      <c r="R446" s="184"/>
    </row>
    <row r="447" spans="1:18" s="26" customFormat="1">
      <c r="A447" s="186"/>
      <c r="B447" s="42">
        <v>1745</v>
      </c>
      <c r="C447" s="15" t="s">
        <v>40</v>
      </c>
      <c r="D447" s="15" t="s">
        <v>32</v>
      </c>
      <c r="E447" s="15" t="s">
        <v>585</v>
      </c>
      <c r="F447" s="15" t="s">
        <v>36</v>
      </c>
      <c r="G447" s="15" t="s">
        <v>565</v>
      </c>
      <c r="H447" s="15"/>
      <c r="I447" s="15"/>
      <c r="J447" s="15" t="s">
        <v>600</v>
      </c>
      <c r="K447" s="15" t="s">
        <v>465</v>
      </c>
      <c r="L447" s="15" t="s">
        <v>38</v>
      </c>
      <c r="M447" s="15">
        <v>9.6</v>
      </c>
      <c r="N447" s="15">
        <v>9</v>
      </c>
      <c r="O447" s="184"/>
      <c r="P447" s="184"/>
      <c r="Q447" s="184"/>
      <c r="R447" s="184"/>
    </row>
    <row r="448" spans="1:18" s="26" customFormat="1">
      <c r="A448" s="186"/>
      <c r="B448" s="42">
        <v>2100</v>
      </c>
      <c r="C448" s="15" t="s">
        <v>40</v>
      </c>
      <c r="D448" s="15" t="s">
        <v>32</v>
      </c>
      <c r="E448" s="15" t="s">
        <v>585</v>
      </c>
      <c r="F448" s="15" t="s">
        <v>36</v>
      </c>
      <c r="G448" s="15" t="s">
        <v>565</v>
      </c>
      <c r="H448" s="15"/>
      <c r="I448" s="15"/>
      <c r="J448" s="15" t="s">
        <v>600</v>
      </c>
      <c r="K448" s="15" t="s">
        <v>465</v>
      </c>
      <c r="L448" s="15" t="s">
        <v>38</v>
      </c>
      <c r="M448" s="15">
        <v>9.6</v>
      </c>
      <c r="N448" s="15">
        <v>9</v>
      </c>
      <c r="O448" s="184"/>
      <c r="P448" s="184"/>
      <c r="Q448" s="184"/>
      <c r="R448" s="184"/>
    </row>
    <row r="449" spans="1:18" s="26" customFormat="1">
      <c r="A449" s="186"/>
      <c r="B449" s="42">
        <v>2200</v>
      </c>
      <c r="C449" s="15" t="s">
        <v>40</v>
      </c>
      <c r="D449" s="15" t="s">
        <v>32</v>
      </c>
      <c r="E449" s="15" t="s">
        <v>585</v>
      </c>
      <c r="F449" s="15" t="s">
        <v>36</v>
      </c>
      <c r="G449" s="15" t="s">
        <v>565</v>
      </c>
      <c r="H449" s="15"/>
      <c r="I449" s="15"/>
      <c r="J449" s="15" t="s">
        <v>600</v>
      </c>
      <c r="K449" s="15" t="s">
        <v>465</v>
      </c>
      <c r="L449" s="15" t="s">
        <v>38</v>
      </c>
      <c r="M449" s="15">
        <v>9.6</v>
      </c>
      <c r="N449" s="15">
        <v>3</v>
      </c>
      <c r="O449" s="184"/>
      <c r="P449" s="184"/>
      <c r="Q449" s="184"/>
      <c r="R449" s="184"/>
    </row>
    <row r="450" spans="1:18" s="26" customFormat="1">
      <c r="A450" s="186"/>
      <c r="B450" s="42">
        <v>2250</v>
      </c>
      <c r="C450" s="15"/>
      <c r="D450" s="182" t="s">
        <v>32</v>
      </c>
      <c r="E450" s="15" t="s">
        <v>585</v>
      </c>
      <c r="F450" s="182" t="s">
        <v>36</v>
      </c>
      <c r="G450" s="182" t="s">
        <v>565</v>
      </c>
      <c r="H450" s="191"/>
      <c r="I450" s="192"/>
      <c r="J450" s="182" t="s">
        <v>600</v>
      </c>
      <c r="K450" s="182" t="s">
        <v>465</v>
      </c>
      <c r="L450" s="182" t="s">
        <v>38</v>
      </c>
      <c r="M450" s="182">
        <v>9.6</v>
      </c>
      <c r="N450" s="15">
        <v>2</v>
      </c>
      <c r="O450" s="184"/>
      <c r="P450" s="184"/>
      <c r="Q450" s="184"/>
      <c r="R450" s="184"/>
    </row>
    <row r="451" spans="1:18" s="26" customFormat="1">
      <c r="A451" s="186"/>
      <c r="B451" s="42">
        <v>2258</v>
      </c>
      <c r="C451" s="15"/>
      <c r="D451" s="184"/>
      <c r="E451" s="15" t="s">
        <v>583</v>
      </c>
      <c r="F451" s="184"/>
      <c r="G451" s="184"/>
      <c r="H451" s="193"/>
      <c r="I451" s="194"/>
      <c r="J451" s="184"/>
      <c r="K451" s="184"/>
      <c r="L451" s="184"/>
      <c r="M451" s="184"/>
      <c r="N451" s="15">
        <v>1</v>
      </c>
      <c r="O451" s="184"/>
      <c r="P451" s="184"/>
      <c r="Q451" s="184"/>
      <c r="R451" s="184"/>
    </row>
    <row r="452" spans="1:18" s="26" customFormat="1">
      <c r="A452" s="186"/>
      <c r="B452" s="42">
        <v>2308</v>
      </c>
      <c r="C452" s="15"/>
      <c r="D452" s="183"/>
      <c r="E452" s="15" t="s">
        <v>584</v>
      </c>
      <c r="F452" s="183"/>
      <c r="G452" s="183"/>
      <c r="H452" s="195"/>
      <c r="I452" s="196"/>
      <c r="J452" s="183"/>
      <c r="K452" s="183"/>
      <c r="L452" s="183"/>
      <c r="M452" s="183"/>
      <c r="N452" s="15">
        <v>3</v>
      </c>
      <c r="O452" s="184"/>
      <c r="P452" s="184"/>
      <c r="Q452" s="184"/>
      <c r="R452" s="184"/>
    </row>
    <row r="453" spans="1:18" s="26" customFormat="1">
      <c r="A453" s="187"/>
      <c r="B453" s="42">
        <v>2355</v>
      </c>
      <c r="C453" s="15" t="s">
        <v>40</v>
      </c>
      <c r="D453" s="15" t="s">
        <v>32</v>
      </c>
      <c r="E453" s="15" t="s">
        <v>585</v>
      </c>
      <c r="F453" s="15" t="s">
        <v>36</v>
      </c>
      <c r="G453" s="15" t="s">
        <v>565</v>
      </c>
      <c r="H453" s="15"/>
      <c r="I453" s="15"/>
      <c r="J453" s="15" t="s">
        <v>600</v>
      </c>
      <c r="K453" s="15" t="s">
        <v>465</v>
      </c>
      <c r="L453" s="15" t="s">
        <v>38</v>
      </c>
      <c r="M453" s="15">
        <v>9.6</v>
      </c>
      <c r="N453" s="15">
        <v>5</v>
      </c>
      <c r="O453" s="183"/>
      <c r="P453" s="183"/>
      <c r="Q453" s="183"/>
      <c r="R453" s="183"/>
    </row>
    <row r="454" spans="1:18" s="26" customFormat="1">
      <c r="A454" s="185">
        <v>43199</v>
      </c>
      <c r="B454" s="42">
        <v>850</v>
      </c>
      <c r="C454" s="15"/>
      <c r="D454" s="15" t="s">
        <v>36</v>
      </c>
      <c r="E454" s="15" t="s">
        <v>565</v>
      </c>
      <c r="F454" s="15" t="s">
        <v>30</v>
      </c>
      <c r="G454" s="15" t="s">
        <v>578</v>
      </c>
      <c r="H454" s="15"/>
      <c r="I454" s="15"/>
      <c r="J454" s="15" t="s">
        <v>600</v>
      </c>
      <c r="K454" s="15" t="s">
        <v>473</v>
      </c>
      <c r="L454" s="15" t="s">
        <v>474</v>
      </c>
      <c r="M454" s="15">
        <v>9.6</v>
      </c>
      <c r="N454" s="15">
        <v>5</v>
      </c>
      <c r="O454" s="182">
        <v>7281</v>
      </c>
      <c r="P454" s="182">
        <v>7303</v>
      </c>
      <c r="Q454" s="182">
        <f>P454-O454</f>
        <v>22</v>
      </c>
      <c r="R454" s="182"/>
    </row>
    <row r="455" spans="1:18" s="26" customFormat="1">
      <c r="A455" s="186"/>
      <c r="B455" s="42">
        <v>1102</v>
      </c>
      <c r="C455" s="15" t="s">
        <v>467</v>
      </c>
      <c r="D455" s="15" t="s">
        <v>30</v>
      </c>
      <c r="E455" s="15" t="s">
        <v>578</v>
      </c>
      <c r="F455" s="15" t="s">
        <v>36</v>
      </c>
      <c r="G455" s="15" t="s">
        <v>565</v>
      </c>
      <c r="H455" s="15"/>
      <c r="I455" s="15"/>
      <c r="J455" s="15" t="s">
        <v>600</v>
      </c>
      <c r="K455" s="15" t="s">
        <v>473</v>
      </c>
      <c r="L455" s="15" t="s">
        <v>474</v>
      </c>
      <c r="M455" s="15">
        <v>9.6</v>
      </c>
      <c r="N455" s="15">
        <v>14</v>
      </c>
      <c r="O455" s="184"/>
      <c r="P455" s="184"/>
      <c r="Q455" s="184"/>
      <c r="R455" s="184"/>
    </row>
    <row r="456" spans="1:18" s="26" customFormat="1">
      <c r="A456" s="186"/>
      <c r="B456" s="42">
        <v>1412</v>
      </c>
      <c r="C456" s="15" t="s">
        <v>467</v>
      </c>
      <c r="D456" s="15" t="s">
        <v>30</v>
      </c>
      <c r="E456" s="15" t="s">
        <v>578</v>
      </c>
      <c r="F456" s="15" t="s">
        <v>36</v>
      </c>
      <c r="G456" s="15" t="s">
        <v>565</v>
      </c>
      <c r="H456" s="15"/>
      <c r="I456" s="15"/>
      <c r="J456" s="15" t="s">
        <v>600</v>
      </c>
      <c r="K456" s="15" t="s">
        <v>473</v>
      </c>
      <c r="L456" s="15" t="s">
        <v>474</v>
      </c>
      <c r="M456" s="15">
        <v>9.6</v>
      </c>
      <c r="N456" s="15">
        <v>12</v>
      </c>
      <c r="O456" s="184"/>
      <c r="P456" s="184"/>
      <c r="Q456" s="184"/>
      <c r="R456" s="184"/>
    </row>
    <row r="457" spans="1:18" s="26" customFormat="1">
      <c r="A457" s="186"/>
      <c r="B457" s="176">
        <v>1503</v>
      </c>
      <c r="C457" s="182"/>
      <c r="D457" s="182" t="s">
        <v>30</v>
      </c>
      <c r="E457" s="182" t="s">
        <v>582</v>
      </c>
      <c r="F457" s="182" t="s">
        <v>36</v>
      </c>
      <c r="G457" s="15" t="s">
        <v>620</v>
      </c>
      <c r="H457" s="15"/>
      <c r="I457" s="15"/>
      <c r="J457" s="182" t="s">
        <v>600</v>
      </c>
      <c r="K457" s="182" t="s">
        <v>473</v>
      </c>
      <c r="L457" s="182" t="s">
        <v>474</v>
      </c>
      <c r="M457" s="182">
        <v>9.6</v>
      </c>
      <c r="N457" s="15">
        <v>3</v>
      </c>
      <c r="O457" s="184"/>
      <c r="P457" s="184"/>
      <c r="Q457" s="184"/>
      <c r="R457" s="184"/>
    </row>
    <row r="458" spans="1:18" s="26" customFormat="1">
      <c r="A458" s="186"/>
      <c r="B458" s="178"/>
      <c r="C458" s="183"/>
      <c r="D458" s="183"/>
      <c r="E458" s="183"/>
      <c r="F458" s="183"/>
      <c r="G458" s="15" t="s">
        <v>599</v>
      </c>
      <c r="H458" s="15"/>
      <c r="I458" s="15"/>
      <c r="J458" s="183"/>
      <c r="K458" s="183"/>
      <c r="L458" s="183"/>
      <c r="M458" s="183"/>
      <c r="N458" s="15">
        <v>3</v>
      </c>
      <c r="O458" s="184"/>
      <c r="P458" s="184"/>
      <c r="Q458" s="184"/>
      <c r="R458" s="184"/>
    </row>
    <row r="459" spans="1:18" s="26" customFormat="1">
      <c r="A459" s="186"/>
      <c r="B459" s="42">
        <v>1616</v>
      </c>
      <c r="C459" s="15"/>
      <c r="D459" s="15" t="s">
        <v>36</v>
      </c>
      <c r="E459" s="15" t="s">
        <v>599</v>
      </c>
      <c r="F459" s="15" t="s">
        <v>32</v>
      </c>
      <c r="G459" s="15" t="s">
        <v>598</v>
      </c>
      <c r="H459" s="15"/>
      <c r="I459" s="15"/>
      <c r="J459" s="15" t="s">
        <v>600</v>
      </c>
      <c r="K459" s="15" t="s">
        <v>473</v>
      </c>
      <c r="L459" s="15" t="s">
        <v>474</v>
      </c>
      <c r="M459" s="15">
        <v>9.6</v>
      </c>
      <c r="N459" s="15">
        <v>7</v>
      </c>
      <c r="O459" s="184"/>
      <c r="P459" s="184"/>
      <c r="Q459" s="184"/>
      <c r="R459" s="184"/>
    </row>
    <row r="460" spans="1:18" s="26" customFormat="1">
      <c r="A460" s="186"/>
      <c r="B460" s="42">
        <v>1655</v>
      </c>
      <c r="C460" s="15"/>
      <c r="D460" s="15" t="s">
        <v>32</v>
      </c>
      <c r="E460" s="15" t="s">
        <v>598</v>
      </c>
      <c r="F460" s="15" t="s">
        <v>30</v>
      </c>
      <c r="G460" s="15" t="s">
        <v>582</v>
      </c>
      <c r="H460" s="15"/>
      <c r="I460" s="15"/>
      <c r="J460" s="15" t="s">
        <v>600</v>
      </c>
      <c r="K460" s="15" t="s">
        <v>473</v>
      </c>
      <c r="L460" s="15" t="s">
        <v>474</v>
      </c>
      <c r="M460" s="15">
        <v>9.6</v>
      </c>
      <c r="N460" s="15">
        <v>9</v>
      </c>
      <c r="O460" s="184"/>
      <c r="P460" s="184"/>
      <c r="Q460" s="184"/>
      <c r="R460" s="184"/>
    </row>
    <row r="461" spans="1:18" s="26" customFormat="1">
      <c r="A461" s="186"/>
      <c r="B461" s="42">
        <v>1954</v>
      </c>
      <c r="C461" s="15" t="s">
        <v>467</v>
      </c>
      <c r="D461" s="15" t="s">
        <v>30</v>
      </c>
      <c r="E461" s="15" t="s">
        <v>578</v>
      </c>
      <c r="F461" s="15" t="s">
        <v>36</v>
      </c>
      <c r="G461" s="15" t="s">
        <v>565</v>
      </c>
      <c r="H461" s="15"/>
      <c r="I461" s="15"/>
      <c r="J461" s="15" t="s">
        <v>600</v>
      </c>
      <c r="K461" s="15" t="s">
        <v>473</v>
      </c>
      <c r="L461" s="15" t="s">
        <v>474</v>
      </c>
      <c r="M461" s="15">
        <v>9.6</v>
      </c>
      <c r="N461" s="15">
        <v>14</v>
      </c>
      <c r="O461" s="184"/>
      <c r="P461" s="184"/>
      <c r="Q461" s="184"/>
      <c r="R461" s="184"/>
    </row>
    <row r="462" spans="1:18" s="26" customFormat="1">
      <c r="A462" s="186"/>
      <c r="B462" s="42">
        <v>2210</v>
      </c>
      <c r="C462" s="15" t="s">
        <v>467</v>
      </c>
      <c r="D462" s="15" t="s">
        <v>30</v>
      </c>
      <c r="E462" s="15" t="s">
        <v>578</v>
      </c>
      <c r="F462" s="15" t="s">
        <v>36</v>
      </c>
      <c r="G462" s="15" t="s">
        <v>565</v>
      </c>
      <c r="H462" s="15"/>
      <c r="I462" s="15"/>
      <c r="J462" s="15" t="s">
        <v>600</v>
      </c>
      <c r="K462" s="15" t="s">
        <v>473</v>
      </c>
      <c r="L462" s="15" t="s">
        <v>474</v>
      </c>
      <c r="M462" s="15">
        <v>9.6</v>
      </c>
      <c r="N462" s="15">
        <v>14</v>
      </c>
      <c r="O462" s="184"/>
      <c r="P462" s="184"/>
      <c r="Q462" s="184"/>
      <c r="R462" s="184"/>
    </row>
    <row r="463" spans="1:18" s="26" customFormat="1">
      <c r="A463" s="187"/>
      <c r="B463" s="42">
        <v>2345</v>
      </c>
      <c r="C463" s="15" t="s">
        <v>467</v>
      </c>
      <c r="D463" s="15" t="s">
        <v>30</v>
      </c>
      <c r="E463" s="15" t="s">
        <v>578</v>
      </c>
      <c r="F463" s="15" t="s">
        <v>36</v>
      </c>
      <c r="G463" s="15" t="s">
        <v>565</v>
      </c>
      <c r="H463" s="15"/>
      <c r="I463" s="15"/>
      <c r="J463" s="15" t="s">
        <v>600</v>
      </c>
      <c r="K463" s="15" t="s">
        <v>473</v>
      </c>
      <c r="L463" s="15" t="s">
        <v>474</v>
      </c>
      <c r="M463" s="15">
        <v>9.6</v>
      </c>
      <c r="N463" s="15">
        <v>14</v>
      </c>
      <c r="O463" s="183"/>
      <c r="P463" s="183"/>
      <c r="Q463" s="183"/>
      <c r="R463" s="183"/>
    </row>
    <row r="464" spans="1:18" s="26" customFormat="1">
      <c r="A464" s="185">
        <v>43199</v>
      </c>
      <c r="B464" s="42">
        <v>840</v>
      </c>
      <c r="C464" s="15"/>
      <c r="D464" s="15" t="s">
        <v>30</v>
      </c>
      <c r="E464" s="15" t="s">
        <v>582</v>
      </c>
      <c r="F464" s="15" t="s">
        <v>32</v>
      </c>
      <c r="G464" s="15" t="s">
        <v>598</v>
      </c>
      <c r="H464" s="15"/>
      <c r="I464" s="15"/>
      <c r="J464" s="15" t="s">
        <v>600</v>
      </c>
      <c r="K464" s="15" t="s">
        <v>483</v>
      </c>
      <c r="L464" s="15" t="s">
        <v>484</v>
      </c>
      <c r="M464" s="15">
        <v>9.6</v>
      </c>
      <c r="N464" s="15">
        <v>6</v>
      </c>
      <c r="O464" s="182">
        <v>5826</v>
      </c>
      <c r="P464" s="182">
        <v>5951</v>
      </c>
      <c r="Q464" s="182">
        <f>P464-O464</f>
        <v>125</v>
      </c>
      <c r="R464" s="182"/>
    </row>
    <row r="465" spans="1:18" s="26" customFormat="1">
      <c r="A465" s="186"/>
      <c r="B465" s="42">
        <v>1000</v>
      </c>
      <c r="C465" s="15"/>
      <c r="D465" s="15" t="s">
        <v>30</v>
      </c>
      <c r="E465" s="15" t="s">
        <v>582</v>
      </c>
      <c r="F465" s="15" t="s">
        <v>36</v>
      </c>
      <c r="G465" s="15" t="s">
        <v>599</v>
      </c>
      <c r="H465" s="15"/>
      <c r="I465" s="15"/>
      <c r="J465" s="15" t="s">
        <v>600</v>
      </c>
      <c r="K465" s="15" t="s">
        <v>483</v>
      </c>
      <c r="L465" s="15" t="s">
        <v>484</v>
      </c>
      <c r="M465" s="15">
        <v>9.6</v>
      </c>
      <c r="N465" s="15">
        <v>2</v>
      </c>
      <c r="O465" s="184"/>
      <c r="P465" s="184"/>
      <c r="Q465" s="184"/>
      <c r="R465" s="184"/>
    </row>
    <row r="466" spans="1:18" s="26" customFormat="1">
      <c r="A466" s="186"/>
      <c r="B466" s="42">
        <v>1030</v>
      </c>
      <c r="C466" s="15"/>
      <c r="D466" s="15" t="s">
        <v>36</v>
      </c>
      <c r="E466" s="15" t="s">
        <v>599</v>
      </c>
      <c r="F466" s="15" t="s">
        <v>30</v>
      </c>
      <c r="G466" s="15" t="s">
        <v>582</v>
      </c>
      <c r="H466" s="15"/>
      <c r="I466" s="15"/>
      <c r="J466" s="15" t="s">
        <v>600</v>
      </c>
      <c r="K466" s="15" t="s">
        <v>483</v>
      </c>
      <c r="L466" s="15" t="s">
        <v>484</v>
      </c>
      <c r="M466" s="15">
        <v>9.6</v>
      </c>
      <c r="N466" s="15">
        <v>2</v>
      </c>
      <c r="O466" s="184"/>
      <c r="P466" s="184"/>
      <c r="Q466" s="184"/>
      <c r="R466" s="184"/>
    </row>
    <row r="467" spans="1:18" s="26" customFormat="1">
      <c r="A467" s="186"/>
      <c r="B467" s="42">
        <v>1337</v>
      </c>
      <c r="C467" s="15" t="s">
        <v>460</v>
      </c>
      <c r="D467" s="15" t="s">
        <v>454</v>
      </c>
      <c r="E467" s="15" t="s">
        <v>566</v>
      </c>
      <c r="F467" s="15" t="s">
        <v>36</v>
      </c>
      <c r="G467" s="15" t="s">
        <v>565</v>
      </c>
      <c r="H467" s="15"/>
      <c r="I467" s="15"/>
      <c r="J467" s="15" t="s">
        <v>600</v>
      </c>
      <c r="K467" s="15" t="s">
        <v>483</v>
      </c>
      <c r="L467" s="15" t="s">
        <v>484</v>
      </c>
      <c r="M467" s="15">
        <v>9.6</v>
      </c>
      <c r="N467" s="15">
        <v>14</v>
      </c>
      <c r="O467" s="184"/>
      <c r="P467" s="184"/>
      <c r="Q467" s="184"/>
      <c r="R467" s="184"/>
    </row>
    <row r="468" spans="1:18" s="26" customFormat="1">
      <c r="A468" s="186"/>
      <c r="B468" s="42">
        <v>1507</v>
      </c>
      <c r="C468" s="15" t="s">
        <v>460</v>
      </c>
      <c r="D468" s="15" t="s">
        <v>454</v>
      </c>
      <c r="E468" s="15" t="s">
        <v>566</v>
      </c>
      <c r="F468" s="15" t="s">
        <v>36</v>
      </c>
      <c r="G468" s="15" t="s">
        <v>565</v>
      </c>
      <c r="H468" s="15"/>
      <c r="I468" s="15"/>
      <c r="J468" s="15" t="s">
        <v>600</v>
      </c>
      <c r="K468" s="15" t="s">
        <v>483</v>
      </c>
      <c r="L468" s="15" t="s">
        <v>484</v>
      </c>
      <c r="M468" s="15">
        <v>9.6</v>
      </c>
      <c r="N468" s="15">
        <v>14</v>
      </c>
      <c r="O468" s="184"/>
      <c r="P468" s="184"/>
      <c r="Q468" s="184"/>
      <c r="R468" s="184"/>
    </row>
    <row r="469" spans="1:18" s="26" customFormat="1">
      <c r="A469" s="186"/>
      <c r="B469" s="42">
        <v>1633</v>
      </c>
      <c r="C469" s="15" t="s">
        <v>460</v>
      </c>
      <c r="D469" s="15" t="s">
        <v>454</v>
      </c>
      <c r="E469" s="15" t="s">
        <v>566</v>
      </c>
      <c r="F469" s="15" t="s">
        <v>36</v>
      </c>
      <c r="G469" s="15" t="s">
        <v>565</v>
      </c>
      <c r="H469" s="15"/>
      <c r="I469" s="15"/>
      <c r="J469" s="15" t="s">
        <v>600</v>
      </c>
      <c r="K469" s="15" t="s">
        <v>483</v>
      </c>
      <c r="L469" s="15" t="s">
        <v>484</v>
      </c>
      <c r="M469" s="15">
        <v>9.6</v>
      </c>
      <c r="N469" s="15">
        <v>14</v>
      </c>
      <c r="O469" s="184"/>
      <c r="P469" s="184"/>
      <c r="Q469" s="184"/>
      <c r="R469" s="184"/>
    </row>
    <row r="470" spans="1:18" s="26" customFormat="1">
      <c r="A470" s="186"/>
      <c r="B470" s="42">
        <v>1920</v>
      </c>
      <c r="C470" s="15" t="s">
        <v>460</v>
      </c>
      <c r="D470" s="15" t="s">
        <v>454</v>
      </c>
      <c r="E470" s="15" t="s">
        <v>566</v>
      </c>
      <c r="F470" s="15" t="s">
        <v>36</v>
      </c>
      <c r="G470" s="15" t="s">
        <v>565</v>
      </c>
      <c r="H470" s="15"/>
      <c r="I470" s="15"/>
      <c r="J470" s="15" t="s">
        <v>600</v>
      </c>
      <c r="K470" s="15" t="s">
        <v>483</v>
      </c>
      <c r="L470" s="15" t="s">
        <v>484</v>
      </c>
      <c r="M470" s="15">
        <v>9.6</v>
      </c>
      <c r="N470" s="15">
        <v>14</v>
      </c>
      <c r="O470" s="184"/>
      <c r="P470" s="184"/>
      <c r="Q470" s="184"/>
      <c r="R470" s="184"/>
    </row>
    <row r="471" spans="1:18" s="26" customFormat="1">
      <c r="A471" s="186"/>
      <c r="B471" s="42">
        <v>2105</v>
      </c>
      <c r="C471" s="15" t="s">
        <v>460</v>
      </c>
      <c r="D471" s="15" t="s">
        <v>454</v>
      </c>
      <c r="E471" s="15" t="s">
        <v>566</v>
      </c>
      <c r="F471" s="15" t="s">
        <v>36</v>
      </c>
      <c r="G471" s="15" t="s">
        <v>565</v>
      </c>
      <c r="H471" s="15"/>
      <c r="I471" s="15"/>
      <c r="J471" s="15" t="s">
        <v>600</v>
      </c>
      <c r="K471" s="15" t="s">
        <v>483</v>
      </c>
      <c r="L471" s="15" t="s">
        <v>484</v>
      </c>
      <c r="M471" s="15">
        <v>9.6</v>
      </c>
      <c r="N471" s="15">
        <v>14</v>
      </c>
      <c r="O471" s="184"/>
      <c r="P471" s="184"/>
      <c r="Q471" s="184"/>
      <c r="R471" s="184"/>
    </row>
    <row r="472" spans="1:18" s="26" customFormat="1">
      <c r="A472" s="187"/>
      <c r="B472" s="42">
        <v>2248</v>
      </c>
      <c r="C472" s="15" t="s">
        <v>460</v>
      </c>
      <c r="D472" s="15" t="s">
        <v>454</v>
      </c>
      <c r="E472" s="15" t="s">
        <v>566</v>
      </c>
      <c r="F472" s="15" t="s">
        <v>36</v>
      </c>
      <c r="G472" s="15" t="s">
        <v>565</v>
      </c>
      <c r="H472" s="15"/>
      <c r="I472" s="15"/>
      <c r="J472" s="15" t="s">
        <v>600</v>
      </c>
      <c r="K472" s="15" t="s">
        <v>483</v>
      </c>
      <c r="L472" s="15" t="s">
        <v>484</v>
      </c>
      <c r="M472" s="15">
        <v>9.6</v>
      </c>
      <c r="N472" s="15">
        <v>14</v>
      </c>
      <c r="O472" s="183"/>
      <c r="P472" s="183"/>
      <c r="Q472" s="183"/>
      <c r="R472" s="183"/>
    </row>
    <row r="473" spans="1:18" s="26" customFormat="1">
      <c r="A473" s="185">
        <v>43200</v>
      </c>
      <c r="B473" s="44">
        <v>840</v>
      </c>
      <c r="C473" s="15"/>
      <c r="D473" s="15" t="s">
        <v>487</v>
      </c>
      <c r="E473" s="15" t="s">
        <v>582</v>
      </c>
      <c r="F473" s="15" t="s">
        <v>489</v>
      </c>
      <c r="G473" s="15" t="s">
        <v>598</v>
      </c>
      <c r="H473" s="15"/>
      <c r="I473" s="15"/>
      <c r="J473" s="15" t="s">
        <v>600</v>
      </c>
      <c r="K473" s="15" t="s">
        <v>39</v>
      </c>
      <c r="L473" s="15" t="s">
        <v>570</v>
      </c>
      <c r="M473" s="15">
        <v>9.6</v>
      </c>
      <c r="N473" s="15">
        <v>12</v>
      </c>
      <c r="O473" s="182">
        <v>8226</v>
      </c>
      <c r="P473" s="182">
        <v>8335</v>
      </c>
      <c r="Q473" s="182">
        <f>P473-O473</f>
        <v>109</v>
      </c>
      <c r="R473" s="182"/>
    </row>
    <row r="474" spans="1:18" s="26" customFormat="1">
      <c r="A474" s="186"/>
      <c r="B474" s="44">
        <v>1452</v>
      </c>
      <c r="C474" s="15" t="s">
        <v>460</v>
      </c>
      <c r="D474" s="15" t="s">
        <v>454</v>
      </c>
      <c r="E474" s="15" t="s">
        <v>566</v>
      </c>
      <c r="F474" s="15" t="s">
        <v>496</v>
      </c>
      <c r="G474" s="15" t="s">
        <v>565</v>
      </c>
      <c r="H474" s="15"/>
      <c r="I474" s="15"/>
      <c r="J474" s="15" t="s">
        <v>600</v>
      </c>
      <c r="K474" s="15" t="s">
        <v>39</v>
      </c>
      <c r="L474" s="15" t="s">
        <v>570</v>
      </c>
      <c r="M474" s="15">
        <v>9.6</v>
      </c>
      <c r="N474" s="15">
        <v>14</v>
      </c>
      <c r="O474" s="184"/>
      <c r="P474" s="184"/>
      <c r="Q474" s="184"/>
      <c r="R474" s="184"/>
    </row>
    <row r="475" spans="1:18" s="26" customFormat="1">
      <c r="A475" s="186"/>
      <c r="B475" s="44">
        <v>1643</v>
      </c>
      <c r="C475" s="15" t="s">
        <v>460</v>
      </c>
      <c r="D475" s="15" t="s">
        <v>454</v>
      </c>
      <c r="E475" s="15" t="s">
        <v>566</v>
      </c>
      <c r="F475" s="15" t="s">
        <v>496</v>
      </c>
      <c r="G475" s="15" t="s">
        <v>565</v>
      </c>
      <c r="H475" s="15"/>
      <c r="I475" s="15"/>
      <c r="J475" s="15" t="s">
        <v>600</v>
      </c>
      <c r="K475" s="15" t="s">
        <v>39</v>
      </c>
      <c r="L475" s="15" t="s">
        <v>570</v>
      </c>
      <c r="M475" s="15">
        <v>9.6</v>
      </c>
      <c r="N475" s="15">
        <v>14</v>
      </c>
      <c r="O475" s="184"/>
      <c r="P475" s="184"/>
      <c r="Q475" s="184"/>
      <c r="R475" s="184"/>
    </row>
    <row r="476" spans="1:18" s="26" customFormat="1">
      <c r="A476" s="186"/>
      <c r="B476" s="44">
        <v>1742</v>
      </c>
      <c r="C476" s="15" t="s">
        <v>467</v>
      </c>
      <c r="D476" s="15" t="s">
        <v>487</v>
      </c>
      <c r="E476" s="15" t="s">
        <v>578</v>
      </c>
      <c r="F476" s="15" t="s">
        <v>496</v>
      </c>
      <c r="G476" s="15" t="s">
        <v>565</v>
      </c>
      <c r="H476" s="15"/>
      <c r="I476" s="15"/>
      <c r="J476" s="15" t="s">
        <v>600</v>
      </c>
      <c r="K476" s="15" t="s">
        <v>39</v>
      </c>
      <c r="L476" s="15" t="s">
        <v>570</v>
      </c>
      <c r="M476" s="15">
        <v>9.6</v>
      </c>
      <c r="N476" s="15">
        <v>13</v>
      </c>
      <c r="O476" s="184"/>
      <c r="P476" s="184"/>
      <c r="Q476" s="184"/>
      <c r="R476" s="184"/>
    </row>
    <row r="477" spans="1:18" s="26" customFormat="1">
      <c r="A477" s="186"/>
      <c r="B477" s="44">
        <v>2010</v>
      </c>
      <c r="C477" s="15" t="s">
        <v>461</v>
      </c>
      <c r="D477" s="182" t="s">
        <v>454</v>
      </c>
      <c r="E477" s="15" t="s">
        <v>568</v>
      </c>
      <c r="F477" s="182" t="s">
        <v>496</v>
      </c>
      <c r="G477" s="182" t="s">
        <v>565</v>
      </c>
      <c r="H477" s="191"/>
      <c r="I477" s="192"/>
      <c r="J477" s="182" t="s">
        <v>600</v>
      </c>
      <c r="K477" s="182" t="s">
        <v>39</v>
      </c>
      <c r="L477" s="182" t="s">
        <v>570</v>
      </c>
      <c r="M477" s="182">
        <v>9.6</v>
      </c>
      <c r="N477" s="15">
        <v>1</v>
      </c>
      <c r="O477" s="184"/>
      <c r="P477" s="184"/>
      <c r="Q477" s="184"/>
      <c r="R477" s="184"/>
    </row>
    <row r="478" spans="1:18" s="26" customFormat="1">
      <c r="A478" s="186"/>
      <c r="B478" s="44">
        <v>2035</v>
      </c>
      <c r="C478" s="15" t="s">
        <v>460</v>
      </c>
      <c r="D478" s="183"/>
      <c r="E478" s="15" t="s">
        <v>566</v>
      </c>
      <c r="F478" s="183"/>
      <c r="G478" s="183"/>
      <c r="H478" s="195"/>
      <c r="I478" s="196"/>
      <c r="J478" s="183"/>
      <c r="K478" s="183"/>
      <c r="L478" s="183"/>
      <c r="M478" s="183"/>
      <c r="N478" s="15">
        <v>13</v>
      </c>
      <c r="O478" s="184"/>
      <c r="P478" s="184"/>
      <c r="Q478" s="184"/>
      <c r="R478" s="184"/>
    </row>
    <row r="479" spans="1:18" s="26" customFormat="1">
      <c r="A479" s="186"/>
      <c r="B479" s="44">
        <v>2150</v>
      </c>
      <c r="C479" s="15" t="s">
        <v>460</v>
      </c>
      <c r="D479" s="15" t="s">
        <v>454</v>
      </c>
      <c r="E479" s="15" t="s">
        <v>566</v>
      </c>
      <c r="F479" s="15" t="s">
        <v>496</v>
      </c>
      <c r="G479" s="15" t="s">
        <v>565</v>
      </c>
      <c r="H479" s="15"/>
      <c r="I479" s="15"/>
      <c r="J479" s="15" t="s">
        <v>600</v>
      </c>
      <c r="K479" s="15" t="s">
        <v>39</v>
      </c>
      <c r="L479" s="15" t="s">
        <v>570</v>
      </c>
      <c r="M479" s="15">
        <v>9.6</v>
      </c>
      <c r="N479" s="15">
        <v>14</v>
      </c>
      <c r="O479" s="184"/>
      <c r="P479" s="184"/>
      <c r="Q479" s="184"/>
      <c r="R479" s="184"/>
    </row>
    <row r="480" spans="1:18" s="26" customFormat="1">
      <c r="A480" s="187"/>
      <c r="B480" s="44">
        <v>2330</v>
      </c>
      <c r="C480" s="15" t="s">
        <v>460</v>
      </c>
      <c r="D480" s="15" t="s">
        <v>454</v>
      </c>
      <c r="E480" s="15" t="s">
        <v>566</v>
      </c>
      <c r="F480" s="15" t="s">
        <v>496</v>
      </c>
      <c r="G480" s="15" t="s">
        <v>565</v>
      </c>
      <c r="H480" s="15"/>
      <c r="I480" s="15"/>
      <c r="J480" s="15" t="s">
        <v>600</v>
      </c>
      <c r="K480" s="15" t="s">
        <v>39</v>
      </c>
      <c r="L480" s="15" t="s">
        <v>570</v>
      </c>
      <c r="M480" s="15">
        <v>9.6</v>
      </c>
      <c r="N480" s="15">
        <v>14</v>
      </c>
      <c r="O480" s="183"/>
      <c r="P480" s="183"/>
      <c r="Q480" s="183"/>
      <c r="R480" s="183"/>
    </row>
    <row r="481" spans="1:18" s="26" customFormat="1">
      <c r="A481" s="185">
        <v>43200</v>
      </c>
      <c r="B481" s="44">
        <v>910</v>
      </c>
      <c r="C481" s="15"/>
      <c r="D481" s="15" t="s">
        <v>496</v>
      </c>
      <c r="E481" s="15" t="s">
        <v>565</v>
      </c>
      <c r="F481" s="15" t="s">
        <v>454</v>
      </c>
      <c r="G481" s="15" t="s">
        <v>566</v>
      </c>
      <c r="H481" s="15"/>
      <c r="I481" s="15"/>
      <c r="J481" s="15" t="s">
        <v>600</v>
      </c>
      <c r="K481" s="15" t="s">
        <v>457</v>
      </c>
      <c r="L481" s="15" t="s">
        <v>458</v>
      </c>
      <c r="M481" s="15">
        <v>9.6</v>
      </c>
      <c r="N481" s="15" t="s">
        <v>468</v>
      </c>
      <c r="O481" s="182">
        <v>8166</v>
      </c>
      <c r="P481" s="182">
        <v>8317</v>
      </c>
      <c r="Q481" s="182">
        <f>P481-O481</f>
        <v>151</v>
      </c>
      <c r="R481" s="182"/>
    </row>
    <row r="482" spans="1:18" s="26" customFormat="1">
      <c r="A482" s="186"/>
      <c r="B482" s="44">
        <v>1028</v>
      </c>
      <c r="C482" s="15" t="s">
        <v>460</v>
      </c>
      <c r="D482" s="15" t="s">
        <v>454</v>
      </c>
      <c r="E482" s="15" t="s">
        <v>566</v>
      </c>
      <c r="F482" s="15" t="s">
        <v>496</v>
      </c>
      <c r="G482" s="15" t="s">
        <v>565</v>
      </c>
      <c r="H482" s="15"/>
      <c r="I482" s="15"/>
      <c r="J482" s="15" t="s">
        <v>600</v>
      </c>
      <c r="K482" s="15" t="s">
        <v>457</v>
      </c>
      <c r="L482" s="15" t="s">
        <v>458</v>
      </c>
      <c r="M482" s="15">
        <v>9.6</v>
      </c>
      <c r="N482" s="15">
        <v>13</v>
      </c>
      <c r="O482" s="184"/>
      <c r="P482" s="184"/>
      <c r="Q482" s="184"/>
      <c r="R482" s="184"/>
    </row>
    <row r="483" spans="1:18" s="26" customFormat="1">
      <c r="A483" s="186"/>
      <c r="B483" s="44">
        <v>1200</v>
      </c>
      <c r="C483" s="15" t="s">
        <v>460</v>
      </c>
      <c r="D483" s="15" t="s">
        <v>454</v>
      </c>
      <c r="E483" s="15" t="s">
        <v>566</v>
      </c>
      <c r="F483" s="15" t="s">
        <v>496</v>
      </c>
      <c r="G483" s="15" t="s">
        <v>565</v>
      </c>
      <c r="H483" s="15"/>
      <c r="I483" s="15"/>
      <c r="J483" s="15" t="s">
        <v>600</v>
      </c>
      <c r="K483" s="15" t="s">
        <v>457</v>
      </c>
      <c r="L483" s="15" t="s">
        <v>458</v>
      </c>
      <c r="M483" s="15">
        <v>9.6</v>
      </c>
      <c r="N483" s="15">
        <v>14</v>
      </c>
      <c r="O483" s="184"/>
      <c r="P483" s="184"/>
      <c r="Q483" s="184"/>
      <c r="R483" s="184"/>
    </row>
    <row r="484" spans="1:18" s="26" customFormat="1">
      <c r="A484" s="186"/>
      <c r="B484" s="44">
        <v>1358</v>
      </c>
      <c r="C484" s="15" t="s">
        <v>460</v>
      </c>
      <c r="D484" s="15" t="s">
        <v>454</v>
      </c>
      <c r="E484" s="15" t="s">
        <v>566</v>
      </c>
      <c r="F484" s="15" t="s">
        <v>496</v>
      </c>
      <c r="G484" s="15" t="s">
        <v>565</v>
      </c>
      <c r="H484" s="15"/>
      <c r="I484" s="15"/>
      <c r="J484" s="15" t="s">
        <v>600</v>
      </c>
      <c r="K484" s="15" t="s">
        <v>457</v>
      </c>
      <c r="L484" s="15" t="s">
        <v>458</v>
      </c>
      <c r="M484" s="15">
        <v>9.6</v>
      </c>
      <c r="N484" s="15">
        <v>14</v>
      </c>
      <c r="O484" s="184"/>
      <c r="P484" s="184"/>
      <c r="Q484" s="184"/>
      <c r="R484" s="184"/>
    </row>
    <row r="485" spans="1:18" s="26" customFormat="1">
      <c r="A485" s="186"/>
      <c r="B485" s="44">
        <v>1520</v>
      </c>
      <c r="C485" s="15"/>
      <c r="D485" s="15" t="s">
        <v>487</v>
      </c>
      <c r="E485" s="15" t="s">
        <v>663</v>
      </c>
      <c r="F485" s="15" t="s">
        <v>454</v>
      </c>
      <c r="G485" s="15" t="s">
        <v>566</v>
      </c>
      <c r="H485" s="15"/>
      <c r="I485" s="15"/>
      <c r="J485" s="15" t="s">
        <v>600</v>
      </c>
      <c r="K485" s="15" t="s">
        <v>457</v>
      </c>
      <c r="L485" s="15" t="s">
        <v>458</v>
      </c>
      <c r="M485" s="15">
        <v>9.6</v>
      </c>
      <c r="N485" s="15" t="s">
        <v>468</v>
      </c>
      <c r="O485" s="184"/>
      <c r="P485" s="184"/>
      <c r="Q485" s="184"/>
      <c r="R485" s="184"/>
    </row>
    <row r="486" spans="1:18" s="26" customFormat="1">
      <c r="A486" s="186"/>
      <c r="B486" s="44">
        <v>1608</v>
      </c>
      <c r="C486" s="15" t="s">
        <v>460</v>
      </c>
      <c r="D486" s="15" t="s">
        <v>454</v>
      </c>
      <c r="E486" s="15" t="s">
        <v>566</v>
      </c>
      <c r="F486" s="15" t="s">
        <v>496</v>
      </c>
      <c r="G486" s="15" t="s">
        <v>565</v>
      </c>
      <c r="H486" s="15"/>
      <c r="I486" s="15"/>
      <c r="J486" s="15" t="s">
        <v>600</v>
      </c>
      <c r="K486" s="15" t="s">
        <v>457</v>
      </c>
      <c r="L486" s="15" t="s">
        <v>458</v>
      </c>
      <c r="M486" s="15">
        <v>9.6</v>
      </c>
      <c r="N486" s="15">
        <v>14</v>
      </c>
      <c r="O486" s="184"/>
      <c r="P486" s="184"/>
      <c r="Q486" s="184"/>
      <c r="R486" s="184"/>
    </row>
    <row r="487" spans="1:18" s="26" customFormat="1">
      <c r="A487" s="186"/>
      <c r="B487" s="44">
        <v>1752</v>
      </c>
      <c r="C487" s="15" t="s">
        <v>460</v>
      </c>
      <c r="D487" s="15" t="s">
        <v>454</v>
      </c>
      <c r="E487" s="15" t="s">
        <v>566</v>
      </c>
      <c r="F487" s="15" t="s">
        <v>496</v>
      </c>
      <c r="G487" s="15" t="s">
        <v>565</v>
      </c>
      <c r="H487" s="15"/>
      <c r="I487" s="15"/>
      <c r="J487" s="15" t="s">
        <v>600</v>
      </c>
      <c r="K487" s="15" t="s">
        <v>457</v>
      </c>
      <c r="L487" s="15" t="s">
        <v>458</v>
      </c>
      <c r="M487" s="15">
        <v>9.6</v>
      </c>
      <c r="N487" s="15">
        <v>10</v>
      </c>
      <c r="O487" s="184"/>
      <c r="P487" s="184"/>
      <c r="Q487" s="184"/>
      <c r="R487" s="184"/>
    </row>
    <row r="488" spans="1:18" s="26" customFormat="1">
      <c r="A488" s="186"/>
      <c r="B488" s="44">
        <v>2113</v>
      </c>
      <c r="C488" s="15" t="s">
        <v>460</v>
      </c>
      <c r="D488" s="15" t="s">
        <v>454</v>
      </c>
      <c r="E488" s="15" t="s">
        <v>566</v>
      </c>
      <c r="F488" s="15" t="s">
        <v>496</v>
      </c>
      <c r="G488" s="15" t="s">
        <v>565</v>
      </c>
      <c r="H488" s="15"/>
      <c r="I488" s="15"/>
      <c r="J488" s="15" t="s">
        <v>600</v>
      </c>
      <c r="K488" s="15" t="s">
        <v>457</v>
      </c>
      <c r="L488" s="15" t="s">
        <v>458</v>
      </c>
      <c r="M488" s="15">
        <v>9.6</v>
      </c>
      <c r="N488" s="15">
        <v>14</v>
      </c>
      <c r="O488" s="184"/>
      <c r="P488" s="184"/>
      <c r="Q488" s="184"/>
      <c r="R488" s="184"/>
    </row>
    <row r="489" spans="1:18" s="26" customFormat="1">
      <c r="A489" s="187"/>
      <c r="B489" s="44">
        <v>2235</v>
      </c>
      <c r="C489" s="15" t="s">
        <v>460</v>
      </c>
      <c r="D489" s="15" t="s">
        <v>454</v>
      </c>
      <c r="E489" s="15" t="s">
        <v>566</v>
      </c>
      <c r="F489" s="15" t="s">
        <v>496</v>
      </c>
      <c r="G489" s="15" t="s">
        <v>565</v>
      </c>
      <c r="H489" s="15"/>
      <c r="I489" s="15"/>
      <c r="J489" s="15" t="s">
        <v>600</v>
      </c>
      <c r="K489" s="15" t="s">
        <v>457</v>
      </c>
      <c r="L489" s="15" t="s">
        <v>458</v>
      </c>
      <c r="M489" s="15">
        <v>9.6</v>
      </c>
      <c r="N489" s="15">
        <v>14</v>
      </c>
      <c r="O489" s="183"/>
      <c r="P489" s="183"/>
      <c r="Q489" s="183"/>
      <c r="R489" s="183"/>
    </row>
    <row r="490" spans="1:18" s="26" customFormat="1">
      <c r="A490" s="185">
        <v>43200</v>
      </c>
      <c r="B490" s="176">
        <v>820</v>
      </c>
      <c r="C490" s="182"/>
      <c r="D490" s="182" t="s">
        <v>487</v>
      </c>
      <c r="E490" s="182" t="s">
        <v>582</v>
      </c>
      <c r="F490" s="182" t="s">
        <v>496</v>
      </c>
      <c r="G490" s="15" t="s">
        <v>605</v>
      </c>
      <c r="H490" s="15"/>
      <c r="I490" s="15"/>
      <c r="J490" s="182" t="s">
        <v>600</v>
      </c>
      <c r="K490" s="182" t="s">
        <v>465</v>
      </c>
      <c r="L490" s="182" t="s">
        <v>492</v>
      </c>
      <c r="M490" s="182">
        <v>9.6</v>
      </c>
      <c r="N490" s="182">
        <v>14</v>
      </c>
      <c r="O490" s="182">
        <v>5979</v>
      </c>
      <c r="P490" s="182">
        <v>6023</v>
      </c>
      <c r="Q490" s="182">
        <f>P490-O490</f>
        <v>44</v>
      </c>
      <c r="R490" s="182"/>
    </row>
    <row r="491" spans="1:18" s="26" customFormat="1">
      <c r="A491" s="186"/>
      <c r="B491" s="177"/>
      <c r="C491" s="184"/>
      <c r="D491" s="184"/>
      <c r="E491" s="184"/>
      <c r="F491" s="184"/>
      <c r="G491" s="15" t="s">
        <v>575</v>
      </c>
      <c r="H491" s="15"/>
      <c r="I491" s="15"/>
      <c r="J491" s="184"/>
      <c r="K491" s="184"/>
      <c r="L491" s="184"/>
      <c r="M491" s="184"/>
      <c r="N491" s="184"/>
      <c r="O491" s="184"/>
      <c r="P491" s="184"/>
      <c r="Q491" s="184"/>
      <c r="R491" s="184"/>
    </row>
    <row r="492" spans="1:18" s="26" customFormat="1">
      <c r="A492" s="186"/>
      <c r="B492" s="177"/>
      <c r="C492" s="184"/>
      <c r="D492" s="184"/>
      <c r="E492" s="184"/>
      <c r="F492" s="184"/>
      <c r="G492" s="15" t="s">
        <v>576</v>
      </c>
      <c r="H492" s="15"/>
      <c r="I492" s="15"/>
      <c r="J492" s="184"/>
      <c r="K492" s="184"/>
      <c r="L492" s="184"/>
      <c r="M492" s="184"/>
      <c r="N492" s="184"/>
      <c r="O492" s="184"/>
      <c r="P492" s="184"/>
      <c r="Q492" s="184"/>
      <c r="R492" s="184"/>
    </row>
    <row r="493" spans="1:18" s="26" customFormat="1">
      <c r="A493" s="186"/>
      <c r="B493" s="178"/>
      <c r="C493" s="183"/>
      <c r="D493" s="183"/>
      <c r="E493" s="183"/>
      <c r="F493" s="183"/>
      <c r="G493" s="15" t="s">
        <v>577</v>
      </c>
      <c r="H493" s="15"/>
      <c r="I493" s="15"/>
      <c r="J493" s="183"/>
      <c r="K493" s="183"/>
      <c r="L493" s="183"/>
      <c r="M493" s="183"/>
      <c r="N493" s="183"/>
      <c r="O493" s="184"/>
      <c r="P493" s="184"/>
      <c r="Q493" s="184"/>
      <c r="R493" s="184"/>
    </row>
    <row r="494" spans="1:18" s="26" customFormat="1">
      <c r="A494" s="186"/>
      <c r="B494" s="44">
        <v>1146</v>
      </c>
      <c r="C494" s="15" t="s">
        <v>467</v>
      </c>
      <c r="D494" s="15" t="s">
        <v>487</v>
      </c>
      <c r="E494" s="15" t="s">
        <v>578</v>
      </c>
      <c r="F494" s="15" t="s">
        <v>496</v>
      </c>
      <c r="G494" s="15" t="s">
        <v>565</v>
      </c>
      <c r="H494" s="15"/>
      <c r="I494" s="15"/>
      <c r="J494" s="15" t="s">
        <v>600</v>
      </c>
      <c r="K494" s="15" t="s">
        <v>465</v>
      </c>
      <c r="L494" s="15" t="s">
        <v>492</v>
      </c>
      <c r="M494" s="15">
        <v>9.6</v>
      </c>
      <c r="N494" s="15">
        <v>14</v>
      </c>
      <c r="O494" s="184"/>
      <c r="P494" s="184"/>
      <c r="Q494" s="184"/>
      <c r="R494" s="184"/>
    </row>
    <row r="495" spans="1:18" s="26" customFormat="1">
      <c r="A495" s="186"/>
      <c r="B495" s="44">
        <v>1422</v>
      </c>
      <c r="C495" s="15" t="s">
        <v>467</v>
      </c>
      <c r="D495" s="15" t="s">
        <v>487</v>
      </c>
      <c r="E495" s="15" t="s">
        <v>578</v>
      </c>
      <c r="F495" s="15" t="s">
        <v>496</v>
      </c>
      <c r="G495" s="15" t="s">
        <v>565</v>
      </c>
      <c r="H495" s="15"/>
      <c r="I495" s="15"/>
      <c r="J495" s="15" t="s">
        <v>600</v>
      </c>
      <c r="K495" s="15" t="s">
        <v>465</v>
      </c>
      <c r="L495" s="15" t="s">
        <v>492</v>
      </c>
      <c r="M495" s="15">
        <v>9.6</v>
      </c>
      <c r="N495" s="15">
        <v>12</v>
      </c>
      <c r="O495" s="184"/>
      <c r="P495" s="184"/>
      <c r="Q495" s="184"/>
      <c r="R495" s="184"/>
    </row>
    <row r="496" spans="1:18" s="26" customFormat="1">
      <c r="A496" s="186"/>
      <c r="B496" s="44">
        <v>1518</v>
      </c>
      <c r="C496" s="15" t="s">
        <v>467</v>
      </c>
      <c r="D496" s="15" t="s">
        <v>487</v>
      </c>
      <c r="E496" s="15" t="s">
        <v>578</v>
      </c>
      <c r="F496" s="15" t="s">
        <v>496</v>
      </c>
      <c r="G496" s="15" t="s">
        <v>565</v>
      </c>
      <c r="H496" s="15"/>
      <c r="I496" s="15"/>
      <c r="J496" s="15" t="s">
        <v>600</v>
      </c>
      <c r="K496" s="15" t="s">
        <v>465</v>
      </c>
      <c r="L496" s="15" t="s">
        <v>492</v>
      </c>
      <c r="M496" s="15">
        <v>9.6</v>
      </c>
      <c r="N496" s="15">
        <v>14</v>
      </c>
      <c r="O496" s="184"/>
      <c r="P496" s="184"/>
      <c r="Q496" s="184"/>
      <c r="R496" s="184"/>
    </row>
    <row r="497" spans="1:18" s="26" customFormat="1">
      <c r="A497" s="186"/>
      <c r="B497" s="44">
        <v>1610</v>
      </c>
      <c r="C497" s="15" t="s">
        <v>467</v>
      </c>
      <c r="D497" s="15" t="s">
        <v>487</v>
      </c>
      <c r="E497" s="15" t="s">
        <v>578</v>
      </c>
      <c r="F497" s="15" t="s">
        <v>496</v>
      </c>
      <c r="G497" s="15" t="s">
        <v>565</v>
      </c>
      <c r="H497" s="15"/>
      <c r="I497" s="15"/>
      <c r="J497" s="15" t="s">
        <v>600</v>
      </c>
      <c r="K497" s="15" t="s">
        <v>465</v>
      </c>
      <c r="L497" s="15" t="s">
        <v>492</v>
      </c>
      <c r="M497" s="15">
        <v>9.6</v>
      </c>
      <c r="N497" s="15">
        <v>14</v>
      </c>
      <c r="O497" s="184"/>
      <c r="P497" s="184"/>
      <c r="Q497" s="184"/>
      <c r="R497" s="184"/>
    </row>
    <row r="498" spans="1:18" s="26" customFormat="1">
      <c r="A498" s="186"/>
      <c r="B498" s="44">
        <v>1712</v>
      </c>
      <c r="C498" s="15" t="s">
        <v>460</v>
      </c>
      <c r="D498" s="15" t="s">
        <v>454</v>
      </c>
      <c r="E498" s="15" t="s">
        <v>566</v>
      </c>
      <c r="F498" s="15" t="s">
        <v>496</v>
      </c>
      <c r="G498" s="15" t="s">
        <v>565</v>
      </c>
      <c r="H498" s="15"/>
      <c r="I498" s="15"/>
      <c r="J498" s="15" t="s">
        <v>600</v>
      </c>
      <c r="K498" s="15" t="s">
        <v>465</v>
      </c>
      <c r="L498" s="15" t="s">
        <v>492</v>
      </c>
      <c r="M498" s="15">
        <v>9.6</v>
      </c>
      <c r="N498" s="15">
        <v>14</v>
      </c>
      <c r="O498" s="184"/>
      <c r="P498" s="184"/>
      <c r="Q498" s="184"/>
      <c r="R498" s="184"/>
    </row>
    <row r="499" spans="1:18" s="26" customFormat="1">
      <c r="A499" s="186"/>
      <c r="B499" s="44">
        <v>2105</v>
      </c>
      <c r="C499" s="15" t="s">
        <v>467</v>
      </c>
      <c r="D499" s="15" t="s">
        <v>487</v>
      </c>
      <c r="E499" s="15" t="s">
        <v>578</v>
      </c>
      <c r="F499" s="15" t="s">
        <v>496</v>
      </c>
      <c r="G499" s="15" t="s">
        <v>565</v>
      </c>
      <c r="H499" s="15"/>
      <c r="I499" s="15"/>
      <c r="J499" s="15" t="s">
        <v>600</v>
      </c>
      <c r="K499" s="15" t="s">
        <v>465</v>
      </c>
      <c r="L499" s="15" t="s">
        <v>492</v>
      </c>
      <c r="M499" s="15">
        <v>9.6</v>
      </c>
      <c r="N499" s="15">
        <v>13</v>
      </c>
      <c r="O499" s="184"/>
      <c r="P499" s="184"/>
      <c r="Q499" s="184"/>
      <c r="R499" s="184"/>
    </row>
    <row r="500" spans="1:18" s="26" customFormat="1">
      <c r="A500" s="186"/>
      <c r="B500" s="44">
        <v>2245</v>
      </c>
      <c r="C500" s="15"/>
      <c r="D500" s="182" t="s">
        <v>487</v>
      </c>
      <c r="E500" s="15" t="s">
        <v>578</v>
      </c>
      <c r="F500" s="182" t="s">
        <v>496</v>
      </c>
      <c r="G500" s="182" t="s">
        <v>565</v>
      </c>
      <c r="H500" s="191"/>
      <c r="I500" s="192"/>
      <c r="J500" s="182" t="s">
        <v>600</v>
      </c>
      <c r="K500" s="182" t="s">
        <v>465</v>
      </c>
      <c r="L500" s="182" t="s">
        <v>492</v>
      </c>
      <c r="M500" s="182">
        <v>9.6</v>
      </c>
      <c r="N500" s="15">
        <v>8</v>
      </c>
      <c r="O500" s="184"/>
      <c r="P500" s="184"/>
      <c r="Q500" s="184"/>
      <c r="R500" s="184"/>
    </row>
    <row r="501" spans="1:18" s="26" customFormat="1">
      <c r="A501" s="186"/>
      <c r="B501" s="44">
        <v>2300</v>
      </c>
      <c r="C501" s="15"/>
      <c r="D501" s="183"/>
      <c r="E501" s="15" t="s">
        <v>589</v>
      </c>
      <c r="F501" s="183"/>
      <c r="G501" s="183"/>
      <c r="H501" s="195"/>
      <c r="I501" s="196"/>
      <c r="J501" s="183"/>
      <c r="K501" s="183"/>
      <c r="L501" s="183"/>
      <c r="M501" s="183"/>
      <c r="N501" s="15">
        <v>3</v>
      </c>
      <c r="O501" s="184"/>
      <c r="P501" s="184"/>
      <c r="Q501" s="184"/>
      <c r="R501" s="184"/>
    </row>
    <row r="502" spans="1:18" s="26" customFormat="1">
      <c r="A502" s="187"/>
      <c r="B502" s="44">
        <v>2356</v>
      </c>
      <c r="C502" s="15" t="s">
        <v>467</v>
      </c>
      <c r="D502" s="15" t="s">
        <v>487</v>
      </c>
      <c r="E502" s="15" t="s">
        <v>578</v>
      </c>
      <c r="F502" s="15" t="s">
        <v>496</v>
      </c>
      <c r="G502" s="15" t="s">
        <v>565</v>
      </c>
      <c r="H502" s="15"/>
      <c r="I502" s="15"/>
      <c r="J502" s="15" t="s">
        <v>600</v>
      </c>
      <c r="K502" s="15" t="s">
        <v>465</v>
      </c>
      <c r="L502" s="15" t="s">
        <v>492</v>
      </c>
      <c r="M502" s="15">
        <v>9.6</v>
      </c>
      <c r="N502" s="15">
        <v>7</v>
      </c>
      <c r="O502" s="183"/>
      <c r="P502" s="183"/>
      <c r="Q502" s="183"/>
      <c r="R502" s="183"/>
    </row>
    <row r="503" spans="1:18" s="26" customFormat="1">
      <c r="A503" s="185">
        <v>43200</v>
      </c>
      <c r="B503" s="44">
        <v>805</v>
      </c>
      <c r="C503" s="15"/>
      <c r="D503" s="15" t="s">
        <v>496</v>
      </c>
      <c r="E503" s="15" t="s">
        <v>565</v>
      </c>
      <c r="F503" s="15" t="s">
        <v>487</v>
      </c>
      <c r="G503" s="15" t="s">
        <v>578</v>
      </c>
      <c r="H503" s="15"/>
      <c r="I503" s="15"/>
      <c r="J503" s="15" t="s">
        <v>600</v>
      </c>
      <c r="K503" s="15" t="s">
        <v>473</v>
      </c>
      <c r="L503" s="15" t="s">
        <v>492</v>
      </c>
      <c r="M503" s="15">
        <v>9.6</v>
      </c>
      <c r="N503" s="15">
        <v>14</v>
      </c>
      <c r="O503" s="182">
        <v>7303</v>
      </c>
      <c r="P503" s="182">
        <v>7327</v>
      </c>
      <c r="Q503" s="182">
        <f>P503-O503</f>
        <v>24</v>
      </c>
      <c r="R503" s="182"/>
    </row>
    <row r="504" spans="1:18" s="26" customFormat="1">
      <c r="A504" s="186"/>
      <c r="B504" s="44">
        <v>1056</v>
      </c>
      <c r="C504" s="15" t="s">
        <v>467</v>
      </c>
      <c r="D504" s="15" t="s">
        <v>487</v>
      </c>
      <c r="E504" s="15" t="s">
        <v>578</v>
      </c>
      <c r="F504" s="15" t="s">
        <v>496</v>
      </c>
      <c r="G504" s="15" t="s">
        <v>565</v>
      </c>
      <c r="H504" s="15"/>
      <c r="I504" s="15"/>
      <c r="J504" s="15" t="s">
        <v>600</v>
      </c>
      <c r="K504" s="15" t="s">
        <v>473</v>
      </c>
      <c r="L504" s="15" t="s">
        <v>492</v>
      </c>
      <c r="M504" s="15">
        <v>9.6</v>
      </c>
      <c r="N504" s="15">
        <v>13</v>
      </c>
      <c r="O504" s="184"/>
      <c r="P504" s="184"/>
      <c r="Q504" s="184"/>
      <c r="R504" s="184"/>
    </row>
    <row r="505" spans="1:18" s="26" customFormat="1">
      <c r="A505" s="186"/>
      <c r="B505" s="44">
        <v>1208</v>
      </c>
      <c r="C505" s="15" t="s">
        <v>467</v>
      </c>
      <c r="D505" s="15" t="s">
        <v>487</v>
      </c>
      <c r="E505" s="15" t="s">
        <v>578</v>
      </c>
      <c r="F505" s="15" t="s">
        <v>496</v>
      </c>
      <c r="G505" s="15" t="s">
        <v>565</v>
      </c>
      <c r="H505" s="15"/>
      <c r="I505" s="15"/>
      <c r="J505" s="15" t="s">
        <v>600</v>
      </c>
      <c r="K505" s="15" t="s">
        <v>473</v>
      </c>
      <c r="L505" s="15" t="s">
        <v>492</v>
      </c>
      <c r="M505" s="15">
        <v>9.6</v>
      </c>
      <c r="N505" s="15">
        <v>12</v>
      </c>
      <c r="O505" s="184"/>
      <c r="P505" s="184"/>
      <c r="Q505" s="184"/>
      <c r="R505" s="184"/>
    </row>
    <row r="506" spans="1:18" s="26" customFormat="1">
      <c r="A506" s="186"/>
      <c r="B506" s="44">
        <v>1410</v>
      </c>
      <c r="C506" s="15"/>
      <c r="D506" s="15" t="s">
        <v>487</v>
      </c>
      <c r="E506" s="15" t="s">
        <v>582</v>
      </c>
      <c r="F506" s="15" t="s">
        <v>496</v>
      </c>
      <c r="G506" s="15" t="s">
        <v>599</v>
      </c>
      <c r="H506" s="15"/>
      <c r="I506" s="15"/>
      <c r="J506" s="15" t="s">
        <v>600</v>
      </c>
      <c r="K506" s="15" t="s">
        <v>473</v>
      </c>
      <c r="L506" s="15" t="s">
        <v>492</v>
      </c>
      <c r="M506" s="15">
        <v>9.6</v>
      </c>
      <c r="N506" s="15">
        <v>1</v>
      </c>
      <c r="O506" s="184"/>
      <c r="P506" s="184"/>
      <c r="Q506" s="184"/>
      <c r="R506" s="184"/>
    </row>
    <row r="507" spans="1:18" s="26" customFormat="1">
      <c r="A507" s="186"/>
      <c r="B507" s="44">
        <v>1448</v>
      </c>
      <c r="C507" s="15"/>
      <c r="D507" s="15" t="s">
        <v>496</v>
      </c>
      <c r="E507" s="15" t="s">
        <v>599</v>
      </c>
      <c r="F507" s="15" t="s">
        <v>489</v>
      </c>
      <c r="G507" s="15" t="s">
        <v>598</v>
      </c>
      <c r="H507" s="15"/>
      <c r="I507" s="15"/>
      <c r="J507" s="15" t="s">
        <v>600</v>
      </c>
      <c r="K507" s="15" t="s">
        <v>473</v>
      </c>
      <c r="L507" s="15" t="s">
        <v>492</v>
      </c>
      <c r="M507" s="15">
        <v>9.6</v>
      </c>
      <c r="N507" s="15">
        <v>13</v>
      </c>
      <c r="O507" s="184"/>
      <c r="P507" s="184"/>
      <c r="Q507" s="184"/>
      <c r="R507" s="184"/>
    </row>
    <row r="508" spans="1:18" s="26" customFormat="1">
      <c r="A508" s="186"/>
      <c r="B508" s="44">
        <v>1555</v>
      </c>
      <c r="C508" s="15"/>
      <c r="D508" s="15" t="s">
        <v>489</v>
      </c>
      <c r="E508" s="15" t="s">
        <v>598</v>
      </c>
      <c r="F508" s="15" t="s">
        <v>487</v>
      </c>
      <c r="G508" s="15" t="s">
        <v>582</v>
      </c>
      <c r="H508" s="15"/>
      <c r="I508" s="15"/>
      <c r="J508" s="15" t="s">
        <v>600</v>
      </c>
      <c r="K508" s="15" t="s">
        <v>473</v>
      </c>
      <c r="L508" s="15" t="s">
        <v>492</v>
      </c>
      <c r="M508" s="15">
        <v>9.6</v>
      </c>
      <c r="N508" s="15">
        <v>11</v>
      </c>
      <c r="O508" s="184"/>
      <c r="P508" s="184"/>
      <c r="Q508" s="184"/>
      <c r="R508" s="184"/>
    </row>
    <row r="509" spans="1:18" s="26" customFormat="1">
      <c r="A509" s="186"/>
      <c r="B509" s="44">
        <v>1710</v>
      </c>
      <c r="C509" s="15" t="s">
        <v>467</v>
      </c>
      <c r="D509" s="15" t="s">
        <v>487</v>
      </c>
      <c r="E509" s="15" t="s">
        <v>582</v>
      </c>
      <c r="F509" s="15" t="s">
        <v>496</v>
      </c>
      <c r="G509" s="15" t="s">
        <v>565</v>
      </c>
      <c r="H509" s="15"/>
      <c r="I509" s="15"/>
      <c r="J509" s="15" t="s">
        <v>600</v>
      </c>
      <c r="K509" s="15" t="s">
        <v>473</v>
      </c>
      <c r="L509" s="15" t="s">
        <v>492</v>
      </c>
      <c r="M509" s="15">
        <v>9.6</v>
      </c>
      <c r="N509" s="15">
        <v>12</v>
      </c>
      <c r="O509" s="184"/>
      <c r="P509" s="184"/>
      <c r="Q509" s="184"/>
      <c r="R509" s="184"/>
    </row>
    <row r="510" spans="1:18" s="26" customFormat="1">
      <c r="A510" s="186"/>
      <c r="B510" s="44">
        <v>2020</v>
      </c>
      <c r="C510" s="15" t="s">
        <v>467</v>
      </c>
      <c r="D510" s="15" t="s">
        <v>487</v>
      </c>
      <c r="E510" s="15" t="s">
        <v>582</v>
      </c>
      <c r="F510" s="15" t="s">
        <v>496</v>
      </c>
      <c r="G510" s="15" t="s">
        <v>565</v>
      </c>
      <c r="H510" s="15"/>
      <c r="I510" s="15"/>
      <c r="J510" s="15" t="s">
        <v>600</v>
      </c>
      <c r="K510" s="15" t="s">
        <v>473</v>
      </c>
      <c r="L510" s="15" t="s">
        <v>492</v>
      </c>
      <c r="M510" s="15">
        <v>9.6</v>
      </c>
      <c r="N510" s="15">
        <v>14</v>
      </c>
      <c r="O510" s="184"/>
      <c r="P510" s="184"/>
      <c r="Q510" s="184"/>
      <c r="R510" s="184"/>
    </row>
    <row r="511" spans="1:18" s="26" customFormat="1">
      <c r="A511" s="186"/>
      <c r="B511" s="44">
        <v>2205</v>
      </c>
      <c r="C511" s="15" t="s">
        <v>467</v>
      </c>
      <c r="D511" s="15" t="s">
        <v>487</v>
      </c>
      <c r="E511" s="15" t="s">
        <v>582</v>
      </c>
      <c r="F511" s="15" t="s">
        <v>496</v>
      </c>
      <c r="G511" s="15" t="s">
        <v>565</v>
      </c>
      <c r="H511" s="15"/>
      <c r="I511" s="15"/>
      <c r="J511" s="15" t="s">
        <v>600</v>
      </c>
      <c r="K511" s="15" t="s">
        <v>473</v>
      </c>
      <c r="L511" s="15" t="s">
        <v>492</v>
      </c>
      <c r="M511" s="15">
        <v>9.6</v>
      </c>
      <c r="N511" s="15">
        <v>14</v>
      </c>
      <c r="O511" s="184"/>
      <c r="P511" s="184"/>
      <c r="Q511" s="184"/>
      <c r="R511" s="184"/>
    </row>
    <row r="512" spans="1:18" s="26" customFormat="1">
      <c r="A512" s="187"/>
      <c r="B512" s="44">
        <v>2340</v>
      </c>
      <c r="C512" s="15" t="s">
        <v>467</v>
      </c>
      <c r="D512" s="15" t="s">
        <v>487</v>
      </c>
      <c r="E512" s="15" t="s">
        <v>582</v>
      </c>
      <c r="F512" s="15" t="s">
        <v>496</v>
      </c>
      <c r="G512" s="15" t="s">
        <v>565</v>
      </c>
      <c r="H512" s="15"/>
      <c r="I512" s="15"/>
      <c r="J512" s="15" t="s">
        <v>600</v>
      </c>
      <c r="K512" s="15" t="s">
        <v>473</v>
      </c>
      <c r="L512" s="15" t="s">
        <v>492</v>
      </c>
      <c r="M512" s="15">
        <v>9.6</v>
      </c>
      <c r="N512" s="15">
        <v>9</v>
      </c>
      <c r="O512" s="183"/>
      <c r="P512" s="183"/>
      <c r="Q512" s="183"/>
      <c r="R512" s="183"/>
    </row>
    <row r="513" spans="1:18" s="26" customFormat="1">
      <c r="A513" s="185">
        <v>43200</v>
      </c>
      <c r="B513" s="176">
        <v>820</v>
      </c>
      <c r="C513" s="182"/>
      <c r="D513" s="182" t="s">
        <v>487</v>
      </c>
      <c r="E513" s="182" t="s">
        <v>582</v>
      </c>
      <c r="F513" s="182" t="s">
        <v>489</v>
      </c>
      <c r="G513" s="15" t="s">
        <v>583</v>
      </c>
      <c r="H513" s="15"/>
      <c r="I513" s="15"/>
      <c r="J513" s="182" t="s">
        <v>600</v>
      </c>
      <c r="K513" s="182" t="s">
        <v>483</v>
      </c>
      <c r="L513" s="182" t="s">
        <v>484</v>
      </c>
      <c r="M513" s="182">
        <v>9.6</v>
      </c>
      <c r="N513" s="15">
        <v>2</v>
      </c>
      <c r="O513" s="182">
        <v>5951</v>
      </c>
      <c r="P513" s="182">
        <v>6004</v>
      </c>
      <c r="Q513" s="182">
        <f>P513-O513</f>
        <v>53</v>
      </c>
      <c r="R513" s="182"/>
    </row>
    <row r="514" spans="1:18" s="26" customFormat="1">
      <c r="A514" s="186"/>
      <c r="B514" s="177"/>
      <c r="C514" s="184"/>
      <c r="D514" s="184"/>
      <c r="E514" s="184"/>
      <c r="F514" s="184"/>
      <c r="G514" s="15" t="s">
        <v>584</v>
      </c>
      <c r="H514" s="15"/>
      <c r="I514" s="15"/>
      <c r="J514" s="184"/>
      <c r="K514" s="184"/>
      <c r="L514" s="184"/>
      <c r="M514" s="184">
        <v>9.6</v>
      </c>
      <c r="N514" s="15">
        <v>2</v>
      </c>
      <c r="O514" s="184"/>
      <c r="P514" s="184"/>
      <c r="Q514" s="184"/>
      <c r="R514" s="184"/>
    </row>
    <row r="515" spans="1:18" s="26" customFormat="1">
      <c r="A515" s="186"/>
      <c r="B515" s="178"/>
      <c r="C515" s="183"/>
      <c r="D515" s="183"/>
      <c r="E515" s="183"/>
      <c r="F515" s="183"/>
      <c r="G515" s="15" t="s">
        <v>585</v>
      </c>
      <c r="H515" s="15"/>
      <c r="I515" s="15"/>
      <c r="J515" s="183"/>
      <c r="K515" s="183"/>
      <c r="L515" s="183"/>
      <c r="M515" s="183">
        <v>9.6</v>
      </c>
      <c r="N515" s="15">
        <v>2</v>
      </c>
      <c r="O515" s="184"/>
      <c r="P515" s="184"/>
      <c r="Q515" s="184"/>
      <c r="R515" s="184"/>
    </row>
    <row r="516" spans="1:18" s="26" customFormat="1">
      <c r="A516" s="186"/>
      <c r="B516" s="44">
        <v>925</v>
      </c>
      <c r="C516" s="15" t="s">
        <v>611</v>
      </c>
      <c r="D516" s="15" t="s">
        <v>489</v>
      </c>
      <c r="E516" s="15" t="s">
        <v>585</v>
      </c>
      <c r="F516" s="15" t="s">
        <v>496</v>
      </c>
      <c r="G516" s="15" t="s">
        <v>565</v>
      </c>
      <c r="H516" s="15"/>
      <c r="I516" s="15"/>
      <c r="J516" s="15" t="s">
        <v>600</v>
      </c>
      <c r="K516" s="15" t="s">
        <v>483</v>
      </c>
      <c r="L516" s="15" t="s">
        <v>484</v>
      </c>
      <c r="M516" s="15">
        <v>9.6</v>
      </c>
      <c r="N516" s="15">
        <v>8</v>
      </c>
      <c r="O516" s="184"/>
      <c r="P516" s="184"/>
      <c r="Q516" s="184"/>
      <c r="R516" s="184"/>
    </row>
    <row r="517" spans="1:18" s="26" customFormat="1">
      <c r="A517" s="186"/>
      <c r="B517" s="44">
        <v>1105</v>
      </c>
      <c r="C517" s="15" t="s">
        <v>611</v>
      </c>
      <c r="D517" s="15" t="s">
        <v>489</v>
      </c>
      <c r="E517" s="15" t="s">
        <v>585</v>
      </c>
      <c r="F517" s="15" t="s">
        <v>496</v>
      </c>
      <c r="G517" s="15" t="s">
        <v>565</v>
      </c>
      <c r="H517" s="15"/>
      <c r="I517" s="15"/>
      <c r="J517" s="15" t="s">
        <v>600</v>
      </c>
      <c r="K517" s="15" t="s">
        <v>483</v>
      </c>
      <c r="L517" s="15" t="s">
        <v>484</v>
      </c>
      <c r="M517" s="15">
        <v>9.6</v>
      </c>
      <c r="N517" s="15">
        <v>8</v>
      </c>
      <c r="O517" s="184"/>
      <c r="P517" s="184"/>
      <c r="Q517" s="184"/>
      <c r="R517" s="184"/>
    </row>
    <row r="518" spans="1:18" s="26" customFormat="1">
      <c r="A518" s="186"/>
      <c r="B518" s="44">
        <v>1200</v>
      </c>
      <c r="C518" s="15" t="s">
        <v>611</v>
      </c>
      <c r="D518" s="15" t="s">
        <v>489</v>
      </c>
      <c r="E518" s="15" t="s">
        <v>585</v>
      </c>
      <c r="F518" s="15" t="s">
        <v>496</v>
      </c>
      <c r="G518" s="15" t="s">
        <v>565</v>
      </c>
      <c r="H518" s="15"/>
      <c r="I518" s="15"/>
      <c r="J518" s="15" t="s">
        <v>600</v>
      </c>
      <c r="K518" s="15" t="s">
        <v>483</v>
      </c>
      <c r="L518" s="15" t="s">
        <v>484</v>
      </c>
      <c r="M518" s="15">
        <v>9.6</v>
      </c>
      <c r="N518" s="15">
        <v>4</v>
      </c>
      <c r="O518" s="184"/>
      <c r="P518" s="184"/>
      <c r="Q518" s="184"/>
      <c r="R518" s="184"/>
    </row>
    <row r="519" spans="1:18" s="26" customFormat="1">
      <c r="A519" s="186"/>
      <c r="B519" s="44">
        <v>1505</v>
      </c>
      <c r="C519" s="15" t="s">
        <v>611</v>
      </c>
      <c r="D519" s="15" t="s">
        <v>489</v>
      </c>
      <c r="E519" s="15" t="s">
        <v>585</v>
      </c>
      <c r="F519" s="15" t="s">
        <v>496</v>
      </c>
      <c r="G519" s="15" t="s">
        <v>565</v>
      </c>
      <c r="H519" s="15"/>
      <c r="I519" s="15"/>
      <c r="J519" s="15" t="s">
        <v>600</v>
      </c>
      <c r="K519" s="15" t="s">
        <v>483</v>
      </c>
      <c r="L519" s="15" t="s">
        <v>484</v>
      </c>
      <c r="M519" s="15">
        <v>9.6</v>
      </c>
      <c r="N519" s="15">
        <v>6</v>
      </c>
      <c r="O519" s="184"/>
      <c r="P519" s="184"/>
      <c r="Q519" s="184"/>
      <c r="R519" s="184"/>
    </row>
    <row r="520" spans="1:18" s="26" customFormat="1">
      <c r="A520" s="186"/>
      <c r="B520" s="44">
        <v>1605</v>
      </c>
      <c r="C520" s="15" t="s">
        <v>611</v>
      </c>
      <c r="D520" s="15" t="s">
        <v>489</v>
      </c>
      <c r="E520" s="15" t="s">
        <v>585</v>
      </c>
      <c r="F520" s="15" t="s">
        <v>496</v>
      </c>
      <c r="G520" s="15" t="s">
        <v>565</v>
      </c>
      <c r="H520" s="15"/>
      <c r="I520" s="15"/>
      <c r="J520" s="15" t="s">
        <v>600</v>
      </c>
      <c r="K520" s="15" t="s">
        <v>483</v>
      </c>
      <c r="L520" s="15" t="s">
        <v>484</v>
      </c>
      <c r="M520" s="15">
        <v>9.6</v>
      </c>
      <c r="N520" s="15">
        <v>4</v>
      </c>
      <c r="O520" s="184"/>
      <c r="P520" s="184"/>
      <c r="Q520" s="184"/>
      <c r="R520" s="184"/>
    </row>
    <row r="521" spans="1:18" s="26" customFormat="1">
      <c r="A521" s="186"/>
      <c r="B521" s="44">
        <v>1640</v>
      </c>
      <c r="C521" s="182"/>
      <c r="D521" s="15" t="s">
        <v>489</v>
      </c>
      <c r="E521" s="15" t="s">
        <v>583</v>
      </c>
      <c r="F521" s="182" t="s">
        <v>487</v>
      </c>
      <c r="G521" s="182" t="s">
        <v>582</v>
      </c>
      <c r="H521" s="191"/>
      <c r="I521" s="192"/>
      <c r="J521" s="182" t="s">
        <v>600</v>
      </c>
      <c r="K521" s="182" t="s">
        <v>483</v>
      </c>
      <c r="L521" s="182" t="s">
        <v>484</v>
      </c>
      <c r="M521" s="182">
        <v>9.6</v>
      </c>
      <c r="N521" s="15">
        <v>1</v>
      </c>
      <c r="O521" s="184"/>
      <c r="P521" s="184"/>
      <c r="Q521" s="184"/>
      <c r="R521" s="184"/>
    </row>
    <row r="522" spans="1:18" s="26" customFormat="1">
      <c r="A522" s="186"/>
      <c r="B522" s="44">
        <v>1650</v>
      </c>
      <c r="C522" s="183"/>
      <c r="D522" s="15" t="s">
        <v>489</v>
      </c>
      <c r="E522" s="15" t="s">
        <v>585</v>
      </c>
      <c r="F522" s="183"/>
      <c r="G522" s="183"/>
      <c r="H522" s="195"/>
      <c r="I522" s="196"/>
      <c r="J522" s="183" t="s">
        <v>600</v>
      </c>
      <c r="K522" s="183" t="s">
        <v>483</v>
      </c>
      <c r="L522" s="183" t="s">
        <v>484</v>
      </c>
      <c r="M522" s="183">
        <v>9.6</v>
      </c>
      <c r="N522" s="15">
        <v>1</v>
      </c>
      <c r="O522" s="184"/>
      <c r="P522" s="184"/>
      <c r="Q522" s="184"/>
      <c r="R522" s="184"/>
    </row>
    <row r="523" spans="1:18" s="26" customFormat="1">
      <c r="A523" s="186"/>
      <c r="B523" s="44">
        <v>1715</v>
      </c>
      <c r="C523" s="15" t="s">
        <v>611</v>
      </c>
      <c r="D523" s="15" t="s">
        <v>489</v>
      </c>
      <c r="E523" s="15" t="s">
        <v>585</v>
      </c>
      <c r="F523" s="15" t="s">
        <v>496</v>
      </c>
      <c r="G523" s="15" t="s">
        <v>565</v>
      </c>
      <c r="H523" s="15"/>
      <c r="I523" s="15"/>
      <c r="J523" s="15" t="s">
        <v>600</v>
      </c>
      <c r="K523" s="15" t="s">
        <v>483</v>
      </c>
      <c r="L523" s="15" t="s">
        <v>484</v>
      </c>
      <c r="M523" s="15">
        <v>9.6</v>
      </c>
      <c r="N523" s="15">
        <v>5</v>
      </c>
      <c r="O523" s="184"/>
      <c r="P523" s="184"/>
      <c r="Q523" s="184"/>
      <c r="R523" s="184"/>
    </row>
    <row r="524" spans="1:18" s="26" customFormat="1">
      <c r="A524" s="186"/>
      <c r="B524" s="44">
        <v>2105</v>
      </c>
      <c r="C524" s="15" t="s">
        <v>611</v>
      </c>
      <c r="D524" s="15" t="s">
        <v>489</v>
      </c>
      <c r="E524" s="15" t="s">
        <v>585</v>
      </c>
      <c r="F524" s="15" t="s">
        <v>496</v>
      </c>
      <c r="G524" s="15" t="s">
        <v>565</v>
      </c>
      <c r="H524" s="15"/>
      <c r="I524" s="15"/>
      <c r="J524" s="15" t="s">
        <v>600</v>
      </c>
      <c r="K524" s="15" t="s">
        <v>483</v>
      </c>
      <c r="L524" s="15" t="s">
        <v>484</v>
      </c>
      <c r="M524" s="15">
        <v>9.6</v>
      </c>
      <c r="N524" s="15">
        <v>8</v>
      </c>
      <c r="O524" s="184"/>
      <c r="P524" s="184"/>
      <c r="Q524" s="184"/>
      <c r="R524" s="184"/>
    </row>
    <row r="525" spans="1:18" s="26" customFormat="1">
      <c r="A525" s="186"/>
      <c r="B525" s="44">
        <v>2200</v>
      </c>
      <c r="C525" s="15" t="s">
        <v>611</v>
      </c>
      <c r="D525" s="15" t="s">
        <v>489</v>
      </c>
      <c r="E525" s="15" t="s">
        <v>585</v>
      </c>
      <c r="F525" s="15" t="s">
        <v>496</v>
      </c>
      <c r="G525" s="15" t="s">
        <v>565</v>
      </c>
      <c r="H525" s="15"/>
      <c r="I525" s="15"/>
      <c r="J525" s="15" t="s">
        <v>600</v>
      </c>
      <c r="K525" s="15" t="s">
        <v>483</v>
      </c>
      <c r="L525" s="15" t="s">
        <v>484</v>
      </c>
      <c r="M525" s="15">
        <v>9.6</v>
      </c>
      <c r="N525" s="15">
        <v>3</v>
      </c>
      <c r="O525" s="184"/>
      <c r="P525" s="184"/>
      <c r="Q525" s="184"/>
      <c r="R525" s="184"/>
    </row>
    <row r="526" spans="1:18" s="26" customFormat="1">
      <c r="A526" s="186"/>
      <c r="B526" s="176">
        <v>2300</v>
      </c>
      <c r="C526" s="182"/>
      <c r="D526" s="182" t="s">
        <v>489</v>
      </c>
      <c r="E526" s="15" t="s">
        <v>585</v>
      </c>
      <c r="F526" s="182" t="s">
        <v>496</v>
      </c>
      <c r="G526" s="182" t="s">
        <v>565</v>
      </c>
      <c r="H526" s="191"/>
      <c r="I526" s="192"/>
      <c r="J526" s="182" t="s">
        <v>600</v>
      </c>
      <c r="K526" s="182" t="s">
        <v>483</v>
      </c>
      <c r="L526" s="182" t="s">
        <v>484</v>
      </c>
      <c r="M526" s="182">
        <v>9.6</v>
      </c>
      <c r="N526" s="182">
        <v>6</v>
      </c>
      <c r="O526" s="184"/>
      <c r="P526" s="184"/>
      <c r="Q526" s="184"/>
      <c r="R526" s="184"/>
    </row>
    <row r="527" spans="1:18" s="26" customFormat="1">
      <c r="A527" s="186"/>
      <c r="B527" s="177"/>
      <c r="C527" s="184"/>
      <c r="D527" s="184"/>
      <c r="E527" s="15" t="s">
        <v>583</v>
      </c>
      <c r="F527" s="184"/>
      <c r="G527" s="184"/>
      <c r="H527" s="193"/>
      <c r="I527" s="194"/>
      <c r="J527" s="184"/>
      <c r="K527" s="184"/>
      <c r="L527" s="184"/>
      <c r="M527" s="184"/>
      <c r="N527" s="184"/>
      <c r="O527" s="184"/>
      <c r="P527" s="184"/>
      <c r="Q527" s="184"/>
      <c r="R527" s="184"/>
    </row>
    <row r="528" spans="1:18" s="26" customFormat="1">
      <c r="A528" s="186"/>
      <c r="B528" s="178"/>
      <c r="C528" s="183"/>
      <c r="D528" s="183"/>
      <c r="E528" s="15" t="s">
        <v>584</v>
      </c>
      <c r="F528" s="183"/>
      <c r="G528" s="183"/>
      <c r="H528" s="195"/>
      <c r="I528" s="196"/>
      <c r="J528" s="183"/>
      <c r="K528" s="183"/>
      <c r="L528" s="183"/>
      <c r="M528" s="183"/>
      <c r="N528" s="183"/>
      <c r="O528" s="184"/>
      <c r="P528" s="184"/>
      <c r="Q528" s="184"/>
      <c r="R528" s="184"/>
    </row>
    <row r="529" spans="1:18" s="26" customFormat="1">
      <c r="A529" s="187"/>
      <c r="B529" s="44">
        <v>2359</v>
      </c>
      <c r="C529" s="15" t="s">
        <v>611</v>
      </c>
      <c r="D529" s="15" t="s">
        <v>489</v>
      </c>
      <c r="E529" s="15" t="s">
        <v>585</v>
      </c>
      <c r="F529" s="15" t="s">
        <v>496</v>
      </c>
      <c r="G529" s="15" t="s">
        <v>565</v>
      </c>
      <c r="H529" s="15"/>
      <c r="I529" s="15"/>
      <c r="J529" s="15" t="s">
        <v>600</v>
      </c>
      <c r="K529" s="15" t="s">
        <v>483</v>
      </c>
      <c r="L529" s="15" t="s">
        <v>484</v>
      </c>
      <c r="M529" s="15">
        <v>9.6</v>
      </c>
      <c r="N529" s="15">
        <v>7</v>
      </c>
      <c r="O529" s="183"/>
      <c r="P529" s="183"/>
      <c r="Q529" s="183"/>
      <c r="R529" s="183"/>
    </row>
    <row r="530" spans="1:18" s="26" customFormat="1">
      <c r="A530" s="185">
        <v>43201</v>
      </c>
      <c r="B530" s="176">
        <v>828</v>
      </c>
      <c r="C530" s="182"/>
      <c r="D530" s="182" t="s">
        <v>487</v>
      </c>
      <c r="E530" s="182" t="s">
        <v>582</v>
      </c>
      <c r="F530" s="182" t="s">
        <v>489</v>
      </c>
      <c r="G530" s="15" t="s">
        <v>583</v>
      </c>
      <c r="H530" s="15"/>
      <c r="I530" s="15"/>
      <c r="J530" s="182" t="s">
        <v>600</v>
      </c>
      <c r="K530" s="182" t="s">
        <v>39</v>
      </c>
      <c r="L530" s="182" t="s">
        <v>570</v>
      </c>
      <c r="M530" s="182">
        <v>9.6</v>
      </c>
      <c r="N530" s="15">
        <v>2</v>
      </c>
      <c r="O530" s="182">
        <v>8335</v>
      </c>
      <c r="P530" s="182">
        <v>8372</v>
      </c>
      <c r="Q530" s="182">
        <f>P530-O530</f>
        <v>37</v>
      </c>
      <c r="R530" s="182"/>
    </row>
    <row r="531" spans="1:18" s="26" customFormat="1">
      <c r="A531" s="186"/>
      <c r="B531" s="177"/>
      <c r="C531" s="184"/>
      <c r="D531" s="184"/>
      <c r="E531" s="184"/>
      <c r="F531" s="184"/>
      <c r="G531" s="15" t="s">
        <v>584</v>
      </c>
      <c r="H531" s="15"/>
      <c r="I531" s="15"/>
      <c r="J531" s="184"/>
      <c r="K531" s="184" t="s">
        <v>39</v>
      </c>
      <c r="L531" s="184" t="s">
        <v>570</v>
      </c>
      <c r="M531" s="184"/>
      <c r="N531" s="15">
        <v>2</v>
      </c>
      <c r="O531" s="184"/>
      <c r="P531" s="184"/>
      <c r="Q531" s="184"/>
      <c r="R531" s="184"/>
    </row>
    <row r="532" spans="1:18" s="26" customFormat="1">
      <c r="A532" s="186"/>
      <c r="B532" s="178"/>
      <c r="C532" s="183"/>
      <c r="D532" s="183"/>
      <c r="E532" s="183"/>
      <c r="F532" s="183"/>
      <c r="G532" s="15" t="s">
        <v>585</v>
      </c>
      <c r="H532" s="15"/>
      <c r="I532" s="15"/>
      <c r="J532" s="183"/>
      <c r="K532" s="183" t="s">
        <v>39</v>
      </c>
      <c r="L532" s="183" t="s">
        <v>570</v>
      </c>
      <c r="M532" s="183"/>
      <c r="N532" s="15">
        <v>2</v>
      </c>
      <c r="O532" s="184"/>
      <c r="P532" s="184"/>
      <c r="Q532" s="184"/>
      <c r="R532" s="184"/>
    </row>
    <row r="533" spans="1:18" s="26" customFormat="1">
      <c r="A533" s="186"/>
      <c r="B533" s="46">
        <v>945</v>
      </c>
      <c r="C533" s="15" t="s">
        <v>611</v>
      </c>
      <c r="D533" s="15" t="s">
        <v>489</v>
      </c>
      <c r="E533" s="15" t="s">
        <v>585</v>
      </c>
      <c r="F533" s="15" t="s">
        <v>496</v>
      </c>
      <c r="G533" s="15" t="s">
        <v>565</v>
      </c>
      <c r="H533" s="15"/>
      <c r="I533" s="15"/>
      <c r="J533" s="15" t="s">
        <v>600</v>
      </c>
      <c r="K533" s="15" t="s">
        <v>39</v>
      </c>
      <c r="L533" s="15" t="s">
        <v>570</v>
      </c>
      <c r="M533" s="15">
        <v>9.6</v>
      </c>
      <c r="N533" s="15">
        <v>4</v>
      </c>
      <c r="O533" s="184"/>
      <c r="P533" s="184"/>
      <c r="Q533" s="184"/>
      <c r="R533" s="184"/>
    </row>
    <row r="534" spans="1:18" s="26" customFormat="1">
      <c r="A534" s="186"/>
      <c r="B534" s="46">
        <v>1110</v>
      </c>
      <c r="C534" s="15" t="s">
        <v>611</v>
      </c>
      <c r="D534" s="15" t="s">
        <v>489</v>
      </c>
      <c r="E534" s="15" t="s">
        <v>585</v>
      </c>
      <c r="F534" s="15" t="s">
        <v>496</v>
      </c>
      <c r="G534" s="15" t="s">
        <v>565</v>
      </c>
      <c r="H534" s="15"/>
      <c r="I534" s="15"/>
      <c r="J534" s="15" t="s">
        <v>600</v>
      </c>
      <c r="K534" s="15" t="s">
        <v>39</v>
      </c>
      <c r="L534" s="15" t="s">
        <v>570</v>
      </c>
      <c r="M534" s="15">
        <v>9.6</v>
      </c>
      <c r="N534" s="15">
        <v>10</v>
      </c>
      <c r="O534" s="184"/>
      <c r="P534" s="184"/>
      <c r="Q534" s="184"/>
      <c r="R534" s="184"/>
    </row>
    <row r="535" spans="1:18" s="26" customFormat="1">
      <c r="A535" s="186"/>
      <c r="B535" s="46">
        <v>1205</v>
      </c>
      <c r="C535" s="15" t="s">
        <v>611</v>
      </c>
      <c r="D535" s="15" t="s">
        <v>489</v>
      </c>
      <c r="E535" s="15" t="s">
        <v>585</v>
      </c>
      <c r="F535" s="15" t="s">
        <v>496</v>
      </c>
      <c r="G535" s="15" t="s">
        <v>565</v>
      </c>
      <c r="H535" s="15"/>
      <c r="I535" s="15"/>
      <c r="J535" s="15" t="s">
        <v>600</v>
      </c>
      <c r="K535" s="15" t="s">
        <v>39</v>
      </c>
      <c r="L535" s="15" t="s">
        <v>570</v>
      </c>
      <c r="M535" s="15">
        <v>9.6</v>
      </c>
      <c r="N535" s="15">
        <v>6</v>
      </c>
      <c r="O535" s="184"/>
      <c r="P535" s="184"/>
      <c r="Q535" s="184"/>
      <c r="R535" s="184"/>
    </row>
    <row r="536" spans="1:18" s="26" customFormat="1">
      <c r="A536" s="186"/>
      <c r="B536" s="46">
        <v>1510</v>
      </c>
      <c r="C536" s="15" t="s">
        <v>611</v>
      </c>
      <c r="D536" s="15" t="s">
        <v>489</v>
      </c>
      <c r="E536" s="15" t="s">
        <v>585</v>
      </c>
      <c r="F536" s="15" t="s">
        <v>496</v>
      </c>
      <c r="G536" s="15" t="s">
        <v>565</v>
      </c>
      <c r="H536" s="15"/>
      <c r="I536" s="15"/>
      <c r="J536" s="15" t="s">
        <v>600</v>
      </c>
      <c r="K536" s="15" t="s">
        <v>39</v>
      </c>
      <c r="L536" s="15" t="s">
        <v>570</v>
      </c>
      <c r="M536" s="15">
        <v>9.6</v>
      </c>
      <c r="N536" s="15">
        <v>9</v>
      </c>
      <c r="O536" s="184"/>
      <c r="P536" s="184"/>
      <c r="Q536" s="184"/>
      <c r="R536" s="184"/>
    </row>
    <row r="537" spans="1:18" s="26" customFormat="1">
      <c r="A537" s="186"/>
      <c r="B537" s="46">
        <v>1605</v>
      </c>
      <c r="C537" s="15" t="s">
        <v>611</v>
      </c>
      <c r="D537" s="15" t="s">
        <v>489</v>
      </c>
      <c r="E537" s="15" t="s">
        <v>585</v>
      </c>
      <c r="F537" s="15" t="s">
        <v>496</v>
      </c>
      <c r="G537" s="15" t="s">
        <v>565</v>
      </c>
      <c r="H537" s="15"/>
      <c r="I537" s="15"/>
      <c r="J537" s="15" t="s">
        <v>600</v>
      </c>
      <c r="K537" s="15" t="s">
        <v>39</v>
      </c>
      <c r="L537" s="15" t="s">
        <v>570</v>
      </c>
      <c r="M537" s="15">
        <v>9.6</v>
      </c>
      <c r="N537" s="15">
        <v>8</v>
      </c>
      <c r="O537" s="184"/>
      <c r="P537" s="184"/>
      <c r="Q537" s="184"/>
      <c r="R537" s="184"/>
    </row>
    <row r="538" spans="1:18" s="26" customFormat="1">
      <c r="A538" s="186"/>
      <c r="B538" s="46">
        <v>1715</v>
      </c>
      <c r="C538" s="15" t="s">
        <v>611</v>
      </c>
      <c r="D538" s="15" t="s">
        <v>489</v>
      </c>
      <c r="E538" s="15" t="s">
        <v>585</v>
      </c>
      <c r="F538" s="15" t="s">
        <v>496</v>
      </c>
      <c r="G538" s="15" t="s">
        <v>565</v>
      </c>
      <c r="H538" s="15"/>
      <c r="I538" s="15"/>
      <c r="J538" s="15" t="s">
        <v>600</v>
      </c>
      <c r="K538" s="15" t="s">
        <v>39</v>
      </c>
      <c r="L538" s="15" t="s">
        <v>570</v>
      </c>
      <c r="M538" s="15">
        <v>9.6</v>
      </c>
      <c r="N538" s="15">
        <v>8</v>
      </c>
      <c r="O538" s="184"/>
      <c r="P538" s="184"/>
      <c r="Q538" s="184"/>
      <c r="R538" s="184"/>
    </row>
    <row r="539" spans="1:18" s="26" customFormat="1">
      <c r="A539" s="186"/>
      <c r="B539" s="46">
        <v>2120</v>
      </c>
      <c r="C539" s="15" t="s">
        <v>611</v>
      </c>
      <c r="D539" s="15" t="s">
        <v>489</v>
      </c>
      <c r="E539" s="15" t="s">
        <v>585</v>
      </c>
      <c r="F539" s="15" t="s">
        <v>496</v>
      </c>
      <c r="G539" s="15" t="s">
        <v>565</v>
      </c>
      <c r="H539" s="15"/>
      <c r="I539" s="15"/>
      <c r="J539" s="15" t="s">
        <v>600</v>
      </c>
      <c r="K539" s="15" t="s">
        <v>39</v>
      </c>
      <c r="L539" s="15" t="s">
        <v>570</v>
      </c>
      <c r="M539" s="15">
        <v>9.6</v>
      </c>
      <c r="N539" s="15">
        <v>4</v>
      </c>
      <c r="O539" s="184"/>
      <c r="P539" s="184"/>
      <c r="Q539" s="184"/>
      <c r="R539" s="184"/>
    </row>
    <row r="540" spans="1:18" s="26" customFormat="1">
      <c r="A540" s="186"/>
      <c r="B540" s="46">
        <v>2205</v>
      </c>
      <c r="C540" s="15" t="s">
        <v>611</v>
      </c>
      <c r="D540" s="15" t="s">
        <v>489</v>
      </c>
      <c r="E540" s="15" t="s">
        <v>585</v>
      </c>
      <c r="F540" s="15" t="s">
        <v>496</v>
      </c>
      <c r="G540" s="15" t="s">
        <v>565</v>
      </c>
      <c r="H540" s="15"/>
      <c r="I540" s="15"/>
      <c r="J540" s="15" t="s">
        <v>600</v>
      </c>
      <c r="K540" s="15" t="s">
        <v>39</v>
      </c>
      <c r="L540" s="15" t="s">
        <v>570</v>
      </c>
      <c r="M540" s="15">
        <v>9.6</v>
      </c>
      <c r="N540" s="15">
        <v>5</v>
      </c>
      <c r="O540" s="184"/>
      <c r="P540" s="184"/>
      <c r="Q540" s="184"/>
      <c r="R540" s="184"/>
    </row>
    <row r="541" spans="1:18" s="26" customFormat="1">
      <c r="A541" s="186"/>
      <c r="B541" s="46">
        <v>2250</v>
      </c>
      <c r="C541" s="15"/>
      <c r="D541" s="182" t="s">
        <v>489</v>
      </c>
      <c r="E541" s="15" t="s">
        <v>585</v>
      </c>
      <c r="F541" s="182" t="s">
        <v>496</v>
      </c>
      <c r="G541" s="182" t="s">
        <v>565</v>
      </c>
      <c r="H541" s="15"/>
      <c r="I541" s="15"/>
      <c r="J541" s="182" t="s">
        <v>600</v>
      </c>
      <c r="K541" s="182" t="s">
        <v>39</v>
      </c>
      <c r="L541" s="182" t="s">
        <v>570</v>
      </c>
      <c r="M541" s="182">
        <v>9.6</v>
      </c>
      <c r="N541" s="15">
        <v>5</v>
      </c>
      <c r="O541" s="184"/>
      <c r="P541" s="184"/>
      <c r="Q541" s="184"/>
      <c r="R541" s="184"/>
    </row>
    <row r="542" spans="1:18" s="26" customFormat="1">
      <c r="A542" s="186"/>
      <c r="B542" s="46">
        <v>2300</v>
      </c>
      <c r="C542" s="15"/>
      <c r="D542" s="184"/>
      <c r="E542" s="15" t="s">
        <v>584</v>
      </c>
      <c r="F542" s="184"/>
      <c r="G542" s="184" t="s">
        <v>565</v>
      </c>
      <c r="H542" s="15"/>
      <c r="I542" s="15"/>
      <c r="J542" s="184"/>
      <c r="K542" s="184" t="s">
        <v>39</v>
      </c>
      <c r="L542" s="184" t="s">
        <v>570</v>
      </c>
      <c r="M542" s="184">
        <v>9.6</v>
      </c>
      <c r="N542" s="15">
        <v>1</v>
      </c>
      <c r="O542" s="184"/>
      <c r="P542" s="184"/>
      <c r="Q542" s="184"/>
      <c r="R542" s="184"/>
    </row>
    <row r="543" spans="1:18" s="26" customFormat="1">
      <c r="A543" s="186"/>
      <c r="B543" s="46">
        <v>2305</v>
      </c>
      <c r="C543" s="15"/>
      <c r="D543" s="183"/>
      <c r="E543" s="15" t="s">
        <v>583</v>
      </c>
      <c r="F543" s="183"/>
      <c r="G543" s="183" t="s">
        <v>565</v>
      </c>
      <c r="H543" s="15"/>
      <c r="I543" s="15"/>
      <c r="J543" s="183"/>
      <c r="K543" s="183" t="s">
        <v>39</v>
      </c>
      <c r="L543" s="183" t="s">
        <v>570</v>
      </c>
      <c r="M543" s="183">
        <v>9.6</v>
      </c>
      <c r="N543" s="15">
        <v>4</v>
      </c>
      <c r="O543" s="184"/>
      <c r="P543" s="184"/>
      <c r="Q543" s="184"/>
      <c r="R543" s="184"/>
    </row>
    <row r="544" spans="1:18" s="26" customFormat="1">
      <c r="A544" s="187"/>
      <c r="B544" s="46">
        <v>22</v>
      </c>
      <c r="C544" s="15" t="s">
        <v>611</v>
      </c>
      <c r="D544" s="15" t="s">
        <v>489</v>
      </c>
      <c r="E544" s="15" t="s">
        <v>585</v>
      </c>
      <c r="F544" s="15" t="s">
        <v>496</v>
      </c>
      <c r="G544" s="15" t="s">
        <v>565</v>
      </c>
      <c r="H544" s="15"/>
      <c r="I544" s="15"/>
      <c r="J544" s="15" t="s">
        <v>600</v>
      </c>
      <c r="K544" s="15" t="s">
        <v>39</v>
      </c>
      <c r="L544" s="15" t="s">
        <v>570</v>
      </c>
      <c r="M544" s="15">
        <v>9.6</v>
      </c>
      <c r="O544" s="183"/>
      <c r="P544" s="183"/>
      <c r="Q544" s="183"/>
      <c r="R544" s="183"/>
    </row>
    <row r="545" spans="1:18" s="26" customFormat="1">
      <c r="A545" s="185">
        <v>43201</v>
      </c>
      <c r="B545" s="46">
        <v>830</v>
      </c>
      <c r="C545" s="15"/>
      <c r="D545" s="15" t="s">
        <v>487</v>
      </c>
      <c r="E545" s="15" t="s">
        <v>582</v>
      </c>
      <c r="F545" s="15" t="s">
        <v>489</v>
      </c>
      <c r="G545" s="15" t="s">
        <v>598</v>
      </c>
      <c r="H545" s="15"/>
      <c r="I545" s="15"/>
      <c r="J545" s="15" t="s">
        <v>600</v>
      </c>
      <c r="K545" s="15" t="s">
        <v>457</v>
      </c>
      <c r="L545" s="15" t="s">
        <v>458</v>
      </c>
      <c r="M545" s="15">
        <v>9.6</v>
      </c>
      <c r="N545" s="15">
        <v>6</v>
      </c>
      <c r="O545" s="182">
        <v>8317</v>
      </c>
      <c r="P545" s="182">
        <v>8408</v>
      </c>
      <c r="Q545" s="182">
        <f>P545-O545</f>
        <v>91</v>
      </c>
      <c r="R545" s="182"/>
    </row>
    <row r="546" spans="1:18" s="26" customFormat="1">
      <c r="A546" s="186"/>
      <c r="B546" s="46">
        <v>1010</v>
      </c>
      <c r="C546" s="15"/>
      <c r="D546" s="15" t="s">
        <v>487</v>
      </c>
      <c r="E546" s="15" t="s">
        <v>582</v>
      </c>
      <c r="F546" s="15" t="s">
        <v>489</v>
      </c>
      <c r="G546" s="15" t="s">
        <v>598</v>
      </c>
      <c r="H546" s="15"/>
      <c r="I546" s="15"/>
      <c r="J546" s="15" t="s">
        <v>600</v>
      </c>
      <c r="K546" s="15" t="s">
        <v>457</v>
      </c>
      <c r="L546" s="15" t="s">
        <v>458</v>
      </c>
      <c r="M546" s="15">
        <v>9.6</v>
      </c>
      <c r="N546" s="15" t="s">
        <v>686</v>
      </c>
      <c r="O546" s="184"/>
      <c r="P546" s="184"/>
      <c r="Q546" s="184"/>
      <c r="R546" s="184"/>
    </row>
    <row r="547" spans="1:18" s="26" customFormat="1">
      <c r="A547" s="186"/>
      <c r="B547" s="46">
        <v>1400</v>
      </c>
      <c r="C547" s="15"/>
      <c r="D547" s="15" t="s">
        <v>487</v>
      </c>
      <c r="E547" s="15" t="s">
        <v>582</v>
      </c>
      <c r="F547" s="15" t="s">
        <v>489</v>
      </c>
      <c r="G547" s="15" t="s">
        <v>598</v>
      </c>
      <c r="H547" s="15"/>
      <c r="I547" s="15"/>
      <c r="J547" s="15" t="s">
        <v>600</v>
      </c>
      <c r="K547" s="15" t="s">
        <v>457</v>
      </c>
      <c r="L547" s="15" t="s">
        <v>458</v>
      </c>
      <c r="M547" s="15">
        <v>9.6</v>
      </c>
      <c r="N547" s="15">
        <v>1</v>
      </c>
      <c r="O547" s="184"/>
      <c r="P547" s="184"/>
      <c r="Q547" s="184"/>
      <c r="R547" s="184"/>
    </row>
    <row r="548" spans="1:18" s="26" customFormat="1">
      <c r="A548" s="186"/>
      <c r="B548" s="46">
        <v>1450</v>
      </c>
      <c r="C548" s="15"/>
      <c r="D548" s="15" t="s">
        <v>496</v>
      </c>
      <c r="E548" s="15" t="s">
        <v>565</v>
      </c>
      <c r="F548" s="15" t="s">
        <v>487</v>
      </c>
      <c r="G548" s="15" t="s">
        <v>582</v>
      </c>
      <c r="H548" s="15"/>
      <c r="I548" s="15"/>
      <c r="J548" s="15" t="s">
        <v>600</v>
      </c>
      <c r="K548" s="15" t="s">
        <v>457</v>
      </c>
      <c r="L548" s="15" t="s">
        <v>458</v>
      </c>
      <c r="M548" s="15">
        <v>9.6</v>
      </c>
      <c r="N548" s="15">
        <v>7</v>
      </c>
      <c r="O548" s="184"/>
      <c r="P548" s="184"/>
      <c r="Q548" s="184"/>
      <c r="R548" s="184"/>
    </row>
    <row r="549" spans="1:18" s="26" customFormat="1">
      <c r="A549" s="186"/>
      <c r="B549" s="46">
        <v>1400</v>
      </c>
      <c r="C549" s="15"/>
      <c r="D549" s="15" t="s">
        <v>487</v>
      </c>
      <c r="E549" s="15" t="s">
        <v>582</v>
      </c>
      <c r="F549" s="15" t="s">
        <v>489</v>
      </c>
      <c r="G549" s="15" t="s">
        <v>598</v>
      </c>
      <c r="H549" s="15"/>
      <c r="I549" s="15"/>
      <c r="J549" s="15" t="s">
        <v>600</v>
      </c>
      <c r="K549" s="15" t="s">
        <v>457</v>
      </c>
      <c r="L549" s="15" t="s">
        <v>458</v>
      </c>
      <c r="M549" s="15">
        <v>9.6</v>
      </c>
      <c r="N549" s="15">
        <v>4</v>
      </c>
      <c r="O549" s="184"/>
      <c r="P549" s="184"/>
      <c r="Q549" s="184"/>
      <c r="R549" s="184"/>
    </row>
    <row r="550" spans="1:18" s="26" customFormat="1">
      <c r="A550" s="186"/>
      <c r="B550" s="46">
        <v>1540</v>
      </c>
      <c r="C550" s="15"/>
      <c r="D550" s="15" t="s">
        <v>489</v>
      </c>
      <c r="E550" s="15" t="s">
        <v>598</v>
      </c>
      <c r="F550" s="15" t="s">
        <v>487</v>
      </c>
      <c r="G550" s="15" t="s">
        <v>582</v>
      </c>
      <c r="H550" s="15"/>
      <c r="I550" s="15"/>
      <c r="J550" s="15" t="s">
        <v>600</v>
      </c>
      <c r="K550" s="15" t="s">
        <v>457</v>
      </c>
      <c r="L550" s="15" t="s">
        <v>458</v>
      </c>
      <c r="M550" s="15">
        <v>9.6</v>
      </c>
      <c r="N550" s="15">
        <v>6</v>
      </c>
      <c r="O550" s="184"/>
      <c r="P550" s="184"/>
      <c r="Q550" s="184"/>
      <c r="R550" s="184"/>
    </row>
    <row r="551" spans="1:18" s="26" customFormat="1">
      <c r="A551" s="186"/>
      <c r="B551" s="46">
        <v>2001</v>
      </c>
      <c r="C551" s="15" t="s">
        <v>460</v>
      </c>
      <c r="D551" s="15" t="s">
        <v>454</v>
      </c>
      <c r="E551" s="15" t="s">
        <v>566</v>
      </c>
      <c r="F551" s="15" t="s">
        <v>496</v>
      </c>
      <c r="G551" s="15" t="s">
        <v>565</v>
      </c>
      <c r="H551" s="15"/>
      <c r="I551" s="15"/>
      <c r="J551" s="15" t="s">
        <v>600</v>
      </c>
      <c r="K551" s="15" t="s">
        <v>457</v>
      </c>
      <c r="L551" s="15" t="s">
        <v>458</v>
      </c>
      <c r="M551" s="15">
        <v>9.6</v>
      </c>
      <c r="N551" s="15">
        <v>14</v>
      </c>
      <c r="O551" s="184"/>
      <c r="P551" s="184"/>
      <c r="Q551" s="184"/>
      <c r="R551" s="184"/>
    </row>
    <row r="552" spans="1:18" s="26" customFormat="1">
      <c r="A552" s="186"/>
      <c r="B552" s="46">
        <v>2125</v>
      </c>
      <c r="C552" s="15" t="s">
        <v>460</v>
      </c>
      <c r="D552" s="15" t="s">
        <v>454</v>
      </c>
      <c r="E552" s="15" t="s">
        <v>566</v>
      </c>
      <c r="F552" s="15" t="s">
        <v>496</v>
      </c>
      <c r="G552" s="15" t="s">
        <v>565</v>
      </c>
      <c r="H552" s="15"/>
      <c r="I552" s="15"/>
      <c r="J552" s="15" t="s">
        <v>600</v>
      </c>
      <c r="K552" s="15" t="s">
        <v>457</v>
      </c>
      <c r="L552" s="15" t="s">
        <v>458</v>
      </c>
      <c r="M552" s="15">
        <v>9.6</v>
      </c>
      <c r="N552" s="15">
        <v>14</v>
      </c>
      <c r="O552" s="184"/>
      <c r="P552" s="184"/>
      <c r="Q552" s="184"/>
      <c r="R552" s="184"/>
    </row>
    <row r="553" spans="1:18" s="26" customFormat="1">
      <c r="A553" s="186"/>
      <c r="B553" s="46">
        <v>2248</v>
      </c>
      <c r="C553" s="15" t="s">
        <v>460</v>
      </c>
      <c r="D553" s="15" t="s">
        <v>454</v>
      </c>
      <c r="E553" s="15" t="s">
        <v>566</v>
      </c>
      <c r="F553" s="15" t="s">
        <v>496</v>
      </c>
      <c r="G553" s="15" t="s">
        <v>565</v>
      </c>
      <c r="H553" s="15"/>
      <c r="I553" s="15"/>
      <c r="J553" s="15" t="s">
        <v>600</v>
      </c>
      <c r="K553" s="15" t="s">
        <v>457</v>
      </c>
      <c r="L553" s="15" t="s">
        <v>458</v>
      </c>
      <c r="M553" s="15">
        <v>9.6</v>
      </c>
      <c r="N553" s="15">
        <v>14</v>
      </c>
      <c r="O553" s="184"/>
      <c r="P553" s="184"/>
      <c r="Q553" s="184"/>
      <c r="R553" s="184"/>
    </row>
    <row r="554" spans="1:18" s="26" customFormat="1">
      <c r="A554" s="187"/>
      <c r="B554" s="46">
        <v>2358</v>
      </c>
      <c r="C554" s="15" t="s">
        <v>460</v>
      </c>
      <c r="D554" s="15" t="s">
        <v>454</v>
      </c>
      <c r="E554" s="15" t="s">
        <v>566</v>
      </c>
      <c r="F554" s="15" t="s">
        <v>496</v>
      </c>
      <c r="G554" s="15" t="s">
        <v>565</v>
      </c>
      <c r="H554" s="15"/>
      <c r="I554" s="15"/>
      <c r="J554" s="15" t="s">
        <v>600</v>
      </c>
      <c r="K554" s="15" t="s">
        <v>457</v>
      </c>
      <c r="L554" s="15" t="s">
        <v>458</v>
      </c>
      <c r="M554" s="15">
        <v>9.6</v>
      </c>
      <c r="N554" s="15">
        <v>13</v>
      </c>
      <c r="O554" s="183"/>
      <c r="P554" s="183"/>
      <c r="Q554" s="183"/>
      <c r="R554" s="183"/>
    </row>
    <row r="555" spans="1:18" s="26" customFormat="1">
      <c r="A555" s="185">
        <v>43201</v>
      </c>
      <c r="B555" s="46">
        <v>820</v>
      </c>
      <c r="C555" s="15"/>
      <c r="D555" s="15" t="s">
        <v>496</v>
      </c>
      <c r="E555" s="15" t="s">
        <v>565</v>
      </c>
      <c r="F555" s="15" t="s">
        <v>454</v>
      </c>
      <c r="G555" s="15" t="s">
        <v>566</v>
      </c>
      <c r="H555" s="15"/>
      <c r="I555" s="15"/>
      <c r="J555" s="15" t="s">
        <v>600</v>
      </c>
      <c r="K555" s="15" t="s">
        <v>465</v>
      </c>
      <c r="L555" s="15" t="s">
        <v>466</v>
      </c>
      <c r="M555" s="15">
        <v>9.6</v>
      </c>
      <c r="N555" s="15" t="s">
        <v>468</v>
      </c>
      <c r="O555" s="182">
        <v>6023</v>
      </c>
      <c r="P555" s="182">
        <v>6185</v>
      </c>
      <c r="Q555" s="182">
        <f>P555-O555</f>
        <v>162</v>
      </c>
      <c r="R555" s="182"/>
    </row>
    <row r="556" spans="1:18" s="26" customFormat="1">
      <c r="A556" s="186"/>
      <c r="B556" s="46">
        <v>1042</v>
      </c>
      <c r="C556" s="15" t="s">
        <v>460</v>
      </c>
      <c r="D556" s="15" t="s">
        <v>454</v>
      </c>
      <c r="E556" s="15" t="s">
        <v>566</v>
      </c>
      <c r="F556" s="15" t="s">
        <v>496</v>
      </c>
      <c r="G556" s="15" t="s">
        <v>565</v>
      </c>
      <c r="H556" s="15"/>
      <c r="I556" s="15"/>
      <c r="J556" s="15" t="s">
        <v>600</v>
      </c>
      <c r="K556" s="15" t="s">
        <v>465</v>
      </c>
      <c r="L556" s="15" t="s">
        <v>466</v>
      </c>
      <c r="M556" s="15">
        <v>9.6</v>
      </c>
      <c r="N556" s="15">
        <v>13</v>
      </c>
      <c r="O556" s="184"/>
      <c r="P556" s="184"/>
      <c r="Q556" s="184"/>
      <c r="R556" s="184"/>
    </row>
    <row r="557" spans="1:18" s="26" customFormat="1">
      <c r="A557" s="186"/>
      <c r="B557" s="46">
        <v>1203</v>
      </c>
      <c r="C557" s="15" t="s">
        <v>460</v>
      </c>
      <c r="D557" s="15" t="s">
        <v>454</v>
      </c>
      <c r="E557" s="15" t="s">
        <v>566</v>
      </c>
      <c r="F557" s="15" t="s">
        <v>496</v>
      </c>
      <c r="G557" s="15" t="s">
        <v>565</v>
      </c>
      <c r="H557" s="15"/>
      <c r="I557" s="15"/>
      <c r="J557" s="15" t="s">
        <v>600</v>
      </c>
      <c r="K557" s="15" t="s">
        <v>465</v>
      </c>
      <c r="L557" s="15" t="s">
        <v>466</v>
      </c>
      <c r="M557" s="15">
        <v>9.6</v>
      </c>
      <c r="N557" s="15">
        <v>14</v>
      </c>
      <c r="O557" s="184"/>
      <c r="P557" s="184"/>
      <c r="Q557" s="184"/>
      <c r="R557" s="184"/>
    </row>
    <row r="558" spans="1:18" s="26" customFormat="1">
      <c r="A558" s="186"/>
      <c r="B558" s="46">
        <v>1340</v>
      </c>
      <c r="C558" s="15"/>
      <c r="D558" s="15" t="s">
        <v>487</v>
      </c>
      <c r="E558" s="15" t="s">
        <v>663</v>
      </c>
      <c r="F558" s="15" t="s">
        <v>454</v>
      </c>
      <c r="G558" s="15" t="s">
        <v>566</v>
      </c>
      <c r="H558" s="15"/>
      <c r="I558" s="15"/>
      <c r="J558" s="15" t="s">
        <v>600</v>
      </c>
      <c r="K558" s="15" t="s">
        <v>465</v>
      </c>
      <c r="L558" s="15" t="s">
        <v>466</v>
      </c>
      <c r="M558" s="15">
        <v>9.6</v>
      </c>
      <c r="N558" s="15" t="s">
        <v>468</v>
      </c>
      <c r="O558" s="184"/>
      <c r="P558" s="184"/>
      <c r="Q558" s="184"/>
      <c r="R558" s="184"/>
    </row>
    <row r="559" spans="1:18" s="26" customFormat="1">
      <c r="A559" s="186"/>
      <c r="B559" s="46">
        <v>1435</v>
      </c>
      <c r="C559" s="15" t="s">
        <v>460</v>
      </c>
      <c r="D559" s="15" t="s">
        <v>454</v>
      </c>
      <c r="E559" s="15" t="s">
        <v>566</v>
      </c>
      <c r="F559" s="15" t="s">
        <v>496</v>
      </c>
      <c r="G559" s="15" t="s">
        <v>565</v>
      </c>
      <c r="H559" s="15"/>
      <c r="I559" s="15"/>
      <c r="J559" s="15" t="s">
        <v>600</v>
      </c>
      <c r="K559" s="15" t="s">
        <v>465</v>
      </c>
      <c r="L559" s="15" t="s">
        <v>466</v>
      </c>
      <c r="M559" s="15">
        <v>9.6</v>
      </c>
      <c r="N559" s="15">
        <v>14</v>
      </c>
      <c r="O559" s="184"/>
      <c r="P559" s="184"/>
      <c r="Q559" s="184"/>
      <c r="R559" s="184"/>
    </row>
    <row r="560" spans="1:18" s="26" customFormat="1">
      <c r="A560" s="186"/>
      <c r="B560" s="46">
        <v>1539</v>
      </c>
      <c r="C560" s="15" t="s">
        <v>460</v>
      </c>
      <c r="D560" s="15" t="s">
        <v>454</v>
      </c>
      <c r="E560" s="15" t="s">
        <v>566</v>
      </c>
      <c r="F560" s="15" t="s">
        <v>496</v>
      </c>
      <c r="G560" s="15" t="s">
        <v>565</v>
      </c>
      <c r="H560" s="15"/>
      <c r="I560" s="15"/>
      <c r="J560" s="15" t="s">
        <v>600</v>
      </c>
      <c r="K560" s="15" t="s">
        <v>465</v>
      </c>
      <c r="L560" s="15" t="s">
        <v>466</v>
      </c>
      <c r="M560" s="15">
        <v>9.6</v>
      </c>
      <c r="N560" s="15">
        <v>14</v>
      </c>
      <c r="O560" s="184"/>
      <c r="P560" s="184"/>
      <c r="Q560" s="184"/>
      <c r="R560" s="184"/>
    </row>
    <row r="561" spans="1:18" s="26" customFormat="1">
      <c r="A561" s="186"/>
      <c r="B561" s="176">
        <v>1658</v>
      </c>
      <c r="C561" s="15" t="s">
        <v>460</v>
      </c>
      <c r="D561" s="182" t="s">
        <v>454</v>
      </c>
      <c r="E561" s="182" t="s">
        <v>566</v>
      </c>
      <c r="F561" s="15" t="s">
        <v>496</v>
      </c>
      <c r="G561" s="15" t="s">
        <v>565</v>
      </c>
      <c r="H561" s="15"/>
      <c r="I561" s="15"/>
      <c r="J561" s="182" t="s">
        <v>600</v>
      </c>
      <c r="K561" s="182" t="s">
        <v>465</v>
      </c>
      <c r="L561" s="182" t="s">
        <v>466</v>
      </c>
      <c r="M561" s="182">
        <v>9.6</v>
      </c>
      <c r="N561" s="182">
        <v>14</v>
      </c>
      <c r="O561" s="184"/>
      <c r="P561" s="184"/>
      <c r="Q561" s="184"/>
      <c r="R561" s="184"/>
    </row>
    <row r="562" spans="1:18" s="26" customFormat="1">
      <c r="A562" s="186"/>
      <c r="B562" s="178"/>
      <c r="C562" s="15"/>
      <c r="D562" s="183"/>
      <c r="E562" s="183"/>
      <c r="F562" s="15" t="s">
        <v>487</v>
      </c>
      <c r="G562" s="15" t="s">
        <v>582</v>
      </c>
      <c r="H562" s="15"/>
      <c r="I562" s="15"/>
      <c r="J562" s="183"/>
      <c r="K562" s="183" t="s">
        <v>465</v>
      </c>
      <c r="L562" s="183" t="s">
        <v>466</v>
      </c>
      <c r="M562" s="183">
        <v>9.6</v>
      </c>
      <c r="N562" s="183"/>
      <c r="O562" s="184"/>
      <c r="P562" s="184"/>
      <c r="Q562" s="184"/>
      <c r="R562" s="184"/>
    </row>
    <row r="563" spans="1:18" s="26" customFormat="1">
      <c r="A563" s="186"/>
      <c r="B563" s="46">
        <v>2010</v>
      </c>
      <c r="C563" s="15" t="s">
        <v>461</v>
      </c>
      <c r="D563" s="182" t="s">
        <v>454</v>
      </c>
      <c r="E563" s="15" t="s">
        <v>568</v>
      </c>
      <c r="F563" s="182" t="s">
        <v>496</v>
      </c>
      <c r="G563" s="182" t="s">
        <v>565</v>
      </c>
      <c r="H563" s="15"/>
      <c r="I563" s="15"/>
      <c r="J563" s="182" t="s">
        <v>600</v>
      </c>
      <c r="K563" s="182" t="s">
        <v>465</v>
      </c>
      <c r="L563" s="182" t="s">
        <v>466</v>
      </c>
      <c r="M563" s="182">
        <v>9.6</v>
      </c>
      <c r="N563" s="15">
        <v>1</v>
      </c>
      <c r="O563" s="184"/>
      <c r="P563" s="184"/>
      <c r="Q563" s="184"/>
      <c r="R563" s="184"/>
    </row>
    <row r="564" spans="1:18" s="26" customFormat="1">
      <c r="A564" s="186"/>
      <c r="B564" s="46">
        <v>2039</v>
      </c>
      <c r="C564" s="15" t="s">
        <v>460</v>
      </c>
      <c r="D564" s="183"/>
      <c r="E564" s="15" t="s">
        <v>566</v>
      </c>
      <c r="F564" s="183"/>
      <c r="G564" s="183"/>
      <c r="H564" s="15"/>
      <c r="I564" s="15"/>
      <c r="J564" s="183"/>
      <c r="K564" s="183" t="s">
        <v>465</v>
      </c>
      <c r="L564" s="183" t="s">
        <v>466</v>
      </c>
      <c r="M564" s="183">
        <v>9.6</v>
      </c>
      <c r="N564" s="15">
        <v>13</v>
      </c>
      <c r="O564" s="184"/>
      <c r="P564" s="184"/>
      <c r="Q564" s="184"/>
      <c r="R564" s="184"/>
    </row>
    <row r="565" spans="1:18" s="26" customFormat="1">
      <c r="A565" s="186"/>
      <c r="B565" s="46">
        <v>2205</v>
      </c>
      <c r="C565" s="15" t="s">
        <v>460</v>
      </c>
      <c r="D565" s="15" t="s">
        <v>454</v>
      </c>
      <c r="E565" s="15" t="s">
        <v>566</v>
      </c>
      <c r="F565" s="15" t="s">
        <v>496</v>
      </c>
      <c r="G565" s="15" t="s">
        <v>565</v>
      </c>
      <c r="H565" s="15"/>
      <c r="I565" s="15"/>
      <c r="J565" s="15" t="s">
        <v>600</v>
      </c>
      <c r="K565" s="15" t="s">
        <v>465</v>
      </c>
      <c r="L565" s="15" t="s">
        <v>466</v>
      </c>
      <c r="M565" s="15">
        <v>9.6</v>
      </c>
      <c r="N565" s="15">
        <v>14</v>
      </c>
      <c r="O565" s="184"/>
      <c r="P565" s="184"/>
      <c r="Q565" s="184"/>
      <c r="R565" s="184"/>
    </row>
    <row r="566" spans="1:18" s="26" customFormat="1">
      <c r="A566" s="187"/>
      <c r="B566" s="46">
        <v>2325</v>
      </c>
      <c r="C566" s="15" t="s">
        <v>460</v>
      </c>
      <c r="D566" s="15" t="s">
        <v>454</v>
      </c>
      <c r="E566" s="15" t="s">
        <v>566</v>
      </c>
      <c r="F566" s="15" t="s">
        <v>496</v>
      </c>
      <c r="G566" s="15" t="s">
        <v>565</v>
      </c>
      <c r="H566" s="15"/>
      <c r="I566" s="15"/>
      <c r="J566" s="15" t="s">
        <v>600</v>
      </c>
      <c r="K566" s="15" t="s">
        <v>465</v>
      </c>
      <c r="L566" s="15" t="s">
        <v>466</v>
      </c>
      <c r="M566" s="15">
        <v>9.6</v>
      </c>
      <c r="N566" s="15">
        <v>14</v>
      </c>
      <c r="O566" s="183"/>
      <c r="P566" s="183"/>
      <c r="Q566" s="183"/>
      <c r="R566" s="183"/>
    </row>
    <row r="567" spans="1:18" s="26" customFormat="1">
      <c r="A567" s="185">
        <v>43201</v>
      </c>
      <c r="B567" s="46">
        <v>845</v>
      </c>
      <c r="C567" s="15"/>
      <c r="D567" s="15" t="s">
        <v>496</v>
      </c>
      <c r="E567" s="15" t="s">
        <v>565</v>
      </c>
      <c r="F567" s="15" t="s">
        <v>487</v>
      </c>
      <c r="G567" s="15" t="s">
        <v>578</v>
      </c>
      <c r="H567" s="15"/>
      <c r="I567" s="15"/>
      <c r="J567" s="15" t="s">
        <v>600</v>
      </c>
      <c r="K567" s="15" t="s">
        <v>473</v>
      </c>
      <c r="L567" s="15" t="s">
        <v>492</v>
      </c>
      <c r="M567" s="15">
        <v>9.6</v>
      </c>
      <c r="N567" s="15">
        <v>14</v>
      </c>
      <c r="O567" s="182">
        <v>7327</v>
      </c>
      <c r="P567" s="182">
        <v>7349</v>
      </c>
      <c r="Q567" s="182">
        <f>P567-O567</f>
        <v>22</v>
      </c>
      <c r="R567" s="182"/>
    </row>
    <row r="568" spans="1:18" s="26" customFormat="1">
      <c r="A568" s="186"/>
      <c r="B568" s="46">
        <v>1110</v>
      </c>
      <c r="C568" s="15" t="s">
        <v>467</v>
      </c>
      <c r="D568" s="15" t="s">
        <v>487</v>
      </c>
      <c r="E568" s="15" t="s">
        <v>578</v>
      </c>
      <c r="F568" s="15" t="s">
        <v>496</v>
      </c>
      <c r="G568" s="15" t="s">
        <v>565</v>
      </c>
      <c r="H568" s="15"/>
      <c r="I568" s="15"/>
      <c r="J568" s="15" t="s">
        <v>600</v>
      </c>
      <c r="K568" s="15" t="s">
        <v>473</v>
      </c>
      <c r="L568" s="15" t="s">
        <v>492</v>
      </c>
      <c r="M568" s="15">
        <v>9.6</v>
      </c>
      <c r="N568" s="15">
        <v>14</v>
      </c>
      <c r="O568" s="184"/>
      <c r="P568" s="184"/>
      <c r="Q568" s="184"/>
      <c r="R568" s="184"/>
    </row>
    <row r="569" spans="1:18" s="26" customFormat="1">
      <c r="A569" s="186"/>
      <c r="B569" s="46">
        <v>1502</v>
      </c>
      <c r="C569" s="15" t="s">
        <v>467</v>
      </c>
      <c r="D569" s="15" t="s">
        <v>487</v>
      </c>
      <c r="E569" s="15" t="s">
        <v>578</v>
      </c>
      <c r="F569" s="15" t="s">
        <v>496</v>
      </c>
      <c r="G569" s="15" t="s">
        <v>565</v>
      </c>
      <c r="H569" s="15"/>
      <c r="I569" s="15"/>
      <c r="J569" s="15" t="s">
        <v>600</v>
      </c>
      <c r="K569" s="15" t="s">
        <v>473</v>
      </c>
      <c r="L569" s="15" t="s">
        <v>492</v>
      </c>
      <c r="M569" s="15">
        <v>9.6</v>
      </c>
      <c r="N569" s="15">
        <v>13</v>
      </c>
      <c r="O569" s="184"/>
      <c r="P569" s="184"/>
      <c r="Q569" s="184"/>
      <c r="R569" s="184"/>
    </row>
    <row r="570" spans="1:18" s="26" customFormat="1">
      <c r="A570" s="186"/>
      <c r="B570" s="46">
        <v>1606</v>
      </c>
      <c r="C570" s="15" t="s">
        <v>467</v>
      </c>
      <c r="D570" s="15" t="s">
        <v>487</v>
      </c>
      <c r="E570" s="15" t="s">
        <v>578</v>
      </c>
      <c r="F570" s="15" t="s">
        <v>496</v>
      </c>
      <c r="G570" s="15" t="s">
        <v>565</v>
      </c>
      <c r="H570" s="15"/>
      <c r="I570" s="15"/>
      <c r="J570" s="15" t="s">
        <v>600</v>
      </c>
      <c r="K570" s="15" t="s">
        <v>473</v>
      </c>
      <c r="L570" s="15" t="s">
        <v>492</v>
      </c>
      <c r="M570" s="15">
        <v>9.6</v>
      </c>
      <c r="N570" s="15">
        <v>14</v>
      </c>
      <c r="O570" s="184"/>
      <c r="P570" s="184"/>
      <c r="Q570" s="184"/>
      <c r="R570" s="184"/>
    </row>
    <row r="571" spans="1:18" s="26" customFormat="1">
      <c r="A571" s="186"/>
      <c r="B571" s="46">
        <v>1722</v>
      </c>
      <c r="C571" s="15" t="s">
        <v>467</v>
      </c>
      <c r="D571" s="15" t="s">
        <v>487</v>
      </c>
      <c r="E571" s="15" t="s">
        <v>578</v>
      </c>
      <c r="F571" s="15" t="s">
        <v>496</v>
      </c>
      <c r="G571" s="15" t="s">
        <v>565</v>
      </c>
      <c r="H571" s="15"/>
      <c r="I571" s="15"/>
      <c r="J571" s="15" t="s">
        <v>600</v>
      </c>
      <c r="K571" s="15" t="s">
        <v>473</v>
      </c>
      <c r="L571" s="15" t="s">
        <v>492</v>
      </c>
      <c r="M571" s="15">
        <v>9.6</v>
      </c>
      <c r="N571" s="15">
        <v>12</v>
      </c>
      <c r="O571" s="184"/>
      <c r="P571" s="184"/>
      <c r="Q571" s="184"/>
      <c r="R571" s="184"/>
    </row>
    <row r="572" spans="1:18" s="26" customFormat="1">
      <c r="A572" s="186"/>
      <c r="B572" s="46">
        <v>1922</v>
      </c>
      <c r="C572" s="15" t="s">
        <v>467</v>
      </c>
      <c r="D572" s="15" t="s">
        <v>487</v>
      </c>
      <c r="E572" s="15" t="s">
        <v>578</v>
      </c>
      <c r="F572" s="15" t="s">
        <v>496</v>
      </c>
      <c r="G572" s="15" t="s">
        <v>565</v>
      </c>
      <c r="H572" s="15"/>
      <c r="I572" s="15"/>
      <c r="J572" s="15" t="s">
        <v>600</v>
      </c>
      <c r="K572" s="15" t="s">
        <v>473</v>
      </c>
      <c r="L572" s="15" t="s">
        <v>492</v>
      </c>
      <c r="M572" s="15">
        <v>9.6</v>
      </c>
      <c r="N572" s="15">
        <v>14</v>
      </c>
      <c r="O572" s="184"/>
      <c r="P572" s="184"/>
      <c r="Q572" s="184"/>
      <c r="R572" s="184"/>
    </row>
    <row r="573" spans="1:18" s="26" customFormat="1">
      <c r="A573" s="186"/>
      <c r="B573" s="46">
        <v>2110</v>
      </c>
      <c r="C573" s="15" t="s">
        <v>467</v>
      </c>
      <c r="D573" s="15" t="s">
        <v>487</v>
      </c>
      <c r="E573" s="15" t="s">
        <v>578</v>
      </c>
      <c r="F573" s="15" t="s">
        <v>496</v>
      </c>
      <c r="G573" s="15" t="s">
        <v>565</v>
      </c>
      <c r="H573" s="15"/>
      <c r="I573" s="15"/>
      <c r="J573" s="15" t="s">
        <v>600</v>
      </c>
      <c r="K573" s="15" t="s">
        <v>473</v>
      </c>
      <c r="L573" s="15" t="s">
        <v>492</v>
      </c>
      <c r="M573" s="15">
        <v>9.6</v>
      </c>
      <c r="N573" s="15">
        <v>13</v>
      </c>
      <c r="O573" s="184"/>
      <c r="P573" s="184"/>
      <c r="Q573" s="184"/>
      <c r="R573" s="184"/>
    </row>
    <row r="574" spans="1:18" s="26" customFormat="1">
      <c r="A574" s="186"/>
      <c r="B574" s="46">
        <v>2245</v>
      </c>
      <c r="C574" s="15"/>
      <c r="D574" s="182" t="s">
        <v>487</v>
      </c>
      <c r="E574" s="15" t="s">
        <v>578</v>
      </c>
      <c r="F574" s="182" t="s">
        <v>496</v>
      </c>
      <c r="G574" s="182" t="s">
        <v>565</v>
      </c>
      <c r="H574" s="15"/>
      <c r="I574" s="15"/>
      <c r="J574" s="182" t="s">
        <v>600</v>
      </c>
      <c r="K574" s="182" t="s">
        <v>473</v>
      </c>
      <c r="L574" s="182" t="s">
        <v>492</v>
      </c>
      <c r="M574" s="182">
        <v>9.6</v>
      </c>
      <c r="N574" s="15">
        <v>6</v>
      </c>
      <c r="O574" s="184"/>
      <c r="P574" s="184"/>
      <c r="Q574" s="184"/>
      <c r="R574" s="184"/>
    </row>
    <row r="575" spans="1:18" s="26" customFormat="1">
      <c r="A575" s="187"/>
      <c r="B575" s="46">
        <v>2300</v>
      </c>
      <c r="C575" s="15"/>
      <c r="D575" s="183"/>
      <c r="E575" s="15" t="s">
        <v>589</v>
      </c>
      <c r="F575" s="183"/>
      <c r="G575" s="183"/>
      <c r="H575" s="15"/>
      <c r="I575" s="15"/>
      <c r="J575" s="183"/>
      <c r="K575" s="183" t="s">
        <v>473</v>
      </c>
      <c r="L575" s="183" t="s">
        <v>492</v>
      </c>
      <c r="M575" s="183">
        <v>9.6</v>
      </c>
      <c r="N575" s="15">
        <v>3</v>
      </c>
      <c r="O575" s="183"/>
      <c r="P575" s="183"/>
      <c r="Q575" s="183"/>
      <c r="R575" s="183"/>
    </row>
    <row r="576" spans="1:18" s="26" customFormat="1">
      <c r="A576" s="185">
        <v>43201</v>
      </c>
      <c r="B576" s="176">
        <v>825</v>
      </c>
      <c r="C576" s="182"/>
      <c r="D576" s="182" t="s">
        <v>487</v>
      </c>
      <c r="E576" s="182" t="s">
        <v>582</v>
      </c>
      <c r="F576" s="182" t="s">
        <v>496</v>
      </c>
      <c r="G576" s="15" t="s">
        <v>605</v>
      </c>
      <c r="H576" s="15"/>
      <c r="I576" s="15"/>
      <c r="J576" s="182" t="s">
        <v>600</v>
      </c>
      <c r="K576" s="182" t="s">
        <v>483</v>
      </c>
      <c r="L576" s="182" t="s">
        <v>484</v>
      </c>
      <c r="M576" s="182">
        <v>9.6</v>
      </c>
      <c r="N576" s="182">
        <v>14</v>
      </c>
      <c r="O576" s="182">
        <v>6004</v>
      </c>
      <c r="P576" s="182">
        <v>6063</v>
      </c>
      <c r="Q576" s="182">
        <f>P576-O576</f>
        <v>59</v>
      </c>
      <c r="R576" s="182"/>
    </row>
    <row r="577" spans="1:18" s="26" customFormat="1">
      <c r="A577" s="186"/>
      <c r="B577" s="177"/>
      <c r="C577" s="184"/>
      <c r="D577" s="184"/>
      <c r="E577" s="184"/>
      <c r="F577" s="184"/>
      <c r="G577" s="15" t="s">
        <v>575</v>
      </c>
      <c r="H577" s="15"/>
      <c r="I577" s="15"/>
      <c r="J577" s="184"/>
      <c r="K577" s="184" t="s">
        <v>483</v>
      </c>
      <c r="L577" s="184" t="s">
        <v>484</v>
      </c>
      <c r="M577" s="184">
        <v>9.6</v>
      </c>
      <c r="N577" s="184"/>
      <c r="O577" s="184"/>
      <c r="P577" s="184"/>
      <c r="Q577" s="184"/>
      <c r="R577" s="184"/>
    </row>
    <row r="578" spans="1:18" s="26" customFormat="1">
      <c r="A578" s="186"/>
      <c r="B578" s="177"/>
      <c r="C578" s="184"/>
      <c r="D578" s="184"/>
      <c r="E578" s="184"/>
      <c r="F578" s="184"/>
      <c r="G578" s="15" t="s">
        <v>577</v>
      </c>
      <c r="H578" s="15"/>
      <c r="I578" s="15"/>
      <c r="J578" s="184"/>
      <c r="K578" s="184" t="s">
        <v>483</v>
      </c>
      <c r="L578" s="184" t="s">
        <v>484</v>
      </c>
      <c r="M578" s="184">
        <v>9.6</v>
      </c>
      <c r="N578" s="184"/>
      <c r="O578" s="184"/>
      <c r="P578" s="184"/>
      <c r="Q578" s="184"/>
      <c r="R578" s="184"/>
    </row>
    <row r="579" spans="1:18" s="26" customFormat="1">
      <c r="A579" s="186"/>
      <c r="B579" s="178"/>
      <c r="C579" s="183"/>
      <c r="D579" s="183"/>
      <c r="E579" s="183"/>
      <c r="F579" s="183"/>
      <c r="G579" s="15" t="s">
        <v>693</v>
      </c>
      <c r="H579" s="15"/>
      <c r="I579" s="15"/>
      <c r="J579" s="183"/>
      <c r="K579" s="183" t="s">
        <v>483</v>
      </c>
      <c r="L579" s="183" t="s">
        <v>484</v>
      </c>
      <c r="M579" s="183">
        <v>9.6</v>
      </c>
      <c r="N579" s="183"/>
      <c r="O579" s="184"/>
      <c r="P579" s="184"/>
      <c r="Q579" s="184"/>
      <c r="R579" s="184"/>
    </row>
    <row r="580" spans="1:18" s="26" customFormat="1">
      <c r="A580" s="186"/>
      <c r="B580" s="46">
        <v>1150</v>
      </c>
      <c r="C580" s="15" t="s">
        <v>467</v>
      </c>
      <c r="D580" s="15" t="s">
        <v>487</v>
      </c>
      <c r="E580" s="15" t="s">
        <v>578</v>
      </c>
      <c r="F580" s="15" t="s">
        <v>496</v>
      </c>
      <c r="G580" s="15" t="s">
        <v>565</v>
      </c>
      <c r="H580" s="15"/>
      <c r="I580" s="15"/>
      <c r="J580" s="15" t="s">
        <v>600</v>
      </c>
      <c r="K580" s="15" t="s">
        <v>483</v>
      </c>
      <c r="L580" s="15" t="s">
        <v>484</v>
      </c>
      <c r="M580" s="15">
        <v>9.6</v>
      </c>
      <c r="N580" s="15">
        <v>12</v>
      </c>
      <c r="O580" s="184"/>
      <c r="P580" s="184"/>
      <c r="Q580" s="184"/>
      <c r="R580" s="184"/>
    </row>
    <row r="581" spans="1:18" s="26" customFormat="1">
      <c r="A581" s="186"/>
      <c r="B581" s="46">
        <v>1510</v>
      </c>
      <c r="C581" s="15" t="s">
        <v>460</v>
      </c>
      <c r="D581" s="15" t="s">
        <v>454</v>
      </c>
      <c r="E581" s="15" t="s">
        <v>566</v>
      </c>
      <c r="F581" s="15" t="s">
        <v>496</v>
      </c>
      <c r="G581" s="15" t="s">
        <v>565</v>
      </c>
      <c r="H581" s="15"/>
      <c r="I581" s="15"/>
      <c r="J581" s="15" t="s">
        <v>600</v>
      </c>
      <c r="K581" s="15" t="s">
        <v>483</v>
      </c>
      <c r="L581" s="15" t="s">
        <v>484</v>
      </c>
      <c r="M581" s="15">
        <v>9.6</v>
      </c>
      <c r="N581" s="15">
        <v>14</v>
      </c>
      <c r="O581" s="184"/>
      <c r="P581" s="184"/>
      <c r="Q581" s="184"/>
      <c r="R581" s="184"/>
    </row>
    <row r="582" spans="1:18" s="26" customFormat="1">
      <c r="A582" s="186"/>
      <c r="B582" s="46">
        <v>1632</v>
      </c>
      <c r="C582" s="15" t="s">
        <v>467</v>
      </c>
      <c r="D582" s="15" t="s">
        <v>487</v>
      </c>
      <c r="E582" s="15" t="s">
        <v>578</v>
      </c>
      <c r="F582" s="15" t="s">
        <v>496</v>
      </c>
      <c r="G582" s="15" t="s">
        <v>565</v>
      </c>
      <c r="H582" s="15"/>
      <c r="I582" s="15"/>
      <c r="J582" s="15" t="s">
        <v>600</v>
      </c>
      <c r="K582" s="15" t="s">
        <v>483</v>
      </c>
      <c r="L582" s="15" t="s">
        <v>484</v>
      </c>
      <c r="M582" s="15">
        <v>9.6</v>
      </c>
      <c r="N582" s="15">
        <v>14</v>
      </c>
      <c r="O582" s="184"/>
      <c r="P582" s="184"/>
      <c r="Q582" s="184"/>
      <c r="R582" s="184"/>
    </row>
    <row r="583" spans="1:18" s="26" customFormat="1">
      <c r="A583" s="186"/>
      <c r="B583" s="46">
        <v>1728</v>
      </c>
      <c r="C583" s="15" t="s">
        <v>460</v>
      </c>
      <c r="D583" s="15" t="s">
        <v>454</v>
      </c>
      <c r="E583" s="15" t="s">
        <v>566</v>
      </c>
      <c r="F583" s="15" t="s">
        <v>496</v>
      </c>
      <c r="G583" s="15" t="s">
        <v>565</v>
      </c>
      <c r="H583" s="15"/>
      <c r="I583" s="15"/>
      <c r="J583" s="15" t="s">
        <v>600</v>
      </c>
      <c r="K583" s="15" t="s">
        <v>483</v>
      </c>
      <c r="L583" s="15" t="s">
        <v>484</v>
      </c>
      <c r="M583" s="15">
        <v>9.6</v>
      </c>
      <c r="N583" s="15">
        <v>14</v>
      </c>
      <c r="O583" s="184"/>
      <c r="P583" s="184"/>
      <c r="Q583" s="184"/>
      <c r="R583" s="184"/>
    </row>
    <row r="584" spans="1:18" s="26" customFormat="1">
      <c r="A584" s="186"/>
      <c r="B584" s="46">
        <v>2028</v>
      </c>
      <c r="C584" s="15" t="s">
        <v>467</v>
      </c>
      <c r="D584" s="15" t="s">
        <v>487</v>
      </c>
      <c r="E584" s="15" t="s">
        <v>578</v>
      </c>
      <c r="F584" s="15" t="s">
        <v>496</v>
      </c>
      <c r="G584" s="15" t="s">
        <v>565</v>
      </c>
      <c r="H584" s="15"/>
      <c r="I584" s="15"/>
      <c r="J584" s="15" t="s">
        <v>600</v>
      </c>
      <c r="K584" s="15" t="s">
        <v>483</v>
      </c>
      <c r="L584" s="15" t="s">
        <v>484</v>
      </c>
      <c r="M584" s="15">
        <v>9.6</v>
      </c>
      <c r="N584" s="15">
        <v>13</v>
      </c>
      <c r="O584" s="184"/>
      <c r="P584" s="184"/>
      <c r="Q584" s="184"/>
      <c r="R584" s="184"/>
    </row>
    <row r="585" spans="1:18" s="26" customFormat="1">
      <c r="A585" s="186"/>
      <c r="B585" s="46">
        <v>2206</v>
      </c>
      <c r="C585" s="15" t="s">
        <v>467</v>
      </c>
      <c r="D585" s="15" t="s">
        <v>487</v>
      </c>
      <c r="E585" s="15" t="s">
        <v>578</v>
      </c>
      <c r="F585" s="15" t="s">
        <v>496</v>
      </c>
      <c r="G585" s="15" t="s">
        <v>565</v>
      </c>
      <c r="H585" s="15"/>
      <c r="I585" s="15"/>
      <c r="J585" s="15" t="s">
        <v>600</v>
      </c>
      <c r="K585" s="15" t="s">
        <v>483</v>
      </c>
      <c r="L585" s="15" t="s">
        <v>484</v>
      </c>
      <c r="M585" s="15">
        <v>9.6</v>
      </c>
      <c r="N585" s="15">
        <v>14</v>
      </c>
      <c r="O585" s="184"/>
      <c r="P585" s="184"/>
      <c r="Q585" s="184"/>
      <c r="R585" s="184"/>
    </row>
    <row r="586" spans="1:18" s="26" customFormat="1">
      <c r="A586" s="187"/>
      <c r="B586" s="46">
        <v>2357</v>
      </c>
      <c r="C586" s="15" t="s">
        <v>467</v>
      </c>
      <c r="D586" s="15" t="s">
        <v>487</v>
      </c>
      <c r="E586" s="15" t="s">
        <v>578</v>
      </c>
      <c r="F586" s="15" t="s">
        <v>496</v>
      </c>
      <c r="G586" s="15" t="s">
        <v>565</v>
      </c>
      <c r="H586" s="15"/>
      <c r="I586" s="15"/>
      <c r="J586" s="15" t="s">
        <v>600</v>
      </c>
      <c r="K586" s="15" t="s">
        <v>483</v>
      </c>
      <c r="L586" s="15" t="s">
        <v>484</v>
      </c>
      <c r="M586" s="15">
        <v>9.6</v>
      </c>
      <c r="N586" s="15">
        <v>13</v>
      </c>
      <c r="O586" s="183"/>
      <c r="P586" s="183"/>
      <c r="Q586" s="183"/>
      <c r="R586" s="183"/>
    </row>
    <row r="587" spans="1:18" s="26" customFormat="1">
      <c r="A587" s="185">
        <v>43202</v>
      </c>
      <c r="B587" s="176">
        <v>830</v>
      </c>
      <c r="C587" s="182"/>
      <c r="D587" s="182" t="s">
        <v>487</v>
      </c>
      <c r="E587" s="182" t="s">
        <v>582</v>
      </c>
      <c r="F587" s="182" t="s">
        <v>496</v>
      </c>
      <c r="G587" s="15" t="s">
        <v>575</v>
      </c>
      <c r="H587" s="15"/>
      <c r="I587" s="15"/>
      <c r="J587" s="15" t="s">
        <v>600</v>
      </c>
      <c r="K587" s="15" t="s">
        <v>39</v>
      </c>
      <c r="L587" s="15" t="s">
        <v>570</v>
      </c>
      <c r="M587" s="15">
        <v>9.6</v>
      </c>
      <c r="N587" s="15">
        <v>2</v>
      </c>
      <c r="O587" s="182">
        <v>8372</v>
      </c>
      <c r="P587" s="182">
        <v>8415</v>
      </c>
      <c r="Q587" s="182">
        <f>P587-O587</f>
        <v>43</v>
      </c>
      <c r="R587" s="182"/>
    </row>
    <row r="588" spans="1:18" s="26" customFormat="1">
      <c r="A588" s="186"/>
      <c r="B588" s="177"/>
      <c r="C588" s="184"/>
      <c r="D588" s="184"/>
      <c r="E588" s="184"/>
      <c r="F588" s="184"/>
      <c r="G588" s="15" t="s">
        <v>645</v>
      </c>
      <c r="H588" s="15"/>
      <c r="I588" s="15"/>
      <c r="J588" s="15" t="s">
        <v>600</v>
      </c>
      <c r="K588" s="15" t="s">
        <v>39</v>
      </c>
      <c r="L588" s="15" t="s">
        <v>570</v>
      </c>
      <c r="M588" s="15">
        <v>9.6</v>
      </c>
      <c r="N588" s="15">
        <v>1</v>
      </c>
      <c r="O588" s="184"/>
      <c r="P588" s="184"/>
      <c r="Q588" s="184"/>
      <c r="R588" s="184"/>
    </row>
    <row r="589" spans="1:18" s="26" customFormat="1">
      <c r="A589" s="186"/>
      <c r="B589" s="178"/>
      <c r="C589" s="183"/>
      <c r="D589" s="183"/>
      <c r="E589" s="183"/>
      <c r="F589" s="183"/>
      <c r="G589" s="15" t="s">
        <v>577</v>
      </c>
      <c r="H589" s="15"/>
      <c r="I589" s="15"/>
      <c r="J589" s="15" t="s">
        <v>600</v>
      </c>
      <c r="K589" s="15" t="s">
        <v>39</v>
      </c>
      <c r="L589" s="15" t="s">
        <v>570</v>
      </c>
      <c r="M589" s="15">
        <v>9.6</v>
      </c>
      <c r="N589" s="15">
        <v>6</v>
      </c>
      <c r="O589" s="184"/>
      <c r="P589" s="184"/>
      <c r="Q589" s="184"/>
      <c r="R589" s="184"/>
    </row>
    <row r="590" spans="1:18" s="26" customFormat="1">
      <c r="A590" s="186"/>
      <c r="B590" s="48">
        <v>1156</v>
      </c>
      <c r="C590" s="15" t="s">
        <v>467</v>
      </c>
      <c r="D590" s="15" t="s">
        <v>487</v>
      </c>
      <c r="E590" s="15" t="s">
        <v>578</v>
      </c>
      <c r="F590" s="15" t="s">
        <v>496</v>
      </c>
      <c r="G590" s="15" t="s">
        <v>565</v>
      </c>
      <c r="H590" s="15"/>
      <c r="I590" s="15"/>
      <c r="J590" s="15" t="s">
        <v>600</v>
      </c>
      <c r="K590" s="15" t="s">
        <v>39</v>
      </c>
      <c r="L590" s="15" t="s">
        <v>570</v>
      </c>
      <c r="M590" s="15">
        <v>9.6</v>
      </c>
      <c r="N590" s="15">
        <v>13</v>
      </c>
      <c r="O590" s="184"/>
      <c r="P590" s="184"/>
      <c r="Q590" s="184"/>
      <c r="R590" s="184"/>
    </row>
    <row r="591" spans="1:18" s="26" customFormat="1">
      <c r="A591" s="186"/>
      <c r="B591" s="48">
        <v>1502</v>
      </c>
      <c r="C591" s="15" t="s">
        <v>467</v>
      </c>
      <c r="D591" s="15" t="s">
        <v>487</v>
      </c>
      <c r="E591" s="15" t="s">
        <v>578</v>
      </c>
      <c r="F591" s="15" t="s">
        <v>496</v>
      </c>
      <c r="G591" s="15" t="s">
        <v>565</v>
      </c>
      <c r="H591" s="15"/>
      <c r="I591" s="15"/>
      <c r="J591" s="15" t="s">
        <v>600</v>
      </c>
      <c r="K591" s="15" t="s">
        <v>39</v>
      </c>
      <c r="L591" s="15" t="s">
        <v>570</v>
      </c>
      <c r="M591" s="15">
        <v>9.6</v>
      </c>
      <c r="N591" s="15">
        <v>14</v>
      </c>
      <c r="O591" s="184"/>
      <c r="P591" s="184"/>
      <c r="Q591" s="184"/>
      <c r="R591" s="184"/>
    </row>
    <row r="592" spans="1:18" s="26" customFormat="1">
      <c r="A592" s="186"/>
      <c r="B592" s="48">
        <v>1615</v>
      </c>
      <c r="C592" s="15" t="s">
        <v>467</v>
      </c>
      <c r="D592" s="15" t="s">
        <v>487</v>
      </c>
      <c r="E592" s="15" t="s">
        <v>578</v>
      </c>
      <c r="F592" s="15" t="s">
        <v>496</v>
      </c>
      <c r="G592" s="15" t="s">
        <v>565</v>
      </c>
      <c r="H592" s="15"/>
      <c r="I592" s="15"/>
      <c r="J592" s="15" t="s">
        <v>600</v>
      </c>
      <c r="K592" s="15" t="s">
        <v>39</v>
      </c>
      <c r="L592" s="15" t="s">
        <v>570</v>
      </c>
      <c r="M592" s="15">
        <v>9.6</v>
      </c>
      <c r="N592" s="15">
        <v>13</v>
      </c>
      <c r="O592" s="184"/>
      <c r="P592" s="184"/>
      <c r="Q592" s="184"/>
      <c r="R592" s="184"/>
    </row>
    <row r="593" spans="1:18" s="26" customFormat="1">
      <c r="A593" s="186"/>
      <c r="B593" s="48">
        <v>1713</v>
      </c>
      <c r="C593" s="15" t="s">
        <v>467</v>
      </c>
      <c r="D593" s="15" t="s">
        <v>487</v>
      </c>
      <c r="E593" s="15" t="s">
        <v>578</v>
      </c>
      <c r="F593" s="15" t="s">
        <v>496</v>
      </c>
      <c r="G593" s="15" t="s">
        <v>565</v>
      </c>
      <c r="H593" s="15"/>
      <c r="I593" s="15"/>
      <c r="J593" s="15" t="s">
        <v>600</v>
      </c>
      <c r="K593" s="15" t="s">
        <v>39</v>
      </c>
      <c r="L593" s="15" t="s">
        <v>570</v>
      </c>
      <c r="M593" s="15">
        <v>9.6</v>
      </c>
      <c r="N593" s="15">
        <v>14</v>
      </c>
      <c r="O593" s="184"/>
      <c r="P593" s="184"/>
      <c r="Q593" s="184"/>
      <c r="R593" s="184"/>
    </row>
    <row r="594" spans="1:18" s="26" customFormat="1">
      <c r="A594" s="186"/>
      <c r="B594" s="48">
        <v>1927</v>
      </c>
      <c r="C594" s="15" t="s">
        <v>467</v>
      </c>
      <c r="D594" s="15" t="s">
        <v>487</v>
      </c>
      <c r="E594" s="15" t="s">
        <v>578</v>
      </c>
      <c r="F594" s="15" t="s">
        <v>496</v>
      </c>
      <c r="G594" s="15" t="s">
        <v>565</v>
      </c>
      <c r="H594" s="15"/>
      <c r="I594" s="15"/>
      <c r="J594" s="15" t="s">
        <v>600</v>
      </c>
      <c r="K594" s="15" t="s">
        <v>39</v>
      </c>
      <c r="L594" s="15" t="s">
        <v>570</v>
      </c>
      <c r="M594" s="15">
        <v>9.6</v>
      </c>
      <c r="N594" s="15">
        <v>7</v>
      </c>
      <c r="O594" s="184"/>
      <c r="P594" s="184"/>
      <c r="Q594" s="184"/>
      <c r="R594" s="184"/>
    </row>
    <row r="595" spans="1:18" s="26" customFormat="1">
      <c r="A595" s="186"/>
      <c r="B595" s="48">
        <v>2208</v>
      </c>
      <c r="C595" s="15" t="s">
        <v>467</v>
      </c>
      <c r="D595" s="15" t="s">
        <v>487</v>
      </c>
      <c r="E595" s="15" t="s">
        <v>578</v>
      </c>
      <c r="F595" s="15" t="s">
        <v>496</v>
      </c>
      <c r="G595" s="15" t="s">
        <v>565</v>
      </c>
      <c r="H595" s="15"/>
      <c r="I595" s="15"/>
      <c r="J595" s="15" t="s">
        <v>600</v>
      </c>
      <c r="K595" s="15" t="s">
        <v>39</v>
      </c>
      <c r="L595" s="15" t="s">
        <v>570</v>
      </c>
      <c r="M595" s="15">
        <v>9.6</v>
      </c>
      <c r="N595" s="15">
        <v>13</v>
      </c>
      <c r="O595" s="184"/>
      <c r="P595" s="184"/>
      <c r="Q595" s="184"/>
      <c r="R595" s="184"/>
    </row>
    <row r="596" spans="1:18" s="26" customFormat="1">
      <c r="A596" s="187"/>
      <c r="B596" s="48">
        <v>2358</v>
      </c>
      <c r="C596" s="15" t="s">
        <v>460</v>
      </c>
      <c r="D596" s="15" t="s">
        <v>454</v>
      </c>
      <c r="E596" s="15" t="s">
        <v>566</v>
      </c>
      <c r="F596" s="15" t="s">
        <v>496</v>
      </c>
      <c r="G596" s="15" t="s">
        <v>565</v>
      </c>
      <c r="H596" s="15"/>
      <c r="I596" s="15"/>
      <c r="J596" s="15" t="s">
        <v>600</v>
      </c>
      <c r="K596" s="15" t="s">
        <v>39</v>
      </c>
      <c r="L596" s="15" t="s">
        <v>570</v>
      </c>
      <c r="M596" s="15">
        <v>9.6</v>
      </c>
      <c r="N596" s="15">
        <v>4</v>
      </c>
      <c r="O596" s="183"/>
      <c r="P596" s="183"/>
      <c r="Q596" s="183"/>
      <c r="R596" s="183"/>
    </row>
    <row r="597" spans="1:18" s="26" customFormat="1">
      <c r="A597" s="185">
        <v>43202</v>
      </c>
      <c r="B597" s="48">
        <v>900</v>
      </c>
      <c r="C597" s="182"/>
      <c r="D597" s="182" t="s">
        <v>487</v>
      </c>
      <c r="E597" s="182" t="s">
        <v>582</v>
      </c>
      <c r="F597" s="182" t="s">
        <v>489</v>
      </c>
      <c r="G597" s="15" t="s">
        <v>583</v>
      </c>
      <c r="H597" s="15"/>
      <c r="I597" s="15"/>
      <c r="J597" s="182" t="s">
        <v>600</v>
      </c>
      <c r="K597" s="182" t="s">
        <v>457</v>
      </c>
      <c r="L597" s="182" t="s">
        <v>458</v>
      </c>
      <c r="M597" s="182">
        <v>9.6</v>
      </c>
      <c r="N597" s="15">
        <v>3</v>
      </c>
      <c r="O597" s="182">
        <v>8408</v>
      </c>
      <c r="P597" s="182">
        <v>8446</v>
      </c>
      <c r="Q597" s="182">
        <f>P597-O597</f>
        <v>38</v>
      </c>
      <c r="R597" s="182"/>
    </row>
    <row r="598" spans="1:18" s="26" customFormat="1">
      <c r="A598" s="184"/>
      <c r="B598" s="48">
        <v>906</v>
      </c>
      <c r="C598" s="184"/>
      <c r="D598" s="184"/>
      <c r="E598" s="184"/>
      <c r="F598" s="184"/>
      <c r="G598" s="15" t="s">
        <v>584</v>
      </c>
      <c r="H598" s="15"/>
      <c r="I598" s="15"/>
      <c r="J598" s="184"/>
      <c r="K598" s="184" t="s">
        <v>457</v>
      </c>
      <c r="L598" s="184" t="s">
        <v>458</v>
      </c>
      <c r="M598" s="184">
        <v>9.6</v>
      </c>
      <c r="N598" s="15">
        <v>3</v>
      </c>
      <c r="O598" s="184"/>
      <c r="P598" s="184"/>
      <c r="Q598" s="184"/>
      <c r="R598" s="184"/>
    </row>
    <row r="599" spans="1:18" s="26" customFormat="1">
      <c r="A599" s="184"/>
      <c r="B599" s="48">
        <v>916</v>
      </c>
      <c r="C599" s="183"/>
      <c r="D599" s="183"/>
      <c r="E599" s="183"/>
      <c r="F599" s="183"/>
      <c r="G599" s="15" t="s">
        <v>585</v>
      </c>
      <c r="H599" s="15"/>
      <c r="I599" s="15"/>
      <c r="J599" s="183"/>
      <c r="K599" s="183" t="s">
        <v>457</v>
      </c>
      <c r="L599" s="183" t="s">
        <v>458</v>
      </c>
      <c r="M599" s="183">
        <v>9.6</v>
      </c>
      <c r="N599" s="15">
        <v>2</v>
      </c>
      <c r="O599" s="184"/>
      <c r="P599" s="184"/>
      <c r="Q599" s="184"/>
      <c r="R599" s="184"/>
    </row>
    <row r="600" spans="1:18" s="26" customFormat="1">
      <c r="A600" s="184"/>
      <c r="B600" s="48">
        <v>940</v>
      </c>
      <c r="C600" s="15" t="s">
        <v>611</v>
      </c>
      <c r="D600" s="15" t="s">
        <v>489</v>
      </c>
      <c r="E600" s="15" t="s">
        <v>585</v>
      </c>
      <c r="F600" s="15" t="s">
        <v>496</v>
      </c>
      <c r="G600" s="15" t="s">
        <v>565</v>
      </c>
      <c r="H600" s="15"/>
      <c r="I600" s="15"/>
      <c r="J600" s="15" t="s">
        <v>600</v>
      </c>
      <c r="K600" s="15" t="s">
        <v>457</v>
      </c>
      <c r="L600" s="15" t="s">
        <v>458</v>
      </c>
      <c r="M600" s="15">
        <v>9.6</v>
      </c>
      <c r="N600" s="15">
        <v>14</v>
      </c>
      <c r="O600" s="184"/>
      <c r="P600" s="184"/>
      <c r="Q600" s="184"/>
      <c r="R600" s="184"/>
    </row>
    <row r="601" spans="1:18" s="26" customFormat="1">
      <c r="A601" s="184"/>
      <c r="B601" s="48">
        <v>1105</v>
      </c>
      <c r="C601" s="15" t="s">
        <v>611</v>
      </c>
      <c r="D601" s="15" t="s">
        <v>489</v>
      </c>
      <c r="E601" s="15" t="s">
        <v>585</v>
      </c>
      <c r="F601" s="15" t="s">
        <v>496</v>
      </c>
      <c r="G601" s="15" t="s">
        <v>565</v>
      </c>
      <c r="H601" s="15"/>
      <c r="I601" s="15"/>
      <c r="J601" s="15" t="s">
        <v>600</v>
      </c>
      <c r="K601" s="15" t="s">
        <v>457</v>
      </c>
      <c r="L601" s="15" t="s">
        <v>458</v>
      </c>
      <c r="M601" s="15">
        <v>9.6</v>
      </c>
      <c r="N601" s="15">
        <v>7</v>
      </c>
      <c r="O601" s="184"/>
      <c r="P601" s="184"/>
      <c r="Q601" s="184"/>
      <c r="R601" s="184"/>
    </row>
    <row r="602" spans="1:18" s="26" customFormat="1">
      <c r="A602" s="184"/>
      <c r="B602" s="48">
        <v>1205</v>
      </c>
      <c r="C602" s="15" t="s">
        <v>611</v>
      </c>
      <c r="D602" s="15" t="s">
        <v>489</v>
      </c>
      <c r="E602" s="15" t="s">
        <v>585</v>
      </c>
      <c r="F602" s="15" t="s">
        <v>496</v>
      </c>
      <c r="G602" s="15" t="s">
        <v>565</v>
      </c>
      <c r="H602" s="15"/>
      <c r="I602" s="15"/>
      <c r="J602" s="15" t="s">
        <v>600</v>
      </c>
      <c r="K602" s="15" t="s">
        <v>457</v>
      </c>
      <c r="L602" s="15" t="s">
        <v>458</v>
      </c>
      <c r="M602" s="15">
        <v>9.6</v>
      </c>
      <c r="N602" s="15">
        <v>6</v>
      </c>
      <c r="O602" s="184"/>
      <c r="P602" s="184"/>
      <c r="Q602" s="184"/>
      <c r="R602" s="184"/>
    </row>
    <row r="603" spans="1:18" s="26" customFormat="1">
      <c r="A603" s="184"/>
      <c r="B603" s="48">
        <v>1505</v>
      </c>
      <c r="C603" s="15" t="s">
        <v>611</v>
      </c>
      <c r="D603" s="15" t="s">
        <v>489</v>
      </c>
      <c r="E603" s="15" t="s">
        <v>585</v>
      </c>
      <c r="F603" s="15" t="s">
        <v>496</v>
      </c>
      <c r="G603" s="15" t="s">
        <v>565</v>
      </c>
      <c r="H603" s="15"/>
      <c r="I603" s="15"/>
      <c r="J603" s="15" t="s">
        <v>600</v>
      </c>
      <c r="K603" s="15" t="s">
        <v>457</v>
      </c>
      <c r="L603" s="15" t="s">
        <v>458</v>
      </c>
      <c r="M603" s="15">
        <v>9.6</v>
      </c>
      <c r="N603" s="15">
        <v>7</v>
      </c>
      <c r="O603" s="184"/>
      <c r="P603" s="184"/>
      <c r="Q603" s="184"/>
      <c r="R603" s="184"/>
    </row>
    <row r="604" spans="1:18" s="26" customFormat="1">
      <c r="A604" s="184"/>
      <c r="B604" s="48">
        <v>1620</v>
      </c>
      <c r="C604" s="15" t="s">
        <v>611</v>
      </c>
      <c r="D604" s="15" t="s">
        <v>489</v>
      </c>
      <c r="E604" s="15" t="s">
        <v>585</v>
      </c>
      <c r="F604" s="15" t="s">
        <v>496</v>
      </c>
      <c r="G604" s="15" t="s">
        <v>565</v>
      </c>
      <c r="H604" s="15"/>
      <c r="I604" s="15"/>
      <c r="J604" s="15" t="s">
        <v>600</v>
      </c>
      <c r="K604" s="15" t="s">
        <v>457</v>
      </c>
      <c r="L604" s="15" t="s">
        <v>458</v>
      </c>
      <c r="M604" s="15">
        <v>9.6</v>
      </c>
      <c r="N604" s="15">
        <v>5</v>
      </c>
      <c r="O604" s="184"/>
      <c r="P604" s="184"/>
      <c r="Q604" s="184"/>
      <c r="R604" s="184"/>
    </row>
    <row r="605" spans="1:18" s="26" customFormat="1">
      <c r="A605" s="184"/>
      <c r="B605" s="48">
        <v>1715</v>
      </c>
      <c r="C605" s="15" t="s">
        <v>611</v>
      </c>
      <c r="D605" s="15" t="s">
        <v>489</v>
      </c>
      <c r="E605" s="15" t="s">
        <v>585</v>
      </c>
      <c r="F605" s="15" t="s">
        <v>496</v>
      </c>
      <c r="G605" s="15" t="s">
        <v>565</v>
      </c>
      <c r="H605" s="15"/>
      <c r="I605" s="15"/>
      <c r="J605" s="15" t="s">
        <v>600</v>
      </c>
      <c r="K605" s="15" t="s">
        <v>457</v>
      </c>
      <c r="L605" s="15" t="s">
        <v>458</v>
      </c>
      <c r="M605" s="15">
        <v>9.6</v>
      </c>
      <c r="N605" s="15">
        <v>8</v>
      </c>
      <c r="O605" s="184"/>
      <c r="P605" s="184"/>
      <c r="Q605" s="184"/>
      <c r="R605" s="184"/>
    </row>
    <row r="606" spans="1:18" s="26" customFormat="1">
      <c r="A606" s="184"/>
      <c r="B606" s="48">
        <v>2100</v>
      </c>
      <c r="C606" s="15" t="s">
        <v>611</v>
      </c>
      <c r="D606" s="15" t="s">
        <v>489</v>
      </c>
      <c r="E606" s="15" t="s">
        <v>585</v>
      </c>
      <c r="F606" s="15" t="s">
        <v>496</v>
      </c>
      <c r="G606" s="15" t="s">
        <v>565</v>
      </c>
      <c r="H606" s="15"/>
      <c r="I606" s="15"/>
      <c r="J606" s="15" t="s">
        <v>600</v>
      </c>
      <c r="K606" s="15" t="s">
        <v>457</v>
      </c>
      <c r="L606" s="15" t="s">
        <v>458</v>
      </c>
      <c r="M606" s="15">
        <v>9.6</v>
      </c>
      <c r="N606" s="15">
        <v>6</v>
      </c>
      <c r="O606" s="184"/>
      <c r="P606" s="184"/>
      <c r="Q606" s="184"/>
      <c r="R606" s="184"/>
    </row>
    <row r="607" spans="1:18" s="26" customFormat="1">
      <c r="A607" s="184"/>
      <c r="B607" s="48">
        <v>2210</v>
      </c>
      <c r="C607" s="15" t="s">
        <v>611</v>
      </c>
      <c r="D607" s="15" t="s">
        <v>489</v>
      </c>
      <c r="E607" s="15" t="s">
        <v>585</v>
      </c>
      <c r="F607" s="15" t="s">
        <v>496</v>
      </c>
      <c r="G607" s="15" t="s">
        <v>565</v>
      </c>
      <c r="H607" s="15"/>
      <c r="I607" s="15"/>
      <c r="J607" s="15" t="s">
        <v>600</v>
      </c>
      <c r="K607" s="15" t="s">
        <v>457</v>
      </c>
      <c r="L607" s="15" t="s">
        <v>458</v>
      </c>
      <c r="M607" s="15">
        <v>9.6</v>
      </c>
      <c r="N607" s="15">
        <v>4</v>
      </c>
      <c r="O607" s="184"/>
      <c r="P607" s="184"/>
      <c r="Q607" s="184"/>
      <c r="R607" s="184"/>
    </row>
    <row r="608" spans="1:18" s="26" customFormat="1">
      <c r="A608" s="184"/>
      <c r="B608" s="48">
        <v>2300</v>
      </c>
      <c r="C608" s="182" t="s">
        <v>611</v>
      </c>
      <c r="D608" s="182" t="s">
        <v>489</v>
      </c>
      <c r="E608" s="15" t="s">
        <v>585</v>
      </c>
      <c r="F608" s="15" t="s">
        <v>496</v>
      </c>
      <c r="G608" s="15" t="s">
        <v>565</v>
      </c>
      <c r="H608" s="15"/>
      <c r="I608" s="15"/>
      <c r="J608" s="15" t="s">
        <v>600</v>
      </c>
      <c r="K608" s="15" t="s">
        <v>457</v>
      </c>
      <c r="L608" s="15" t="s">
        <v>458</v>
      </c>
      <c r="M608" s="15">
        <v>9.6</v>
      </c>
      <c r="N608" s="15">
        <v>5</v>
      </c>
      <c r="O608" s="184"/>
      <c r="P608" s="184"/>
      <c r="Q608" s="184"/>
      <c r="R608" s="184"/>
    </row>
    <row r="609" spans="1:18" s="26" customFormat="1">
      <c r="A609" s="184"/>
      <c r="B609" s="48">
        <v>2302</v>
      </c>
      <c r="C609" s="184"/>
      <c r="D609" s="184"/>
      <c r="E609" s="15" t="s">
        <v>583</v>
      </c>
      <c r="F609" s="15" t="s">
        <v>496</v>
      </c>
      <c r="G609" s="15" t="s">
        <v>565</v>
      </c>
      <c r="H609" s="15"/>
      <c r="I609" s="15"/>
      <c r="J609" s="15" t="s">
        <v>600</v>
      </c>
      <c r="K609" s="15" t="s">
        <v>457</v>
      </c>
      <c r="L609" s="15" t="s">
        <v>458</v>
      </c>
      <c r="M609" s="15">
        <v>9.6</v>
      </c>
      <c r="N609" s="15">
        <v>1</v>
      </c>
      <c r="O609" s="184"/>
      <c r="P609" s="184"/>
      <c r="Q609" s="184"/>
      <c r="R609" s="184"/>
    </row>
    <row r="610" spans="1:18" s="26" customFormat="1">
      <c r="A610" s="184"/>
      <c r="B610" s="48">
        <v>2310</v>
      </c>
      <c r="C610" s="183"/>
      <c r="D610" s="183"/>
      <c r="E610" s="15" t="s">
        <v>584</v>
      </c>
      <c r="F610" s="15" t="s">
        <v>496</v>
      </c>
      <c r="G610" s="15" t="s">
        <v>565</v>
      </c>
      <c r="H610" s="15"/>
      <c r="I610" s="15"/>
      <c r="J610" s="15" t="s">
        <v>600</v>
      </c>
      <c r="K610" s="15" t="s">
        <v>457</v>
      </c>
      <c r="L610" s="15" t="s">
        <v>458</v>
      </c>
      <c r="M610" s="15">
        <v>9.6</v>
      </c>
      <c r="N610" s="15">
        <v>6</v>
      </c>
      <c r="O610" s="184"/>
      <c r="P610" s="184"/>
      <c r="Q610" s="184"/>
      <c r="R610" s="184"/>
    </row>
    <row r="611" spans="1:18" s="26" customFormat="1">
      <c r="A611" s="183"/>
      <c r="B611" s="48">
        <v>2359</v>
      </c>
      <c r="C611" s="15" t="s">
        <v>611</v>
      </c>
      <c r="D611" s="15" t="s">
        <v>489</v>
      </c>
      <c r="E611" s="15" t="s">
        <v>585</v>
      </c>
      <c r="F611" s="15" t="s">
        <v>496</v>
      </c>
      <c r="G611" s="15" t="s">
        <v>565</v>
      </c>
      <c r="H611" s="15"/>
      <c r="I611" s="15"/>
      <c r="J611" s="15" t="s">
        <v>600</v>
      </c>
      <c r="K611" s="15" t="s">
        <v>457</v>
      </c>
      <c r="L611" s="15" t="s">
        <v>458</v>
      </c>
      <c r="M611" s="15">
        <v>9.6</v>
      </c>
      <c r="N611" s="15">
        <v>6</v>
      </c>
      <c r="O611" s="183"/>
      <c r="P611" s="183"/>
      <c r="Q611" s="183"/>
      <c r="R611" s="183"/>
    </row>
    <row r="612" spans="1:18" s="26" customFormat="1">
      <c r="A612" s="185">
        <v>43202</v>
      </c>
      <c r="B612" s="48">
        <v>835</v>
      </c>
      <c r="C612" s="15"/>
      <c r="D612" s="15" t="s">
        <v>487</v>
      </c>
      <c r="E612" s="15" t="s">
        <v>582</v>
      </c>
      <c r="F612" s="15" t="s">
        <v>496</v>
      </c>
      <c r="G612" s="15" t="s">
        <v>605</v>
      </c>
      <c r="H612" s="15"/>
      <c r="I612" s="15"/>
      <c r="J612" s="15" t="s">
        <v>600</v>
      </c>
      <c r="K612" s="15" t="s">
        <v>465</v>
      </c>
      <c r="L612" s="15" t="s">
        <v>466</v>
      </c>
      <c r="M612" s="15">
        <v>9.6</v>
      </c>
      <c r="N612" s="15">
        <v>6</v>
      </c>
      <c r="O612" s="182">
        <v>6185</v>
      </c>
      <c r="P612" s="182">
        <v>6206</v>
      </c>
      <c r="Q612" s="182">
        <f>P612-O612</f>
        <v>21</v>
      </c>
      <c r="R612" s="182"/>
    </row>
    <row r="613" spans="1:18" s="26" customFormat="1">
      <c r="A613" s="186"/>
      <c r="B613" s="176">
        <v>920</v>
      </c>
      <c r="C613" s="182"/>
      <c r="D613" s="182" t="s">
        <v>487</v>
      </c>
      <c r="E613" s="182" t="s">
        <v>582</v>
      </c>
      <c r="F613" s="182" t="s">
        <v>487</v>
      </c>
      <c r="G613" s="15" t="s">
        <v>589</v>
      </c>
      <c r="H613" s="15"/>
      <c r="I613" s="15"/>
      <c r="J613" s="182" t="s">
        <v>600</v>
      </c>
      <c r="K613" s="182" t="s">
        <v>465</v>
      </c>
      <c r="L613" s="182" t="s">
        <v>466</v>
      </c>
      <c r="M613" s="182">
        <v>9.6</v>
      </c>
      <c r="N613" s="15">
        <v>10</v>
      </c>
      <c r="O613" s="184"/>
      <c r="P613" s="184"/>
      <c r="Q613" s="184"/>
      <c r="R613" s="184"/>
    </row>
    <row r="614" spans="1:18" s="26" customFormat="1">
      <c r="A614" s="186"/>
      <c r="B614" s="177"/>
      <c r="C614" s="184"/>
      <c r="D614" s="184"/>
      <c r="E614" s="184"/>
      <c r="F614" s="184"/>
      <c r="G614" s="15" t="s">
        <v>663</v>
      </c>
      <c r="H614" s="15"/>
      <c r="I614" s="15"/>
      <c r="J614" s="184"/>
      <c r="K614" s="184"/>
      <c r="L614" s="184"/>
      <c r="M614" s="184"/>
      <c r="N614" s="15"/>
      <c r="O614" s="184"/>
      <c r="P614" s="184"/>
      <c r="Q614" s="184"/>
      <c r="R614" s="184"/>
    </row>
    <row r="615" spans="1:18" s="26" customFormat="1">
      <c r="A615" s="186"/>
      <c r="B615" s="178"/>
      <c r="C615" s="183"/>
      <c r="D615" s="183"/>
      <c r="E615" s="183"/>
      <c r="F615" s="183"/>
      <c r="G615" s="15" t="s">
        <v>578</v>
      </c>
      <c r="H615" s="15"/>
      <c r="I615" s="15"/>
      <c r="J615" s="183"/>
      <c r="K615" s="183"/>
      <c r="L615" s="183"/>
      <c r="M615" s="183"/>
      <c r="N615" s="15"/>
      <c r="O615" s="184"/>
      <c r="P615" s="184"/>
      <c r="Q615" s="184"/>
      <c r="R615" s="184"/>
    </row>
    <row r="616" spans="1:18" s="26" customFormat="1">
      <c r="A616" s="186"/>
      <c r="B616" s="48">
        <v>1332</v>
      </c>
      <c r="C616" s="15"/>
      <c r="D616" s="15" t="s">
        <v>487</v>
      </c>
      <c r="E616" s="15" t="s">
        <v>582</v>
      </c>
      <c r="F616" s="15" t="s">
        <v>496</v>
      </c>
      <c r="G616" s="15" t="s">
        <v>565</v>
      </c>
      <c r="H616" s="15"/>
      <c r="I616" s="15"/>
      <c r="J616" s="15" t="s">
        <v>600</v>
      </c>
      <c r="K616" s="15" t="s">
        <v>465</v>
      </c>
      <c r="L616" s="15" t="s">
        <v>466</v>
      </c>
      <c r="M616" s="15">
        <v>9.6</v>
      </c>
      <c r="N616" s="15">
        <v>5</v>
      </c>
      <c r="O616" s="184"/>
      <c r="P616" s="184"/>
      <c r="Q616" s="184"/>
      <c r="R616" s="184"/>
    </row>
    <row r="617" spans="1:18" s="26" customFormat="1">
      <c r="A617" s="186"/>
      <c r="B617" s="48">
        <v>1410</v>
      </c>
      <c r="C617" s="15"/>
      <c r="D617" s="15" t="s">
        <v>496</v>
      </c>
      <c r="E617" s="15" t="s">
        <v>565</v>
      </c>
      <c r="F617" s="15" t="s">
        <v>489</v>
      </c>
      <c r="G617" s="15" t="s">
        <v>598</v>
      </c>
      <c r="H617" s="15"/>
      <c r="I617" s="15"/>
      <c r="J617" s="15" t="s">
        <v>600</v>
      </c>
      <c r="K617" s="15" t="s">
        <v>465</v>
      </c>
      <c r="L617" s="15" t="s">
        <v>466</v>
      </c>
      <c r="M617" s="15">
        <v>9.6</v>
      </c>
      <c r="N617" s="15">
        <v>6</v>
      </c>
      <c r="O617" s="184"/>
      <c r="P617" s="184"/>
      <c r="Q617" s="184"/>
      <c r="R617" s="184"/>
    </row>
    <row r="618" spans="1:18" s="26" customFormat="1">
      <c r="A618" s="186"/>
      <c r="B618" s="48">
        <v>1520</v>
      </c>
      <c r="C618" s="15"/>
      <c r="D618" s="15" t="s">
        <v>489</v>
      </c>
      <c r="E618" s="15" t="s">
        <v>598</v>
      </c>
      <c r="F618" s="15" t="s">
        <v>487</v>
      </c>
      <c r="G618" s="15" t="s">
        <v>582</v>
      </c>
      <c r="H618" s="15"/>
      <c r="I618" s="15"/>
      <c r="J618" s="15" t="s">
        <v>600</v>
      </c>
      <c r="K618" s="15" t="s">
        <v>465</v>
      </c>
      <c r="L618" s="15" t="s">
        <v>466</v>
      </c>
      <c r="M618" s="15">
        <v>9.6</v>
      </c>
      <c r="N618" s="15">
        <v>8</v>
      </c>
      <c r="O618" s="184"/>
      <c r="P618" s="184"/>
      <c r="Q618" s="184"/>
      <c r="R618" s="184"/>
    </row>
    <row r="619" spans="1:18" s="26" customFormat="1">
      <c r="A619" s="186"/>
      <c r="B619" s="48">
        <v>1620</v>
      </c>
      <c r="C619" s="15"/>
      <c r="D619" s="15" t="s">
        <v>487</v>
      </c>
      <c r="E619" s="15" t="s">
        <v>582</v>
      </c>
      <c r="F619" s="15" t="s">
        <v>489</v>
      </c>
      <c r="G619" s="15" t="s">
        <v>598</v>
      </c>
      <c r="H619" s="15"/>
      <c r="I619" s="15"/>
      <c r="J619" s="15" t="s">
        <v>600</v>
      </c>
      <c r="K619" s="15" t="s">
        <v>465</v>
      </c>
      <c r="L619" s="15" t="s">
        <v>466</v>
      </c>
      <c r="M619" s="15">
        <v>9.6</v>
      </c>
      <c r="N619" s="15">
        <v>3</v>
      </c>
      <c r="O619" s="184"/>
      <c r="P619" s="184"/>
      <c r="Q619" s="184"/>
      <c r="R619" s="184"/>
    </row>
    <row r="620" spans="1:18" s="26" customFormat="1">
      <c r="A620" s="186"/>
      <c r="B620" s="48">
        <v>1759</v>
      </c>
      <c r="C620" s="15" t="s">
        <v>467</v>
      </c>
      <c r="D620" s="15" t="s">
        <v>487</v>
      </c>
      <c r="E620" s="15" t="s">
        <v>578</v>
      </c>
      <c r="F620" s="15" t="s">
        <v>496</v>
      </c>
      <c r="G620" s="15" t="s">
        <v>565</v>
      </c>
      <c r="H620" s="15"/>
      <c r="I620" s="15"/>
      <c r="J620" s="15" t="s">
        <v>600</v>
      </c>
      <c r="K620" s="15" t="s">
        <v>465</v>
      </c>
      <c r="L620" s="15" t="s">
        <v>466</v>
      </c>
      <c r="M620" s="15">
        <v>9.6</v>
      </c>
      <c r="N620" s="15">
        <v>13</v>
      </c>
      <c r="O620" s="184"/>
      <c r="P620" s="184"/>
      <c r="Q620" s="184"/>
      <c r="R620" s="184"/>
    </row>
    <row r="621" spans="1:18" s="26" customFormat="1">
      <c r="A621" s="186"/>
      <c r="B621" s="48">
        <v>2108</v>
      </c>
      <c r="C621" s="15" t="s">
        <v>467</v>
      </c>
      <c r="D621" s="15" t="s">
        <v>487</v>
      </c>
      <c r="E621" s="15" t="s">
        <v>578</v>
      </c>
      <c r="F621" s="15" t="s">
        <v>496</v>
      </c>
      <c r="G621" s="15" t="s">
        <v>565</v>
      </c>
      <c r="H621" s="15"/>
      <c r="I621" s="15"/>
      <c r="J621" s="15" t="s">
        <v>600</v>
      </c>
      <c r="K621" s="15" t="s">
        <v>465</v>
      </c>
      <c r="L621" s="15" t="s">
        <v>466</v>
      </c>
      <c r="M621" s="15">
        <v>9.6</v>
      </c>
      <c r="N621" s="15">
        <v>14</v>
      </c>
      <c r="O621" s="184"/>
      <c r="P621" s="184"/>
      <c r="Q621" s="184"/>
      <c r="R621" s="184"/>
    </row>
    <row r="622" spans="1:18" s="26" customFormat="1">
      <c r="A622" s="186"/>
      <c r="B622" s="48">
        <v>2245</v>
      </c>
      <c r="C622" s="15"/>
      <c r="D622" s="182" t="s">
        <v>487</v>
      </c>
      <c r="E622" s="15" t="s">
        <v>578</v>
      </c>
      <c r="F622" s="182" t="s">
        <v>496</v>
      </c>
      <c r="G622" s="182" t="s">
        <v>565</v>
      </c>
      <c r="H622" s="15"/>
      <c r="I622" s="15"/>
      <c r="J622" s="182" t="s">
        <v>600</v>
      </c>
      <c r="K622" s="182" t="s">
        <v>465</v>
      </c>
      <c r="L622" s="182" t="s">
        <v>466</v>
      </c>
      <c r="M622" s="182">
        <v>9.6</v>
      </c>
      <c r="N622" s="15">
        <v>6</v>
      </c>
      <c r="O622" s="184"/>
      <c r="P622" s="184"/>
      <c r="Q622" s="184"/>
      <c r="R622" s="184"/>
    </row>
    <row r="623" spans="1:18" s="26" customFormat="1">
      <c r="A623" s="187"/>
      <c r="B623" s="48">
        <v>2300</v>
      </c>
      <c r="C623" s="15"/>
      <c r="D623" s="183"/>
      <c r="E623" s="15" t="s">
        <v>698</v>
      </c>
      <c r="F623" s="183"/>
      <c r="G623" s="183"/>
      <c r="H623" s="15"/>
      <c r="I623" s="15"/>
      <c r="J623" s="183"/>
      <c r="K623" s="183"/>
      <c r="L623" s="183"/>
      <c r="M623" s="183"/>
      <c r="N623" s="15">
        <v>3</v>
      </c>
      <c r="O623" s="183"/>
      <c r="P623" s="183"/>
      <c r="Q623" s="183"/>
      <c r="R623" s="183"/>
    </row>
    <row r="624" spans="1:18" s="26" customFormat="1">
      <c r="A624" s="185">
        <v>43202</v>
      </c>
      <c r="B624" s="48">
        <v>825</v>
      </c>
      <c r="C624" s="15" t="s">
        <v>701</v>
      </c>
      <c r="D624" s="15" t="s">
        <v>496</v>
      </c>
      <c r="E624" s="15" t="s">
        <v>565</v>
      </c>
      <c r="F624" s="15" t="s">
        <v>487</v>
      </c>
      <c r="G624" s="15" t="s">
        <v>578</v>
      </c>
      <c r="H624" s="15"/>
      <c r="I624" s="15"/>
      <c r="J624" s="15" t="s">
        <v>600</v>
      </c>
      <c r="K624" s="15" t="s">
        <v>473</v>
      </c>
      <c r="L624" s="15" t="s">
        <v>492</v>
      </c>
      <c r="M624" s="15">
        <v>9.6</v>
      </c>
      <c r="N624" s="15">
        <v>13</v>
      </c>
      <c r="O624" s="182">
        <v>7349</v>
      </c>
      <c r="P624" s="182">
        <v>7422</v>
      </c>
      <c r="Q624" s="182">
        <f>P624-O624</f>
        <v>73</v>
      </c>
      <c r="R624" s="182"/>
    </row>
    <row r="625" spans="1:18" s="26" customFormat="1">
      <c r="A625" s="186"/>
      <c r="B625" s="48">
        <v>1059</v>
      </c>
      <c r="C625" s="15" t="s">
        <v>467</v>
      </c>
      <c r="D625" s="15" t="s">
        <v>487</v>
      </c>
      <c r="E625" s="15" t="s">
        <v>578</v>
      </c>
      <c r="F625" s="15" t="s">
        <v>496</v>
      </c>
      <c r="G625" s="15" t="s">
        <v>565</v>
      </c>
      <c r="H625" s="15"/>
      <c r="I625" s="15"/>
      <c r="J625" s="15" t="s">
        <v>600</v>
      </c>
      <c r="K625" s="15" t="s">
        <v>473</v>
      </c>
      <c r="L625" s="15" t="s">
        <v>492</v>
      </c>
      <c r="M625" s="15">
        <v>9.6</v>
      </c>
      <c r="N625" s="15">
        <v>14</v>
      </c>
      <c r="O625" s="184"/>
      <c r="P625" s="184"/>
      <c r="Q625" s="184"/>
      <c r="R625" s="184"/>
    </row>
    <row r="626" spans="1:18" s="26" customFormat="1">
      <c r="A626" s="186"/>
      <c r="B626" s="48">
        <v>1408</v>
      </c>
      <c r="C626" s="15" t="s">
        <v>467</v>
      </c>
      <c r="D626" s="15" t="s">
        <v>487</v>
      </c>
      <c r="E626" s="15" t="s">
        <v>578</v>
      </c>
      <c r="F626" s="15" t="s">
        <v>496</v>
      </c>
      <c r="G626" s="15" t="s">
        <v>565</v>
      </c>
      <c r="H626" s="15"/>
      <c r="I626" s="15"/>
      <c r="J626" s="15" t="s">
        <v>600</v>
      </c>
      <c r="K626" s="15" t="s">
        <v>473</v>
      </c>
      <c r="L626" s="15" t="s">
        <v>492</v>
      </c>
      <c r="M626" s="15">
        <v>9.6</v>
      </c>
      <c r="N626" s="15">
        <v>13</v>
      </c>
      <c r="O626" s="184"/>
      <c r="P626" s="184"/>
      <c r="Q626" s="184"/>
      <c r="R626" s="184"/>
    </row>
    <row r="627" spans="1:18" s="26" customFormat="1">
      <c r="A627" s="186"/>
      <c r="B627" s="48">
        <v>1510</v>
      </c>
      <c r="C627" s="15" t="s">
        <v>460</v>
      </c>
      <c r="D627" s="15" t="s">
        <v>454</v>
      </c>
      <c r="E627" s="15" t="s">
        <v>566</v>
      </c>
      <c r="F627" s="15" t="s">
        <v>496</v>
      </c>
      <c r="G627" s="15" t="s">
        <v>565</v>
      </c>
      <c r="H627" s="15"/>
      <c r="I627" s="15"/>
      <c r="J627" s="15" t="s">
        <v>600</v>
      </c>
      <c r="K627" s="15" t="s">
        <v>473</v>
      </c>
      <c r="L627" s="15" t="s">
        <v>492</v>
      </c>
      <c r="M627" s="15">
        <v>9.6</v>
      </c>
      <c r="N627" s="15">
        <v>14</v>
      </c>
      <c r="O627" s="184"/>
      <c r="P627" s="184"/>
      <c r="Q627" s="184"/>
      <c r="R627" s="184"/>
    </row>
    <row r="628" spans="1:18" s="26" customFormat="1">
      <c r="A628" s="186"/>
      <c r="B628" s="48">
        <v>1705</v>
      </c>
      <c r="C628" s="15" t="s">
        <v>460</v>
      </c>
      <c r="D628" s="15" t="s">
        <v>454</v>
      </c>
      <c r="E628" s="15" t="s">
        <v>566</v>
      </c>
      <c r="F628" s="15" t="s">
        <v>496</v>
      </c>
      <c r="G628" s="15" t="s">
        <v>565</v>
      </c>
      <c r="H628" s="15"/>
      <c r="I628" s="15"/>
      <c r="J628" s="15" t="s">
        <v>600</v>
      </c>
      <c r="K628" s="15" t="s">
        <v>473</v>
      </c>
      <c r="L628" s="15" t="s">
        <v>492</v>
      </c>
      <c r="M628" s="15">
        <v>9.6</v>
      </c>
      <c r="N628" s="15">
        <v>14</v>
      </c>
      <c r="O628" s="184"/>
      <c r="P628" s="184"/>
      <c r="Q628" s="184"/>
      <c r="R628" s="184"/>
    </row>
    <row r="629" spans="1:18" s="26" customFormat="1">
      <c r="A629" s="186"/>
      <c r="B629" s="48">
        <v>2047</v>
      </c>
      <c r="C629" s="182" t="s">
        <v>460</v>
      </c>
      <c r="D629" s="182" t="s">
        <v>454</v>
      </c>
      <c r="E629" s="15" t="s">
        <v>566</v>
      </c>
      <c r="F629" s="182" t="s">
        <v>496</v>
      </c>
      <c r="G629" s="182" t="s">
        <v>565</v>
      </c>
      <c r="H629" s="15"/>
      <c r="I629" s="15"/>
      <c r="J629" s="15" t="s">
        <v>600</v>
      </c>
      <c r="K629" s="15" t="s">
        <v>473</v>
      </c>
      <c r="L629" s="15" t="s">
        <v>492</v>
      </c>
      <c r="M629" s="15">
        <v>9.6</v>
      </c>
      <c r="N629" s="182">
        <v>7</v>
      </c>
      <c r="O629" s="184"/>
      <c r="P629" s="184"/>
      <c r="Q629" s="184"/>
      <c r="R629" s="184"/>
    </row>
    <row r="630" spans="1:18" s="26" customFormat="1">
      <c r="A630" s="186"/>
      <c r="B630" s="48">
        <v>2010</v>
      </c>
      <c r="C630" s="183"/>
      <c r="D630" s="183"/>
      <c r="E630" s="15" t="s">
        <v>568</v>
      </c>
      <c r="F630" s="183"/>
      <c r="G630" s="183"/>
      <c r="H630" s="15"/>
      <c r="I630" s="15"/>
      <c r="J630" s="15" t="s">
        <v>600</v>
      </c>
      <c r="K630" s="15" t="s">
        <v>473</v>
      </c>
      <c r="L630" s="15" t="s">
        <v>492</v>
      </c>
      <c r="M630" s="15">
        <v>9.6</v>
      </c>
      <c r="N630" s="183"/>
      <c r="O630" s="184"/>
      <c r="P630" s="184"/>
      <c r="Q630" s="184"/>
      <c r="R630" s="184"/>
    </row>
    <row r="631" spans="1:18" s="26" customFormat="1">
      <c r="A631" s="187"/>
      <c r="B631" s="48">
        <v>2345</v>
      </c>
      <c r="C631" s="15" t="s">
        <v>467</v>
      </c>
      <c r="D631" s="15" t="s">
        <v>487</v>
      </c>
      <c r="E631" s="15" t="s">
        <v>578</v>
      </c>
      <c r="F631" s="15" t="s">
        <v>496</v>
      </c>
      <c r="G631" s="15" t="s">
        <v>565</v>
      </c>
      <c r="H631" s="15"/>
      <c r="I631" s="15"/>
      <c r="J631" s="15" t="s">
        <v>600</v>
      </c>
      <c r="K631" s="15" t="s">
        <v>473</v>
      </c>
      <c r="L631" s="15" t="s">
        <v>492</v>
      </c>
      <c r="M631" s="15">
        <v>9.6</v>
      </c>
      <c r="N631" s="15">
        <v>12</v>
      </c>
      <c r="O631" s="183"/>
      <c r="P631" s="183"/>
      <c r="Q631" s="183"/>
      <c r="R631" s="183"/>
    </row>
    <row r="632" spans="1:18" s="26" customFormat="1">
      <c r="A632" s="185">
        <v>43202</v>
      </c>
      <c r="B632" s="48">
        <v>1038</v>
      </c>
      <c r="C632" s="15" t="s">
        <v>460</v>
      </c>
      <c r="D632" s="15" t="s">
        <v>496</v>
      </c>
      <c r="E632" s="15" t="s">
        <v>565</v>
      </c>
      <c r="F632" s="15" t="s">
        <v>454</v>
      </c>
      <c r="G632" s="15" t="s">
        <v>566</v>
      </c>
      <c r="H632" s="15"/>
      <c r="I632" s="15"/>
      <c r="J632" s="15" t="s">
        <v>600</v>
      </c>
      <c r="K632" s="15" t="s">
        <v>483</v>
      </c>
      <c r="L632" s="15" t="s">
        <v>484</v>
      </c>
      <c r="M632" s="15">
        <v>9.6</v>
      </c>
      <c r="N632" s="15">
        <v>13</v>
      </c>
      <c r="O632" s="182">
        <v>6063</v>
      </c>
      <c r="P632" s="182">
        <v>6207</v>
      </c>
      <c r="Q632" s="182">
        <f>P632-O632</f>
        <v>144</v>
      </c>
      <c r="R632" s="182"/>
    </row>
    <row r="633" spans="1:18" s="26" customFormat="1">
      <c r="A633" s="186"/>
      <c r="B633" s="48">
        <v>1149</v>
      </c>
      <c r="C633" s="15" t="s">
        <v>460</v>
      </c>
      <c r="D633" s="15" t="s">
        <v>454</v>
      </c>
      <c r="E633" s="15" t="s">
        <v>566</v>
      </c>
      <c r="F633" s="15" t="s">
        <v>496</v>
      </c>
      <c r="G633" s="15" t="s">
        <v>565</v>
      </c>
      <c r="H633" s="15"/>
      <c r="I633" s="15"/>
      <c r="J633" s="15" t="s">
        <v>600</v>
      </c>
      <c r="K633" s="15" t="s">
        <v>483</v>
      </c>
      <c r="L633" s="15" t="s">
        <v>484</v>
      </c>
      <c r="M633" s="15">
        <v>9.6</v>
      </c>
      <c r="N633" s="15">
        <v>14</v>
      </c>
      <c r="O633" s="184"/>
      <c r="P633" s="184"/>
      <c r="Q633" s="184"/>
      <c r="R633" s="184"/>
    </row>
    <row r="634" spans="1:18" s="26" customFormat="1">
      <c r="A634" s="186"/>
      <c r="B634" s="48">
        <v>1415</v>
      </c>
      <c r="C634" s="15" t="s">
        <v>460</v>
      </c>
      <c r="D634" s="15" t="s">
        <v>454</v>
      </c>
      <c r="E634" s="15" t="s">
        <v>566</v>
      </c>
      <c r="F634" s="15" t="s">
        <v>496</v>
      </c>
      <c r="G634" s="15" t="s">
        <v>565</v>
      </c>
      <c r="H634" s="15"/>
      <c r="I634" s="15"/>
      <c r="J634" s="15" t="s">
        <v>600</v>
      </c>
      <c r="K634" s="15" t="s">
        <v>483</v>
      </c>
      <c r="L634" s="15" t="s">
        <v>484</v>
      </c>
      <c r="M634" s="15">
        <v>9.6</v>
      </c>
      <c r="N634" s="15">
        <v>14</v>
      </c>
      <c r="O634" s="184"/>
      <c r="P634" s="184"/>
      <c r="Q634" s="184"/>
      <c r="R634" s="184"/>
    </row>
    <row r="635" spans="1:18" s="26" customFormat="1">
      <c r="A635" s="186"/>
      <c r="B635" s="48">
        <v>1555</v>
      </c>
      <c r="C635" s="15" t="s">
        <v>460</v>
      </c>
      <c r="D635" s="15" t="s">
        <v>454</v>
      </c>
      <c r="E635" s="15" t="s">
        <v>566</v>
      </c>
      <c r="F635" s="15" t="s">
        <v>496</v>
      </c>
      <c r="G635" s="15" t="s">
        <v>565</v>
      </c>
      <c r="H635" s="15"/>
      <c r="I635" s="15"/>
      <c r="J635" s="15" t="s">
        <v>600</v>
      </c>
      <c r="K635" s="15" t="s">
        <v>483</v>
      </c>
      <c r="L635" s="15" t="s">
        <v>484</v>
      </c>
      <c r="M635" s="15">
        <v>9.6</v>
      </c>
      <c r="N635" s="15">
        <v>14</v>
      </c>
      <c r="O635" s="184"/>
      <c r="P635" s="184"/>
      <c r="Q635" s="184"/>
      <c r="R635" s="184"/>
    </row>
    <row r="636" spans="1:18" s="26" customFormat="1">
      <c r="A636" s="186"/>
      <c r="B636" s="48">
        <v>1948</v>
      </c>
      <c r="C636" s="15" t="s">
        <v>460</v>
      </c>
      <c r="D636" s="15" t="s">
        <v>454</v>
      </c>
      <c r="E636" s="15" t="s">
        <v>566</v>
      </c>
      <c r="F636" s="15" t="s">
        <v>496</v>
      </c>
      <c r="G636" s="15" t="s">
        <v>565</v>
      </c>
      <c r="H636" s="15"/>
      <c r="I636" s="15"/>
      <c r="J636" s="15" t="s">
        <v>600</v>
      </c>
      <c r="K636" s="15" t="s">
        <v>483</v>
      </c>
      <c r="L636" s="15" t="s">
        <v>484</v>
      </c>
      <c r="M636" s="15">
        <v>9.6</v>
      </c>
      <c r="N636" s="15">
        <v>14</v>
      </c>
      <c r="O636" s="184"/>
      <c r="P636" s="184"/>
      <c r="Q636" s="184"/>
      <c r="R636" s="184"/>
    </row>
    <row r="637" spans="1:18" s="26" customFormat="1">
      <c r="A637" s="186"/>
      <c r="B637" s="48">
        <v>2235</v>
      </c>
      <c r="C637" s="15" t="s">
        <v>460</v>
      </c>
      <c r="D637" s="15" t="s">
        <v>454</v>
      </c>
      <c r="E637" s="15" t="s">
        <v>566</v>
      </c>
      <c r="F637" s="15" t="s">
        <v>496</v>
      </c>
      <c r="G637" s="15" t="s">
        <v>565</v>
      </c>
      <c r="H637" s="15"/>
      <c r="I637" s="15"/>
      <c r="J637" s="15" t="s">
        <v>600</v>
      </c>
      <c r="K637" s="15" t="s">
        <v>483</v>
      </c>
      <c r="L637" s="15" t="s">
        <v>484</v>
      </c>
      <c r="M637" s="15">
        <v>9.6</v>
      </c>
      <c r="N637" s="15">
        <v>12</v>
      </c>
      <c r="O637" s="184"/>
      <c r="P637" s="184"/>
      <c r="Q637" s="184"/>
      <c r="R637" s="184"/>
    </row>
    <row r="638" spans="1:18" s="52" customFormat="1">
      <c r="A638" s="187"/>
      <c r="B638" s="27">
        <v>2352</v>
      </c>
      <c r="C638" s="15" t="s">
        <v>460</v>
      </c>
      <c r="D638" s="15" t="s">
        <v>454</v>
      </c>
      <c r="E638" s="15" t="s">
        <v>566</v>
      </c>
      <c r="F638" s="15" t="s">
        <v>496</v>
      </c>
      <c r="G638" s="15" t="s">
        <v>565</v>
      </c>
      <c r="H638" s="15"/>
      <c r="I638" s="15"/>
      <c r="J638" s="15" t="s">
        <v>600</v>
      </c>
      <c r="K638" s="15" t="s">
        <v>483</v>
      </c>
      <c r="L638" s="15" t="s">
        <v>484</v>
      </c>
      <c r="M638" s="15">
        <v>9.6</v>
      </c>
      <c r="N638" s="15">
        <v>14</v>
      </c>
      <c r="O638" s="183"/>
      <c r="P638" s="183"/>
      <c r="Q638" s="183"/>
      <c r="R638" s="183"/>
    </row>
    <row r="639" spans="1:18" s="53" customFormat="1">
      <c r="A639" s="185">
        <v>43203</v>
      </c>
      <c r="B639" s="27">
        <v>900</v>
      </c>
      <c r="C639" s="15"/>
      <c r="D639" s="15" t="s">
        <v>496</v>
      </c>
      <c r="E639" s="15" t="s">
        <v>565</v>
      </c>
      <c r="F639" s="15" t="s">
        <v>454</v>
      </c>
      <c r="G639" s="15" t="s">
        <v>566</v>
      </c>
      <c r="H639" s="15"/>
      <c r="I639" s="15"/>
      <c r="J639" s="15" t="s">
        <v>600</v>
      </c>
      <c r="K639" s="15" t="s">
        <v>39</v>
      </c>
      <c r="L639" s="15" t="s">
        <v>570</v>
      </c>
      <c r="M639" s="15">
        <v>9.6</v>
      </c>
      <c r="N639" s="15" t="s">
        <v>571</v>
      </c>
      <c r="O639" s="182">
        <v>8415</v>
      </c>
      <c r="P639" s="182">
        <v>8526</v>
      </c>
      <c r="Q639" s="182">
        <f>P639-O639</f>
        <v>111</v>
      </c>
      <c r="R639" s="182"/>
    </row>
    <row r="640" spans="1:18" s="53" customFormat="1">
      <c r="A640" s="186"/>
      <c r="B640" s="27">
        <v>1153</v>
      </c>
      <c r="C640" s="15" t="s">
        <v>460</v>
      </c>
      <c r="D640" s="15" t="s">
        <v>454</v>
      </c>
      <c r="E640" s="15" t="s">
        <v>566</v>
      </c>
      <c r="F640" s="15" t="s">
        <v>496</v>
      </c>
      <c r="G640" s="15" t="s">
        <v>565</v>
      </c>
      <c r="H640" s="15"/>
      <c r="I640" s="15"/>
      <c r="J640" s="15" t="s">
        <v>600</v>
      </c>
      <c r="K640" s="15" t="s">
        <v>39</v>
      </c>
      <c r="L640" s="15" t="s">
        <v>570</v>
      </c>
      <c r="M640" s="15">
        <v>9.6</v>
      </c>
      <c r="N640" s="15">
        <v>12</v>
      </c>
      <c r="O640" s="184"/>
      <c r="P640" s="184"/>
      <c r="Q640" s="184"/>
      <c r="R640" s="184"/>
    </row>
    <row r="641" spans="1:18" s="53" customFormat="1">
      <c r="A641" s="186"/>
      <c r="B641" s="27">
        <v>1430</v>
      </c>
      <c r="C641" s="15" t="s">
        <v>460</v>
      </c>
      <c r="D641" s="15" t="s">
        <v>454</v>
      </c>
      <c r="E641" s="15" t="s">
        <v>566</v>
      </c>
      <c r="F641" s="15" t="s">
        <v>496</v>
      </c>
      <c r="G641" s="15" t="s">
        <v>565</v>
      </c>
      <c r="H641" s="15"/>
      <c r="I641" s="15"/>
      <c r="J641" s="15" t="s">
        <v>600</v>
      </c>
      <c r="K641" s="15" t="s">
        <v>39</v>
      </c>
      <c r="L641" s="15" t="s">
        <v>570</v>
      </c>
      <c r="M641" s="15">
        <v>9.6</v>
      </c>
      <c r="N641" s="15">
        <v>14</v>
      </c>
      <c r="O641" s="184"/>
      <c r="P641" s="184"/>
      <c r="Q641" s="184"/>
      <c r="R641" s="184"/>
    </row>
    <row r="642" spans="1:18" s="53" customFormat="1">
      <c r="A642" s="186"/>
      <c r="B642" s="27">
        <v>1620</v>
      </c>
      <c r="C642" s="15" t="s">
        <v>460</v>
      </c>
      <c r="D642" s="15" t="s">
        <v>454</v>
      </c>
      <c r="E642" s="15" t="s">
        <v>566</v>
      </c>
      <c r="F642" s="15" t="s">
        <v>496</v>
      </c>
      <c r="G642" s="15" t="s">
        <v>565</v>
      </c>
      <c r="H642" s="15"/>
      <c r="I642" s="15"/>
      <c r="J642" s="15" t="s">
        <v>600</v>
      </c>
      <c r="K642" s="15" t="s">
        <v>39</v>
      </c>
      <c r="L642" s="15" t="s">
        <v>570</v>
      </c>
      <c r="M642" s="15">
        <v>9.6</v>
      </c>
      <c r="N642" s="15">
        <v>14</v>
      </c>
      <c r="O642" s="184"/>
      <c r="P642" s="184"/>
      <c r="Q642" s="184"/>
      <c r="R642" s="184"/>
    </row>
    <row r="643" spans="1:18" s="53" customFormat="1">
      <c r="A643" s="186"/>
      <c r="B643" s="27">
        <v>1810</v>
      </c>
      <c r="C643" s="15" t="s">
        <v>460</v>
      </c>
      <c r="D643" s="15" t="s">
        <v>454</v>
      </c>
      <c r="E643" s="15" t="s">
        <v>566</v>
      </c>
      <c r="F643" s="15" t="s">
        <v>496</v>
      </c>
      <c r="G643" s="15" t="s">
        <v>565</v>
      </c>
      <c r="H643" s="15"/>
      <c r="I643" s="15"/>
      <c r="J643" s="15" t="s">
        <v>600</v>
      </c>
      <c r="K643" s="15" t="s">
        <v>39</v>
      </c>
      <c r="L643" s="15" t="s">
        <v>570</v>
      </c>
      <c r="M643" s="15">
        <v>9.6</v>
      </c>
      <c r="N643" s="15">
        <v>11</v>
      </c>
      <c r="O643" s="184"/>
      <c r="P643" s="184"/>
      <c r="Q643" s="184"/>
      <c r="R643" s="184"/>
    </row>
    <row r="644" spans="1:18" s="53" customFormat="1">
      <c r="A644" s="186"/>
      <c r="B644" s="27">
        <v>2355</v>
      </c>
      <c r="C644" s="15" t="s">
        <v>460</v>
      </c>
      <c r="D644" s="15" t="s">
        <v>487</v>
      </c>
      <c r="E644" s="15" t="s">
        <v>578</v>
      </c>
      <c r="F644" s="15" t="s">
        <v>496</v>
      </c>
      <c r="G644" s="15" t="s">
        <v>565</v>
      </c>
      <c r="H644" s="15"/>
      <c r="I644" s="15"/>
      <c r="J644" s="15" t="s">
        <v>600</v>
      </c>
      <c r="K644" s="15" t="s">
        <v>39</v>
      </c>
      <c r="L644" s="15" t="s">
        <v>570</v>
      </c>
      <c r="M644" s="15">
        <v>9.6</v>
      </c>
      <c r="N644" s="15">
        <v>13</v>
      </c>
      <c r="O644" s="184"/>
      <c r="P644" s="184"/>
      <c r="Q644" s="184"/>
      <c r="R644" s="184"/>
    </row>
    <row r="645" spans="1:18" s="53" customFormat="1">
      <c r="A645" s="187"/>
      <c r="B645" s="27">
        <v>152</v>
      </c>
      <c r="C645" s="15" t="s">
        <v>460</v>
      </c>
      <c r="D645" s="15" t="s">
        <v>454</v>
      </c>
      <c r="E645" s="15" t="s">
        <v>566</v>
      </c>
      <c r="F645" s="15" t="s">
        <v>496</v>
      </c>
      <c r="G645" s="15" t="s">
        <v>565</v>
      </c>
      <c r="H645" s="15"/>
      <c r="I645" s="15"/>
      <c r="J645" s="15" t="s">
        <v>600</v>
      </c>
      <c r="K645" s="15" t="s">
        <v>39</v>
      </c>
      <c r="L645" s="15" t="s">
        <v>570</v>
      </c>
      <c r="M645" s="15">
        <v>9.6</v>
      </c>
      <c r="N645" s="15">
        <v>12</v>
      </c>
      <c r="O645" s="183"/>
      <c r="P645" s="183"/>
      <c r="Q645" s="183"/>
      <c r="R645" s="183"/>
    </row>
    <row r="646" spans="1:18" s="53" customFormat="1">
      <c r="A646" s="185">
        <v>43203</v>
      </c>
      <c r="B646" s="176">
        <v>845</v>
      </c>
      <c r="C646" s="182"/>
      <c r="D646" s="182" t="s">
        <v>487</v>
      </c>
      <c r="E646" s="182" t="s">
        <v>582</v>
      </c>
      <c r="F646" s="182" t="s">
        <v>496</v>
      </c>
      <c r="G646" s="15" t="s">
        <v>605</v>
      </c>
      <c r="H646" s="15"/>
      <c r="I646" s="15"/>
      <c r="J646" s="15" t="s">
        <v>600</v>
      </c>
      <c r="K646" s="15" t="s">
        <v>457</v>
      </c>
      <c r="L646" s="15" t="s">
        <v>458</v>
      </c>
      <c r="M646" s="15">
        <v>9.6</v>
      </c>
      <c r="N646" s="15">
        <v>3</v>
      </c>
      <c r="O646" s="182">
        <v>8448</v>
      </c>
      <c r="P646" s="182">
        <v>8508</v>
      </c>
      <c r="Q646" s="182">
        <f>P646-O646</f>
        <v>60</v>
      </c>
      <c r="R646" s="182"/>
    </row>
    <row r="647" spans="1:18" s="53" customFormat="1">
      <c r="A647" s="186"/>
      <c r="B647" s="177"/>
      <c r="C647" s="184"/>
      <c r="D647" s="184"/>
      <c r="E647" s="184"/>
      <c r="F647" s="184"/>
      <c r="G647" s="15" t="s">
        <v>709</v>
      </c>
      <c r="H647" s="15"/>
      <c r="I647" s="15"/>
      <c r="J647" s="15" t="s">
        <v>600</v>
      </c>
      <c r="K647" s="15" t="s">
        <v>457</v>
      </c>
      <c r="L647" s="15" t="s">
        <v>458</v>
      </c>
      <c r="M647" s="15">
        <v>9.6</v>
      </c>
      <c r="N647" s="15">
        <v>2</v>
      </c>
      <c r="O647" s="184"/>
      <c r="P647" s="184"/>
      <c r="Q647" s="184"/>
      <c r="R647" s="184"/>
    </row>
    <row r="648" spans="1:18" s="53" customFormat="1">
      <c r="A648" s="186"/>
      <c r="B648" s="177"/>
      <c r="C648" s="184"/>
      <c r="D648" s="184"/>
      <c r="E648" s="184"/>
      <c r="F648" s="184"/>
      <c r="G648" s="15" t="s">
        <v>576</v>
      </c>
      <c r="H648" s="15"/>
      <c r="I648" s="15"/>
      <c r="J648" s="15" t="s">
        <v>600</v>
      </c>
      <c r="K648" s="15" t="s">
        <v>457</v>
      </c>
      <c r="L648" s="15" t="s">
        <v>458</v>
      </c>
      <c r="M648" s="15">
        <v>9.6</v>
      </c>
      <c r="N648" s="15">
        <v>2</v>
      </c>
      <c r="O648" s="184"/>
      <c r="P648" s="184"/>
      <c r="Q648" s="184"/>
      <c r="R648" s="184"/>
    </row>
    <row r="649" spans="1:18" s="53" customFormat="1">
      <c r="A649" s="186"/>
      <c r="B649" s="178"/>
      <c r="C649" s="183"/>
      <c r="D649" s="183"/>
      <c r="E649" s="183"/>
      <c r="F649" s="183"/>
      <c r="G649" s="15" t="s">
        <v>577</v>
      </c>
      <c r="H649" s="15"/>
      <c r="I649" s="15"/>
      <c r="J649" s="15" t="s">
        <v>600</v>
      </c>
      <c r="K649" s="15" t="s">
        <v>457</v>
      </c>
      <c r="L649" s="15" t="s">
        <v>458</v>
      </c>
      <c r="M649" s="15">
        <v>9.6</v>
      </c>
      <c r="N649" s="15">
        <v>5</v>
      </c>
      <c r="O649" s="184"/>
      <c r="P649" s="184"/>
      <c r="Q649" s="184"/>
      <c r="R649" s="184"/>
    </row>
    <row r="650" spans="1:18" s="53" customFormat="1">
      <c r="A650" s="186"/>
      <c r="B650" s="27">
        <v>1154</v>
      </c>
      <c r="C650" s="15" t="s">
        <v>467</v>
      </c>
      <c r="D650" s="15" t="s">
        <v>487</v>
      </c>
      <c r="E650" s="15" t="s">
        <v>578</v>
      </c>
      <c r="F650" s="15" t="s">
        <v>496</v>
      </c>
      <c r="G650" s="15" t="s">
        <v>565</v>
      </c>
      <c r="H650" s="15"/>
      <c r="I650" s="15"/>
      <c r="J650" s="15" t="s">
        <v>600</v>
      </c>
      <c r="K650" s="15" t="s">
        <v>457</v>
      </c>
      <c r="L650" s="15" t="s">
        <v>458</v>
      </c>
      <c r="M650" s="15">
        <v>9.6</v>
      </c>
      <c r="N650" s="15">
        <v>14</v>
      </c>
      <c r="O650" s="184"/>
      <c r="P650" s="184"/>
      <c r="Q650" s="184"/>
      <c r="R650" s="184"/>
    </row>
    <row r="651" spans="1:18" s="53" customFormat="1">
      <c r="A651" s="186"/>
      <c r="B651" s="27">
        <v>1645</v>
      </c>
      <c r="C651" s="15" t="s">
        <v>467</v>
      </c>
      <c r="D651" s="15" t="s">
        <v>487</v>
      </c>
      <c r="E651" s="15" t="s">
        <v>578</v>
      </c>
      <c r="F651" s="15" t="s">
        <v>496</v>
      </c>
      <c r="G651" s="15" t="s">
        <v>565</v>
      </c>
      <c r="H651" s="15"/>
      <c r="I651" s="15"/>
      <c r="J651" s="15" t="s">
        <v>600</v>
      </c>
      <c r="K651" s="15" t="s">
        <v>457</v>
      </c>
      <c r="L651" s="15" t="s">
        <v>458</v>
      </c>
      <c r="M651" s="15">
        <v>9.6</v>
      </c>
      <c r="N651" s="15">
        <v>14</v>
      </c>
      <c r="O651" s="184"/>
      <c r="P651" s="184"/>
      <c r="Q651" s="184"/>
      <c r="R651" s="184"/>
    </row>
    <row r="652" spans="1:18" s="53" customFormat="1">
      <c r="A652" s="186"/>
      <c r="B652" s="27">
        <v>1520</v>
      </c>
      <c r="C652" s="15" t="s">
        <v>460</v>
      </c>
      <c r="D652" s="15" t="s">
        <v>454</v>
      </c>
      <c r="E652" s="15" t="s">
        <v>566</v>
      </c>
      <c r="F652" s="15" t="s">
        <v>496</v>
      </c>
      <c r="G652" s="15" t="s">
        <v>565</v>
      </c>
      <c r="H652" s="15"/>
      <c r="I652" s="15"/>
      <c r="J652" s="15" t="s">
        <v>600</v>
      </c>
      <c r="K652" s="15" t="s">
        <v>457</v>
      </c>
      <c r="L652" s="15" t="s">
        <v>458</v>
      </c>
      <c r="M652" s="15">
        <v>9.6</v>
      </c>
      <c r="N652" s="15">
        <v>14</v>
      </c>
      <c r="O652" s="184"/>
      <c r="P652" s="184"/>
      <c r="Q652" s="184"/>
      <c r="R652" s="184"/>
    </row>
    <row r="653" spans="1:18" s="53" customFormat="1">
      <c r="A653" s="186"/>
      <c r="B653" s="27">
        <v>1746</v>
      </c>
      <c r="C653" s="15" t="s">
        <v>460</v>
      </c>
      <c r="D653" s="15" t="s">
        <v>454</v>
      </c>
      <c r="E653" s="15" t="s">
        <v>566</v>
      </c>
      <c r="F653" s="15" t="s">
        <v>496</v>
      </c>
      <c r="G653" s="15" t="s">
        <v>565</v>
      </c>
      <c r="H653" s="15"/>
      <c r="I653" s="15"/>
      <c r="J653" s="15" t="s">
        <v>600</v>
      </c>
      <c r="K653" s="15" t="s">
        <v>457</v>
      </c>
      <c r="L653" s="15" t="s">
        <v>458</v>
      </c>
      <c r="M653" s="15">
        <v>9.6</v>
      </c>
      <c r="N653" s="15">
        <v>13</v>
      </c>
      <c r="O653" s="184"/>
      <c r="P653" s="184"/>
      <c r="Q653" s="184"/>
      <c r="R653" s="184"/>
    </row>
    <row r="654" spans="1:18" s="53" customFormat="1">
      <c r="A654" s="186"/>
      <c r="B654" s="27">
        <v>2103</v>
      </c>
      <c r="C654" s="15" t="s">
        <v>467</v>
      </c>
      <c r="D654" s="15" t="s">
        <v>487</v>
      </c>
      <c r="E654" s="15" t="s">
        <v>578</v>
      </c>
      <c r="F654" s="15" t="s">
        <v>496</v>
      </c>
      <c r="G654" s="15" t="s">
        <v>565</v>
      </c>
      <c r="H654" s="15"/>
      <c r="I654" s="15"/>
      <c r="J654" s="15" t="s">
        <v>600</v>
      </c>
      <c r="K654" s="15" t="s">
        <v>457</v>
      </c>
      <c r="L654" s="15" t="s">
        <v>458</v>
      </c>
      <c r="M654" s="15">
        <v>9.6</v>
      </c>
      <c r="N654" s="15">
        <v>14</v>
      </c>
      <c r="O654" s="184"/>
      <c r="P654" s="184"/>
      <c r="Q654" s="184"/>
      <c r="R654" s="184"/>
    </row>
    <row r="655" spans="1:18" s="53" customFormat="1">
      <c r="A655" s="186"/>
      <c r="B655" s="27">
        <v>2210</v>
      </c>
      <c r="C655" s="15" t="s">
        <v>467</v>
      </c>
      <c r="D655" s="15" t="s">
        <v>487</v>
      </c>
      <c r="E655" s="15" t="s">
        <v>578</v>
      </c>
      <c r="F655" s="15" t="s">
        <v>496</v>
      </c>
      <c r="G655" s="15" t="s">
        <v>565</v>
      </c>
      <c r="H655" s="15"/>
      <c r="I655" s="15"/>
      <c r="J655" s="15" t="s">
        <v>600</v>
      </c>
      <c r="K655" s="15" t="s">
        <v>457</v>
      </c>
      <c r="L655" s="15" t="s">
        <v>458</v>
      </c>
      <c r="M655" s="15">
        <v>9.6</v>
      </c>
      <c r="N655" s="15">
        <v>12</v>
      </c>
      <c r="O655" s="184"/>
      <c r="P655" s="184"/>
      <c r="Q655" s="184"/>
      <c r="R655" s="184"/>
    </row>
    <row r="656" spans="1:18" s="53" customFormat="1">
      <c r="A656" s="186"/>
      <c r="B656" s="27">
        <v>2250</v>
      </c>
      <c r="C656" s="15"/>
      <c r="D656" s="182" t="s">
        <v>487</v>
      </c>
      <c r="E656" s="15" t="s">
        <v>578</v>
      </c>
      <c r="F656" s="182" t="s">
        <v>496</v>
      </c>
      <c r="G656" s="182" t="s">
        <v>565</v>
      </c>
      <c r="H656" s="15"/>
      <c r="I656" s="15"/>
      <c r="J656" s="182" t="s">
        <v>600</v>
      </c>
      <c r="K656" s="182" t="s">
        <v>457</v>
      </c>
      <c r="L656" s="182" t="s">
        <v>458</v>
      </c>
      <c r="M656" s="182">
        <v>9.6</v>
      </c>
      <c r="N656" s="15">
        <v>5</v>
      </c>
      <c r="O656" s="184"/>
      <c r="P656" s="184"/>
      <c r="Q656" s="184"/>
      <c r="R656" s="184"/>
    </row>
    <row r="657" spans="1:18" s="53" customFormat="1">
      <c r="A657" s="187"/>
      <c r="B657" s="27">
        <v>2255</v>
      </c>
      <c r="C657" s="15"/>
      <c r="D657" s="183"/>
      <c r="E657" s="15" t="s">
        <v>589</v>
      </c>
      <c r="F657" s="183"/>
      <c r="G657" s="183"/>
      <c r="H657" s="15"/>
      <c r="I657" s="15"/>
      <c r="J657" s="183"/>
      <c r="K657" s="183" t="s">
        <v>457</v>
      </c>
      <c r="L657" s="183" t="s">
        <v>458</v>
      </c>
      <c r="M657" s="183">
        <v>9.6</v>
      </c>
      <c r="N657" s="15">
        <v>4</v>
      </c>
      <c r="O657" s="183"/>
      <c r="P657" s="183"/>
      <c r="Q657" s="183"/>
      <c r="R657" s="183"/>
    </row>
    <row r="658" spans="1:18" s="53" customFormat="1">
      <c r="A658" s="188">
        <v>43203</v>
      </c>
      <c r="B658" s="176">
        <v>820</v>
      </c>
      <c r="C658" s="176"/>
      <c r="D658" s="176" t="s">
        <v>487</v>
      </c>
      <c r="E658" s="176" t="s">
        <v>582</v>
      </c>
      <c r="F658" s="176" t="s">
        <v>489</v>
      </c>
      <c r="G658" s="15" t="s">
        <v>583</v>
      </c>
      <c r="H658" s="15"/>
      <c r="I658" s="15"/>
      <c r="J658" s="182" t="s">
        <v>600</v>
      </c>
      <c r="K658" s="182" t="s">
        <v>465</v>
      </c>
      <c r="L658" s="182" t="s">
        <v>466</v>
      </c>
      <c r="M658" s="182">
        <v>9.6</v>
      </c>
      <c r="N658" s="182">
        <v>8</v>
      </c>
      <c r="O658" s="182">
        <v>6206</v>
      </c>
      <c r="P658" s="182">
        <v>6244</v>
      </c>
      <c r="Q658" s="182">
        <f>P658-O658</f>
        <v>38</v>
      </c>
      <c r="R658" s="182"/>
    </row>
    <row r="659" spans="1:18" s="53" customFormat="1">
      <c r="A659" s="189"/>
      <c r="B659" s="177"/>
      <c r="C659" s="177"/>
      <c r="D659" s="177"/>
      <c r="E659" s="177"/>
      <c r="F659" s="177"/>
      <c r="G659" s="15" t="s">
        <v>584</v>
      </c>
      <c r="H659" s="15"/>
      <c r="I659" s="15"/>
      <c r="J659" s="184"/>
      <c r="K659" s="184" t="s">
        <v>465</v>
      </c>
      <c r="L659" s="184" t="s">
        <v>466</v>
      </c>
      <c r="M659" s="184">
        <v>9.6</v>
      </c>
      <c r="N659" s="184"/>
      <c r="O659" s="184"/>
      <c r="P659" s="184"/>
      <c r="Q659" s="184"/>
      <c r="R659" s="184"/>
    </row>
    <row r="660" spans="1:18" s="53" customFormat="1">
      <c r="A660" s="189"/>
      <c r="B660" s="178"/>
      <c r="C660" s="178"/>
      <c r="D660" s="178"/>
      <c r="E660" s="178"/>
      <c r="F660" s="178"/>
      <c r="G660" s="15" t="s">
        <v>585</v>
      </c>
      <c r="H660" s="15"/>
      <c r="I660" s="15"/>
      <c r="J660" s="183"/>
      <c r="K660" s="183" t="s">
        <v>465</v>
      </c>
      <c r="L660" s="183" t="s">
        <v>466</v>
      </c>
      <c r="M660" s="183">
        <v>9.6</v>
      </c>
      <c r="N660" s="183"/>
      <c r="O660" s="184"/>
      <c r="P660" s="184"/>
      <c r="Q660" s="184"/>
      <c r="R660" s="184"/>
    </row>
    <row r="661" spans="1:18" s="53" customFormat="1">
      <c r="A661" s="189"/>
      <c r="B661" s="27">
        <v>920</v>
      </c>
      <c r="C661" s="15" t="s">
        <v>611</v>
      </c>
      <c r="D661" s="15" t="s">
        <v>489</v>
      </c>
      <c r="E661" s="15" t="s">
        <v>585</v>
      </c>
      <c r="F661" s="15" t="s">
        <v>496</v>
      </c>
      <c r="G661" s="15" t="s">
        <v>565</v>
      </c>
      <c r="H661" s="15"/>
      <c r="I661" s="15"/>
      <c r="J661" s="15" t="s">
        <v>600</v>
      </c>
      <c r="K661" s="15" t="s">
        <v>465</v>
      </c>
      <c r="L661" s="15" t="s">
        <v>466</v>
      </c>
      <c r="M661" s="15">
        <v>9.6</v>
      </c>
      <c r="N661" s="15">
        <v>6</v>
      </c>
      <c r="O661" s="184"/>
      <c r="P661" s="184"/>
      <c r="Q661" s="184"/>
      <c r="R661" s="184"/>
    </row>
    <row r="662" spans="1:18" s="53" customFormat="1">
      <c r="A662" s="189"/>
      <c r="B662" s="27">
        <v>935</v>
      </c>
      <c r="C662" s="15"/>
      <c r="D662" s="15" t="s">
        <v>496</v>
      </c>
      <c r="E662" s="15" t="s">
        <v>565</v>
      </c>
      <c r="F662" s="15" t="s">
        <v>489</v>
      </c>
      <c r="G662" s="15" t="s">
        <v>585</v>
      </c>
      <c r="H662" s="15"/>
      <c r="I662" s="15"/>
      <c r="J662" s="15" t="s">
        <v>600</v>
      </c>
      <c r="K662" s="15" t="s">
        <v>465</v>
      </c>
      <c r="L662" s="15" t="s">
        <v>466</v>
      </c>
      <c r="M662" s="15">
        <v>9.6</v>
      </c>
      <c r="N662" s="15">
        <v>14</v>
      </c>
      <c r="O662" s="184"/>
      <c r="P662" s="184"/>
      <c r="Q662" s="184"/>
      <c r="R662" s="184"/>
    </row>
    <row r="663" spans="1:18" s="53" customFormat="1">
      <c r="A663" s="189"/>
      <c r="B663" s="27">
        <v>1105</v>
      </c>
      <c r="C663" s="15" t="s">
        <v>611</v>
      </c>
      <c r="D663" s="15" t="s">
        <v>489</v>
      </c>
      <c r="E663" s="15" t="s">
        <v>585</v>
      </c>
      <c r="F663" s="15" t="s">
        <v>496</v>
      </c>
      <c r="G663" s="15" t="s">
        <v>565</v>
      </c>
      <c r="H663" s="15"/>
      <c r="I663" s="15"/>
      <c r="J663" s="15" t="s">
        <v>600</v>
      </c>
      <c r="K663" s="15" t="s">
        <v>465</v>
      </c>
      <c r="L663" s="15" t="s">
        <v>466</v>
      </c>
      <c r="M663" s="15">
        <v>9.6</v>
      </c>
      <c r="N663" s="15">
        <v>7</v>
      </c>
      <c r="O663" s="184"/>
      <c r="P663" s="184"/>
      <c r="Q663" s="184"/>
      <c r="R663" s="184"/>
    </row>
    <row r="664" spans="1:18" s="53" customFormat="1">
      <c r="A664" s="189"/>
      <c r="B664" s="27">
        <v>1205</v>
      </c>
      <c r="C664" s="15" t="s">
        <v>611</v>
      </c>
      <c r="D664" s="15" t="s">
        <v>489</v>
      </c>
      <c r="E664" s="15" t="s">
        <v>585</v>
      </c>
      <c r="F664" s="15" t="s">
        <v>496</v>
      </c>
      <c r="G664" s="15" t="s">
        <v>565</v>
      </c>
      <c r="H664" s="15"/>
      <c r="I664" s="15"/>
      <c r="J664" s="15" t="s">
        <v>600</v>
      </c>
      <c r="K664" s="15" t="s">
        <v>465</v>
      </c>
      <c r="L664" s="15" t="s">
        <v>466</v>
      </c>
      <c r="M664" s="15">
        <v>9.6</v>
      </c>
      <c r="N664" s="15">
        <v>7</v>
      </c>
      <c r="O664" s="184"/>
      <c r="P664" s="184"/>
      <c r="Q664" s="184"/>
      <c r="R664" s="184"/>
    </row>
    <row r="665" spans="1:18" s="53" customFormat="1">
      <c r="A665" s="189"/>
      <c r="B665" s="27">
        <v>1500</v>
      </c>
      <c r="C665" s="15" t="s">
        <v>611</v>
      </c>
      <c r="D665" s="15" t="s">
        <v>489</v>
      </c>
      <c r="E665" s="15" t="s">
        <v>585</v>
      </c>
      <c r="F665" s="15" t="s">
        <v>496</v>
      </c>
      <c r="G665" s="15" t="s">
        <v>565</v>
      </c>
      <c r="H665" s="15"/>
      <c r="I665" s="15"/>
      <c r="J665" s="15" t="s">
        <v>600</v>
      </c>
      <c r="K665" s="15" t="s">
        <v>465</v>
      </c>
      <c r="L665" s="15" t="s">
        <v>466</v>
      </c>
      <c r="M665" s="15">
        <v>9.6</v>
      </c>
      <c r="N665" s="15">
        <v>6</v>
      </c>
      <c r="O665" s="184"/>
      <c r="P665" s="184"/>
      <c r="Q665" s="184"/>
      <c r="R665" s="184"/>
    </row>
    <row r="666" spans="1:18" s="53" customFormat="1">
      <c r="A666" s="189"/>
      <c r="B666" s="27">
        <v>1610</v>
      </c>
      <c r="C666" s="15" t="s">
        <v>611</v>
      </c>
      <c r="D666" s="15" t="s">
        <v>489</v>
      </c>
      <c r="E666" s="15" t="s">
        <v>585</v>
      </c>
      <c r="F666" s="15" t="s">
        <v>496</v>
      </c>
      <c r="G666" s="15" t="s">
        <v>565</v>
      </c>
      <c r="H666" s="15"/>
      <c r="I666" s="15"/>
      <c r="J666" s="15" t="s">
        <v>600</v>
      </c>
      <c r="K666" s="15" t="s">
        <v>465</v>
      </c>
      <c r="L666" s="15" t="s">
        <v>466</v>
      </c>
      <c r="M666" s="15">
        <v>9.6</v>
      </c>
      <c r="N666" s="15">
        <v>5</v>
      </c>
      <c r="O666" s="184"/>
      <c r="P666" s="184"/>
      <c r="Q666" s="184"/>
      <c r="R666" s="184"/>
    </row>
    <row r="667" spans="1:18" s="53" customFormat="1">
      <c r="A667" s="189"/>
      <c r="B667" s="27">
        <v>1718</v>
      </c>
      <c r="C667" s="15" t="s">
        <v>611</v>
      </c>
      <c r="D667" s="15" t="s">
        <v>489</v>
      </c>
      <c r="E667" s="15" t="s">
        <v>585</v>
      </c>
      <c r="F667" s="15" t="s">
        <v>496</v>
      </c>
      <c r="G667" s="15" t="s">
        <v>565</v>
      </c>
      <c r="H667" s="15"/>
      <c r="I667" s="15"/>
      <c r="J667" s="15" t="s">
        <v>600</v>
      </c>
      <c r="K667" s="15" t="s">
        <v>465</v>
      </c>
      <c r="L667" s="15" t="s">
        <v>466</v>
      </c>
      <c r="M667" s="15">
        <v>9.6</v>
      </c>
      <c r="N667" s="15">
        <v>7</v>
      </c>
      <c r="O667" s="184"/>
      <c r="P667" s="184"/>
      <c r="Q667" s="184"/>
      <c r="R667" s="184"/>
    </row>
    <row r="668" spans="1:18" s="53" customFormat="1">
      <c r="A668" s="189"/>
      <c r="B668" s="27">
        <v>2105</v>
      </c>
      <c r="C668" s="15" t="s">
        <v>611</v>
      </c>
      <c r="D668" s="15" t="s">
        <v>489</v>
      </c>
      <c r="E668" s="15" t="s">
        <v>585</v>
      </c>
      <c r="F668" s="15" t="s">
        <v>496</v>
      </c>
      <c r="G668" s="15" t="s">
        <v>565</v>
      </c>
      <c r="H668" s="15"/>
      <c r="I668" s="15"/>
      <c r="J668" s="15" t="s">
        <v>600</v>
      </c>
      <c r="K668" s="15" t="s">
        <v>465</v>
      </c>
      <c r="L668" s="15" t="s">
        <v>466</v>
      </c>
      <c r="M668" s="15">
        <v>9.6</v>
      </c>
      <c r="N668" s="15">
        <v>9</v>
      </c>
      <c r="O668" s="184"/>
      <c r="P668" s="184"/>
      <c r="Q668" s="184"/>
      <c r="R668" s="184"/>
    </row>
    <row r="669" spans="1:18" s="53" customFormat="1">
      <c r="A669" s="189"/>
      <c r="B669" s="27">
        <v>2205</v>
      </c>
      <c r="C669" s="15" t="s">
        <v>611</v>
      </c>
      <c r="D669" s="15" t="s">
        <v>489</v>
      </c>
      <c r="E669" s="15" t="s">
        <v>585</v>
      </c>
      <c r="F669" s="15" t="s">
        <v>496</v>
      </c>
      <c r="G669" s="15" t="s">
        <v>565</v>
      </c>
      <c r="H669" s="15"/>
      <c r="I669" s="15"/>
      <c r="J669" s="15" t="s">
        <v>600</v>
      </c>
      <c r="K669" s="15" t="s">
        <v>465</v>
      </c>
      <c r="L669" s="15" t="s">
        <v>466</v>
      </c>
      <c r="M669" s="15">
        <v>9.6</v>
      </c>
      <c r="N669" s="15">
        <v>4</v>
      </c>
      <c r="O669" s="184"/>
      <c r="P669" s="184"/>
      <c r="Q669" s="184"/>
      <c r="R669" s="184"/>
    </row>
    <row r="670" spans="1:18" s="53" customFormat="1">
      <c r="A670" s="189"/>
      <c r="B670" s="27">
        <v>2245</v>
      </c>
      <c r="C670" s="15"/>
      <c r="D670" s="182" t="s">
        <v>489</v>
      </c>
      <c r="E670" s="15" t="s">
        <v>585</v>
      </c>
      <c r="F670" s="182" t="s">
        <v>496</v>
      </c>
      <c r="G670" s="182" t="s">
        <v>565</v>
      </c>
      <c r="H670" s="15"/>
      <c r="I670" s="15"/>
      <c r="J670" s="182" t="s">
        <v>600</v>
      </c>
      <c r="K670" s="182" t="s">
        <v>465</v>
      </c>
      <c r="L670" s="182" t="s">
        <v>466</v>
      </c>
      <c r="M670" s="182">
        <v>9.6</v>
      </c>
      <c r="N670" s="15">
        <v>3</v>
      </c>
      <c r="O670" s="184"/>
      <c r="P670" s="184"/>
      <c r="Q670" s="184"/>
      <c r="R670" s="184"/>
    </row>
    <row r="671" spans="1:18" s="53" customFormat="1">
      <c r="A671" s="189"/>
      <c r="B671" s="27">
        <v>2255</v>
      </c>
      <c r="C671" s="15"/>
      <c r="D671" s="183"/>
      <c r="E671" s="15" t="s">
        <v>583</v>
      </c>
      <c r="F671" s="183"/>
      <c r="G671" s="183"/>
      <c r="H671" s="15"/>
      <c r="I671" s="15"/>
      <c r="J671" s="183"/>
      <c r="K671" s="183"/>
      <c r="L671" s="183"/>
      <c r="M671" s="183"/>
      <c r="N671" s="15">
        <v>1</v>
      </c>
      <c r="O671" s="184"/>
      <c r="P671" s="184"/>
      <c r="Q671" s="184"/>
      <c r="R671" s="184"/>
    </row>
    <row r="672" spans="1:18" s="53" customFormat="1">
      <c r="A672" s="190"/>
      <c r="B672" s="27">
        <v>2353</v>
      </c>
      <c r="C672" s="15" t="s">
        <v>611</v>
      </c>
      <c r="D672" s="15" t="s">
        <v>489</v>
      </c>
      <c r="E672" s="15" t="s">
        <v>585</v>
      </c>
      <c r="F672" s="15" t="s">
        <v>496</v>
      </c>
      <c r="G672" s="15" t="s">
        <v>565</v>
      </c>
      <c r="H672" s="15"/>
      <c r="I672" s="15"/>
      <c r="J672" s="15" t="s">
        <v>600</v>
      </c>
      <c r="K672" s="15" t="s">
        <v>465</v>
      </c>
      <c r="L672" s="15" t="s">
        <v>466</v>
      </c>
      <c r="M672" s="15">
        <v>9.6</v>
      </c>
      <c r="N672" s="15">
        <v>7</v>
      </c>
      <c r="O672" s="183"/>
      <c r="P672" s="183"/>
      <c r="Q672" s="183"/>
      <c r="R672" s="183"/>
    </row>
    <row r="673" spans="1:18" s="53" customFormat="1">
      <c r="A673" s="185">
        <v>43203</v>
      </c>
      <c r="B673" s="27">
        <v>943</v>
      </c>
      <c r="C673" s="15"/>
      <c r="D673" s="15" t="s">
        <v>487</v>
      </c>
      <c r="E673" s="15" t="s">
        <v>582</v>
      </c>
      <c r="F673" s="15" t="s">
        <v>489</v>
      </c>
      <c r="G673" s="15" t="s">
        <v>598</v>
      </c>
      <c r="H673" s="15"/>
      <c r="I673" s="15"/>
      <c r="J673" s="15" t="s">
        <v>600</v>
      </c>
      <c r="K673" s="15" t="s">
        <v>473</v>
      </c>
      <c r="L673" s="15" t="s">
        <v>474</v>
      </c>
      <c r="M673" s="15">
        <v>9.6</v>
      </c>
      <c r="N673" s="15">
        <v>13</v>
      </c>
      <c r="O673" s="182">
        <v>7422</v>
      </c>
      <c r="P673" s="182">
        <v>7489</v>
      </c>
      <c r="Q673" s="182">
        <f>P673-O673</f>
        <v>67</v>
      </c>
      <c r="R673" s="182"/>
    </row>
    <row r="674" spans="1:18" s="53" customFormat="1">
      <c r="A674" s="186"/>
      <c r="B674" s="27">
        <v>1345</v>
      </c>
      <c r="C674" s="15"/>
      <c r="D674" s="15" t="s">
        <v>487</v>
      </c>
      <c r="E674" s="15" t="s">
        <v>582</v>
      </c>
      <c r="F674" s="15" t="s">
        <v>489</v>
      </c>
      <c r="G674" s="15" t="s">
        <v>598</v>
      </c>
      <c r="H674" s="15"/>
      <c r="I674" s="15"/>
      <c r="J674" s="15" t="s">
        <v>600</v>
      </c>
      <c r="K674" s="15" t="s">
        <v>473</v>
      </c>
      <c r="L674" s="15" t="s">
        <v>474</v>
      </c>
      <c r="M674" s="15">
        <v>9.6</v>
      </c>
      <c r="N674" s="15">
        <v>2</v>
      </c>
      <c r="O674" s="184"/>
      <c r="P674" s="184"/>
      <c r="Q674" s="184"/>
      <c r="R674" s="184"/>
    </row>
    <row r="675" spans="1:18" s="53" customFormat="1">
      <c r="A675" s="186"/>
      <c r="B675" s="27">
        <v>1510</v>
      </c>
      <c r="C675" s="15"/>
      <c r="D675" s="15" t="s">
        <v>496</v>
      </c>
      <c r="E675" s="15" t="s">
        <v>599</v>
      </c>
      <c r="F675" s="15" t="s">
        <v>489</v>
      </c>
      <c r="G675" s="15" t="s">
        <v>598</v>
      </c>
      <c r="H675" s="15"/>
      <c r="I675" s="15"/>
      <c r="J675" s="15" t="s">
        <v>600</v>
      </c>
      <c r="K675" s="15" t="s">
        <v>473</v>
      </c>
      <c r="L675" s="15" t="s">
        <v>474</v>
      </c>
      <c r="M675" s="15">
        <v>9.6</v>
      </c>
      <c r="N675" s="15">
        <v>2</v>
      </c>
      <c r="O675" s="184"/>
      <c r="P675" s="184"/>
      <c r="Q675" s="184"/>
      <c r="R675" s="184"/>
    </row>
    <row r="676" spans="1:18" s="53" customFormat="1">
      <c r="A676" s="186"/>
      <c r="B676" s="27">
        <v>1650</v>
      </c>
      <c r="C676" s="15"/>
      <c r="D676" s="15" t="s">
        <v>489</v>
      </c>
      <c r="E676" s="15" t="s">
        <v>598</v>
      </c>
      <c r="F676" s="15" t="s">
        <v>487</v>
      </c>
      <c r="G676" s="15" t="s">
        <v>582</v>
      </c>
      <c r="H676" s="15"/>
      <c r="I676" s="15"/>
      <c r="J676" s="15" t="s">
        <v>600</v>
      </c>
      <c r="K676" s="15" t="s">
        <v>473</v>
      </c>
      <c r="L676" s="15" t="s">
        <v>474</v>
      </c>
      <c r="M676" s="15">
        <v>9.6</v>
      </c>
      <c r="N676" s="15">
        <v>14</v>
      </c>
      <c r="O676" s="184"/>
      <c r="P676" s="184"/>
      <c r="Q676" s="184"/>
      <c r="R676" s="184"/>
    </row>
    <row r="677" spans="1:18" s="53" customFormat="1">
      <c r="A677" s="186"/>
      <c r="B677" s="27">
        <v>1952</v>
      </c>
      <c r="C677" s="15" t="s">
        <v>467</v>
      </c>
      <c r="D677" s="15" t="s">
        <v>487</v>
      </c>
      <c r="E677" s="15" t="s">
        <v>578</v>
      </c>
      <c r="F677" s="15" t="s">
        <v>496</v>
      </c>
      <c r="G677" s="15" t="s">
        <v>565</v>
      </c>
      <c r="H677" s="15"/>
      <c r="I677" s="15"/>
      <c r="J677" s="15" t="s">
        <v>600</v>
      </c>
      <c r="K677" s="15" t="s">
        <v>473</v>
      </c>
      <c r="L677" s="15" t="s">
        <v>474</v>
      </c>
      <c r="M677" s="15">
        <v>9.6</v>
      </c>
      <c r="N677" s="15">
        <v>14</v>
      </c>
      <c r="O677" s="184"/>
      <c r="P677" s="184"/>
      <c r="Q677" s="184"/>
      <c r="R677" s="184"/>
    </row>
    <row r="678" spans="1:18" s="53" customFormat="1">
      <c r="A678" s="186"/>
      <c r="B678" s="27">
        <v>2055</v>
      </c>
      <c r="C678" s="15" t="s">
        <v>460</v>
      </c>
      <c r="D678" s="15" t="s">
        <v>454</v>
      </c>
      <c r="E678" s="15" t="s">
        <v>566</v>
      </c>
      <c r="F678" s="15" t="s">
        <v>496</v>
      </c>
      <c r="G678" s="15" t="s">
        <v>565</v>
      </c>
      <c r="H678" s="15"/>
      <c r="I678" s="15"/>
      <c r="J678" s="15" t="s">
        <v>600</v>
      </c>
      <c r="K678" s="15" t="s">
        <v>473</v>
      </c>
      <c r="L678" s="15" t="s">
        <v>474</v>
      </c>
      <c r="M678" s="15">
        <v>9.6</v>
      </c>
      <c r="N678" s="15">
        <v>14</v>
      </c>
      <c r="O678" s="184"/>
      <c r="P678" s="184"/>
      <c r="Q678" s="184"/>
      <c r="R678" s="184"/>
    </row>
    <row r="679" spans="1:18" s="53" customFormat="1">
      <c r="A679" s="186"/>
      <c r="B679" s="27">
        <v>2250</v>
      </c>
      <c r="C679" s="15" t="s">
        <v>460</v>
      </c>
      <c r="D679" s="15" t="s">
        <v>454</v>
      </c>
      <c r="E679" s="15" t="s">
        <v>566</v>
      </c>
      <c r="F679" s="15" t="s">
        <v>496</v>
      </c>
      <c r="G679" s="15" t="s">
        <v>565</v>
      </c>
      <c r="H679" s="15"/>
      <c r="I679" s="15"/>
      <c r="J679" s="15" t="s">
        <v>600</v>
      </c>
      <c r="K679" s="15" t="s">
        <v>473</v>
      </c>
      <c r="L679" s="15" t="s">
        <v>474</v>
      </c>
      <c r="M679" s="15">
        <v>9.6</v>
      </c>
      <c r="N679" s="15">
        <v>10</v>
      </c>
      <c r="O679" s="184"/>
      <c r="P679" s="184"/>
      <c r="Q679" s="184"/>
      <c r="R679" s="184"/>
    </row>
    <row r="680" spans="1:18" s="53" customFormat="1">
      <c r="A680" s="187"/>
      <c r="B680" s="27">
        <v>105</v>
      </c>
      <c r="C680" s="15" t="s">
        <v>460</v>
      </c>
      <c r="D680" s="15" t="s">
        <v>454</v>
      </c>
      <c r="E680" s="15" t="s">
        <v>566</v>
      </c>
      <c r="F680" s="15" t="s">
        <v>496</v>
      </c>
      <c r="G680" s="15" t="s">
        <v>565</v>
      </c>
      <c r="H680" s="15"/>
      <c r="I680" s="15"/>
      <c r="J680" s="15" t="s">
        <v>600</v>
      </c>
      <c r="K680" s="15" t="s">
        <v>473</v>
      </c>
      <c r="L680" s="15" t="s">
        <v>474</v>
      </c>
      <c r="M680" s="15">
        <v>9.6</v>
      </c>
      <c r="N680" s="15">
        <v>14</v>
      </c>
      <c r="O680" s="183"/>
      <c r="P680" s="183"/>
      <c r="Q680" s="183"/>
      <c r="R680" s="183"/>
    </row>
    <row r="681" spans="1:18" s="53" customFormat="1">
      <c r="A681" s="185">
        <v>43203</v>
      </c>
      <c r="B681" s="27">
        <v>835</v>
      </c>
      <c r="C681" s="15"/>
      <c r="D681" s="15" t="s">
        <v>496</v>
      </c>
      <c r="E681" s="15" t="s">
        <v>565</v>
      </c>
      <c r="F681" s="15" t="s">
        <v>487</v>
      </c>
      <c r="G681" s="15" t="s">
        <v>578</v>
      </c>
      <c r="H681" s="15"/>
      <c r="I681" s="15"/>
      <c r="J681" s="15" t="s">
        <v>600</v>
      </c>
      <c r="K681" s="15" t="s">
        <v>483</v>
      </c>
      <c r="L681" s="15" t="s">
        <v>492</v>
      </c>
      <c r="M681" s="15">
        <v>9.6</v>
      </c>
      <c r="N681" s="28" t="s">
        <v>719</v>
      </c>
      <c r="O681" s="182">
        <v>6207</v>
      </c>
      <c r="P681" s="182">
        <v>6282</v>
      </c>
      <c r="Q681" s="182">
        <f>P681-O681</f>
        <v>75</v>
      </c>
      <c r="R681" s="182"/>
    </row>
    <row r="682" spans="1:18" s="53" customFormat="1">
      <c r="A682" s="186"/>
      <c r="B682" s="27">
        <v>1108</v>
      </c>
      <c r="C682" s="15" t="s">
        <v>467</v>
      </c>
      <c r="D682" s="15" t="s">
        <v>487</v>
      </c>
      <c r="E682" s="15" t="s">
        <v>578</v>
      </c>
      <c r="F682" s="15" t="s">
        <v>496</v>
      </c>
      <c r="G682" s="15" t="s">
        <v>565</v>
      </c>
      <c r="H682" s="15"/>
      <c r="I682" s="15"/>
      <c r="J682" s="15" t="s">
        <v>600</v>
      </c>
      <c r="K682" s="15" t="s">
        <v>483</v>
      </c>
      <c r="L682" s="15" t="s">
        <v>492</v>
      </c>
      <c r="M682" s="15">
        <v>9.6</v>
      </c>
      <c r="N682" s="15">
        <v>14</v>
      </c>
      <c r="O682" s="184"/>
      <c r="P682" s="184"/>
      <c r="Q682" s="184"/>
      <c r="R682" s="184"/>
    </row>
    <row r="683" spans="1:18" s="53" customFormat="1">
      <c r="A683" s="186"/>
      <c r="B683" s="27">
        <v>1505</v>
      </c>
      <c r="C683" s="15" t="s">
        <v>467</v>
      </c>
      <c r="D683" s="15" t="s">
        <v>487</v>
      </c>
      <c r="E683" s="15" t="s">
        <v>578</v>
      </c>
      <c r="F683" s="15" t="s">
        <v>496</v>
      </c>
      <c r="G683" s="15" t="s">
        <v>565</v>
      </c>
      <c r="H683" s="15"/>
      <c r="I683" s="15"/>
      <c r="J683" s="15" t="s">
        <v>600</v>
      </c>
      <c r="K683" s="15" t="s">
        <v>483</v>
      </c>
      <c r="L683" s="15" t="s">
        <v>492</v>
      </c>
      <c r="M683" s="15">
        <v>9.6</v>
      </c>
      <c r="N683" s="15">
        <v>14</v>
      </c>
      <c r="O683" s="184"/>
      <c r="P683" s="184"/>
      <c r="Q683" s="184"/>
      <c r="R683" s="184"/>
    </row>
    <row r="684" spans="1:18" s="53" customFormat="1">
      <c r="A684" s="186"/>
      <c r="B684" s="27">
        <v>1615</v>
      </c>
      <c r="C684" s="15" t="s">
        <v>467</v>
      </c>
      <c r="D684" s="15" t="s">
        <v>487</v>
      </c>
      <c r="E684" s="15" t="s">
        <v>578</v>
      </c>
      <c r="F684" s="15" t="s">
        <v>496</v>
      </c>
      <c r="G684" s="15" t="s">
        <v>565</v>
      </c>
      <c r="H684" s="15"/>
      <c r="I684" s="15"/>
      <c r="J684" s="15" t="s">
        <v>600</v>
      </c>
      <c r="K684" s="15" t="s">
        <v>483</v>
      </c>
      <c r="L684" s="15" t="s">
        <v>492</v>
      </c>
      <c r="M684" s="15">
        <v>9.6</v>
      </c>
      <c r="N684" s="15">
        <v>14</v>
      </c>
      <c r="O684" s="184"/>
      <c r="P684" s="184"/>
      <c r="Q684" s="184"/>
      <c r="R684" s="184"/>
    </row>
    <row r="685" spans="1:18" s="53" customFormat="1">
      <c r="A685" s="186"/>
      <c r="B685" s="27">
        <v>1710</v>
      </c>
      <c r="C685" s="15" t="s">
        <v>467</v>
      </c>
      <c r="D685" s="15" t="s">
        <v>487</v>
      </c>
      <c r="E685" s="15" t="s">
        <v>578</v>
      </c>
      <c r="F685" s="15" t="s">
        <v>496</v>
      </c>
      <c r="G685" s="15" t="s">
        <v>565</v>
      </c>
      <c r="H685" s="15"/>
      <c r="I685" s="15"/>
      <c r="J685" s="15" t="s">
        <v>600</v>
      </c>
      <c r="K685" s="15" t="s">
        <v>483</v>
      </c>
      <c r="L685" s="15" t="s">
        <v>492</v>
      </c>
      <c r="M685" s="15">
        <v>9.6</v>
      </c>
      <c r="N685" s="15">
        <v>12</v>
      </c>
      <c r="O685" s="184"/>
      <c r="P685" s="184"/>
      <c r="Q685" s="184"/>
      <c r="R685" s="184"/>
    </row>
    <row r="686" spans="1:18" s="53" customFormat="1">
      <c r="A686" s="186"/>
      <c r="B686" s="27">
        <v>2010</v>
      </c>
      <c r="C686" s="15" t="s">
        <v>461</v>
      </c>
      <c r="D686" s="182" t="s">
        <v>454</v>
      </c>
      <c r="E686" s="28" t="s">
        <v>568</v>
      </c>
      <c r="F686" s="182" t="s">
        <v>496</v>
      </c>
      <c r="G686" s="182" t="s">
        <v>565</v>
      </c>
      <c r="H686" s="15"/>
      <c r="I686" s="15"/>
      <c r="J686" s="182" t="s">
        <v>600</v>
      </c>
      <c r="K686" s="182" t="s">
        <v>483</v>
      </c>
      <c r="L686" s="182" t="s">
        <v>492</v>
      </c>
      <c r="M686" s="182">
        <v>9.6</v>
      </c>
      <c r="N686" s="15">
        <v>1</v>
      </c>
      <c r="O686" s="184"/>
      <c r="P686" s="184"/>
      <c r="Q686" s="184"/>
      <c r="R686" s="184"/>
    </row>
    <row r="687" spans="1:18" s="53" customFormat="1">
      <c r="A687" s="186"/>
      <c r="B687" s="27">
        <v>2035</v>
      </c>
      <c r="C687" s="15" t="s">
        <v>460</v>
      </c>
      <c r="D687" s="183"/>
      <c r="E687" s="15" t="s">
        <v>566</v>
      </c>
      <c r="F687" s="183"/>
      <c r="G687" s="183"/>
      <c r="H687" s="15"/>
      <c r="I687" s="15"/>
      <c r="J687" s="183"/>
      <c r="K687" s="183" t="s">
        <v>483</v>
      </c>
      <c r="L687" s="183" t="s">
        <v>492</v>
      </c>
      <c r="M687" s="183">
        <v>9.6</v>
      </c>
      <c r="N687" s="15">
        <v>13</v>
      </c>
      <c r="O687" s="184"/>
      <c r="P687" s="184"/>
      <c r="Q687" s="184"/>
      <c r="R687" s="184"/>
    </row>
    <row r="688" spans="1:18" s="53" customFormat="1">
      <c r="A688" s="186"/>
      <c r="B688" s="27">
        <v>2145</v>
      </c>
      <c r="C688" s="15" t="s">
        <v>460</v>
      </c>
      <c r="D688" s="15" t="s">
        <v>454</v>
      </c>
      <c r="E688" s="15" t="s">
        <v>566</v>
      </c>
      <c r="F688" s="15" t="s">
        <v>496</v>
      </c>
      <c r="G688" s="15" t="s">
        <v>565</v>
      </c>
      <c r="H688" s="15"/>
      <c r="I688" s="15"/>
      <c r="J688" s="15" t="s">
        <v>600</v>
      </c>
      <c r="K688" s="15" t="s">
        <v>483</v>
      </c>
      <c r="L688" s="15" t="s">
        <v>492</v>
      </c>
      <c r="M688" s="15">
        <v>9.6</v>
      </c>
      <c r="N688" s="15">
        <v>14</v>
      </c>
      <c r="O688" s="184"/>
      <c r="P688" s="184"/>
      <c r="Q688" s="184"/>
      <c r="R688" s="184"/>
    </row>
    <row r="689" spans="1:18" s="53" customFormat="1">
      <c r="A689" s="187"/>
      <c r="B689" s="27">
        <v>10</v>
      </c>
      <c r="C689" s="15" t="s">
        <v>460</v>
      </c>
      <c r="D689" s="15" t="s">
        <v>454</v>
      </c>
      <c r="E689" s="15" t="s">
        <v>566</v>
      </c>
      <c r="F689" s="15" t="s">
        <v>496</v>
      </c>
      <c r="G689" s="15" t="s">
        <v>565</v>
      </c>
      <c r="H689" s="15"/>
      <c r="I689" s="15"/>
      <c r="J689" s="15" t="s">
        <v>600</v>
      </c>
      <c r="K689" s="15" t="s">
        <v>483</v>
      </c>
      <c r="L689" s="15" t="s">
        <v>492</v>
      </c>
      <c r="M689" s="15">
        <v>9.6</v>
      </c>
      <c r="N689" s="15">
        <v>14</v>
      </c>
      <c r="O689" s="183"/>
      <c r="P689" s="183"/>
      <c r="Q689" s="183"/>
      <c r="R689" s="183"/>
    </row>
    <row r="690" spans="1:18" s="53" customFormat="1">
      <c r="A690" s="185">
        <v>43204</v>
      </c>
      <c r="B690" s="176">
        <v>855</v>
      </c>
      <c r="C690" s="182"/>
      <c r="D690" s="182" t="s">
        <v>487</v>
      </c>
      <c r="E690" s="182" t="s">
        <v>582</v>
      </c>
      <c r="F690" s="182" t="s">
        <v>487</v>
      </c>
      <c r="G690" s="15" t="s">
        <v>589</v>
      </c>
      <c r="H690" s="15"/>
      <c r="I690" s="15"/>
      <c r="J690" s="182" t="s">
        <v>600</v>
      </c>
      <c r="K690" s="182" t="s">
        <v>39</v>
      </c>
      <c r="L690" s="182" t="s">
        <v>570</v>
      </c>
      <c r="M690" s="182">
        <v>9.6</v>
      </c>
      <c r="N690" s="15">
        <v>10</v>
      </c>
      <c r="O690" s="182">
        <v>8526</v>
      </c>
      <c r="P690" s="182">
        <v>8680</v>
      </c>
      <c r="Q690" s="182">
        <f>P690-O690</f>
        <v>154</v>
      </c>
      <c r="R690" s="182"/>
    </row>
    <row r="691" spans="1:18" s="53" customFormat="1">
      <c r="A691" s="186"/>
      <c r="B691" s="178"/>
      <c r="C691" s="183"/>
      <c r="D691" s="183"/>
      <c r="E691" s="183"/>
      <c r="F691" s="183"/>
      <c r="G691" s="15" t="s">
        <v>722</v>
      </c>
      <c r="H691" s="15"/>
      <c r="I691" s="15"/>
      <c r="J691" s="183"/>
      <c r="K691" s="183"/>
      <c r="L691" s="183"/>
      <c r="M691" s="183"/>
      <c r="N691" s="15">
        <v>4</v>
      </c>
      <c r="O691" s="184"/>
      <c r="P691" s="184"/>
      <c r="Q691" s="184"/>
      <c r="R691" s="184"/>
    </row>
    <row r="692" spans="1:18" s="53" customFormat="1">
      <c r="A692" s="186"/>
      <c r="B692" s="27">
        <v>1000</v>
      </c>
      <c r="C692" s="15"/>
      <c r="D692" s="15" t="s">
        <v>487</v>
      </c>
      <c r="E692" s="15" t="s">
        <v>582</v>
      </c>
      <c r="F692" s="15" t="s">
        <v>489</v>
      </c>
      <c r="G692" s="15" t="s">
        <v>598</v>
      </c>
      <c r="H692" s="15"/>
      <c r="I692" s="15"/>
      <c r="J692" s="15" t="s">
        <v>600</v>
      </c>
      <c r="K692" s="15" t="s">
        <v>39</v>
      </c>
      <c r="L692" s="15" t="s">
        <v>570</v>
      </c>
      <c r="M692" s="15">
        <v>9.6</v>
      </c>
      <c r="N692" s="15">
        <v>9</v>
      </c>
      <c r="O692" s="184"/>
      <c r="P692" s="184"/>
      <c r="Q692" s="184"/>
      <c r="R692" s="184"/>
    </row>
    <row r="693" spans="1:18" s="53" customFormat="1">
      <c r="A693" s="186"/>
      <c r="B693" s="27">
        <v>1520</v>
      </c>
      <c r="C693" s="15" t="s">
        <v>460</v>
      </c>
      <c r="D693" s="15" t="s">
        <v>454</v>
      </c>
      <c r="E693" s="15" t="s">
        <v>566</v>
      </c>
      <c r="F693" s="15" t="s">
        <v>496</v>
      </c>
      <c r="G693" s="15" t="s">
        <v>565</v>
      </c>
      <c r="H693" s="15"/>
      <c r="I693" s="15"/>
      <c r="J693" s="15" t="s">
        <v>600</v>
      </c>
      <c r="K693" s="15" t="s">
        <v>39</v>
      </c>
      <c r="L693" s="15" t="s">
        <v>570</v>
      </c>
      <c r="M693" s="15">
        <v>9.6</v>
      </c>
      <c r="N693" s="15">
        <v>14</v>
      </c>
      <c r="O693" s="184"/>
      <c r="P693" s="184"/>
      <c r="Q693" s="184"/>
      <c r="R693" s="184"/>
    </row>
    <row r="694" spans="1:18" s="53" customFormat="1">
      <c r="A694" s="186"/>
      <c r="B694" s="27">
        <v>1650</v>
      </c>
      <c r="C694" s="15" t="s">
        <v>460</v>
      </c>
      <c r="D694" s="15" t="s">
        <v>454</v>
      </c>
      <c r="E694" s="15" t="s">
        <v>566</v>
      </c>
      <c r="F694" s="15" t="s">
        <v>496</v>
      </c>
      <c r="G694" s="15" t="s">
        <v>565</v>
      </c>
      <c r="H694" s="15"/>
      <c r="I694" s="15"/>
      <c r="J694" s="15" t="s">
        <v>600</v>
      </c>
      <c r="K694" s="15" t="s">
        <v>39</v>
      </c>
      <c r="L694" s="15" t="s">
        <v>570</v>
      </c>
      <c r="M694" s="15">
        <v>9.6</v>
      </c>
      <c r="N694" s="15">
        <v>14</v>
      </c>
      <c r="O694" s="184"/>
      <c r="P694" s="184"/>
      <c r="Q694" s="184"/>
      <c r="R694" s="184"/>
    </row>
    <row r="695" spans="1:18" s="53" customFormat="1">
      <c r="A695" s="186"/>
      <c r="B695" s="176">
        <v>1810</v>
      </c>
      <c r="C695" s="182"/>
      <c r="D695" s="182" t="s">
        <v>487</v>
      </c>
      <c r="E695" s="182" t="s">
        <v>582</v>
      </c>
      <c r="F695" s="182" t="s">
        <v>489</v>
      </c>
      <c r="G695" s="15" t="s">
        <v>585</v>
      </c>
      <c r="H695" s="15"/>
      <c r="I695" s="15"/>
      <c r="J695" s="182" t="s">
        <v>600</v>
      </c>
      <c r="K695" s="182" t="s">
        <v>39</v>
      </c>
      <c r="L695" s="182" t="s">
        <v>570</v>
      </c>
      <c r="M695" s="182">
        <v>9.6</v>
      </c>
      <c r="N695" s="182">
        <v>3</v>
      </c>
      <c r="O695" s="184"/>
      <c r="P695" s="184"/>
      <c r="Q695" s="184"/>
      <c r="R695" s="184"/>
    </row>
    <row r="696" spans="1:18" s="53" customFormat="1">
      <c r="A696" s="186"/>
      <c r="B696" s="178"/>
      <c r="C696" s="183"/>
      <c r="D696" s="183"/>
      <c r="E696" s="183"/>
      <c r="F696" s="183"/>
      <c r="G696" s="15" t="s">
        <v>583</v>
      </c>
      <c r="H696" s="15"/>
      <c r="I696" s="15"/>
      <c r="J696" s="183"/>
      <c r="K696" s="183"/>
      <c r="L696" s="183"/>
      <c r="M696" s="183"/>
      <c r="N696" s="183"/>
      <c r="O696" s="184"/>
      <c r="P696" s="184"/>
      <c r="Q696" s="184"/>
      <c r="R696" s="184"/>
    </row>
    <row r="697" spans="1:18" s="53" customFormat="1">
      <c r="A697" s="186"/>
      <c r="B697" s="27">
        <v>1927</v>
      </c>
      <c r="C697" s="15" t="s">
        <v>460</v>
      </c>
      <c r="D697" s="15" t="s">
        <v>454</v>
      </c>
      <c r="E697" s="15" t="s">
        <v>566</v>
      </c>
      <c r="F697" s="15" t="s">
        <v>496</v>
      </c>
      <c r="G697" s="15" t="s">
        <v>565</v>
      </c>
      <c r="H697" s="15"/>
      <c r="I697" s="15"/>
      <c r="J697" s="15" t="s">
        <v>600</v>
      </c>
      <c r="K697" s="15" t="s">
        <v>39</v>
      </c>
      <c r="L697" s="15" t="s">
        <v>570</v>
      </c>
      <c r="M697" s="15">
        <v>9.6</v>
      </c>
      <c r="N697" s="15">
        <v>14</v>
      </c>
      <c r="O697" s="184"/>
      <c r="P697" s="184"/>
      <c r="Q697" s="184"/>
      <c r="R697" s="184"/>
    </row>
    <row r="698" spans="1:18" s="53" customFormat="1">
      <c r="A698" s="186"/>
      <c r="B698" s="27">
        <v>2100</v>
      </c>
      <c r="C698" s="15" t="s">
        <v>460</v>
      </c>
      <c r="D698" s="15" t="s">
        <v>454</v>
      </c>
      <c r="E698" s="15" t="s">
        <v>566</v>
      </c>
      <c r="F698" s="15" t="s">
        <v>496</v>
      </c>
      <c r="G698" s="15" t="s">
        <v>565</v>
      </c>
      <c r="H698" s="15"/>
      <c r="I698" s="15"/>
      <c r="J698" s="15" t="s">
        <v>600</v>
      </c>
      <c r="K698" s="15" t="s">
        <v>39</v>
      </c>
      <c r="L698" s="15" t="s">
        <v>570</v>
      </c>
      <c r="M698" s="15">
        <v>9.6</v>
      </c>
      <c r="N698" s="15">
        <v>14</v>
      </c>
      <c r="O698" s="184"/>
      <c r="P698" s="184"/>
      <c r="Q698" s="184"/>
      <c r="R698" s="184"/>
    </row>
    <row r="699" spans="1:18" s="53" customFormat="1">
      <c r="A699" s="186"/>
      <c r="B699" s="27">
        <v>2236</v>
      </c>
      <c r="C699" s="15" t="s">
        <v>460</v>
      </c>
      <c r="D699" s="15" t="s">
        <v>454</v>
      </c>
      <c r="E699" s="15" t="s">
        <v>566</v>
      </c>
      <c r="F699" s="15" t="s">
        <v>496</v>
      </c>
      <c r="G699" s="15" t="s">
        <v>565</v>
      </c>
      <c r="H699" s="15"/>
      <c r="I699" s="15"/>
      <c r="J699" s="15" t="s">
        <v>600</v>
      </c>
      <c r="K699" s="15" t="s">
        <v>39</v>
      </c>
      <c r="L699" s="15" t="s">
        <v>570</v>
      </c>
      <c r="M699" s="15">
        <v>9.6</v>
      </c>
      <c r="N699" s="15">
        <v>14</v>
      </c>
      <c r="O699" s="184"/>
      <c r="P699" s="184"/>
      <c r="Q699" s="184"/>
      <c r="R699" s="184"/>
    </row>
    <row r="700" spans="1:18" s="53" customFormat="1">
      <c r="A700" s="186"/>
      <c r="B700" s="27">
        <v>2310</v>
      </c>
      <c r="C700" s="15"/>
      <c r="D700" s="15" t="s">
        <v>496</v>
      </c>
      <c r="E700" s="15" t="s">
        <v>565</v>
      </c>
      <c r="F700" s="15" t="s">
        <v>454</v>
      </c>
      <c r="G700" s="15" t="s">
        <v>566</v>
      </c>
      <c r="H700" s="15"/>
      <c r="I700" s="15"/>
      <c r="J700" s="15" t="s">
        <v>600</v>
      </c>
      <c r="K700" s="15" t="s">
        <v>39</v>
      </c>
      <c r="L700" s="15" t="s">
        <v>570</v>
      </c>
      <c r="M700" s="15">
        <v>9.6</v>
      </c>
      <c r="N700" s="28" t="s">
        <v>571</v>
      </c>
      <c r="O700" s="184"/>
      <c r="P700" s="184"/>
      <c r="Q700" s="184"/>
      <c r="R700" s="184"/>
    </row>
    <row r="701" spans="1:18" s="53" customFormat="1">
      <c r="A701" s="186"/>
      <c r="B701" s="27">
        <v>15</v>
      </c>
      <c r="C701" s="15" t="s">
        <v>460</v>
      </c>
      <c r="D701" s="15" t="s">
        <v>454</v>
      </c>
      <c r="E701" s="15" t="s">
        <v>566</v>
      </c>
      <c r="F701" s="15" t="s">
        <v>496</v>
      </c>
      <c r="G701" s="15" t="s">
        <v>565</v>
      </c>
      <c r="H701" s="15"/>
      <c r="I701" s="15"/>
      <c r="J701" s="15" t="s">
        <v>600</v>
      </c>
      <c r="K701" s="15" t="s">
        <v>39</v>
      </c>
      <c r="L701" s="15" t="s">
        <v>570</v>
      </c>
      <c r="M701" s="15">
        <v>9.6</v>
      </c>
      <c r="N701" s="15">
        <v>14</v>
      </c>
      <c r="O701" s="184"/>
      <c r="P701" s="184"/>
      <c r="Q701" s="184"/>
      <c r="R701" s="184"/>
    </row>
    <row r="702" spans="1:18" s="53" customFormat="1">
      <c r="A702" s="187"/>
      <c r="B702" s="27">
        <v>235</v>
      </c>
      <c r="C702" s="15" t="s">
        <v>460</v>
      </c>
      <c r="D702" s="15" t="s">
        <v>454</v>
      </c>
      <c r="E702" s="15" t="s">
        <v>566</v>
      </c>
      <c r="F702" s="15" t="s">
        <v>496</v>
      </c>
      <c r="G702" s="15" t="s">
        <v>565</v>
      </c>
      <c r="H702" s="15"/>
      <c r="I702" s="15"/>
      <c r="J702" s="15" t="s">
        <v>600</v>
      </c>
      <c r="K702" s="15" t="s">
        <v>39</v>
      </c>
      <c r="L702" s="15" t="s">
        <v>570</v>
      </c>
      <c r="M702" s="15">
        <v>9.6</v>
      </c>
      <c r="N702" s="15">
        <v>14</v>
      </c>
      <c r="O702" s="183"/>
      <c r="P702" s="183"/>
      <c r="Q702" s="183"/>
      <c r="R702" s="183"/>
    </row>
    <row r="703" spans="1:18" s="53" customFormat="1">
      <c r="A703" s="185">
        <v>43204</v>
      </c>
      <c r="B703" s="27">
        <v>830</v>
      </c>
      <c r="C703" s="15"/>
      <c r="D703" s="15" t="s">
        <v>496</v>
      </c>
      <c r="E703" s="15" t="s">
        <v>565</v>
      </c>
      <c r="F703" s="15" t="s">
        <v>454</v>
      </c>
      <c r="G703" s="15" t="s">
        <v>566</v>
      </c>
      <c r="H703" s="15"/>
      <c r="I703" s="15"/>
      <c r="J703" s="15" t="s">
        <v>600</v>
      </c>
      <c r="K703" s="15" t="s">
        <v>457</v>
      </c>
      <c r="L703" s="15" t="s">
        <v>458</v>
      </c>
      <c r="M703" s="15">
        <v>9.6</v>
      </c>
      <c r="N703" s="15" t="s">
        <v>726</v>
      </c>
      <c r="O703" s="182">
        <v>8508</v>
      </c>
      <c r="P703" s="182">
        <v>8713</v>
      </c>
      <c r="Q703" s="182">
        <f>P703-O703</f>
        <v>205</v>
      </c>
      <c r="R703" s="182"/>
    </row>
    <row r="704" spans="1:18" s="53" customFormat="1">
      <c r="A704" s="186"/>
      <c r="B704" s="27">
        <v>1159</v>
      </c>
      <c r="C704" s="15" t="s">
        <v>460</v>
      </c>
      <c r="D704" s="15" t="s">
        <v>454</v>
      </c>
      <c r="E704" s="15" t="s">
        <v>566</v>
      </c>
      <c r="F704" s="15" t="s">
        <v>496</v>
      </c>
      <c r="G704" s="15" t="s">
        <v>565</v>
      </c>
      <c r="H704" s="15"/>
      <c r="I704" s="15"/>
      <c r="J704" s="15" t="s">
        <v>600</v>
      </c>
      <c r="K704" s="15" t="s">
        <v>457</v>
      </c>
      <c r="L704" s="15" t="s">
        <v>458</v>
      </c>
      <c r="M704" s="15">
        <v>9.6</v>
      </c>
      <c r="N704" s="15">
        <v>14</v>
      </c>
      <c r="O704" s="184"/>
      <c r="P704" s="184"/>
      <c r="Q704" s="184"/>
      <c r="R704" s="184"/>
    </row>
    <row r="705" spans="1:18" s="53" customFormat="1">
      <c r="A705" s="186"/>
      <c r="B705" s="27">
        <v>1345</v>
      </c>
      <c r="C705" s="15" t="s">
        <v>460</v>
      </c>
      <c r="D705" s="15" t="s">
        <v>454</v>
      </c>
      <c r="E705" s="15" t="s">
        <v>566</v>
      </c>
      <c r="F705" s="15" t="s">
        <v>496</v>
      </c>
      <c r="G705" s="15" t="s">
        <v>565</v>
      </c>
      <c r="H705" s="15"/>
      <c r="I705" s="15"/>
      <c r="J705" s="15" t="s">
        <v>600</v>
      </c>
      <c r="K705" s="15" t="s">
        <v>457</v>
      </c>
      <c r="L705" s="15" t="s">
        <v>458</v>
      </c>
      <c r="M705" s="15">
        <v>9.6</v>
      </c>
      <c r="N705" s="15">
        <v>14</v>
      </c>
      <c r="O705" s="184"/>
      <c r="P705" s="184"/>
      <c r="Q705" s="184"/>
      <c r="R705" s="184"/>
    </row>
    <row r="706" spans="1:18" s="53" customFormat="1">
      <c r="A706" s="186"/>
      <c r="B706" s="27">
        <v>1455</v>
      </c>
      <c r="C706" s="15" t="s">
        <v>460</v>
      </c>
      <c r="D706" s="15" t="s">
        <v>454</v>
      </c>
      <c r="E706" s="15" t="s">
        <v>566</v>
      </c>
      <c r="F706" s="15" t="s">
        <v>496</v>
      </c>
      <c r="G706" s="15" t="s">
        <v>565</v>
      </c>
      <c r="H706" s="15"/>
      <c r="I706" s="15"/>
      <c r="J706" s="15" t="s">
        <v>600</v>
      </c>
      <c r="K706" s="15" t="s">
        <v>457</v>
      </c>
      <c r="L706" s="15" t="s">
        <v>458</v>
      </c>
      <c r="M706" s="15">
        <v>9.6</v>
      </c>
      <c r="N706" s="15">
        <v>14</v>
      </c>
      <c r="O706" s="184"/>
      <c r="P706" s="184"/>
      <c r="Q706" s="184"/>
      <c r="R706" s="184"/>
    </row>
    <row r="707" spans="1:18" s="53" customFormat="1">
      <c r="A707" s="186"/>
      <c r="B707" s="27">
        <v>1612</v>
      </c>
      <c r="C707" s="15" t="s">
        <v>460</v>
      </c>
      <c r="D707" s="15" t="s">
        <v>454</v>
      </c>
      <c r="E707" s="15" t="s">
        <v>566</v>
      </c>
      <c r="F707" s="15" t="s">
        <v>496</v>
      </c>
      <c r="G707" s="15" t="s">
        <v>565</v>
      </c>
      <c r="H707" s="15"/>
      <c r="I707" s="15"/>
      <c r="J707" s="15" t="s">
        <v>600</v>
      </c>
      <c r="K707" s="15" t="s">
        <v>457</v>
      </c>
      <c r="L707" s="15" t="s">
        <v>458</v>
      </c>
      <c r="M707" s="15">
        <v>9.6</v>
      </c>
      <c r="N707" s="15">
        <v>14</v>
      </c>
      <c r="O707" s="184"/>
      <c r="P707" s="184"/>
      <c r="Q707" s="184"/>
      <c r="R707" s="184"/>
    </row>
    <row r="708" spans="1:18" s="53" customFormat="1">
      <c r="A708" s="186"/>
      <c r="B708" s="27">
        <v>1721</v>
      </c>
      <c r="C708" s="15" t="s">
        <v>460</v>
      </c>
      <c r="D708" s="15" t="s">
        <v>454</v>
      </c>
      <c r="E708" s="15" t="s">
        <v>566</v>
      </c>
      <c r="F708" s="15" t="s">
        <v>496</v>
      </c>
      <c r="G708" s="15" t="s">
        <v>565</v>
      </c>
      <c r="H708" s="15"/>
      <c r="I708" s="15"/>
      <c r="J708" s="15" t="s">
        <v>600</v>
      </c>
      <c r="K708" s="15" t="s">
        <v>457</v>
      </c>
      <c r="L708" s="15" t="s">
        <v>458</v>
      </c>
      <c r="M708" s="15">
        <v>9.6</v>
      </c>
      <c r="N708" s="15">
        <v>14</v>
      </c>
      <c r="O708" s="184"/>
      <c r="P708" s="184"/>
      <c r="Q708" s="184"/>
      <c r="R708" s="184"/>
    </row>
    <row r="709" spans="1:18" s="26" customFormat="1">
      <c r="A709" s="186"/>
      <c r="B709" s="27">
        <v>2010</v>
      </c>
      <c r="C709" s="15" t="s">
        <v>461</v>
      </c>
      <c r="D709" s="15" t="s">
        <v>454</v>
      </c>
      <c r="E709" s="15" t="s">
        <v>568</v>
      </c>
      <c r="F709" s="15" t="s">
        <v>496</v>
      </c>
      <c r="G709" s="15" t="s">
        <v>565</v>
      </c>
      <c r="H709" s="68"/>
      <c r="I709" s="68"/>
      <c r="J709" s="15" t="s">
        <v>600</v>
      </c>
      <c r="K709" s="15" t="s">
        <v>457</v>
      </c>
      <c r="L709" s="15" t="s">
        <v>458</v>
      </c>
      <c r="M709" s="15">
        <v>9.6</v>
      </c>
      <c r="N709" s="15">
        <v>1</v>
      </c>
      <c r="O709" s="184"/>
      <c r="P709" s="184"/>
      <c r="Q709" s="184"/>
      <c r="R709" s="184"/>
    </row>
    <row r="710" spans="1:18" s="53" customFormat="1">
      <c r="A710" s="186"/>
      <c r="B710" s="27">
        <v>2032</v>
      </c>
      <c r="C710" s="15" t="s">
        <v>460</v>
      </c>
      <c r="D710" s="15" t="s">
        <v>454</v>
      </c>
      <c r="E710" s="15" t="s">
        <v>566</v>
      </c>
      <c r="F710" s="15" t="s">
        <v>496</v>
      </c>
      <c r="G710" s="15" t="s">
        <v>565</v>
      </c>
      <c r="H710" s="15"/>
      <c r="I710" s="15"/>
      <c r="J710" s="15" t="s">
        <v>600</v>
      </c>
      <c r="K710" s="15" t="s">
        <v>457</v>
      </c>
      <c r="L710" s="15" t="s">
        <v>458</v>
      </c>
      <c r="M710" s="15">
        <v>9.6</v>
      </c>
      <c r="N710" s="15">
        <v>13</v>
      </c>
      <c r="O710" s="184"/>
      <c r="P710" s="184"/>
      <c r="Q710" s="184"/>
      <c r="R710" s="184"/>
    </row>
    <row r="711" spans="1:18" s="53" customFormat="1">
      <c r="A711" s="186"/>
      <c r="B711" s="27">
        <v>2200</v>
      </c>
      <c r="C711" s="15" t="s">
        <v>460</v>
      </c>
      <c r="D711" s="15" t="s">
        <v>454</v>
      </c>
      <c r="E711" s="15" t="s">
        <v>566</v>
      </c>
      <c r="F711" s="15" t="s">
        <v>496</v>
      </c>
      <c r="G711" s="15" t="s">
        <v>565</v>
      </c>
      <c r="H711" s="15"/>
      <c r="I711" s="15"/>
      <c r="J711" s="15" t="s">
        <v>600</v>
      </c>
      <c r="K711" s="15" t="s">
        <v>457</v>
      </c>
      <c r="L711" s="15" t="s">
        <v>458</v>
      </c>
      <c r="M711" s="15">
        <v>9.6</v>
      </c>
      <c r="N711" s="15">
        <v>14</v>
      </c>
      <c r="O711" s="184"/>
      <c r="P711" s="184"/>
      <c r="Q711" s="184"/>
      <c r="R711" s="184"/>
    </row>
    <row r="712" spans="1:18" s="53" customFormat="1">
      <c r="A712" s="186"/>
      <c r="B712" s="27">
        <v>2322</v>
      </c>
      <c r="C712" s="15" t="s">
        <v>460</v>
      </c>
      <c r="D712" s="15" t="s">
        <v>454</v>
      </c>
      <c r="E712" s="15" t="s">
        <v>566</v>
      </c>
      <c r="F712" s="15" t="s">
        <v>496</v>
      </c>
      <c r="G712" s="15" t="s">
        <v>565</v>
      </c>
      <c r="H712" s="15"/>
      <c r="I712" s="15"/>
      <c r="J712" s="15" t="s">
        <v>600</v>
      </c>
      <c r="K712" s="15" t="s">
        <v>457</v>
      </c>
      <c r="L712" s="15" t="s">
        <v>458</v>
      </c>
      <c r="M712" s="15">
        <v>9.6</v>
      </c>
      <c r="N712" s="15">
        <v>14</v>
      </c>
      <c r="O712" s="184"/>
      <c r="P712" s="184"/>
      <c r="Q712" s="184"/>
      <c r="R712" s="184"/>
    </row>
    <row r="713" spans="1:18" s="53" customFormat="1">
      <c r="A713" s="186"/>
      <c r="B713" s="27">
        <v>138</v>
      </c>
      <c r="C713" s="15" t="s">
        <v>460</v>
      </c>
      <c r="D713" s="15" t="s">
        <v>454</v>
      </c>
      <c r="E713" s="15" t="s">
        <v>566</v>
      </c>
      <c r="F713" s="15" t="s">
        <v>496</v>
      </c>
      <c r="G713" s="15" t="s">
        <v>565</v>
      </c>
      <c r="H713" s="15"/>
      <c r="I713" s="15"/>
      <c r="J713" s="15" t="s">
        <v>600</v>
      </c>
      <c r="K713" s="15" t="s">
        <v>457</v>
      </c>
      <c r="L713" s="15" t="s">
        <v>458</v>
      </c>
      <c r="M713" s="15">
        <v>9.6</v>
      </c>
      <c r="N713" s="15">
        <v>14</v>
      </c>
      <c r="O713" s="184"/>
      <c r="P713" s="184"/>
      <c r="Q713" s="184"/>
      <c r="R713" s="184"/>
    </row>
    <row r="714" spans="1:18" s="53" customFormat="1">
      <c r="A714" s="187"/>
      <c r="B714" s="27">
        <v>253</v>
      </c>
      <c r="C714" s="15" t="s">
        <v>460</v>
      </c>
      <c r="D714" s="15" t="s">
        <v>454</v>
      </c>
      <c r="E714" s="15" t="s">
        <v>566</v>
      </c>
      <c r="F714" s="15" t="s">
        <v>496</v>
      </c>
      <c r="G714" s="15" t="s">
        <v>565</v>
      </c>
      <c r="H714" s="15"/>
      <c r="I714" s="15"/>
      <c r="J714" s="15" t="s">
        <v>600</v>
      </c>
      <c r="K714" s="15" t="s">
        <v>457</v>
      </c>
      <c r="L714" s="15" t="s">
        <v>458</v>
      </c>
      <c r="M714" s="15">
        <v>9.6</v>
      </c>
      <c r="N714" s="15">
        <v>7</v>
      </c>
      <c r="O714" s="183"/>
      <c r="P714" s="183"/>
      <c r="Q714" s="183"/>
      <c r="R714" s="183"/>
    </row>
    <row r="715" spans="1:18" s="53" customFormat="1">
      <c r="A715" s="185">
        <v>43204</v>
      </c>
      <c r="B715" s="176">
        <v>830</v>
      </c>
      <c r="C715" s="182"/>
      <c r="D715" s="182" t="s">
        <v>487</v>
      </c>
      <c r="E715" s="182" t="s">
        <v>582</v>
      </c>
      <c r="F715" s="15" t="s">
        <v>489</v>
      </c>
      <c r="G715" s="15" t="s">
        <v>583</v>
      </c>
      <c r="H715" s="15"/>
      <c r="I715" s="15"/>
      <c r="J715" s="182" t="s">
        <v>600</v>
      </c>
      <c r="K715" s="182" t="s">
        <v>473</v>
      </c>
      <c r="L715" s="182" t="s">
        <v>474</v>
      </c>
      <c r="M715" s="182">
        <v>9.6</v>
      </c>
      <c r="N715" s="15">
        <v>5</v>
      </c>
      <c r="O715" s="182">
        <v>7490</v>
      </c>
      <c r="P715" s="182">
        <v>7527</v>
      </c>
      <c r="Q715" s="182">
        <f>P715-O715</f>
        <v>37</v>
      </c>
      <c r="R715" s="182"/>
    </row>
    <row r="716" spans="1:18" s="53" customFormat="1">
      <c r="A716" s="186"/>
      <c r="B716" s="177"/>
      <c r="C716" s="184"/>
      <c r="D716" s="184"/>
      <c r="E716" s="184"/>
      <c r="F716" s="15"/>
      <c r="G716" s="15" t="s">
        <v>584</v>
      </c>
      <c r="H716" s="15"/>
      <c r="I716" s="15"/>
      <c r="J716" s="184"/>
      <c r="K716" s="184" t="s">
        <v>473</v>
      </c>
      <c r="L716" s="184" t="s">
        <v>474</v>
      </c>
      <c r="M716" s="184">
        <v>9.6</v>
      </c>
      <c r="N716" s="15">
        <v>2</v>
      </c>
      <c r="O716" s="184"/>
      <c r="P716" s="184"/>
      <c r="Q716" s="184"/>
      <c r="R716" s="184"/>
    </row>
    <row r="717" spans="1:18" s="53" customFormat="1">
      <c r="A717" s="186"/>
      <c r="B717" s="178"/>
      <c r="C717" s="183"/>
      <c r="D717" s="183"/>
      <c r="E717" s="183"/>
      <c r="F717" s="15"/>
      <c r="G717" s="15" t="s">
        <v>585</v>
      </c>
      <c r="H717" s="15"/>
      <c r="I717" s="15"/>
      <c r="J717" s="183"/>
      <c r="K717" s="183" t="s">
        <v>473</v>
      </c>
      <c r="L717" s="183" t="s">
        <v>474</v>
      </c>
      <c r="M717" s="183">
        <v>9.6</v>
      </c>
      <c r="N717" s="15">
        <v>3</v>
      </c>
      <c r="O717" s="184"/>
      <c r="P717" s="184"/>
      <c r="Q717" s="184"/>
      <c r="R717" s="184"/>
    </row>
    <row r="718" spans="1:18" s="53" customFormat="1">
      <c r="A718" s="186"/>
      <c r="B718" s="27">
        <v>925</v>
      </c>
      <c r="C718" s="15" t="s">
        <v>611</v>
      </c>
      <c r="D718" s="15" t="s">
        <v>489</v>
      </c>
      <c r="E718" s="15" t="s">
        <v>585</v>
      </c>
      <c r="F718" s="15" t="s">
        <v>496</v>
      </c>
      <c r="G718" s="15" t="s">
        <v>565</v>
      </c>
      <c r="H718" s="15"/>
      <c r="I718" s="15"/>
      <c r="J718" s="15" t="s">
        <v>600</v>
      </c>
      <c r="K718" s="15" t="s">
        <v>473</v>
      </c>
      <c r="L718" s="15" t="s">
        <v>474</v>
      </c>
      <c r="M718" s="15">
        <v>9.6</v>
      </c>
      <c r="N718" s="15">
        <v>7</v>
      </c>
      <c r="O718" s="184"/>
      <c r="P718" s="184"/>
      <c r="Q718" s="184"/>
      <c r="R718" s="184"/>
    </row>
    <row r="719" spans="1:18" s="53" customFormat="1">
      <c r="A719" s="186"/>
      <c r="B719" s="27">
        <v>945</v>
      </c>
      <c r="C719" s="15"/>
      <c r="D719" s="15" t="s">
        <v>496</v>
      </c>
      <c r="E719" s="15" t="s">
        <v>565</v>
      </c>
      <c r="F719" s="15" t="s">
        <v>489</v>
      </c>
      <c r="G719" s="15" t="s">
        <v>585</v>
      </c>
      <c r="H719" s="15"/>
      <c r="I719" s="15"/>
      <c r="J719" s="15" t="s">
        <v>600</v>
      </c>
      <c r="K719" s="15" t="s">
        <v>473</v>
      </c>
      <c r="L719" s="15" t="s">
        <v>474</v>
      </c>
      <c r="M719" s="15">
        <v>9.6</v>
      </c>
      <c r="N719" s="15" t="s">
        <v>729</v>
      </c>
      <c r="O719" s="184"/>
      <c r="P719" s="184"/>
      <c r="Q719" s="184"/>
      <c r="R719" s="184"/>
    </row>
    <row r="720" spans="1:18" s="53" customFormat="1">
      <c r="A720" s="186"/>
      <c r="B720" s="27">
        <v>1105</v>
      </c>
      <c r="C720" s="15" t="s">
        <v>611</v>
      </c>
      <c r="D720" s="15" t="s">
        <v>489</v>
      </c>
      <c r="E720" s="15" t="s">
        <v>585</v>
      </c>
      <c r="F720" s="15" t="s">
        <v>496</v>
      </c>
      <c r="G720" s="15" t="s">
        <v>565</v>
      </c>
      <c r="H720" s="15"/>
      <c r="I720" s="15"/>
      <c r="J720" s="15" t="s">
        <v>600</v>
      </c>
      <c r="K720" s="15" t="s">
        <v>473</v>
      </c>
      <c r="L720" s="15" t="s">
        <v>474</v>
      </c>
      <c r="M720" s="15">
        <v>9.6</v>
      </c>
      <c r="N720" s="15">
        <v>7</v>
      </c>
      <c r="O720" s="184"/>
      <c r="P720" s="184"/>
      <c r="Q720" s="184"/>
      <c r="R720" s="184"/>
    </row>
    <row r="721" spans="1:18" s="53" customFormat="1">
      <c r="A721" s="186"/>
      <c r="B721" s="27">
        <v>1210</v>
      </c>
      <c r="C721" s="15" t="s">
        <v>611</v>
      </c>
      <c r="D721" s="15" t="s">
        <v>489</v>
      </c>
      <c r="E721" s="15" t="s">
        <v>585</v>
      </c>
      <c r="F721" s="15" t="s">
        <v>496</v>
      </c>
      <c r="G721" s="15" t="s">
        <v>565</v>
      </c>
      <c r="H721" s="15"/>
      <c r="I721" s="15"/>
      <c r="J721" s="15" t="s">
        <v>600</v>
      </c>
      <c r="K721" s="15" t="s">
        <v>473</v>
      </c>
      <c r="L721" s="15" t="s">
        <v>474</v>
      </c>
      <c r="M721" s="15">
        <v>9.6</v>
      </c>
      <c r="N721" s="15">
        <v>6</v>
      </c>
      <c r="O721" s="184"/>
      <c r="P721" s="184"/>
      <c r="Q721" s="184"/>
      <c r="R721" s="184"/>
    </row>
    <row r="722" spans="1:18" s="53" customFormat="1">
      <c r="A722" s="186"/>
      <c r="B722" s="27">
        <v>1510</v>
      </c>
      <c r="C722" s="15" t="s">
        <v>611</v>
      </c>
      <c r="D722" s="15" t="s">
        <v>489</v>
      </c>
      <c r="E722" s="15" t="s">
        <v>585</v>
      </c>
      <c r="F722" s="15" t="s">
        <v>496</v>
      </c>
      <c r="G722" s="15" t="s">
        <v>565</v>
      </c>
      <c r="H722" s="15"/>
      <c r="I722" s="15"/>
      <c r="J722" s="15" t="s">
        <v>600</v>
      </c>
      <c r="K722" s="15" t="s">
        <v>473</v>
      </c>
      <c r="L722" s="15" t="s">
        <v>474</v>
      </c>
      <c r="M722" s="15">
        <v>9.6</v>
      </c>
      <c r="N722" s="15">
        <v>12</v>
      </c>
      <c r="O722" s="184"/>
      <c r="P722" s="184"/>
      <c r="Q722" s="184"/>
      <c r="R722" s="184"/>
    </row>
    <row r="723" spans="1:18" s="53" customFormat="1">
      <c r="A723" s="186"/>
      <c r="B723" s="27">
        <v>1605</v>
      </c>
      <c r="C723" s="15" t="s">
        <v>611</v>
      </c>
      <c r="D723" s="15" t="s">
        <v>489</v>
      </c>
      <c r="E723" s="15" t="s">
        <v>585</v>
      </c>
      <c r="F723" s="15" t="s">
        <v>496</v>
      </c>
      <c r="G723" s="15" t="s">
        <v>565</v>
      </c>
      <c r="H723" s="15"/>
      <c r="I723" s="15"/>
      <c r="J723" s="15" t="s">
        <v>600</v>
      </c>
      <c r="K723" s="15" t="s">
        <v>473</v>
      </c>
      <c r="L723" s="15" t="s">
        <v>474</v>
      </c>
      <c r="M723" s="15">
        <v>9.6</v>
      </c>
      <c r="N723" s="15">
        <v>5</v>
      </c>
      <c r="O723" s="184"/>
      <c r="P723" s="184"/>
      <c r="Q723" s="184"/>
      <c r="R723" s="184"/>
    </row>
    <row r="724" spans="1:18" s="53" customFormat="1">
      <c r="A724" s="186"/>
      <c r="B724" s="27">
        <v>1710</v>
      </c>
      <c r="C724" s="15" t="s">
        <v>611</v>
      </c>
      <c r="D724" s="15" t="s">
        <v>489</v>
      </c>
      <c r="E724" s="15" t="s">
        <v>585</v>
      </c>
      <c r="F724" s="15" t="s">
        <v>496</v>
      </c>
      <c r="G724" s="15" t="s">
        <v>565</v>
      </c>
      <c r="H724" s="15"/>
      <c r="I724" s="15"/>
      <c r="J724" s="15" t="s">
        <v>600</v>
      </c>
      <c r="K724" s="15" t="s">
        <v>473</v>
      </c>
      <c r="L724" s="15" t="s">
        <v>474</v>
      </c>
      <c r="M724" s="15">
        <v>9.6</v>
      </c>
      <c r="N724" s="15">
        <v>8</v>
      </c>
      <c r="O724" s="184"/>
      <c r="P724" s="184"/>
      <c r="Q724" s="184"/>
      <c r="R724" s="184"/>
    </row>
    <row r="725" spans="1:18" s="53" customFormat="1">
      <c r="A725" s="186"/>
      <c r="B725" s="27">
        <v>2105</v>
      </c>
      <c r="C725" s="15" t="s">
        <v>611</v>
      </c>
      <c r="D725" s="15" t="s">
        <v>489</v>
      </c>
      <c r="E725" s="15" t="s">
        <v>585</v>
      </c>
      <c r="F725" s="15" t="s">
        <v>496</v>
      </c>
      <c r="G725" s="15" t="s">
        <v>565</v>
      </c>
      <c r="H725" s="15"/>
      <c r="I725" s="15"/>
      <c r="J725" s="15" t="s">
        <v>600</v>
      </c>
      <c r="K725" s="15" t="s">
        <v>473</v>
      </c>
      <c r="L725" s="15" t="s">
        <v>474</v>
      </c>
      <c r="M725" s="15">
        <v>9.6</v>
      </c>
      <c r="N725" s="15">
        <v>8</v>
      </c>
      <c r="O725" s="184"/>
      <c r="P725" s="184"/>
      <c r="Q725" s="184"/>
      <c r="R725" s="184"/>
    </row>
    <row r="726" spans="1:18" s="53" customFormat="1">
      <c r="A726" s="186"/>
      <c r="B726" s="27">
        <v>2200</v>
      </c>
      <c r="C726" s="15" t="s">
        <v>611</v>
      </c>
      <c r="D726" s="15" t="s">
        <v>489</v>
      </c>
      <c r="E726" s="15" t="s">
        <v>585</v>
      </c>
      <c r="F726" s="15" t="s">
        <v>496</v>
      </c>
      <c r="G726" s="15" t="s">
        <v>565</v>
      </c>
      <c r="H726" s="15"/>
      <c r="I726" s="15"/>
      <c r="J726" s="15" t="s">
        <v>600</v>
      </c>
      <c r="K726" s="15" t="s">
        <v>473</v>
      </c>
      <c r="L726" s="15" t="s">
        <v>474</v>
      </c>
      <c r="M726" s="15">
        <v>9.6</v>
      </c>
      <c r="N726" s="15">
        <v>4</v>
      </c>
      <c r="O726" s="184"/>
      <c r="P726" s="184"/>
      <c r="Q726" s="184"/>
      <c r="R726" s="184"/>
    </row>
    <row r="727" spans="1:18" s="53" customFormat="1">
      <c r="A727" s="186"/>
      <c r="B727" s="27">
        <v>2250</v>
      </c>
      <c r="C727" s="182"/>
      <c r="D727" s="182" t="s">
        <v>489</v>
      </c>
      <c r="E727" s="15" t="s">
        <v>585</v>
      </c>
      <c r="F727" s="182" t="s">
        <v>496</v>
      </c>
      <c r="G727" s="182" t="s">
        <v>565</v>
      </c>
      <c r="H727" s="15"/>
      <c r="I727" s="15"/>
      <c r="J727" s="182" t="s">
        <v>600</v>
      </c>
      <c r="K727" s="182" t="s">
        <v>473</v>
      </c>
      <c r="L727" s="182" t="s">
        <v>474</v>
      </c>
      <c r="M727" s="182">
        <v>9.6</v>
      </c>
      <c r="N727" s="15">
        <v>4</v>
      </c>
      <c r="O727" s="184"/>
      <c r="P727" s="184"/>
      <c r="Q727" s="184"/>
      <c r="R727" s="184"/>
    </row>
    <row r="728" spans="1:18" s="53" customFormat="1">
      <c r="A728" s="186"/>
      <c r="B728" s="27">
        <v>2257</v>
      </c>
      <c r="C728" s="184"/>
      <c r="D728" s="184"/>
      <c r="E728" s="15" t="s">
        <v>583</v>
      </c>
      <c r="F728" s="184"/>
      <c r="G728" s="184"/>
      <c r="H728" s="15"/>
      <c r="I728" s="15"/>
      <c r="J728" s="184"/>
      <c r="K728" s="184" t="s">
        <v>473</v>
      </c>
      <c r="L728" s="184" t="s">
        <v>474</v>
      </c>
      <c r="M728" s="184">
        <v>9.6</v>
      </c>
      <c r="N728" s="15">
        <v>1</v>
      </c>
      <c r="O728" s="184"/>
      <c r="P728" s="184"/>
      <c r="Q728" s="184"/>
      <c r="R728" s="184"/>
    </row>
    <row r="729" spans="1:18" s="53" customFormat="1">
      <c r="A729" s="186"/>
      <c r="B729" s="27">
        <v>2314</v>
      </c>
      <c r="C729" s="183"/>
      <c r="D729" s="183"/>
      <c r="E729" s="15" t="s">
        <v>584</v>
      </c>
      <c r="F729" s="183"/>
      <c r="G729" s="183" t="s">
        <v>565</v>
      </c>
      <c r="H729" s="15"/>
      <c r="I729" s="15"/>
      <c r="J729" s="183" t="s">
        <v>600</v>
      </c>
      <c r="K729" s="183" t="s">
        <v>473</v>
      </c>
      <c r="L729" s="183" t="s">
        <v>474</v>
      </c>
      <c r="M729" s="183">
        <v>9.6</v>
      </c>
      <c r="N729" s="15">
        <v>7</v>
      </c>
      <c r="O729" s="184"/>
      <c r="P729" s="184"/>
      <c r="Q729" s="184"/>
      <c r="R729" s="184"/>
    </row>
    <row r="730" spans="1:18" s="53" customFormat="1">
      <c r="A730" s="187"/>
      <c r="B730" s="27">
        <v>10</v>
      </c>
      <c r="C730" s="15" t="s">
        <v>611</v>
      </c>
      <c r="D730" s="15" t="s">
        <v>489</v>
      </c>
      <c r="E730" s="15" t="s">
        <v>585</v>
      </c>
      <c r="F730" s="15" t="s">
        <v>496</v>
      </c>
      <c r="G730" s="15" t="s">
        <v>565</v>
      </c>
      <c r="H730" s="15"/>
      <c r="I730" s="15"/>
      <c r="J730" s="15" t="s">
        <v>600</v>
      </c>
      <c r="K730" s="15" t="s">
        <v>473</v>
      </c>
      <c r="L730" s="15" t="s">
        <v>474</v>
      </c>
      <c r="M730" s="15">
        <v>9.6</v>
      </c>
      <c r="N730" s="15">
        <v>8</v>
      </c>
      <c r="O730" s="183"/>
      <c r="P730" s="183"/>
      <c r="Q730" s="183"/>
      <c r="R730" s="183"/>
    </row>
    <row r="731" spans="1:18" s="53" customFormat="1">
      <c r="A731" s="185">
        <v>43204</v>
      </c>
      <c r="B731" s="176">
        <v>830</v>
      </c>
      <c r="C731" s="182"/>
      <c r="D731" s="182" t="s">
        <v>487</v>
      </c>
      <c r="E731" s="182" t="s">
        <v>582</v>
      </c>
      <c r="F731" s="182" t="s">
        <v>496</v>
      </c>
      <c r="G731" s="15" t="s">
        <v>605</v>
      </c>
      <c r="H731" s="15"/>
      <c r="I731" s="15"/>
      <c r="J731" s="182" t="s">
        <v>600</v>
      </c>
      <c r="K731" s="182" t="s">
        <v>465</v>
      </c>
      <c r="L731" s="182" t="s">
        <v>466</v>
      </c>
      <c r="M731" s="182">
        <v>9.6</v>
      </c>
      <c r="N731" s="182">
        <v>13</v>
      </c>
      <c r="O731" s="182">
        <v>6244</v>
      </c>
      <c r="P731" s="182">
        <v>6264</v>
      </c>
      <c r="Q731" s="182">
        <f>P731-O731</f>
        <v>20</v>
      </c>
      <c r="R731" s="182"/>
    </row>
    <row r="732" spans="1:18" s="53" customFormat="1">
      <c r="A732" s="186"/>
      <c r="B732" s="177"/>
      <c r="C732" s="184"/>
      <c r="D732" s="184"/>
      <c r="E732" s="184"/>
      <c r="F732" s="184"/>
      <c r="G732" s="15" t="s">
        <v>575</v>
      </c>
      <c r="H732" s="15"/>
      <c r="I732" s="15"/>
      <c r="J732" s="184"/>
      <c r="K732" s="184" t="s">
        <v>465</v>
      </c>
      <c r="L732" s="184" t="s">
        <v>466</v>
      </c>
      <c r="M732" s="184">
        <v>9.6</v>
      </c>
      <c r="N732" s="184"/>
      <c r="O732" s="184"/>
      <c r="P732" s="184"/>
      <c r="Q732" s="184"/>
      <c r="R732" s="184"/>
    </row>
    <row r="733" spans="1:18" s="53" customFormat="1">
      <c r="A733" s="186"/>
      <c r="B733" s="177"/>
      <c r="C733" s="184"/>
      <c r="D733" s="184"/>
      <c r="E733" s="184"/>
      <c r="F733" s="184"/>
      <c r="G733" s="15" t="s">
        <v>576</v>
      </c>
      <c r="H733" s="15"/>
      <c r="I733" s="15"/>
      <c r="J733" s="184"/>
      <c r="K733" s="184" t="s">
        <v>465</v>
      </c>
      <c r="L733" s="184" t="s">
        <v>466</v>
      </c>
      <c r="M733" s="184">
        <v>9.6</v>
      </c>
      <c r="N733" s="184"/>
      <c r="O733" s="184"/>
      <c r="P733" s="184"/>
      <c r="Q733" s="184"/>
      <c r="R733" s="184"/>
    </row>
    <row r="734" spans="1:18" s="53" customFormat="1">
      <c r="A734" s="186"/>
      <c r="B734" s="178"/>
      <c r="C734" s="183"/>
      <c r="D734" s="183"/>
      <c r="E734" s="183"/>
      <c r="F734" s="183"/>
      <c r="G734" s="15" t="s">
        <v>577</v>
      </c>
      <c r="H734" s="15"/>
      <c r="I734" s="15"/>
      <c r="J734" s="183"/>
      <c r="K734" s="183" t="s">
        <v>465</v>
      </c>
      <c r="L734" s="183" t="s">
        <v>466</v>
      </c>
      <c r="M734" s="183">
        <v>9.6</v>
      </c>
      <c r="N734" s="183"/>
      <c r="O734" s="184"/>
      <c r="P734" s="184"/>
      <c r="Q734" s="184"/>
      <c r="R734" s="184"/>
    </row>
    <row r="735" spans="1:18" s="53" customFormat="1">
      <c r="A735" s="186"/>
      <c r="B735" s="27">
        <v>1156</v>
      </c>
      <c r="C735" s="15" t="s">
        <v>467</v>
      </c>
      <c r="D735" s="15" t="s">
        <v>487</v>
      </c>
      <c r="E735" s="15" t="s">
        <v>578</v>
      </c>
      <c r="F735" s="15" t="s">
        <v>496</v>
      </c>
      <c r="G735" s="15" t="s">
        <v>565</v>
      </c>
      <c r="H735" s="15"/>
      <c r="I735" s="15"/>
      <c r="J735" s="15" t="s">
        <v>600</v>
      </c>
      <c r="K735" s="15" t="s">
        <v>465</v>
      </c>
      <c r="L735" s="15" t="s">
        <v>466</v>
      </c>
      <c r="M735" s="15">
        <v>9.6</v>
      </c>
      <c r="N735" s="15">
        <v>14</v>
      </c>
      <c r="O735" s="184"/>
      <c r="P735" s="184"/>
      <c r="Q735" s="184"/>
      <c r="R735" s="184"/>
    </row>
    <row r="736" spans="1:18" s="53" customFormat="1">
      <c r="A736" s="186"/>
      <c r="B736" s="27">
        <v>1430</v>
      </c>
      <c r="C736" s="15"/>
      <c r="D736" s="15" t="s">
        <v>487</v>
      </c>
      <c r="E736" s="15" t="s">
        <v>582</v>
      </c>
      <c r="F736" s="15" t="s">
        <v>496</v>
      </c>
      <c r="G736" s="15" t="s">
        <v>599</v>
      </c>
      <c r="H736" s="15"/>
      <c r="I736" s="15"/>
      <c r="J736" s="15" t="s">
        <v>600</v>
      </c>
      <c r="K736" s="15" t="s">
        <v>465</v>
      </c>
      <c r="L736" s="15" t="s">
        <v>466</v>
      </c>
      <c r="M736" s="15">
        <v>9.6</v>
      </c>
      <c r="N736" s="15">
        <v>6</v>
      </c>
      <c r="O736" s="184"/>
      <c r="P736" s="184"/>
      <c r="Q736" s="184"/>
      <c r="R736" s="184"/>
    </row>
    <row r="737" spans="1:18" s="53" customFormat="1">
      <c r="A737" s="186"/>
      <c r="B737" s="27">
        <v>1500</v>
      </c>
      <c r="C737" s="15"/>
      <c r="D737" s="15" t="s">
        <v>496</v>
      </c>
      <c r="E737" s="15" t="s">
        <v>599</v>
      </c>
      <c r="F737" s="15" t="s">
        <v>489</v>
      </c>
      <c r="G737" s="15" t="s">
        <v>598</v>
      </c>
      <c r="H737" s="15"/>
      <c r="I737" s="15"/>
      <c r="J737" s="15" t="s">
        <v>600</v>
      </c>
      <c r="K737" s="15" t="s">
        <v>465</v>
      </c>
      <c r="L737" s="15" t="s">
        <v>466</v>
      </c>
      <c r="M737" s="15">
        <v>9.6</v>
      </c>
      <c r="N737" s="15">
        <v>6</v>
      </c>
      <c r="O737" s="184"/>
      <c r="P737" s="184"/>
      <c r="Q737" s="184"/>
      <c r="R737" s="184"/>
    </row>
    <row r="738" spans="1:18" s="53" customFormat="1">
      <c r="A738" s="186"/>
      <c r="B738" s="27">
        <v>1625</v>
      </c>
      <c r="C738" s="15"/>
      <c r="D738" s="15" t="s">
        <v>489</v>
      </c>
      <c r="E738" s="15" t="s">
        <v>598</v>
      </c>
      <c r="F738" s="15" t="s">
        <v>487</v>
      </c>
      <c r="G738" s="15" t="s">
        <v>582</v>
      </c>
      <c r="H738" s="15"/>
      <c r="I738" s="15"/>
      <c r="J738" s="15" t="s">
        <v>600</v>
      </c>
      <c r="K738" s="15" t="s">
        <v>465</v>
      </c>
      <c r="L738" s="15" t="s">
        <v>466</v>
      </c>
      <c r="M738" s="15">
        <v>9.6</v>
      </c>
      <c r="N738" s="15">
        <v>12</v>
      </c>
      <c r="O738" s="184"/>
      <c r="P738" s="184"/>
      <c r="Q738" s="184"/>
      <c r="R738" s="184"/>
    </row>
    <row r="739" spans="1:18" s="53" customFormat="1">
      <c r="A739" s="186"/>
      <c r="B739" s="27">
        <v>2105</v>
      </c>
      <c r="C739" s="15" t="s">
        <v>467</v>
      </c>
      <c r="D739" s="15" t="s">
        <v>487</v>
      </c>
      <c r="E739" s="15" t="s">
        <v>578</v>
      </c>
      <c r="F739" s="15" t="s">
        <v>496</v>
      </c>
      <c r="G739" s="15" t="s">
        <v>565</v>
      </c>
      <c r="H739" s="15"/>
      <c r="I739" s="15"/>
      <c r="J739" s="15" t="s">
        <v>600</v>
      </c>
      <c r="K739" s="15" t="s">
        <v>465</v>
      </c>
      <c r="L739" s="15" t="s">
        <v>466</v>
      </c>
      <c r="M739" s="15">
        <v>9.6</v>
      </c>
      <c r="N739" s="15">
        <v>13</v>
      </c>
      <c r="O739" s="184"/>
      <c r="P739" s="184"/>
      <c r="Q739" s="184"/>
      <c r="R739" s="184"/>
    </row>
    <row r="740" spans="1:18" s="53" customFormat="1">
      <c r="A740" s="186"/>
      <c r="B740" s="27">
        <v>2245</v>
      </c>
      <c r="C740" s="15"/>
      <c r="D740" s="182" t="s">
        <v>487</v>
      </c>
      <c r="E740" s="15" t="s">
        <v>578</v>
      </c>
      <c r="F740" s="182" t="s">
        <v>496</v>
      </c>
      <c r="G740" s="182" t="s">
        <v>565</v>
      </c>
      <c r="H740" s="15"/>
      <c r="I740" s="15"/>
      <c r="J740" s="182" t="s">
        <v>600</v>
      </c>
      <c r="K740" s="182" t="s">
        <v>465</v>
      </c>
      <c r="L740" s="182" t="s">
        <v>466</v>
      </c>
      <c r="M740" s="182">
        <v>9.6</v>
      </c>
      <c r="N740" s="15">
        <v>8</v>
      </c>
      <c r="O740" s="184"/>
      <c r="P740" s="184"/>
      <c r="Q740" s="184"/>
      <c r="R740" s="184"/>
    </row>
    <row r="741" spans="1:18" s="53" customFormat="1">
      <c r="A741" s="187"/>
      <c r="B741" s="27">
        <v>2305</v>
      </c>
      <c r="C741" s="15"/>
      <c r="D741" s="183"/>
      <c r="E741" s="15" t="s">
        <v>589</v>
      </c>
      <c r="F741" s="183"/>
      <c r="G741" s="183"/>
      <c r="H741" s="15"/>
      <c r="I741" s="15"/>
      <c r="J741" s="183"/>
      <c r="K741" s="183" t="s">
        <v>465</v>
      </c>
      <c r="L741" s="183" t="s">
        <v>466</v>
      </c>
      <c r="M741" s="183">
        <v>9.6</v>
      </c>
      <c r="N741" s="15">
        <v>3</v>
      </c>
      <c r="O741" s="183"/>
      <c r="P741" s="183"/>
      <c r="Q741" s="183"/>
      <c r="R741" s="183"/>
    </row>
    <row r="742" spans="1:18" s="53" customFormat="1">
      <c r="A742" s="185">
        <v>43204</v>
      </c>
      <c r="B742" s="27">
        <v>825</v>
      </c>
      <c r="C742" s="15"/>
      <c r="D742" s="15" t="s">
        <v>496</v>
      </c>
      <c r="E742" s="15" t="s">
        <v>565</v>
      </c>
      <c r="F742" s="15" t="s">
        <v>487</v>
      </c>
      <c r="G742" s="15" t="s">
        <v>578</v>
      </c>
      <c r="H742" s="15"/>
      <c r="I742" s="15"/>
      <c r="J742" s="15" t="s">
        <v>600</v>
      </c>
      <c r="K742" s="15" t="s">
        <v>483</v>
      </c>
      <c r="L742" s="15" t="s">
        <v>492</v>
      </c>
      <c r="M742" s="15">
        <v>9.6</v>
      </c>
      <c r="N742" s="15">
        <v>13</v>
      </c>
      <c r="O742" s="179">
        <v>6282</v>
      </c>
      <c r="P742" s="179">
        <v>6301</v>
      </c>
      <c r="Q742" s="179">
        <f>P742-O742</f>
        <v>19</v>
      </c>
      <c r="R742" s="179"/>
    </row>
    <row r="743" spans="1:18" s="53" customFormat="1">
      <c r="A743" s="186"/>
      <c r="B743" s="27">
        <v>1110</v>
      </c>
      <c r="C743" s="15" t="s">
        <v>467</v>
      </c>
      <c r="D743" s="15" t="s">
        <v>487</v>
      </c>
      <c r="E743" s="15" t="s">
        <v>578</v>
      </c>
      <c r="F743" s="15" t="s">
        <v>496</v>
      </c>
      <c r="G743" s="15" t="s">
        <v>565</v>
      </c>
      <c r="H743" s="15"/>
      <c r="I743" s="15"/>
      <c r="J743" s="15" t="s">
        <v>600</v>
      </c>
      <c r="K743" s="15" t="s">
        <v>483</v>
      </c>
      <c r="L743" s="15" t="s">
        <v>492</v>
      </c>
      <c r="M743" s="15">
        <v>9.6</v>
      </c>
      <c r="N743" s="15">
        <v>14</v>
      </c>
      <c r="O743" s="180"/>
      <c r="P743" s="180"/>
      <c r="Q743" s="180"/>
      <c r="R743" s="180"/>
    </row>
    <row r="744" spans="1:18" s="53" customFormat="1">
      <c r="A744" s="186"/>
      <c r="B744" s="27">
        <v>1506</v>
      </c>
      <c r="C744" s="15" t="s">
        <v>467</v>
      </c>
      <c r="D744" s="15" t="s">
        <v>487</v>
      </c>
      <c r="E744" s="15" t="s">
        <v>578</v>
      </c>
      <c r="F744" s="15" t="s">
        <v>496</v>
      </c>
      <c r="G744" s="15" t="s">
        <v>565</v>
      </c>
      <c r="H744" s="15"/>
      <c r="I744" s="15"/>
      <c r="J744" s="15" t="s">
        <v>600</v>
      </c>
      <c r="K744" s="15" t="s">
        <v>483</v>
      </c>
      <c r="L744" s="15" t="s">
        <v>492</v>
      </c>
      <c r="M744" s="15">
        <v>9.6</v>
      </c>
      <c r="N744" s="15">
        <v>14</v>
      </c>
      <c r="O744" s="180"/>
      <c r="P744" s="180"/>
      <c r="Q744" s="180"/>
      <c r="R744" s="180"/>
    </row>
    <row r="745" spans="1:18" s="53" customFormat="1">
      <c r="A745" s="186"/>
      <c r="B745" s="27">
        <v>1616</v>
      </c>
      <c r="C745" s="15" t="s">
        <v>467</v>
      </c>
      <c r="D745" s="15" t="s">
        <v>487</v>
      </c>
      <c r="E745" s="15" t="s">
        <v>578</v>
      </c>
      <c r="F745" s="15" t="s">
        <v>496</v>
      </c>
      <c r="G745" s="15" t="s">
        <v>565</v>
      </c>
      <c r="H745" s="15"/>
      <c r="I745" s="15"/>
      <c r="J745" s="15" t="s">
        <v>600</v>
      </c>
      <c r="K745" s="15" t="s">
        <v>483</v>
      </c>
      <c r="L745" s="15" t="s">
        <v>492</v>
      </c>
      <c r="M745" s="15">
        <v>9.6</v>
      </c>
      <c r="N745" s="15">
        <v>14</v>
      </c>
      <c r="O745" s="180"/>
      <c r="P745" s="180"/>
      <c r="Q745" s="180"/>
      <c r="R745" s="180"/>
    </row>
    <row r="746" spans="1:18" s="53" customFormat="1">
      <c r="A746" s="186"/>
      <c r="B746" s="27">
        <v>1708</v>
      </c>
      <c r="C746" s="15" t="s">
        <v>467</v>
      </c>
      <c r="D746" s="15" t="s">
        <v>487</v>
      </c>
      <c r="E746" s="15" t="s">
        <v>578</v>
      </c>
      <c r="F746" s="15" t="s">
        <v>496</v>
      </c>
      <c r="G746" s="15" t="s">
        <v>565</v>
      </c>
      <c r="H746" s="15"/>
      <c r="I746" s="15"/>
      <c r="J746" s="15" t="s">
        <v>600</v>
      </c>
      <c r="K746" s="15" t="s">
        <v>483</v>
      </c>
      <c r="L746" s="15" t="s">
        <v>492</v>
      </c>
      <c r="M746" s="15">
        <v>9.6</v>
      </c>
      <c r="N746" s="15">
        <v>14</v>
      </c>
      <c r="O746" s="180"/>
      <c r="P746" s="180"/>
      <c r="Q746" s="180"/>
      <c r="R746" s="180"/>
    </row>
    <row r="747" spans="1:18" s="53" customFormat="1">
      <c r="A747" s="186"/>
      <c r="B747" s="27">
        <v>2220</v>
      </c>
      <c r="C747" s="15" t="s">
        <v>467</v>
      </c>
      <c r="D747" s="15" t="s">
        <v>487</v>
      </c>
      <c r="E747" s="15" t="s">
        <v>578</v>
      </c>
      <c r="F747" s="15" t="s">
        <v>496</v>
      </c>
      <c r="G747" s="15" t="s">
        <v>565</v>
      </c>
      <c r="H747" s="15"/>
      <c r="I747" s="15"/>
      <c r="J747" s="15" t="s">
        <v>600</v>
      </c>
      <c r="K747" s="15" t="s">
        <v>483</v>
      </c>
      <c r="L747" s="15" t="s">
        <v>492</v>
      </c>
      <c r="M747" s="15">
        <v>9.6</v>
      </c>
      <c r="N747" s="15">
        <v>13</v>
      </c>
      <c r="O747" s="180"/>
      <c r="P747" s="180"/>
      <c r="Q747" s="180"/>
      <c r="R747" s="180"/>
    </row>
    <row r="748" spans="1:18" s="53" customFormat="1">
      <c r="A748" s="187"/>
      <c r="B748" s="27">
        <v>2350</v>
      </c>
      <c r="C748" s="15" t="s">
        <v>467</v>
      </c>
      <c r="D748" s="15" t="s">
        <v>487</v>
      </c>
      <c r="E748" s="15" t="s">
        <v>578</v>
      </c>
      <c r="F748" s="15" t="s">
        <v>496</v>
      </c>
      <c r="G748" s="15" t="s">
        <v>565</v>
      </c>
      <c r="H748" s="15"/>
      <c r="I748" s="15"/>
      <c r="J748" s="15" t="s">
        <v>600</v>
      </c>
      <c r="K748" s="15" t="s">
        <v>483</v>
      </c>
      <c r="L748" s="15" t="s">
        <v>492</v>
      </c>
      <c r="M748" s="15">
        <v>9.6</v>
      </c>
      <c r="N748" s="15">
        <v>12</v>
      </c>
      <c r="O748" s="181"/>
      <c r="P748" s="181"/>
      <c r="Q748" s="181"/>
      <c r="R748" s="181"/>
    </row>
    <row r="749" spans="1:18" s="53" customFormat="1">
      <c r="A749" s="185">
        <v>43205</v>
      </c>
      <c r="B749" s="27">
        <v>845</v>
      </c>
      <c r="C749" s="15"/>
      <c r="D749" s="15" t="s">
        <v>487</v>
      </c>
      <c r="E749" s="15" t="s">
        <v>582</v>
      </c>
      <c r="F749" s="15" t="s">
        <v>489</v>
      </c>
      <c r="G749" s="15" t="s">
        <v>598</v>
      </c>
      <c r="H749" s="15"/>
      <c r="I749" s="15"/>
      <c r="J749" s="15" t="s">
        <v>600</v>
      </c>
      <c r="K749" s="15" t="s">
        <v>39</v>
      </c>
      <c r="L749" s="15" t="s">
        <v>570</v>
      </c>
      <c r="M749" s="15">
        <v>9.6</v>
      </c>
      <c r="N749" s="15">
        <v>5</v>
      </c>
      <c r="O749" s="179">
        <v>8680</v>
      </c>
      <c r="P749" s="179">
        <v>8758</v>
      </c>
      <c r="Q749" s="179">
        <f>P749-O749</f>
        <v>78</v>
      </c>
      <c r="R749" s="179"/>
    </row>
    <row r="750" spans="1:18" s="53" customFormat="1">
      <c r="A750" s="186"/>
      <c r="B750" s="27">
        <v>1335</v>
      </c>
      <c r="C750" s="15"/>
      <c r="D750" s="15" t="s">
        <v>487</v>
      </c>
      <c r="E750" s="15" t="s">
        <v>582</v>
      </c>
      <c r="F750" s="15" t="s">
        <v>496</v>
      </c>
      <c r="G750" s="15" t="s">
        <v>599</v>
      </c>
      <c r="H750" s="15"/>
      <c r="I750" s="15"/>
      <c r="J750" s="15" t="s">
        <v>600</v>
      </c>
      <c r="K750" s="15" t="s">
        <v>39</v>
      </c>
      <c r="L750" s="15" t="s">
        <v>570</v>
      </c>
      <c r="M750" s="15">
        <v>9.6</v>
      </c>
      <c r="N750" s="15">
        <v>1</v>
      </c>
      <c r="O750" s="180"/>
      <c r="P750" s="180"/>
      <c r="Q750" s="180"/>
      <c r="R750" s="180"/>
    </row>
    <row r="751" spans="1:18" s="53" customFormat="1">
      <c r="A751" s="186"/>
      <c r="B751" s="27">
        <v>1505</v>
      </c>
      <c r="C751" s="15"/>
      <c r="D751" s="15" t="s">
        <v>496</v>
      </c>
      <c r="E751" s="15" t="s">
        <v>599</v>
      </c>
      <c r="F751" s="15" t="s">
        <v>489</v>
      </c>
      <c r="G751" s="15" t="s">
        <v>598</v>
      </c>
      <c r="H751" s="15"/>
      <c r="I751" s="15"/>
      <c r="J751" s="15" t="s">
        <v>600</v>
      </c>
      <c r="K751" s="15" t="s">
        <v>39</v>
      </c>
      <c r="L751" s="15" t="s">
        <v>570</v>
      </c>
      <c r="M751" s="15">
        <v>9.6</v>
      </c>
      <c r="N751" s="15">
        <v>10</v>
      </c>
      <c r="O751" s="180"/>
      <c r="P751" s="180"/>
      <c r="Q751" s="180"/>
      <c r="R751" s="180"/>
    </row>
    <row r="752" spans="1:18" s="53" customFormat="1">
      <c r="A752" s="186"/>
      <c r="B752" s="27">
        <v>1525</v>
      </c>
      <c r="C752" s="15"/>
      <c r="D752" s="15" t="s">
        <v>489</v>
      </c>
      <c r="E752" s="15" t="s">
        <v>598</v>
      </c>
      <c r="F752" s="15" t="s">
        <v>487</v>
      </c>
      <c r="G752" s="15" t="s">
        <v>582</v>
      </c>
      <c r="H752" s="15"/>
      <c r="I752" s="15"/>
      <c r="J752" s="15" t="s">
        <v>600</v>
      </c>
      <c r="K752" s="15" t="s">
        <v>39</v>
      </c>
      <c r="L752" s="15" t="s">
        <v>570</v>
      </c>
      <c r="M752" s="15">
        <v>9.6</v>
      </c>
      <c r="N752" s="15">
        <v>5</v>
      </c>
      <c r="O752" s="180"/>
      <c r="P752" s="180"/>
      <c r="Q752" s="180"/>
      <c r="R752" s="180"/>
    </row>
    <row r="753" spans="1:18" s="53" customFormat="1">
      <c r="A753" s="186"/>
      <c r="B753" s="27">
        <v>1710</v>
      </c>
      <c r="C753" s="15"/>
      <c r="D753" s="15" t="s">
        <v>489</v>
      </c>
      <c r="E753" s="15" t="s">
        <v>598</v>
      </c>
      <c r="F753" s="15" t="s">
        <v>487</v>
      </c>
      <c r="G753" s="15" t="s">
        <v>582</v>
      </c>
      <c r="H753" s="15"/>
      <c r="I753" s="15"/>
      <c r="J753" s="15" t="s">
        <v>600</v>
      </c>
      <c r="K753" s="15" t="s">
        <v>39</v>
      </c>
      <c r="L753" s="15" t="s">
        <v>570</v>
      </c>
      <c r="M753" s="15">
        <v>9.6</v>
      </c>
      <c r="N753" s="15">
        <v>6</v>
      </c>
      <c r="O753" s="180"/>
      <c r="P753" s="180"/>
      <c r="Q753" s="180"/>
      <c r="R753" s="180"/>
    </row>
    <row r="754" spans="1:18" s="53" customFormat="1">
      <c r="A754" s="186"/>
      <c r="B754" s="27">
        <v>1740</v>
      </c>
      <c r="C754" s="15"/>
      <c r="D754" s="15" t="s">
        <v>496</v>
      </c>
      <c r="E754" s="15" t="s">
        <v>565</v>
      </c>
      <c r="F754" s="15" t="s">
        <v>487</v>
      </c>
      <c r="G754" s="15" t="s">
        <v>582</v>
      </c>
      <c r="H754" s="15"/>
      <c r="I754" s="15"/>
      <c r="J754" s="15" t="s">
        <v>600</v>
      </c>
      <c r="K754" s="15" t="s">
        <v>39</v>
      </c>
      <c r="L754" s="15" t="s">
        <v>570</v>
      </c>
      <c r="M754" s="15">
        <v>9.6</v>
      </c>
      <c r="N754" s="15">
        <v>2</v>
      </c>
      <c r="O754" s="180"/>
      <c r="P754" s="180"/>
      <c r="Q754" s="180"/>
      <c r="R754" s="180"/>
    </row>
    <row r="755" spans="1:18" s="53" customFormat="1">
      <c r="A755" s="186"/>
      <c r="B755" s="27">
        <v>2010</v>
      </c>
      <c r="C755" s="69" t="s">
        <v>460</v>
      </c>
      <c r="D755" s="182" t="s">
        <v>454</v>
      </c>
      <c r="E755" s="15" t="s">
        <v>566</v>
      </c>
      <c r="F755" s="182" t="s">
        <v>496</v>
      </c>
      <c r="G755" s="182" t="s">
        <v>565</v>
      </c>
      <c r="H755" s="15"/>
      <c r="I755" s="15"/>
      <c r="J755" s="182" t="s">
        <v>600</v>
      </c>
      <c r="K755" s="182" t="s">
        <v>39</v>
      </c>
      <c r="L755" s="182" t="s">
        <v>570</v>
      </c>
      <c r="M755" s="182">
        <v>9.6</v>
      </c>
      <c r="N755" s="15">
        <v>1</v>
      </c>
      <c r="O755" s="180"/>
      <c r="P755" s="180"/>
      <c r="Q755" s="180"/>
      <c r="R755" s="180"/>
    </row>
    <row r="756" spans="1:18" s="53" customFormat="1">
      <c r="A756" s="186"/>
      <c r="B756" s="27">
        <v>2023</v>
      </c>
      <c r="C756" s="70" t="s">
        <v>461</v>
      </c>
      <c r="D756" s="183"/>
      <c r="E756" s="15" t="s">
        <v>568</v>
      </c>
      <c r="F756" s="183"/>
      <c r="G756" s="183"/>
      <c r="H756" s="15"/>
      <c r="I756" s="15"/>
      <c r="J756" s="183" t="s">
        <v>600</v>
      </c>
      <c r="K756" s="183" t="s">
        <v>39</v>
      </c>
      <c r="L756" s="183" t="s">
        <v>570</v>
      </c>
      <c r="M756" s="183">
        <v>9.6</v>
      </c>
      <c r="N756" s="15">
        <v>13</v>
      </c>
      <c r="O756" s="180"/>
      <c r="P756" s="180"/>
      <c r="Q756" s="180"/>
      <c r="R756" s="180"/>
    </row>
    <row r="757" spans="1:18" s="53" customFormat="1">
      <c r="A757" s="186"/>
      <c r="B757" s="27">
        <v>2128</v>
      </c>
      <c r="C757" s="69" t="s">
        <v>460</v>
      </c>
      <c r="D757" s="15" t="s">
        <v>454</v>
      </c>
      <c r="E757" s="15" t="s">
        <v>566</v>
      </c>
      <c r="F757" s="15" t="s">
        <v>496</v>
      </c>
      <c r="G757" s="15" t="s">
        <v>565</v>
      </c>
      <c r="H757" s="15"/>
      <c r="I757" s="15"/>
      <c r="J757" s="15" t="s">
        <v>600</v>
      </c>
      <c r="K757" s="15" t="s">
        <v>39</v>
      </c>
      <c r="L757" s="15" t="s">
        <v>570</v>
      </c>
      <c r="M757" s="15">
        <v>9.6</v>
      </c>
      <c r="N757" s="15">
        <v>14</v>
      </c>
      <c r="O757" s="180"/>
      <c r="P757" s="180"/>
      <c r="Q757" s="180"/>
      <c r="R757" s="180"/>
    </row>
    <row r="758" spans="1:18" s="53" customFormat="1">
      <c r="A758" s="187"/>
      <c r="B758" s="27">
        <v>2340</v>
      </c>
      <c r="C758" s="69" t="s">
        <v>460</v>
      </c>
      <c r="D758" s="15" t="s">
        <v>454</v>
      </c>
      <c r="E758" s="15" t="s">
        <v>566</v>
      </c>
      <c r="F758" s="15" t="s">
        <v>496</v>
      </c>
      <c r="G758" s="15" t="s">
        <v>565</v>
      </c>
      <c r="H758" s="15"/>
      <c r="I758" s="15"/>
      <c r="J758" s="15" t="s">
        <v>600</v>
      </c>
      <c r="K758" s="15" t="s">
        <v>39</v>
      </c>
      <c r="L758" s="15" t="s">
        <v>570</v>
      </c>
      <c r="M758" s="15">
        <v>9.6</v>
      </c>
      <c r="N758" s="15">
        <v>12</v>
      </c>
      <c r="O758" s="181"/>
      <c r="P758" s="181"/>
      <c r="Q758" s="181"/>
      <c r="R758" s="181"/>
    </row>
    <row r="759" spans="1:18" s="53" customFormat="1">
      <c r="A759" s="173">
        <v>43205</v>
      </c>
      <c r="B759" s="27">
        <v>840</v>
      </c>
      <c r="C759" s="15"/>
      <c r="D759" s="15" t="s">
        <v>496</v>
      </c>
      <c r="E759" s="15" t="s">
        <v>565</v>
      </c>
      <c r="F759" s="15" t="s">
        <v>487</v>
      </c>
      <c r="G759" s="15" t="s">
        <v>578</v>
      </c>
      <c r="H759" s="15"/>
      <c r="I759" s="15"/>
      <c r="J759" s="15" t="s">
        <v>600</v>
      </c>
      <c r="K759" s="15" t="s">
        <v>457</v>
      </c>
      <c r="L759" s="15" t="s">
        <v>458</v>
      </c>
      <c r="M759" s="15">
        <v>9.6</v>
      </c>
      <c r="N759" s="15" t="s">
        <v>726</v>
      </c>
      <c r="O759" s="179">
        <v>8713</v>
      </c>
      <c r="P759" s="179">
        <v>8735</v>
      </c>
      <c r="Q759" s="179">
        <f>P759-O759</f>
        <v>22</v>
      </c>
      <c r="R759" s="179"/>
    </row>
    <row r="760" spans="1:18" s="53" customFormat="1">
      <c r="A760" s="174"/>
      <c r="B760" s="27">
        <v>1100</v>
      </c>
      <c r="C760" s="15" t="s">
        <v>467</v>
      </c>
      <c r="D760" s="15" t="s">
        <v>487</v>
      </c>
      <c r="E760" s="15" t="s">
        <v>578</v>
      </c>
      <c r="F760" s="15" t="s">
        <v>496</v>
      </c>
      <c r="G760" s="15" t="s">
        <v>565</v>
      </c>
      <c r="H760" s="15"/>
      <c r="I760" s="15"/>
      <c r="J760" s="15" t="s">
        <v>600</v>
      </c>
      <c r="K760" s="15" t="s">
        <v>457</v>
      </c>
      <c r="L760" s="15" t="s">
        <v>458</v>
      </c>
      <c r="M760" s="15">
        <v>9.6</v>
      </c>
      <c r="N760" s="15">
        <v>14</v>
      </c>
      <c r="O760" s="180"/>
      <c r="P760" s="180"/>
      <c r="Q760" s="180"/>
      <c r="R760" s="180"/>
    </row>
    <row r="761" spans="1:18" s="53" customFormat="1">
      <c r="A761" s="174"/>
      <c r="B761" s="27">
        <v>1154</v>
      </c>
      <c r="C761" s="15" t="s">
        <v>467</v>
      </c>
      <c r="D761" s="15" t="s">
        <v>487</v>
      </c>
      <c r="E761" s="15" t="s">
        <v>578</v>
      </c>
      <c r="F761" s="15" t="s">
        <v>496</v>
      </c>
      <c r="G761" s="15" t="s">
        <v>565</v>
      </c>
      <c r="H761" s="15"/>
      <c r="I761" s="15"/>
      <c r="J761" s="15" t="s">
        <v>600</v>
      </c>
      <c r="K761" s="15" t="s">
        <v>457</v>
      </c>
      <c r="L761" s="15" t="s">
        <v>458</v>
      </c>
      <c r="M761" s="15">
        <v>9.6</v>
      </c>
      <c r="N761" s="15">
        <v>14</v>
      </c>
      <c r="O761" s="180"/>
      <c r="P761" s="180"/>
      <c r="Q761" s="180"/>
      <c r="R761" s="180"/>
    </row>
    <row r="762" spans="1:18" s="53" customFormat="1">
      <c r="A762" s="174"/>
      <c r="B762" s="57">
        <v>1504</v>
      </c>
      <c r="C762" s="15" t="s">
        <v>467</v>
      </c>
      <c r="D762" s="15" t="s">
        <v>487</v>
      </c>
      <c r="E762" s="15" t="s">
        <v>578</v>
      </c>
      <c r="F762" s="15" t="s">
        <v>496</v>
      </c>
      <c r="G762" s="15" t="s">
        <v>565</v>
      </c>
      <c r="H762" s="15"/>
      <c r="I762" s="15"/>
      <c r="J762" s="15" t="s">
        <v>600</v>
      </c>
      <c r="K762" s="15" t="s">
        <v>457</v>
      </c>
      <c r="L762" s="15" t="s">
        <v>458</v>
      </c>
      <c r="M762" s="15">
        <v>9.6</v>
      </c>
      <c r="N762" s="15">
        <v>14</v>
      </c>
      <c r="O762" s="180"/>
      <c r="P762" s="180"/>
      <c r="Q762" s="180"/>
      <c r="R762" s="180"/>
    </row>
    <row r="763" spans="1:18" s="53" customFormat="1">
      <c r="A763" s="174"/>
      <c r="B763" s="27">
        <v>1708</v>
      </c>
      <c r="C763" s="15" t="s">
        <v>467</v>
      </c>
      <c r="D763" s="15" t="s">
        <v>487</v>
      </c>
      <c r="E763" s="15" t="s">
        <v>578</v>
      </c>
      <c r="F763" s="15" t="s">
        <v>496</v>
      </c>
      <c r="G763" s="15" t="s">
        <v>565</v>
      </c>
      <c r="H763" s="15"/>
      <c r="I763" s="15"/>
      <c r="J763" s="15" t="s">
        <v>600</v>
      </c>
      <c r="K763" s="15" t="s">
        <v>457</v>
      </c>
      <c r="L763" s="15" t="s">
        <v>458</v>
      </c>
      <c r="M763" s="15">
        <v>9.6</v>
      </c>
      <c r="N763" s="15">
        <v>14</v>
      </c>
      <c r="O763" s="180"/>
      <c r="P763" s="180"/>
      <c r="Q763" s="180"/>
      <c r="R763" s="180"/>
    </row>
    <row r="764" spans="1:18" s="53" customFormat="1">
      <c r="A764" s="174"/>
      <c r="B764" s="27">
        <v>2108</v>
      </c>
      <c r="C764" s="15" t="s">
        <v>467</v>
      </c>
      <c r="D764" s="15" t="s">
        <v>487</v>
      </c>
      <c r="E764" s="15" t="s">
        <v>578</v>
      </c>
      <c r="F764" s="15" t="s">
        <v>496</v>
      </c>
      <c r="G764" s="15" t="s">
        <v>565</v>
      </c>
      <c r="H764" s="15"/>
      <c r="I764" s="15"/>
      <c r="J764" s="15" t="s">
        <v>600</v>
      </c>
      <c r="K764" s="15" t="s">
        <v>457</v>
      </c>
      <c r="L764" s="15" t="s">
        <v>458</v>
      </c>
      <c r="M764" s="15">
        <v>9.6</v>
      </c>
      <c r="N764" s="15">
        <v>13</v>
      </c>
      <c r="O764" s="180"/>
      <c r="P764" s="180"/>
      <c r="Q764" s="180"/>
      <c r="R764" s="180"/>
    </row>
    <row r="765" spans="1:18" s="53" customFormat="1">
      <c r="A765" s="174"/>
      <c r="B765" s="27">
        <v>2245</v>
      </c>
      <c r="C765" s="15"/>
      <c r="D765" s="15" t="s">
        <v>487</v>
      </c>
      <c r="E765" s="15" t="s">
        <v>578</v>
      </c>
      <c r="F765" s="15" t="s">
        <v>496</v>
      </c>
      <c r="G765" s="15" t="s">
        <v>565</v>
      </c>
      <c r="H765" s="15"/>
      <c r="I765" s="15"/>
      <c r="J765" s="15" t="s">
        <v>600</v>
      </c>
      <c r="K765" s="15" t="s">
        <v>457</v>
      </c>
      <c r="L765" s="15" t="s">
        <v>458</v>
      </c>
      <c r="M765" s="15">
        <v>9.6</v>
      </c>
      <c r="N765" s="15">
        <v>8</v>
      </c>
      <c r="O765" s="180"/>
      <c r="P765" s="180"/>
      <c r="Q765" s="180"/>
      <c r="R765" s="180"/>
    </row>
    <row r="766" spans="1:18" s="53" customFormat="1">
      <c r="A766" s="174"/>
      <c r="B766" s="27">
        <v>2250</v>
      </c>
      <c r="C766" s="15"/>
      <c r="D766" s="15" t="s">
        <v>487</v>
      </c>
      <c r="E766" s="15" t="s">
        <v>589</v>
      </c>
      <c r="F766" s="15" t="s">
        <v>496</v>
      </c>
      <c r="G766" s="15" t="s">
        <v>565</v>
      </c>
      <c r="H766" s="15"/>
      <c r="I766" s="15"/>
      <c r="J766" s="15" t="s">
        <v>600</v>
      </c>
      <c r="K766" s="15" t="s">
        <v>457</v>
      </c>
      <c r="L766" s="15" t="s">
        <v>458</v>
      </c>
      <c r="M766" s="15">
        <v>9.6</v>
      </c>
      <c r="N766" s="15">
        <v>3</v>
      </c>
      <c r="O766" s="180"/>
      <c r="P766" s="180"/>
      <c r="Q766" s="180"/>
      <c r="R766" s="180"/>
    </row>
    <row r="767" spans="1:18" s="53" customFormat="1">
      <c r="A767" s="175"/>
      <c r="B767" s="27">
        <v>2355</v>
      </c>
      <c r="C767" s="15" t="s">
        <v>467</v>
      </c>
      <c r="D767" s="15" t="s">
        <v>487</v>
      </c>
      <c r="E767" s="15" t="s">
        <v>578</v>
      </c>
      <c r="F767" s="15" t="s">
        <v>496</v>
      </c>
      <c r="G767" s="15" t="s">
        <v>565</v>
      </c>
      <c r="H767" s="15"/>
      <c r="I767" s="15"/>
      <c r="J767" s="15" t="s">
        <v>600</v>
      </c>
      <c r="K767" s="15" t="s">
        <v>457</v>
      </c>
      <c r="L767" s="15" t="s">
        <v>458</v>
      </c>
      <c r="M767" s="15">
        <v>9.6</v>
      </c>
      <c r="N767" s="15">
        <v>7</v>
      </c>
      <c r="O767" s="181"/>
      <c r="P767" s="181"/>
      <c r="Q767" s="181"/>
      <c r="R767" s="181"/>
    </row>
    <row r="768" spans="1:18" s="53" customFormat="1">
      <c r="A768" s="173">
        <v>43205</v>
      </c>
      <c r="B768" s="182">
        <v>830</v>
      </c>
      <c r="C768" s="182"/>
      <c r="D768" s="182" t="s">
        <v>487</v>
      </c>
      <c r="E768" s="182" t="s">
        <v>582</v>
      </c>
      <c r="F768" s="182" t="s">
        <v>489</v>
      </c>
      <c r="G768" s="15" t="s">
        <v>583</v>
      </c>
      <c r="H768" s="182"/>
      <c r="I768" s="182"/>
      <c r="J768" s="182" t="s">
        <v>600</v>
      </c>
      <c r="K768" s="182" t="s">
        <v>465</v>
      </c>
      <c r="L768" s="182" t="s">
        <v>466</v>
      </c>
      <c r="M768" s="182">
        <v>9.6</v>
      </c>
      <c r="N768" s="182">
        <v>7</v>
      </c>
      <c r="O768" s="179">
        <v>6264</v>
      </c>
      <c r="P768" s="179">
        <v>6300</v>
      </c>
      <c r="Q768" s="179">
        <f>P768-O768</f>
        <v>36</v>
      </c>
      <c r="R768" s="179"/>
    </row>
    <row r="769" spans="1:18" s="53" customFormat="1">
      <c r="A769" s="174"/>
      <c r="B769" s="184"/>
      <c r="C769" s="184"/>
      <c r="D769" s="184"/>
      <c r="E769" s="184"/>
      <c r="F769" s="184"/>
      <c r="G769" s="15" t="s">
        <v>584</v>
      </c>
      <c r="H769" s="184"/>
      <c r="I769" s="184"/>
      <c r="J769" s="184"/>
      <c r="K769" s="184" t="s">
        <v>465</v>
      </c>
      <c r="L769" s="184" t="s">
        <v>466</v>
      </c>
      <c r="M769" s="184">
        <v>9.6</v>
      </c>
      <c r="N769" s="184"/>
      <c r="O769" s="180"/>
      <c r="P769" s="180"/>
      <c r="Q769" s="180"/>
      <c r="R769" s="180"/>
    </row>
    <row r="770" spans="1:18" s="53" customFormat="1">
      <c r="A770" s="174"/>
      <c r="B770" s="183"/>
      <c r="C770" s="183"/>
      <c r="D770" s="183"/>
      <c r="E770" s="183"/>
      <c r="F770" s="183"/>
      <c r="G770" s="15" t="s">
        <v>585</v>
      </c>
      <c r="H770" s="183"/>
      <c r="I770" s="183"/>
      <c r="J770" s="183"/>
      <c r="K770" s="183" t="s">
        <v>465</v>
      </c>
      <c r="L770" s="183" t="s">
        <v>466</v>
      </c>
      <c r="M770" s="183">
        <v>9.6</v>
      </c>
      <c r="N770" s="183"/>
      <c r="O770" s="180"/>
      <c r="P770" s="180"/>
      <c r="Q770" s="180"/>
      <c r="R770" s="180"/>
    </row>
    <row r="771" spans="1:18" s="53" customFormat="1">
      <c r="A771" s="174"/>
      <c r="B771" s="27">
        <v>920</v>
      </c>
      <c r="C771" s="15" t="s">
        <v>611</v>
      </c>
      <c r="D771" s="15" t="s">
        <v>489</v>
      </c>
      <c r="E771" s="15" t="s">
        <v>585</v>
      </c>
      <c r="F771" s="15" t="s">
        <v>496</v>
      </c>
      <c r="G771" s="15" t="s">
        <v>565</v>
      </c>
      <c r="H771" s="15"/>
      <c r="I771" s="15"/>
      <c r="J771" s="15" t="s">
        <v>600</v>
      </c>
      <c r="K771" s="15" t="s">
        <v>465</v>
      </c>
      <c r="L771" s="15" t="s">
        <v>466</v>
      </c>
      <c r="M771" s="15">
        <v>9.6</v>
      </c>
      <c r="N771" s="15">
        <v>3</v>
      </c>
      <c r="O771" s="180"/>
      <c r="P771" s="180"/>
      <c r="Q771" s="180"/>
      <c r="R771" s="180"/>
    </row>
    <row r="772" spans="1:18" s="53" customFormat="1">
      <c r="A772" s="174"/>
      <c r="B772" s="27">
        <v>1035</v>
      </c>
      <c r="C772" s="15"/>
      <c r="D772" s="15" t="s">
        <v>496</v>
      </c>
      <c r="E772" s="15" t="s">
        <v>605</v>
      </c>
      <c r="F772" s="15" t="s">
        <v>489</v>
      </c>
      <c r="G772" s="15" t="s">
        <v>585</v>
      </c>
      <c r="H772" s="15"/>
      <c r="I772" s="15"/>
      <c r="J772" s="15" t="s">
        <v>600</v>
      </c>
      <c r="K772" s="15" t="s">
        <v>465</v>
      </c>
      <c r="L772" s="15" t="s">
        <v>466</v>
      </c>
      <c r="M772" s="15">
        <v>9.6</v>
      </c>
      <c r="N772" s="15">
        <v>14</v>
      </c>
      <c r="O772" s="180"/>
      <c r="P772" s="180"/>
      <c r="Q772" s="180"/>
      <c r="R772" s="180"/>
    </row>
    <row r="773" spans="1:18" s="53" customFormat="1">
      <c r="A773" s="174"/>
      <c r="B773" s="27">
        <v>1105</v>
      </c>
      <c r="C773" s="15" t="s">
        <v>611</v>
      </c>
      <c r="D773" s="15" t="s">
        <v>489</v>
      </c>
      <c r="E773" s="15" t="s">
        <v>585</v>
      </c>
      <c r="F773" s="15" t="s">
        <v>496</v>
      </c>
      <c r="G773" s="15" t="s">
        <v>565</v>
      </c>
      <c r="H773" s="15"/>
      <c r="I773" s="15"/>
      <c r="J773" s="15" t="s">
        <v>600</v>
      </c>
      <c r="K773" s="15" t="s">
        <v>465</v>
      </c>
      <c r="L773" s="15" t="s">
        <v>466</v>
      </c>
      <c r="M773" s="15">
        <v>9.6</v>
      </c>
      <c r="N773" s="15">
        <v>7</v>
      </c>
      <c r="O773" s="180"/>
      <c r="P773" s="180"/>
      <c r="Q773" s="180"/>
      <c r="R773" s="180"/>
    </row>
    <row r="774" spans="1:18" s="53" customFormat="1">
      <c r="A774" s="174"/>
      <c r="B774" s="27">
        <v>1200</v>
      </c>
      <c r="C774" s="15"/>
      <c r="D774" s="15" t="s">
        <v>489</v>
      </c>
      <c r="E774" s="15" t="s">
        <v>585</v>
      </c>
      <c r="F774" s="15" t="s">
        <v>496</v>
      </c>
      <c r="G774" s="15" t="s">
        <v>565</v>
      </c>
      <c r="H774" s="15"/>
      <c r="I774" s="15"/>
      <c r="J774" s="15" t="s">
        <v>600</v>
      </c>
      <c r="K774" s="15" t="s">
        <v>465</v>
      </c>
      <c r="L774" s="15" t="s">
        <v>466</v>
      </c>
      <c r="M774" s="15">
        <v>9.6</v>
      </c>
      <c r="N774" s="15">
        <v>5</v>
      </c>
      <c r="O774" s="180"/>
      <c r="P774" s="180"/>
      <c r="Q774" s="180"/>
      <c r="R774" s="180"/>
    </row>
    <row r="775" spans="1:18" s="53" customFormat="1">
      <c r="A775" s="174"/>
      <c r="B775" s="27">
        <v>1525</v>
      </c>
      <c r="C775" s="15" t="s">
        <v>611</v>
      </c>
      <c r="D775" s="15" t="s">
        <v>489</v>
      </c>
      <c r="E775" s="15" t="s">
        <v>585</v>
      </c>
      <c r="F775" s="15" t="s">
        <v>496</v>
      </c>
      <c r="G775" s="15" t="s">
        <v>565</v>
      </c>
      <c r="H775" s="15"/>
      <c r="I775" s="15"/>
      <c r="J775" s="15" t="s">
        <v>600</v>
      </c>
      <c r="K775" s="15" t="s">
        <v>465</v>
      </c>
      <c r="L775" s="15" t="s">
        <v>466</v>
      </c>
      <c r="M775" s="15">
        <v>9.6</v>
      </c>
      <c r="N775" s="15">
        <v>10</v>
      </c>
      <c r="O775" s="180"/>
      <c r="P775" s="180"/>
      <c r="Q775" s="180"/>
      <c r="R775" s="180"/>
    </row>
    <row r="776" spans="1:18" s="53" customFormat="1">
      <c r="A776" s="174"/>
      <c r="B776" s="27">
        <v>1610</v>
      </c>
      <c r="C776" s="15" t="s">
        <v>611</v>
      </c>
      <c r="D776" s="15" t="s">
        <v>489</v>
      </c>
      <c r="E776" s="15" t="s">
        <v>585</v>
      </c>
      <c r="F776" s="15" t="s">
        <v>496</v>
      </c>
      <c r="G776" s="15" t="s">
        <v>565</v>
      </c>
      <c r="H776" s="15"/>
      <c r="I776" s="15"/>
      <c r="J776" s="15" t="s">
        <v>600</v>
      </c>
      <c r="K776" s="15" t="s">
        <v>465</v>
      </c>
      <c r="L776" s="15" t="s">
        <v>466</v>
      </c>
      <c r="M776" s="15">
        <v>9.6</v>
      </c>
      <c r="N776" s="15">
        <v>4</v>
      </c>
      <c r="O776" s="180"/>
      <c r="P776" s="180"/>
      <c r="Q776" s="180"/>
      <c r="R776" s="180"/>
    </row>
    <row r="777" spans="1:18" s="53" customFormat="1">
      <c r="A777" s="174"/>
      <c r="B777" s="27">
        <v>1710</v>
      </c>
      <c r="C777" s="15" t="s">
        <v>611</v>
      </c>
      <c r="D777" s="15" t="s">
        <v>489</v>
      </c>
      <c r="E777" s="15" t="s">
        <v>585</v>
      </c>
      <c r="F777" s="15" t="s">
        <v>496</v>
      </c>
      <c r="G777" s="15" t="s">
        <v>565</v>
      </c>
      <c r="H777" s="15"/>
      <c r="I777" s="15"/>
      <c r="J777" s="15" t="s">
        <v>600</v>
      </c>
      <c r="K777" s="15" t="s">
        <v>465</v>
      </c>
      <c r="L777" s="15" t="s">
        <v>466</v>
      </c>
      <c r="M777" s="15">
        <v>9.6</v>
      </c>
      <c r="N777" s="15">
        <v>4</v>
      </c>
      <c r="O777" s="180"/>
      <c r="P777" s="180"/>
      <c r="Q777" s="180"/>
      <c r="R777" s="180"/>
    </row>
    <row r="778" spans="1:18" s="53" customFormat="1">
      <c r="A778" s="174"/>
      <c r="B778" s="27">
        <v>2100</v>
      </c>
      <c r="C778" s="15" t="s">
        <v>611</v>
      </c>
      <c r="D778" s="15" t="s">
        <v>489</v>
      </c>
      <c r="E778" s="15" t="s">
        <v>585</v>
      </c>
      <c r="F778" s="15" t="s">
        <v>496</v>
      </c>
      <c r="G778" s="15" t="s">
        <v>565</v>
      </c>
      <c r="H778" s="15"/>
      <c r="I778" s="15"/>
      <c r="J778" s="15" t="s">
        <v>600</v>
      </c>
      <c r="K778" s="15" t="s">
        <v>465</v>
      </c>
      <c r="L778" s="15" t="s">
        <v>466</v>
      </c>
      <c r="M778" s="15">
        <v>9.6</v>
      </c>
      <c r="N778" s="15">
        <v>7</v>
      </c>
      <c r="O778" s="180"/>
      <c r="P778" s="180"/>
      <c r="Q778" s="180"/>
      <c r="R778" s="180"/>
    </row>
    <row r="779" spans="1:18" s="26" customFormat="1">
      <c r="A779" s="174"/>
      <c r="B779" s="27">
        <v>2200</v>
      </c>
      <c r="C779" s="15" t="s">
        <v>611</v>
      </c>
      <c r="D779" s="15" t="s">
        <v>489</v>
      </c>
      <c r="E779" s="15" t="s">
        <v>585</v>
      </c>
      <c r="F779" s="15" t="s">
        <v>496</v>
      </c>
      <c r="G779" s="15" t="s">
        <v>565</v>
      </c>
      <c r="H779" s="68"/>
      <c r="I779" s="68"/>
      <c r="J779" s="15" t="s">
        <v>600</v>
      </c>
      <c r="K779" s="15" t="s">
        <v>465</v>
      </c>
      <c r="L779" s="15" t="s">
        <v>466</v>
      </c>
      <c r="M779" s="15">
        <v>9.6</v>
      </c>
      <c r="N779" s="71">
        <v>4</v>
      </c>
      <c r="O779" s="180"/>
      <c r="P779" s="180"/>
      <c r="Q779" s="180"/>
      <c r="R779" s="180"/>
    </row>
    <row r="780" spans="1:18" s="26" customFormat="1">
      <c r="A780" s="174"/>
      <c r="B780" s="27">
        <v>2250</v>
      </c>
      <c r="C780" s="68"/>
      <c r="D780" s="15" t="s">
        <v>489</v>
      </c>
      <c r="E780" s="15" t="s">
        <v>585</v>
      </c>
      <c r="F780" s="15" t="s">
        <v>496</v>
      </c>
      <c r="G780" s="15" t="s">
        <v>565</v>
      </c>
      <c r="H780" s="68"/>
      <c r="I780" s="68"/>
      <c r="J780" s="15" t="s">
        <v>600</v>
      </c>
      <c r="K780" s="15" t="s">
        <v>465</v>
      </c>
      <c r="L780" s="15" t="s">
        <v>466</v>
      </c>
      <c r="M780" s="15">
        <v>9.6</v>
      </c>
      <c r="N780" s="71">
        <v>2</v>
      </c>
      <c r="O780" s="180"/>
      <c r="P780" s="180"/>
      <c r="Q780" s="180"/>
      <c r="R780" s="180"/>
    </row>
    <row r="781" spans="1:18" s="26" customFormat="1">
      <c r="A781" s="174"/>
      <c r="B781" s="27">
        <v>2300</v>
      </c>
      <c r="C781" s="68"/>
      <c r="D781" s="15" t="s">
        <v>489</v>
      </c>
      <c r="E781" s="15" t="s">
        <v>583</v>
      </c>
      <c r="F781" s="15" t="s">
        <v>496</v>
      </c>
      <c r="G781" s="15" t="s">
        <v>565</v>
      </c>
      <c r="H781" s="68"/>
      <c r="I781" s="68"/>
      <c r="J781" s="15" t="s">
        <v>600</v>
      </c>
      <c r="K781" s="15" t="s">
        <v>465</v>
      </c>
      <c r="L781" s="15" t="s">
        <v>466</v>
      </c>
      <c r="M781" s="15">
        <v>9.6</v>
      </c>
      <c r="N781" s="71">
        <v>2</v>
      </c>
      <c r="O781" s="180"/>
      <c r="P781" s="180"/>
      <c r="Q781" s="180"/>
      <c r="R781" s="180"/>
    </row>
    <row r="782" spans="1:18" s="26" customFormat="1">
      <c r="A782" s="174"/>
      <c r="B782" s="27">
        <v>2308</v>
      </c>
      <c r="C782" s="68"/>
      <c r="D782" s="15" t="s">
        <v>489</v>
      </c>
      <c r="E782" s="15" t="s">
        <v>584</v>
      </c>
      <c r="F782" s="15" t="s">
        <v>496</v>
      </c>
      <c r="G782" s="15" t="s">
        <v>565</v>
      </c>
      <c r="H782" s="68"/>
      <c r="I782" s="68"/>
      <c r="J782" s="15" t="s">
        <v>600</v>
      </c>
      <c r="K782" s="15" t="s">
        <v>465</v>
      </c>
      <c r="L782" s="15" t="s">
        <v>466</v>
      </c>
      <c r="M782" s="15">
        <v>9.6</v>
      </c>
      <c r="N782" s="71">
        <v>9</v>
      </c>
      <c r="O782" s="180"/>
      <c r="P782" s="180"/>
      <c r="Q782" s="180"/>
      <c r="R782" s="180"/>
    </row>
    <row r="783" spans="1:18" s="26" customFormat="1">
      <c r="A783" s="175"/>
      <c r="B783" s="27">
        <v>2355</v>
      </c>
      <c r="C783" s="15" t="s">
        <v>611</v>
      </c>
      <c r="D783" s="15" t="s">
        <v>489</v>
      </c>
      <c r="E783" s="15" t="s">
        <v>585</v>
      </c>
      <c r="F783" s="15" t="s">
        <v>496</v>
      </c>
      <c r="G783" s="15" t="s">
        <v>565</v>
      </c>
      <c r="H783" s="68"/>
      <c r="I783" s="68"/>
      <c r="J783" s="15" t="s">
        <v>600</v>
      </c>
      <c r="K783" s="15" t="s">
        <v>465</v>
      </c>
      <c r="L783" s="15" t="s">
        <v>466</v>
      </c>
      <c r="M783" s="15">
        <v>9.6</v>
      </c>
      <c r="N783" s="71">
        <v>5</v>
      </c>
      <c r="O783" s="181"/>
      <c r="P783" s="181"/>
      <c r="Q783" s="181"/>
      <c r="R783" s="181"/>
    </row>
    <row r="784" spans="1:18" s="26" customFormat="1">
      <c r="A784" s="173">
        <v>43205</v>
      </c>
      <c r="B784" s="176">
        <v>820</v>
      </c>
      <c r="C784" s="182"/>
      <c r="D784" s="182" t="s">
        <v>487</v>
      </c>
      <c r="E784" s="182" t="s">
        <v>582</v>
      </c>
      <c r="F784" s="182" t="s">
        <v>496</v>
      </c>
      <c r="G784" s="15" t="s">
        <v>628</v>
      </c>
      <c r="H784" s="68"/>
      <c r="I784" s="68"/>
      <c r="J784" s="182" t="s">
        <v>600</v>
      </c>
      <c r="K784" s="182" t="s">
        <v>473</v>
      </c>
      <c r="L784" s="182" t="s">
        <v>474</v>
      </c>
      <c r="M784" s="182">
        <v>9.6</v>
      </c>
      <c r="N784" s="71">
        <v>5</v>
      </c>
      <c r="O784" s="179">
        <v>7527</v>
      </c>
      <c r="P784" s="179">
        <v>7584</v>
      </c>
      <c r="Q784" s="179">
        <f>P784-O784</f>
        <v>57</v>
      </c>
      <c r="R784" s="179"/>
    </row>
    <row r="785" spans="1:18" s="26" customFormat="1">
      <c r="A785" s="174"/>
      <c r="B785" s="177"/>
      <c r="C785" s="184"/>
      <c r="D785" s="184"/>
      <c r="E785" s="184"/>
      <c r="F785" s="184"/>
      <c r="G785" s="15" t="s">
        <v>576</v>
      </c>
      <c r="H785" s="68"/>
      <c r="I785" s="68"/>
      <c r="J785" s="184"/>
      <c r="K785" s="184" t="s">
        <v>473</v>
      </c>
      <c r="L785" s="184" t="s">
        <v>474</v>
      </c>
      <c r="M785" s="184">
        <v>9.6</v>
      </c>
      <c r="N785" s="71">
        <v>1</v>
      </c>
      <c r="O785" s="180"/>
      <c r="P785" s="180"/>
      <c r="Q785" s="180"/>
      <c r="R785" s="180"/>
    </row>
    <row r="786" spans="1:18" s="26" customFormat="1">
      <c r="A786" s="174"/>
      <c r="B786" s="177"/>
      <c r="C786" s="184"/>
      <c r="D786" s="184"/>
      <c r="E786" s="184"/>
      <c r="F786" s="184"/>
      <c r="G786" s="15" t="s">
        <v>575</v>
      </c>
      <c r="H786" s="68"/>
      <c r="I786" s="68"/>
      <c r="J786" s="184"/>
      <c r="K786" s="184" t="s">
        <v>473</v>
      </c>
      <c r="L786" s="184" t="s">
        <v>474</v>
      </c>
      <c r="M786" s="184">
        <v>9.6</v>
      </c>
      <c r="N786" s="71">
        <v>2</v>
      </c>
      <c r="O786" s="180"/>
      <c r="P786" s="180"/>
      <c r="Q786" s="180"/>
      <c r="R786" s="180"/>
    </row>
    <row r="787" spans="1:18" s="26" customFormat="1">
      <c r="A787" s="174"/>
      <c r="B787" s="178"/>
      <c r="C787" s="183"/>
      <c r="D787" s="183"/>
      <c r="E787" s="183"/>
      <c r="F787" s="183"/>
      <c r="G787" s="15" t="s">
        <v>605</v>
      </c>
      <c r="H787" s="68"/>
      <c r="I787" s="68"/>
      <c r="J787" s="183"/>
      <c r="K787" s="183" t="s">
        <v>473</v>
      </c>
      <c r="L787" s="183" t="s">
        <v>474</v>
      </c>
      <c r="M787" s="183">
        <v>9.6</v>
      </c>
      <c r="N787" s="71">
        <v>4</v>
      </c>
      <c r="O787" s="180"/>
      <c r="P787" s="180"/>
      <c r="Q787" s="180"/>
      <c r="R787" s="180"/>
    </row>
    <row r="788" spans="1:18" s="26" customFormat="1">
      <c r="A788" s="174"/>
      <c r="B788" s="27">
        <v>1145</v>
      </c>
      <c r="C788" s="15" t="s">
        <v>467</v>
      </c>
      <c r="D788" s="15" t="s">
        <v>487</v>
      </c>
      <c r="E788" s="15" t="s">
        <v>578</v>
      </c>
      <c r="F788" s="15" t="s">
        <v>496</v>
      </c>
      <c r="G788" s="15" t="s">
        <v>565</v>
      </c>
      <c r="H788" s="68"/>
      <c r="I788" s="68"/>
      <c r="J788" s="15" t="s">
        <v>600</v>
      </c>
      <c r="K788" s="15" t="s">
        <v>473</v>
      </c>
      <c r="L788" s="15" t="s">
        <v>474</v>
      </c>
      <c r="M788" s="15">
        <v>9.6</v>
      </c>
      <c r="N788" s="71">
        <v>12</v>
      </c>
      <c r="O788" s="180"/>
      <c r="P788" s="180"/>
      <c r="Q788" s="180"/>
      <c r="R788" s="180"/>
    </row>
    <row r="789" spans="1:18" s="26" customFormat="1">
      <c r="A789" s="174"/>
      <c r="B789" s="27">
        <v>1414</v>
      </c>
      <c r="C789" s="15" t="s">
        <v>467</v>
      </c>
      <c r="D789" s="15" t="s">
        <v>487</v>
      </c>
      <c r="E789" s="15" t="s">
        <v>578</v>
      </c>
      <c r="F789" s="15" t="s">
        <v>496</v>
      </c>
      <c r="G789" s="15" t="s">
        <v>565</v>
      </c>
      <c r="H789" s="68"/>
      <c r="I789" s="68"/>
      <c r="J789" s="15" t="s">
        <v>600</v>
      </c>
      <c r="K789" s="15" t="s">
        <v>473</v>
      </c>
      <c r="L789" s="15" t="s">
        <v>474</v>
      </c>
      <c r="M789" s="15">
        <v>9.6</v>
      </c>
      <c r="N789" s="71">
        <v>14</v>
      </c>
      <c r="O789" s="180"/>
      <c r="P789" s="180"/>
      <c r="Q789" s="180"/>
      <c r="R789" s="180"/>
    </row>
    <row r="790" spans="1:18" s="26" customFormat="1">
      <c r="A790" s="174"/>
      <c r="B790" s="27">
        <v>1610</v>
      </c>
      <c r="C790" s="15" t="s">
        <v>467</v>
      </c>
      <c r="D790" s="15" t="s">
        <v>487</v>
      </c>
      <c r="E790" s="15" t="s">
        <v>578</v>
      </c>
      <c r="F790" s="15" t="s">
        <v>496</v>
      </c>
      <c r="G790" s="15" t="s">
        <v>565</v>
      </c>
      <c r="H790" s="68"/>
      <c r="I790" s="68"/>
      <c r="J790" s="15" t="s">
        <v>600</v>
      </c>
      <c r="K790" s="15" t="s">
        <v>473</v>
      </c>
      <c r="L790" s="15" t="s">
        <v>474</v>
      </c>
      <c r="M790" s="15">
        <v>9.6</v>
      </c>
      <c r="N790" s="71">
        <v>14</v>
      </c>
      <c r="O790" s="180"/>
      <c r="P790" s="180"/>
      <c r="Q790" s="180"/>
      <c r="R790" s="180"/>
    </row>
    <row r="791" spans="1:18" s="26" customFormat="1">
      <c r="A791" s="174"/>
      <c r="B791" s="27">
        <v>1945</v>
      </c>
      <c r="C791" s="15" t="s">
        <v>467</v>
      </c>
      <c r="D791" s="15" t="s">
        <v>487</v>
      </c>
      <c r="E791" s="15" t="s">
        <v>578</v>
      </c>
      <c r="F791" s="15" t="s">
        <v>496</v>
      </c>
      <c r="G791" s="15" t="s">
        <v>565</v>
      </c>
      <c r="H791" s="68"/>
      <c r="I791" s="68"/>
      <c r="J791" s="15" t="s">
        <v>600</v>
      </c>
      <c r="K791" s="15" t="s">
        <v>473</v>
      </c>
      <c r="L791" s="15" t="s">
        <v>474</v>
      </c>
      <c r="M791" s="15">
        <v>9.6</v>
      </c>
      <c r="N791" s="71">
        <v>14</v>
      </c>
      <c r="O791" s="180"/>
      <c r="P791" s="180"/>
      <c r="Q791" s="180"/>
      <c r="R791" s="180"/>
    </row>
    <row r="792" spans="1:18" s="26" customFormat="1">
      <c r="A792" s="174"/>
      <c r="B792" s="27">
        <v>2215</v>
      </c>
      <c r="C792" s="15" t="s">
        <v>467</v>
      </c>
      <c r="D792" s="15" t="s">
        <v>487</v>
      </c>
      <c r="E792" s="15" t="s">
        <v>578</v>
      </c>
      <c r="F792" s="15" t="s">
        <v>496</v>
      </c>
      <c r="G792" s="15" t="s">
        <v>565</v>
      </c>
      <c r="H792" s="68"/>
      <c r="I792" s="68"/>
      <c r="J792" s="15" t="s">
        <v>600</v>
      </c>
      <c r="K792" s="15" t="s">
        <v>473</v>
      </c>
      <c r="L792" s="15" t="s">
        <v>474</v>
      </c>
      <c r="M792" s="15">
        <v>9.6</v>
      </c>
      <c r="N792" s="71">
        <v>13</v>
      </c>
      <c r="O792" s="180"/>
      <c r="P792" s="180"/>
      <c r="Q792" s="180"/>
      <c r="R792" s="180"/>
    </row>
    <row r="793" spans="1:18" s="26" customFormat="1">
      <c r="A793" s="175"/>
      <c r="B793" s="27">
        <v>2350</v>
      </c>
      <c r="C793" s="15" t="s">
        <v>467</v>
      </c>
      <c r="D793" s="15" t="s">
        <v>487</v>
      </c>
      <c r="E793" s="15" t="s">
        <v>578</v>
      </c>
      <c r="F793" s="15" t="s">
        <v>496</v>
      </c>
      <c r="G793" s="15" t="s">
        <v>565</v>
      </c>
      <c r="H793" s="68"/>
      <c r="I793" s="68"/>
      <c r="J793" s="15" t="s">
        <v>600</v>
      </c>
      <c r="K793" s="15" t="s">
        <v>473</v>
      </c>
      <c r="L793" s="15" t="s">
        <v>474</v>
      </c>
      <c r="M793" s="15">
        <v>9.6</v>
      </c>
      <c r="N793" s="71">
        <v>8</v>
      </c>
      <c r="O793" s="181"/>
      <c r="P793" s="181"/>
      <c r="Q793" s="181"/>
      <c r="R793" s="181"/>
    </row>
    <row r="794" spans="1:18" s="26" customFormat="1">
      <c r="A794" s="173">
        <v>43205</v>
      </c>
      <c r="B794" s="27">
        <v>828</v>
      </c>
      <c r="C794" s="15"/>
      <c r="D794" s="15" t="s">
        <v>496</v>
      </c>
      <c r="E794" s="15" t="s">
        <v>565</v>
      </c>
      <c r="F794" s="15" t="s">
        <v>454</v>
      </c>
      <c r="G794" s="15" t="s">
        <v>566</v>
      </c>
      <c r="H794" s="68"/>
      <c r="I794" s="68"/>
      <c r="J794" s="15" t="s">
        <v>600</v>
      </c>
      <c r="K794" s="15" t="s">
        <v>483</v>
      </c>
      <c r="L794" s="15" t="s">
        <v>492</v>
      </c>
      <c r="M794" s="15">
        <v>9.6</v>
      </c>
      <c r="N794" s="71">
        <v>14</v>
      </c>
      <c r="O794" s="179">
        <v>6301</v>
      </c>
      <c r="P794" s="179">
        <v>6490</v>
      </c>
      <c r="Q794" s="179">
        <f>P794-O794</f>
        <v>189</v>
      </c>
      <c r="R794" s="179"/>
    </row>
    <row r="795" spans="1:18" s="26" customFormat="1">
      <c r="A795" s="174"/>
      <c r="B795" s="27">
        <v>1036</v>
      </c>
      <c r="C795" s="15" t="s">
        <v>460</v>
      </c>
      <c r="D795" s="15" t="s">
        <v>454</v>
      </c>
      <c r="E795" s="15" t="s">
        <v>566</v>
      </c>
      <c r="F795" s="15" t="s">
        <v>496</v>
      </c>
      <c r="G795" s="15" t="s">
        <v>565</v>
      </c>
      <c r="H795" s="68"/>
      <c r="I795" s="68"/>
      <c r="J795" s="15" t="s">
        <v>600</v>
      </c>
      <c r="K795" s="15" t="s">
        <v>483</v>
      </c>
      <c r="L795" s="15" t="s">
        <v>492</v>
      </c>
      <c r="M795" s="15">
        <v>9.6</v>
      </c>
      <c r="N795" s="71">
        <v>14</v>
      </c>
      <c r="O795" s="180"/>
      <c r="P795" s="180"/>
      <c r="Q795" s="180"/>
      <c r="R795" s="180"/>
    </row>
    <row r="796" spans="1:18" s="26" customFormat="1">
      <c r="A796" s="174"/>
      <c r="B796" s="27">
        <v>1143</v>
      </c>
      <c r="C796" s="15" t="s">
        <v>460</v>
      </c>
      <c r="D796" s="15" t="s">
        <v>454</v>
      </c>
      <c r="E796" s="15" t="s">
        <v>566</v>
      </c>
      <c r="F796" s="15" t="s">
        <v>496</v>
      </c>
      <c r="G796" s="15" t="s">
        <v>565</v>
      </c>
      <c r="H796" s="68"/>
      <c r="I796" s="68"/>
      <c r="J796" s="15" t="s">
        <v>600</v>
      </c>
      <c r="K796" s="15" t="s">
        <v>483</v>
      </c>
      <c r="L796" s="15" t="s">
        <v>492</v>
      </c>
      <c r="M796" s="15">
        <v>9.6</v>
      </c>
      <c r="N796" s="71">
        <v>12</v>
      </c>
      <c r="O796" s="180"/>
      <c r="P796" s="180"/>
      <c r="Q796" s="180"/>
      <c r="R796" s="180"/>
    </row>
    <row r="797" spans="1:18" s="26" customFormat="1">
      <c r="A797" s="174"/>
      <c r="B797" s="27">
        <v>1411</v>
      </c>
      <c r="C797" s="15" t="s">
        <v>460</v>
      </c>
      <c r="D797" s="15" t="s">
        <v>454</v>
      </c>
      <c r="E797" s="15" t="s">
        <v>566</v>
      </c>
      <c r="F797" s="15" t="s">
        <v>496</v>
      </c>
      <c r="G797" s="15" t="s">
        <v>565</v>
      </c>
      <c r="H797" s="68"/>
      <c r="I797" s="68"/>
      <c r="J797" s="15" t="s">
        <v>600</v>
      </c>
      <c r="K797" s="15" t="s">
        <v>483</v>
      </c>
      <c r="L797" s="15" t="s">
        <v>492</v>
      </c>
      <c r="M797" s="15">
        <v>9.6</v>
      </c>
      <c r="N797" s="71">
        <v>14</v>
      </c>
      <c r="O797" s="180"/>
      <c r="P797" s="180"/>
      <c r="Q797" s="180"/>
      <c r="R797" s="180"/>
    </row>
    <row r="798" spans="1:18" s="26" customFormat="1">
      <c r="A798" s="174"/>
      <c r="B798" s="27">
        <v>1531</v>
      </c>
      <c r="C798" s="15" t="s">
        <v>460</v>
      </c>
      <c r="D798" s="15" t="s">
        <v>454</v>
      </c>
      <c r="E798" s="15" t="s">
        <v>566</v>
      </c>
      <c r="F798" s="15" t="s">
        <v>496</v>
      </c>
      <c r="G798" s="15" t="s">
        <v>565</v>
      </c>
      <c r="H798" s="68"/>
      <c r="I798" s="68"/>
      <c r="J798" s="15" t="s">
        <v>600</v>
      </c>
      <c r="K798" s="15" t="s">
        <v>483</v>
      </c>
      <c r="L798" s="15" t="s">
        <v>492</v>
      </c>
      <c r="M798" s="15">
        <v>9.6</v>
      </c>
      <c r="N798" s="71">
        <v>14</v>
      </c>
      <c r="O798" s="180"/>
      <c r="P798" s="180"/>
      <c r="Q798" s="180"/>
      <c r="R798" s="180"/>
    </row>
    <row r="799" spans="1:18" s="26" customFormat="1">
      <c r="A799" s="174"/>
      <c r="B799" s="27">
        <v>1632</v>
      </c>
      <c r="C799" s="15" t="s">
        <v>460</v>
      </c>
      <c r="D799" s="15" t="s">
        <v>454</v>
      </c>
      <c r="E799" s="15" t="s">
        <v>566</v>
      </c>
      <c r="F799" s="15" t="s">
        <v>496</v>
      </c>
      <c r="G799" s="15" t="s">
        <v>565</v>
      </c>
      <c r="H799" s="68"/>
      <c r="I799" s="68"/>
      <c r="J799" s="15" t="s">
        <v>600</v>
      </c>
      <c r="K799" s="15" t="s">
        <v>483</v>
      </c>
      <c r="L799" s="15" t="s">
        <v>492</v>
      </c>
      <c r="M799" s="15">
        <v>9.6</v>
      </c>
      <c r="N799" s="71">
        <v>14</v>
      </c>
      <c r="O799" s="180"/>
      <c r="P799" s="180"/>
      <c r="Q799" s="180"/>
      <c r="R799" s="180"/>
    </row>
    <row r="800" spans="1:18" s="26" customFormat="1">
      <c r="A800" s="174"/>
      <c r="B800" s="176">
        <v>1733</v>
      </c>
      <c r="C800" s="15" t="s">
        <v>460</v>
      </c>
      <c r="D800" s="182" t="s">
        <v>454</v>
      </c>
      <c r="E800" s="182" t="s">
        <v>566</v>
      </c>
      <c r="F800" s="15" t="s">
        <v>496</v>
      </c>
      <c r="G800" s="15" t="s">
        <v>565</v>
      </c>
      <c r="H800" s="68"/>
      <c r="I800" s="68"/>
      <c r="J800" s="182" t="s">
        <v>600</v>
      </c>
      <c r="K800" s="182" t="s">
        <v>483</v>
      </c>
      <c r="L800" s="182" t="s">
        <v>492</v>
      </c>
      <c r="M800" s="182">
        <v>9.6</v>
      </c>
      <c r="N800" s="71">
        <v>13</v>
      </c>
      <c r="O800" s="180"/>
      <c r="P800" s="180"/>
      <c r="Q800" s="180"/>
      <c r="R800" s="180"/>
    </row>
    <row r="801" spans="1:18" s="26" customFormat="1">
      <c r="A801" s="174"/>
      <c r="B801" s="178"/>
      <c r="C801" s="15"/>
      <c r="D801" s="183"/>
      <c r="E801" s="183"/>
      <c r="F801" s="15" t="s">
        <v>487</v>
      </c>
      <c r="G801" s="15" t="s">
        <v>582</v>
      </c>
      <c r="H801" s="68"/>
      <c r="I801" s="68"/>
      <c r="J801" s="183"/>
      <c r="K801" s="183"/>
      <c r="L801" s="183"/>
      <c r="M801" s="183"/>
      <c r="N801" s="71">
        <v>1</v>
      </c>
      <c r="O801" s="180"/>
      <c r="P801" s="180"/>
      <c r="Q801" s="180"/>
      <c r="R801" s="180"/>
    </row>
    <row r="802" spans="1:18" s="26" customFormat="1">
      <c r="A802" s="174"/>
      <c r="B802" s="27">
        <v>2042</v>
      </c>
      <c r="C802" s="15" t="s">
        <v>460</v>
      </c>
      <c r="D802" s="15" t="s">
        <v>454</v>
      </c>
      <c r="E802" s="15" t="s">
        <v>566</v>
      </c>
      <c r="F802" s="15" t="s">
        <v>496</v>
      </c>
      <c r="G802" s="15" t="s">
        <v>565</v>
      </c>
      <c r="H802" s="68"/>
      <c r="I802" s="68"/>
      <c r="J802" s="15" t="s">
        <v>600</v>
      </c>
      <c r="K802" s="15" t="s">
        <v>483</v>
      </c>
      <c r="L802" s="15" t="s">
        <v>492</v>
      </c>
      <c r="M802" s="15">
        <v>9.6</v>
      </c>
      <c r="N802" s="71">
        <v>14</v>
      </c>
      <c r="O802" s="180"/>
      <c r="P802" s="180"/>
      <c r="Q802" s="180"/>
      <c r="R802" s="180"/>
    </row>
    <row r="803" spans="1:18" s="26" customFormat="1">
      <c r="A803" s="174"/>
      <c r="B803" s="27">
        <v>2235</v>
      </c>
      <c r="C803" s="15" t="s">
        <v>460</v>
      </c>
      <c r="D803" s="15" t="s">
        <v>454</v>
      </c>
      <c r="E803" s="15" t="s">
        <v>566</v>
      </c>
      <c r="F803" s="15" t="s">
        <v>496</v>
      </c>
      <c r="G803" s="15" t="s">
        <v>565</v>
      </c>
      <c r="H803" s="68"/>
      <c r="I803" s="68"/>
      <c r="J803" s="15" t="s">
        <v>600</v>
      </c>
      <c r="K803" s="15" t="s">
        <v>483</v>
      </c>
      <c r="L803" s="15" t="s">
        <v>492</v>
      </c>
      <c r="M803" s="15">
        <v>9.6</v>
      </c>
      <c r="N803" s="71">
        <v>14</v>
      </c>
      <c r="O803" s="180"/>
      <c r="P803" s="180"/>
      <c r="Q803" s="180"/>
      <c r="R803" s="180"/>
    </row>
    <row r="804" spans="1:18" s="26" customFormat="1">
      <c r="A804" s="175"/>
      <c r="B804" s="27">
        <v>2359</v>
      </c>
      <c r="C804" s="15" t="s">
        <v>460</v>
      </c>
      <c r="D804" s="15" t="s">
        <v>454</v>
      </c>
      <c r="E804" s="15" t="s">
        <v>566</v>
      </c>
      <c r="F804" s="15" t="s">
        <v>496</v>
      </c>
      <c r="G804" s="15" t="s">
        <v>565</v>
      </c>
      <c r="H804" s="68"/>
      <c r="I804" s="68"/>
      <c r="J804" s="15" t="s">
        <v>600</v>
      </c>
      <c r="K804" s="15" t="s">
        <v>483</v>
      </c>
      <c r="L804" s="15" t="s">
        <v>492</v>
      </c>
      <c r="M804" s="15">
        <v>9.6</v>
      </c>
      <c r="N804" s="71">
        <v>9</v>
      </c>
      <c r="O804" s="181"/>
      <c r="P804" s="181"/>
      <c r="Q804" s="181"/>
      <c r="R804" s="181"/>
    </row>
    <row r="805" spans="1:18" s="82" customFormat="1">
      <c r="A805" s="209">
        <v>43206</v>
      </c>
      <c r="B805" s="210">
        <v>825</v>
      </c>
      <c r="C805" s="211"/>
      <c r="D805" s="211" t="s">
        <v>487</v>
      </c>
      <c r="E805" s="206" t="s">
        <v>582</v>
      </c>
      <c r="F805" s="206" t="s">
        <v>489</v>
      </c>
      <c r="G805" s="79" t="s">
        <v>583</v>
      </c>
      <c r="H805" s="80"/>
      <c r="I805" s="80"/>
      <c r="J805" s="182" t="s">
        <v>600</v>
      </c>
      <c r="K805" s="182" t="s">
        <v>39</v>
      </c>
      <c r="L805" s="182" t="s">
        <v>570</v>
      </c>
      <c r="M805" s="182">
        <v>9.6</v>
      </c>
      <c r="N805" s="81">
        <v>4</v>
      </c>
      <c r="O805" s="203">
        <v>8758</v>
      </c>
      <c r="P805" s="203">
        <v>8796</v>
      </c>
      <c r="Q805" s="203">
        <f>P805-O805</f>
        <v>38</v>
      </c>
      <c r="R805" s="203"/>
    </row>
    <row r="806" spans="1:18" s="82" customFormat="1">
      <c r="A806" s="201"/>
      <c r="B806" s="177"/>
      <c r="C806" s="208"/>
      <c r="D806" s="208"/>
      <c r="E806" s="208"/>
      <c r="F806" s="208"/>
      <c r="G806" s="79" t="s">
        <v>584</v>
      </c>
      <c r="H806" s="80"/>
      <c r="I806" s="80"/>
      <c r="J806" s="184"/>
      <c r="K806" s="184" t="s">
        <v>39</v>
      </c>
      <c r="L806" s="184" t="s">
        <v>570</v>
      </c>
      <c r="M806" s="184">
        <v>9.6</v>
      </c>
      <c r="N806" s="81">
        <v>2</v>
      </c>
      <c r="O806" s="204"/>
      <c r="P806" s="204"/>
      <c r="Q806" s="204"/>
      <c r="R806" s="204"/>
    </row>
    <row r="807" spans="1:18" s="82" customFormat="1">
      <c r="A807" s="201"/>
      <c r="B807" s="178"/>
      <c r="C807" s="207"/>
      <c r="D807" s="207"/>
      <c r="E807" s="207"/>
      <c r="F807" s="207"/>
      <c r="G807" s="79" t="s">
        <v>585</v>
      </c>
      <c r="H807" s="80"/>
      <c r="I807" s="80"/>
      <c r="J807" s="183"/>
      <c r="K807" s="183" t="s">
        <v>39</v>
      </c>
      <c r="L807" s="183" t="s">
        <v>570</v>
      </c>
      <c r="M807" s="183">
        <v>9.6</v>
      </c>
      <c r="N807" s="81">
        <v>1</v>
      </c>
      <c r="O807" s="204"/>
      <c r="P807" s="204"/>
      <c r="Q807" s="204"/>
      <c r="R807" s="204"/>
    </row>
    <row r="808" spans="1:18" s="82" customFormat="1">
      <c r="A808" s="201"/>
      <c r="B808" s="27">
        <v>910</v>
      </c>
      <c r="C808" s="79" t="s">
        <v>611</v>
      </c>
      <c r="D808" s="79" t="s">
        <v>489</v>
      </c>
      <c r="E808" s="79" t="s">
        <v>585</v>
      </c>
      <c r="F808" s="79" t="s">
        <v>496</v>
      </c>
      <c r="G808" s="79" t="s">
        <v>565</v>
      </c>
      <c r="H808" s="80"/>
      <c r="I808" s="80"/>
      <c r="J808" s="15" t="s">
        <v>600</v>
      </c>
      <c r="K808" s="15" t="s">
        <v>39</v>
      </c>
      <c r="L808" s="15" t="s">
        <v>570</v>
      </c>
      <c r="M808" s="15">
        <v>9.6</v>
      </c>
      <c r="N808" s="81" t="s">
        <v>747</v>
      </c>
      <c r="O808" s="204"/>
      <c r="P808" s="204"/>
      <c r="Q808" s="204"/>
      <c r="R808" s="204"/>
    </row>
    <row r="809" spans="1:18" s="82" customFormat="1">
      <c r="A809" s="201"/>
      <c r="B809" s="27">
        <v>1105</v>
      </c>
      <c r="C809" s="79" t="s">
        <v>611</v>
      </c>
      <c r="D809" s="79" t="s">
        <v>489</v>
      </c>
      <c r="E809" s="79" t="s">
        <v>585</v>
      </c>
      <c r="F809" s="79" t="s">
        <v>496</v>
      </c>
      <c r="G809" s="79" t="s">
        <v>565</v>
      </c>
      <c r="H809" s="80"/>
      <c r="I809" s="80"/>
      <c r="J809" s="15" t="s">
        <v>600</v>
      </c>
      <c r="K809" s="15" t="s">
        <v>39</v>
      </c>
      <c r="L809" s="15" t="s">
        <v>570</v>
      </c>
      <c r="M809" s="15">
        <v>9.6</v>
      </c>
      <c r="N809" s="81">
        <v>7</v>
      </c>
      <c r="O809" s="204"/>
      <c r="P809" s="204"/>
      <c r="Q809" s="204"/>
      <c r="R809" s="204"/>
    </row>
    <row r="810" spans="1:18" s="82" customFormat="1">
      <c r="A810" s="201"/>
      <c r="B810" s="27">
        <v>1210</v>
      </c>
      <c r="C810" s="79" t="s">
        <v>611</v>
      </c>
      <c r="D810" s="79" t="s">
        <v>489</v>
      </c>
      <c r="E810" s="79" t="s">
        <v>585</v>
      </c>
      <c r="F810" s="79" t="s">
        <v>496</v>
      </c>
      <c r="G810" s="79" t="s">
        <v>565</v>
      </c>
      <c r="H810" s="80"/>
      <c r="I810" s="80"/>
      <c r="J810" s="15" t="s">
        <v>600</v>
      </c>
      <c r="K810" s="15" t="s">
        <v>39</v>
      </c>
      <c r="L810" s="15" t="s">
        <v>570</v>
      </c>
      <c r="M810" s="15">
        <v>9.6</v>
      </c>
      <c r="N810" s="81">
        <v>7</v>
      </c>
      <c r="O810" s="204"/>
      <c r="P810" s="204"/>
      <c r="Q810" s="204"/>
      <c r="R810" s="204"/>
    </row>
    <row r="811" spans="1:18" s="82" customFormat="1">
      <c r="A811" s="201"/>
      <c r="B811" s="27">
        <v>1500</v>
      </c>
      <c r="C811" s="79" t="s">
        <v>611</v>
      </c>
      <c r="D811" s="79" t="s">
        <v>489</v>
      </c>
      <c r="E811" s="79" t="s">
        <v>585</v>
      </c>
      <c r="F811" s="79" t="s">
        <v>496</v>
      </c>
      <c r="G811" s="79" t="s">
        <v>565</v>
      </c>
      <c r="H811" s="80"/>
      <c r="I811" s="80"/>
      <c r="J811" s="15" t="s">
        <v>600</v>
      </c>
      <c r="K811" s="15" t="s">
        <v>39</v>
      </c>
      <c r="L811" s="15" t="s">
        <v>570</v>
      </c>
      <c r="M811" s="15">
        <v>9.6</v>
      </c>
      <c r="N811" s="81">
        <v>3</v>
      </c>
      <c r="O811" s="204"/>
      <c r="P811" s="204"/>
      <c r="Q811" s="204"/>
      <c r="R811" s="204"/>
    </row>
    <row r="812" spans="1:18" s="82" customFormat="1">
      <c r="A812" s="201"/>
      <c r="B812" s="27">
        <v>1605</v>
      </c>
      <c r="C812" s="79" t="s">
        <v>611</v>
      </c>
      <c r="D812" s="79" t="s">
        <v>489</v>
      </c>
      <c r="E812" s="79" t="s">
        <v>585</v>
      </c>
      <c r="F812" s="79" t="s">
        <v>496</v>
      </c>
      <c r="G812" s="79" t="s">
        <v>565</v>
      </c>
      <c r="H812" s="80"/>
      <c r="I812" s="80"/>
      <c r="J812" s="15" t="s">
        <v>600</v>
      </c>
      <c r="K812" s="15" t="s">
        <v>39</v>
      </c>
      <c r="L812" s="15" t="s">
        <v>570</v>
      </c>
      <c r="M812" s="15">
        <v>9.6</v>
      </c>
      <c r="N812" s="81">
        <v>6</v>
      </c>
      <c r="O812" s="204"/>
      <c r="P812" s="204"/>
      <c r="Q812" s="204"/>
      <c r="R812" s="204"/>
    </row>
    <row r="813" spans="1:18" s="82" customFormat="1">
      <c r="A813" s="201"/>
      <c r="B813" s="27">
        <v>1710</v>
      </c>
      <c r="C813" s="79" t="s">
        <v>611</v>
      </c>
      <c r="D813" s="79" t="s">
        <v>489</v>
      </c>
      <c r="E813" s="79" t="s">
        <v>585</v>
      </c>
      <c r="F813" s="79" t="s">
        <v>496</v>
      </c>
      <c r="G813" s="79" t="s">
        <v>565</v>
      </c>
      <c r="H813" s="80"/>
      <c r="I813" s="80"/>
      <c r="J813" s="15" t="s">
        <v>600</v>
      </c>
      <c r="K813" s="15" t="s">
        <v>39</v>
      </c>
      <c r="L813" s="15" t="s">
        <v>570</v>
      </c>
      <c r="M813" s="15">
        <v>9.6</v>
      </c>
      <c r="N813" s="81" t="s">
        <v>748</v>
      </c>
      <c r="O813" s="204"/>
      <c r="P813" s="204"/>
      <c r="Q813" s="204"/>
      <c r="R813" s="204"/>
    </row>
    <row r="814" spans="1:18" s="82" customFormat="1">
      <c r="A814" s="201"/>
      <c r="B814" s="27">
        <v>2110</v>
      </c>
      <c r="C814" s="79" t="s">
        <v>611</v>
      </c>
      <c r="D814" s="79" t="s">
        <v>489</v>
      </c>
      <c r="E814" s="79" t="s">
        <v>585</v>
      </c>
      <c r="F814" s="79" t="s">
        <v>496</v>
      </c>
      <c r="G814" s="79" t="s">
        <v>565</v>
      </c>
      <c r="H814" s="80"/>
      <c r="I814" s="80"/>
      <c r="J814" s="15" t="s">
        <v>600</v>
      </c>
      <c r="K814" s="15" t="s">
        <v>39</v>
      </c>
      <c r="L814" s="15" t="s">
        <v>570</v>
      </c>
      <c r="M814" s="15">
        <v>9.6</v>
      </c>
      <c r="N814" s="81" t="s">
        <v>748</v>
      </c>
      <c r="O814" s="204"/>
      <c r="P814" s="204"/>
      <c r="Q814" s="204"/>
      <c r="R814" s="204"/>
    </row>
    <row r="815" spans="1:18" s="82" customFormat="1">
      <c r="A815" s="201"/>
      <c r="B815" s="27">
        <v>2210</v>
      </c>
      <c r="C815" s="79" t="s">
        <v>611</v>
      </c>
      <c r="D815" s="79" t="s">
        <v>489</v>
      </c>
      <c r="E815" s="79" t="s">
        <v>585</v>
      </c>
      <c r="F815" s="79" t="s">
        <v>496</v>
      </c>
      <c r="G815" s="79" t="s">
        <v>565</v>
      </c>
      <c r="H815" s="80"/>
      <c r="I815" s="80"/>
      <c r="J815" s="15" t="s">
        <v>600</v>
      </c>
      <c r="K815" s="15" t="s">
        <v>39</v>
      </c>
      <c r="L815" s="15" t="s">
        <v>570</v>
      </c>
      <c r="M815" s="15">
        <v>9.6</v>
      </c>
      <c r="N815" s="81">
        <v>3</v>
      </c>
      <c r="O815" s="204"/>
      <c r="P815" s="204"/>
      <c r="Q815" s="204"/>
      <c r="R815" s="204"/>
    </row>
    <row r="816" spans="1:18" s="82" customFormat="1">
      <c r="A816" s="201"/>
      <c r="B816" s="27">
        <v>2245</v>
      </c>
      <c r="C816" s="79"/>
      <c r="D816" s="206" t="s">
        <v>489</v>
      </c>
      <c r="E816" s="79" t="s">
        <v>585</v>
      </c>
      <c r="F816" s="206" t="s">
        <v>496</v>
      </c>
      <c r="G816" s="206" t="s">
        <v>565</v>
      </c>
      <c r="H816" s="80"/>
      <c r="I816" s="80"/>
      <c r="J816" s="182" t="s">
        <v>600</v>
      </c>
      <c r="K816" s="182" t="s">
        <v>39</v>
      </c>
      <c r="L816" s="182" t="s">
        <v>570</v>
      </c>
      <c r="M816" s="182">
        <v>9.6</v>
      </c>
      <c r="N816" s="81">
        <v>3</v>
      </c>
      <c r="O816" s="204"/>
      <c r="P816" s="204"/>
      <c r="Q816" s="204"/>
      <c r="R816" s="204"/>
    </row>
    <row r="817" spans="1:18" s="82" customFormat="1">
      <c r="A817" s="201"/>
      <c r="B817" s="27">
        <v>2255</v>
      </c>
      <c r="C817" s="79"/>
      <c r="D817" s="208"/>
      <c r="E817" s="79" t="s">
        <v>583</v>
      </c>
      <c r="F817" s="208"/>
      <c r="G817" s="208"/>
      <c r="H817" s="80"/>
      <c r="I817" s="80"/>
      <c r="J817" s="184"/>
      <c r="K817" s="184" t="s">
        <v>39</v>
      </c>
      <c r="L817" s="184" t="s">
        <v>570</v>
      </c>
      <c r="M817" s="184">
        <v>9.6</v>
      </c>
      <c r="N817" s="81">
        <v>3</v>
      </c>
      <c r="O817" s="204"/>
      <c r="P817" s="204"/>
      <c r="Q817" s="204"/>
      <c r="R817" s="204"/>
    </row>
    <row r="818" spans="1:18" s="82" customFormat="1">
      <c r="A818" s="201"/>
      <c r="B818" s="27">
        <v>2305</v>
      </c>
      <c r="C818" s="79"/>
      <c r="D818" s="207"/>
      <c r="E818" s="79" t="s">
        <v>584</v>
      </c>
      <c r="F818" s="207"/>
      <c r="G818" s="207"/>
      <c r="H818" s="80"/>
      <c r="I818" s="80"/>
      <c r="J818" s="183"/>
      <c r="K818" s="183" t="s">
        <v>39</v>
      </c>
      <c r="L818" s="183" t="s">
        <v>570</v>
      </c>
      <c r="M818" s="183">
        <v>9.6</v>
      </c>
      <c r="N818" s="81">
        <v>6</v>
      </c>
      <c r="O818" s="204"/>
      <c r="P818" s="204"/>
      <c r="Q818" s="204"/>
      <c r="R818" s="204"/>
    </row>
    <row r="819" spans="1:18" s="82" customFormat="1">
      <c r="A819" s="202"/>
      <c r="B819" s="27">
        <v>2355</v>
      </c>
      <c r="C819" s="79" t="s">
        <v>611</v>
      </c>
      <c r="D819" s="79" t="s">
        <v>489</v>
      </c>
      <c r="E819" s="79" t="s">
        <v>585</v>
      </c>
      <c r="F819" s="79" t="s">
        <v>496</v>
      </c>
      <c r="G819" s="79" t="s">
        <v>565</v>
      </c>
      <c r="H819" s="80"/>
      <c r="I819" s="80"/>
      <c r="J819" s="15" t="s">
        <v>600</v>
      </c>
      <c r="K819" s="15" t="s">
        <v>39</v>
      </c>
      <c r="L819" s="15" t="s">
        <v>570</v>
      </c>
      <c r="M819" s="15">
        <v>9.6</v>
      </c>
      <c r="N819" s="81">
        <v>6</v>
      </c>
      <c r="O819" s="205"/>
      <c r="P819" s="205"/>
      <c r="Q819" s="205"/>
      <c r="R819" s="205"/>
    </row>
    <row r="820" spans="1:18" s="82" customFormat="1">
      <c r="A820" s="200">
        <v>43206</v>
      </c>
      <c r="B820" s="27">
        <v>828</v>
      </c>
      <c r="C820" s="79"/>
      <c r="D820" s="79" t="s">
        <v>496</v>
      </c>
      <c r="E820" s="79" t="s">
        <v>565</v>
      </c>
      <c r="F820" s="79" t="s">
        <v>487</v>
      </c>
      <c r="G820" s="79" t="s">
        <v>578</v>
      </c>
      <c r="H820" s="80"/>
      <c r="I820" s="80"/>
      <c r="J820" s="15" t="s">
        <v>600</v>
      </c>
      <c r="K820" s="15" t="s">
        <v>457</v>
      </c>
      <c r="L820" s="15" t="s">
        <v>492</v>
      </c>
      <c r="M820" s="15">
        <v>9.6</v>
      </c>
      <c r="N820" s="81">
        <v>12</v>
      </c>
      <c r="O820" s="203">
        <v>8735</v>
      </c>
      <c r="P820" s="203">
        <v>8755</v>
      </c>
      <c r="Q820" s="203">
        <f>P820-O820</f>
        <v>20</v>
      </c>
      <c r="R820" s="203"/>
    </row>
    <row r="821" spans="1:18" s="82" customFormat="1">
      <c r="A821" s="201"/>
      <c r="B821" s="27">
        <v>930</v>
      </c>
      <c r="C821" s="79" t="s">
        <v>467</v>
      </c>
      <c r="D821" s="79" t="s">
        <v>487</v>
      </c>
      <c r="E821" s="79" t="s">
        <v>578</v>
      </c>
      <c r="F821" s="79" t="s">
        <v>496</v>
      </c>
      <c r="G821" s="79" t="s">
        <v>565</v>
      </c>
      <c r="H821" s="80"/>
      <c r="I821" s="80"/>
      <c r="J821" s="15" t="s">
        <v>600</v>
      </c>
      <c r="K821" s="15" t="s">
        <v>457</v>
      </c>
      <c r="L821" s="15" t="s">
        <v>492</v>
      </c>
      <c r="M821" s="15">
        <v>9.6</v>
      </c>
      <c r="N821" s="81">
        <v>14</v>
      </c>
      <c r="O821" s="204"/>
      <c r="P821" s="204"/>
      <c r="Q821" s="204"/>
      <c r="R821" s="204"/>
    </row>
    <row r="822" spans="1:18" s="82" customFormat="1">
      <c r="A822" s="201"/>
      <c r="B822" s="27">
        <v>1200</v>
      </c>
      <c r="C822" s="79" t="s">
        <v>467</v>
      </c>
      <c r="D822" s="79" t="s">
        <v>487</v>
      </c>
      <c r="E822" s="79" t="s">
        <v>578</v>
      </c>
      <c r="F822" s="79" t="s">
        <v>496</v>
      </c>
      <c r="G822" s="79" t="s">
        <v>565</v>
      </c>
      <c r="H822" s="80"/>
      <c r="I822" s="80"/>
      <c r="J822" s="15" t="s">
        <v>600</v>
      </c>
      <c r="K822" s="15" t="s">
        <v>457</v>
      </c>
      <c r="L822" s="15" t="s">
        <v>492</v>
      </c>
      <c r="M822" s="15">
        <v>9.6</v>
      </c>
      <c r="N822" s="81">
        <v>13</v>
      </c>
      <c r="O822" s="204"/>
      <c r="P822" s="204"/>
      <c r="Q822" s="204"/>
      <c r="R822" s="204"/>
    </row>
    <row r="823" spans="1:18" s="82" customFormat="1">
      <c r="A823" s="201"/>
      <c r="B823" s="27">
        <v>1515</v>
      </c>
      <c r="C823" s="79" t="s">
        <v>467</v>
      </c>
      <c r="D823" s="79" t="s">
        <v>487</v>
      </c>
      <c r="E823" s="79" t="s">
        <v>578</v>
      </c>
      <c r="F823" s="79" t="s">
        <v>496</v>
      </c>
      <c r="G823" s="79" t="s">
        <v>565</v>
      </c>
      <c r="H823" s="80"/>
      <c r="I823" s="80"/>
      <c r="J823" s="15" t="s">
        <v>600</v>
      </c>
      <c r="K823" s="15" t="s">
        <v>457</v>
      </c>
      <c r="L823" s="15" t="s">
        <v>492</v>
      </c>
      <c r="M823" s="15">
        <v>9.6</v>
      </c>
      <c r="N823" s="81">
        <v>14</v>
      </c>
      <c r="O823" s="204"/>
      <c r="P823" s="204"/>
      <c r="Q823" s="204"/>
      <c r="R823" s="204"/>
    </row>
    <row r="824" spans="1:18" s="82" customFormat="1">
      <c r="A824" s="201"/>
      <c r="B824" s="27">
        <v>1700</v>
      </c>
      <c r="C824" s="79" t="s">
        <v>467</v>
      </c>
      <c r="D824" s="79" t="s">
        <v>487</v>
      </c>
      <c r="E824" s="79" t="s">
        <v>578</v>
      </c>
      <c r="F824" s="79" t="s">
        <v>496</v>
      </c>
      <c r="G824" s="79" t="s">
        <v>565</v>
      </c>
      <c r="H824" s="80"/>
      <c r="I824" s="80"/>
      <c r="J824" s="15" t="s">
        <v>600</v>
      </c>
      <c r="K824" s="15" t="s">
        <v>457</v>
      </c>
      <c r="L824" s="15" t="s">
        <v>492</v>
      </c>
      <c r="M824" s="15">
        <v>9.6</v>
      </c>
      <c r="N824" s="81">
        <v>14</v>
      </c>
      <c r="O824" s="204"/>
      <c r="P824" s="204"/>
      <c r="Q824" s="204"/>
      <c r="R824" s="204"/>
    </row>
    <row r="825" spans="1:18" s="82" customFormat="1">
      <c r="A825" s="201"/>
      <c r="B825" s="27">
        <v>2105</v>
      </c>
      <c r="C825" s="79" t="s">
        <v>467</v>
      </c>
      <c r="D825" s="79" t="s">
        <v>487</v>
      </c>
      <c r="E825" s="79" t="s">
        <v>578</v>
      </c>
      <c r="F825" s="79" t="s">
        <v>496</v>
      </c>
      <c r="G825" s="79" t="s">
        <v>565</v>
      </c>
      <c r="H825" s="80"/>
      <c r="I825" s="80"/>
      <c r="J825" s="15" t="s">
        <v>600</v>
      </c>
      <c r="K825" s="15" t="s">
        <v>457</v>
      </c>
      <c r="L825" s="15" t="s">
        <v>492</v>
      </c>
      <c r="M825" s="15">
        <v>9.6</v>
      </c>
      <c r="N825" s="81">
        <v>14</v>
      </c>
      <c r="O825" s="204"/>
      <c r="P825" s="204"/>
      <c r="Q825" s="204"/>
      <c r="R825" s="204"/>
    </row>
    <row r="826" spans="1:18" s="82" customFormat="1">
      <c r="A826" s="201"/>
      <c r="B826" s="27">
        <v>2248</v>
      </c>
      <c r="C826" s="79"/>
      <c r="D826" s="206" t="s">
        <v>487</v>
      </c>
      <c r="E826" s="79" t="s">
        <v>578</v>
      </c>
      <c r="F826" s="206" t="s">
        <v>496</v>
      </c>
      <c r="G826" s="206" t="s">
        <v>565</v>
      </c>
      <c r="H826" s="80"/>
      <c r="I826" s="80"/>
      <c r="J826" s="182" t="s">
        <v>600</v>
      </c>
      <c r="K826" s="182" t="s">
        <v>457</v>
      </c>
      <c r="L826" s="182" t="s">
        <v>492</v>
      </c>
      <c r="M826" s="182">
        <v>9.6</v>
      </c>
      <c r="N826" s="81">
        <v>9</v>
      </c>
      <c r="O826" s="204"/>
      <c r="P826" s="204"/>
      <c r="Q826" s="204"/>
      <c r="R826" s="204"/>
    </row>
    <row r="827" spans="1:18" s="82" customFormat="1">
      <c r="A827" s="202"/>
      <c r="B827" s="27">
        <v>2255</v>
      </c>
      <c r="C827" s="79"/>
      <c r="D827" s="207"/>
      <c r="E827" s="79" t="s">
        <v>589</v>
      </c>
      <c r="F827" s="207"/>
      <c r="G827" s="207"/>
      <c r="H827" s="80"/>
      <c r="I827" s="80"/>
      <c r="J827" s="183"/>
      <c r="K827" s="183" t="s">
        <v>457</v>
      </c>
      <c r="L827" s="183" t="s">
        <v>492</v>
      </c>
      <c r="M827" s="183">
        <v>9.6</v>
      </c>
      <c r="N827" s="81">
        <v>2</v>
      </c>
      <c r="O827" s="205"/>
      <c r="P827" s="205"/>
      <c r="Q827" s="205"/>
      <c r="R827" s="205"/>
    </row>
    <row r="828" spans="1:18" s="82" customFormat="1">
      <c r="A828" s="200">
        <v>43206</v>
      </c>
      <c r="B828" s="176">
        <v>835</v>
      </c>
      <c r="C828" s="206"/>
      <c r="D828" s="206" t="s">
        <v>487</v>
      </c>
      <c r="E828" s="206" t="s">
        <v>582</v>
      </c>
      <c r="F828" s="206" t="s">
        <v>496</v>
      </c>
      <c r="G828" s="79" t="s">
        <v>605</v>
      </c>
      <c r="H828" s="80"/>
      <c r="I828" s="80"/>
      <c r="J828" s="182" t="s">
        <v>600</v>
      </c>
      <c r="K828" s="182" t="s">
        <v>465</v>
      </c>
      <c r="L828" s="182" t="s">
        <v>466</v>
      </c>
      <c r="M828" s="182">
        <v>9.6</v>
      </c>
      <c r="N828" s="203">
        <v>14</v>
      </c>
      <c r="O828" s="203">
        <v>6300</v>
      </c>
      <c r="P828" s="203">
        <v>6321</v>
      </c>
      <c r="Q828" s="203">
        <f>P828-O828</f>
        <v>21</v>
      </c>
      <c r="R828" s="203"/>
    </row>
    <row r="829" spans="1:18" s="82" customFormat="1">
      <c r="A829" s="201"/>
      <c r="B829" s="177"/>
      <c r="C829" s="208"/>
      <c r="D829" s="208"/>
      <c r="E829" s="208"/>
      <c r="F829" s="208"/>
      <c r="G829" s="79" t="s">
        <v>575</v>
      </c>
      <c r="H829" s="80"/>
      <c r="I829" s="80"/>
      <c r="J829" s="184"/>
      <c r="K829" s="184"/>
      <c r="L829" s="184"/>
      <c r="M829" s="184"/>
      <c r="N829" s="204"/>
      <c r="O829" s="204"/>
      <c r="P829" s="204"/>
      <c r="Q829" s="204"/>
      <c r="R829" s="204"/>
    </row>
    <row r="830" spans="1:18" s="82" customFormat="1">
      <c r="A830" s="201"/>
      <c r="B830" s="177"/>
      <c r="C830" s="208"/>
      <c r="D830" s="208"/>
      <c r="E830" s="208"/>
      <c r="F830" s="208"/>
      <c r="G830" s="79" t="s">
        <v>576</v>
      </c>
      <c r="H830" s="80"/>
      <c r="I830" s="80"/>
      <c r="J830" s="184"/>
      <c r="K830" s="184"/>
      <c r="L830" s="184"/>
      <c r="M830" s="184"/>
      <c r="N830" s="204"/>
      <c r="O830" s="204"/>
      <c r="P830" s="204"/>
      <c r="Q830" s="204"/>
      <c r="R830" s="204"/>
    </row>
    <row r="831" spans="1:18" s="82" customFormat="1">
      <c r="A831" s="201"/>
      <c r="B831" s="178"/>
      <c r="C831" s="207"/>
      <c r="D831" s="207"/>
      <c r="E831" s="207"/>
      <c r="F831" s="207"/>
      <c r="G831" s="79" t="s">
        <v>577</v>
      </c>
      <c r="H831" s="80"/>
      <c r="I831" s="80"/>
      <c r="J831" s="183"/>
      <c r="K831" s="183"/>
      <c r="L831" s="183"/>
      <c r="M831" s="183"/>
      <c r="N831" s="205"/>
      <c r="O831" s="204"/>
      <c r="P831" s="204"/>
      <c r="Q831" s="204"/>
      <c r="R831" s="204"/>
    </row>
    <row r="832" spans="1:18" s="82" customFormat="1">
      <c r="A832" s="201"/>
      <c r="B832" s="27">
        <v>1111</v>
      </c>
      <c r="C832" s="79" t="s">
        <v>467</v>
      </c>
      <c r="D832" s="79" t="s">
        <v>487</v>
      </c>
      <c r="E832" s="79" t="s">
        <v>578</v>
      </c>
      <c r="F832" s="79" t="s">
        <v>496</v>
      </c>
      <c r="G832" s="79" t="s">
        <v>565</v>
      </c>
      <c r="H832" s="80"/>
      <c r="I832" s="80"/>
      <c r="J832" s="15" t="s">
        <v>600</v>
      </c>
      <c r="K832" s="15" t="s">
        <v>465</v>
      </c>
      <c r="L832" s="15" t="s">
        <v>466</v>
      </c>
      <c r="M832" s="15">
        <v>9.6</v>
      </c>
      <c r="N832" s="81">
        <v>12</v>
      </c>
      <c r="O832" s="204"/>
      <c r="P832" s="204"/>
      <c r="Q832" s="204"/>
      <c r="R832" s="204"/>
    </row>
    <row r="833" spans="1:18" s="82" customFormat="1">
      <c r="A833" s="201"/>
      <c r="B833" s="27">
        <v>1430</v>
      </c>
      <c r="C833" s="79" t="s">
        <v>467</v>
      </c>
      <c r="D833" s="79" t="s">
        <v>487</v>
      </c>
      <c r="E833" s="79" t="s">
        <v>578</v>
      </c>
      <c r="F833" s="79" t="s">
        <v>496</v>
      </c>
      <c r="G833" s="79" t="s">
        <v>565</v>
      </c>
      <c r="H833" s="80"/>
      <c r="I833" s="80"/>
      <c r="J833" s="15" t="s">
        <v>600</v>
      </c>
      <c r="K833" s="15" t="s">
        <v>465</v>
      </c>
      <c r="L833" s="15" t="s">
        <v>466</v>
      </c>
      <c r="M833" s="15">
        <v>9.6</v>
      </c>
      <c r="N833" s="81">
        <v>14</v>
      </c>
      <c r="O833" s="204"/>
      <c r="P833" s="204"/>
      <c r="Q833" s="204"/>
      <c r="R833" s="204"/>
    </row>
    <row r="834" spans="1:18" s="82" customFormat="1">
      <c r="A834" s="201"/>
      <c r="B834" s="27">
        <v>1616</v>
      </c>
      <c r="C834" s="79" t="s">
        <v>467</v>
      </c>
      <c r="D834" s="79" t="s">
        <v>487</v>
      </c>
      <c r="E834" s="79" t="s">
        <v>578</v>
      </c>
      <c r="F834" s="79" t="s">
        <v>496</v>
      </c>
      <c r="G834" s="79" t="s">
        <v>565</v>
      </c>
      <c r="H834" s="80"/>
      <c r="I834" s="80"/>
      <c r="J834" s="15" t="s">
        <v>600</v>
      </c>
      <c r="K834" s="15" t="s">
        <v>465</v>
      </c>
      <c r="L834" s="15" t="s">
        <v>466</v>
      </c>
      <c r="M834" s="15">
        <v>9.6</v>
      </c>
      <c r="N834" s="81">
        <v>14</v>
      </c>
      <c r="O834" s="204"/>
      <c r="P834" s="204"/>
      <c r="Q834" s="204"/>
      <c r="R834" s="204"/>
    </row>
    <row r="835" spans="1:18" s="82" customFormat="1">
      <c r="A835" s="201"/>
      <c r="B835" s="27">
        <v>2000</v>
      </c>
      <c r="C835" s="79" t="s">
        <v>467</v>
      </c>
      <c r="D835" s="79" t="s">
        <v>487</v>
      </c>
      <c r="E835" s="79" t="s">
        <v>578</v>
      </c>
      <c r="F835" s="79" t="s">
        <v>496</v>
      </c>
      <c r="G835" s="79" t="s">
        <v>565</v>
      </c>
      <c r="H835" s="80"/>
      <c r="I835" s="80"/>
      <c r="J835" s="15" t="s">
        <v>600</v>
      </c>
      <c r="K835" s="15" t="s">
        <v>465</v>
      </c>
      <c r="L835" s="15" t="s">
        <v>466</v>
      </c>
      <c r="M835" s="15">
        <v>9.6</v>
      </c>
      <c r="N835" s="81">
        <v>12</v>
      </c>
      <c r="O835" s="204"/>
      <c r="P835" s="204"/>
      <c r="Q835" s="204"/>
      <c r="R835" s="204"/>
    </row>
    <row r="836" spans="1:18" s="82" customFormat="1">
      <c r="A836" s="201"/>
      <c r="B836" s="27">
        <v>2200</v>
      </c>
      <c r="C836" s="79" t="s">
        <v>467</v>
      </c>
      <c r="D836" s="79" t="s">
        <v>487</v>
      </c>
      <c r="E836" s="79" t="s">
        <v>578</v>
      </c>
      <c r="F836" s="79" t="s">
        <v>496</v>
      </c>
      <c r="G836" s="79" t="s">
        <v>565</v>
      </c>
      <c r="H836" s="80"/>
      <c r="I836" s="80"/>
      <c r="J836" s="15" t="s">
        <v>600</v>
      </c>
      <c r="K836" s="15" t="s">
        <v>465</v>
      </c>
      <c r="L836" s="15" t="s">
        <v>466</v>
      </c>
      <c r="M836" s="15">
        <v>9.6</v>
      </c>
      <c r="N836" s="81">
        <v>13</v>
      </c>
      <c r="O836" s="204"/>
      <c r="P836" s="204"/>
      <c r="Q836" s="204"/>
      <c r="R836" s="204"/>
    </row>
    <row r="837" spans="1:18" s="82" customFormat="1">
      <c r="A837" s="202"/>
      <c r="B837" s="27">
        <v>2340</v>
      </c>
      <c r="C837" s="79" t="s">
        <v>467</v>
      </c>
      <c r="D837" s="79" t="s">
        <v>487</v>
      </c>
      <c r="E837" s="79" t="s">
        <v>578</v>
      </c>
      <c r="F837" s="79" t="s">
        <v>496</v>
      </c>
      <c r="G837" s="79" t="s">
        <v>565</v>
      </c>
      <c r="H837" s="80"/>
      <c r="I837" s="80"/>
      <c r="J837" s="15" t="s">
        <v>600</v>
      </c>
      <c r="K837" s="15" t="s">
        <v>465</v>
      </c>
      <c r="L837" s="15" t="s">
        <v>466</v>
      </c>
      <c r="M837" s="15">
        <v>9.6</v>
      </c>
      <c r="N837" s="81">
        <v>14</v>
      </c>
      <c r="O837" s="205"/>
      <c r="P837" s="205"/>
      <c r="Q837" s="205"/>
      <c r="R837" s="205"/>
    </row>
    <row r="838" spans="1:18" s="82" customFormat="1">
      <c r="A838" s="173">
        <v>43206</v>
      </c>
      <c r="B838" s="27">
        <v>905</v>
      </c>
      <c r="C838" s="79"/>
      <c r="D838" s="79" t="s">
        <v>496</v>
      </c>
      <c r="E838" s="79" t="s">
        <v>565</v>
      </c>
      <c r="F838" s="79" t="s">
        <v>454</v>
      </c>
      <c r="G838" s="79" t="s">
        <v>566</v>
      </c>
      <c r="H838" s="80"/>
      <c r="I838" s="80"/>
      <c r="J838" s="15" t="s">
        <v>600</v>
      </c>
      <c r="K838" s="15" t="s">
        <v>473</v>
      </c>
      <c r="L838" s="15" t="s">
        <v>474</v>
      </c>
      <c r="M838" s="15">
        <v>9.6</v>
      </c>
      <c r="N838" s="81">
        <v>14</v>
      </c>
      <c r="O838" s="179">
        <v>7548</v>
      </c>
      <c r="P838" s="179">
        <v>7716</v>
      </c>
      <c r="Q838" s="179">
        <f>P838-O838</f>
        <v>168</v>
      </c>
      <c r="R838" s="179"/>
    </row>
    <row r="839" spans="1:18" s="82" customFormat="1">
      <c r="A839" s="174"/>
      <c r="B839" s="27">
        <v>1143</v>
      </c>
      <c r="C839" s="79" t="s">
        <v>460</v>
      </c>
      <c r="D839" s="79" t="s">
        <v>454</v>
      </c>
      <c r="E839" s="79" t="s">
        <v>566</v>
      </c>
      <c r="F839" s="79" t="s">
        <v>496</v>
      </c>
      <c r="G839" s="79" t="s">
        <v>565</v>
      </c>
      <c r="H839" s="80"/>
      <c r="I839" s="80"/>
      <c r="J839" s="15" t="s">
        <v>600</v>
      </c>
      <c r="K839" s="15" t="s">
        <v>473</v>
      </c>
      <c r="L839" s="15" t="s">
        <v>474</v>
      </c>
      <c r="M839" s="15">
        <v>9.6</v>
      </c>
      <c r="N839" s="81">
        <v>14</v>
      </c>
      <c r="O839" s="180"/>
      <c r="P839" s="180"/>
      <c r="Q839" s="180"/>
      <c r="R839" s="180"/>
    </row>
    <row r="840" spans="1:18" s="82" customFormat="1">
      <c r="A840" s="174"/>
      <c r="B840" s="27">
        <v>1357</v>
      </c>
      <c r="C840" s="79" t="s">
        <v>460</v>
      </c>
      <c r="D840" s="79" t="s">
        <v>454</v>
      </c>
      <c r="E840" s="79" t="s">
        <v>566</v>
      </c>
      <c r="F840" s="79" t="s">
        <v>496</v>
      </c>
      <c r="G840" s="79" t="s">
        <v>565</v>
      </c>
      <c r="H840" s="80"/>
      <c r="I840" s="80"/>
      <c r="J840" s="15" t="s">
        <v>600</v>
      </c>
      <c r="K840" s="15" t="s">
        <v>473</v>
      </c>
      <c r="L840" s="15" t="s">
        <v>474</v>
      </c>
      <c r="M840" s="15">
        <v>9.6</v>
      </c>
      <c r="N840" s="81">
        <v>14</v>
      </c>
      <c r="O840" s="180"/>
      <c r="P840" s="180"/>
      <c r="Q840" s="180"/>
      <c r="R840" s="180"/>
    </row>
    <row r="841" spans="1:18" s="82" customFormat="1">
      <c r="A841" s="174"/>
      <c r="B841" s="27">
        <v>1512</v>
      </c>
      <c r="C841" s="79" t="s">
        <v>460</v>
      </c>
      <c r="D841" s="79" t="s">
        <v>454</v>
      </c>
      <c r="E841" s="79" t="s">
        <v>566</v>
      </c>
      <c r="F841" s="79" t="s">
        <v>496</v>
      </c>
      <c r="G841" s="79" t="s">
        <v>565</v>
      </c>
      <c r="H841" s="80"/>
      <c r="I841" s="80"/>
      <c r="J841" s="15" t="s">
        <v>600</v>
      </c>
      <c r="K841" s="15" t="s">
        <v>473</v>
      </c>
      <c r="L841" s="15" t="s">
        <v>474</v>
      </c>
      <c r="M841" s="15">
        <v>9.6</v>
      </c>
      <c r="N841" s="81">
        <v>14</v>
      </c>
      <c r="O841" s="180"/>
      <c r="P841" s="180"/>
      <c r="Q841" s="180"/>
      <c r="R841" s="180"/>
    </row>
    <row r="842" spans="1:18" s="82" customFormat="1">
      <c r="A842" s="174"/>
      <c r="B842" s="27">
        <v>1626</v>
      </c>
      <c r="C842" s="79" t="s">
        <v>460</v>
      </c>
      <c r="D842" s="79" t="s">
        <v>454</v>
      </c>
      <c r="E842" s="79" t="s">
        <v>566</v>
      </c>
      <c r="F842" s="79" t="s">
        <v>496</v>
      </c>
      <c r="G842" s="79" t="s">
        <v>565</v>
      </c>
      <c r="H842" s="80"/>
      <c r="I842" s="80"/>
      <c r="J842" s="15" t="s">
        <v>600</v>
      </c>
      <c r="K842" s="15" t="s">
        <v>473</v>
      </c>
      <c r="L842" s="15" t="s">
        <v>474</v>
      </c>
      <c r="M842" s="15">
        <v>9.6</v>
      </c>
      <c r="N842" s="81">
        <v>14</v>
      </c>
      <c r="O842" s="180"/>
      <c r="P842" s="180"/>
      <c r="Q842" s="180"/>
      <c r="R842" s="180"/>
    </row>
    <row r="843" spans="1:18" s="82" customFormat="1">
      <c r="A843" s="174"/>
      <c r="B843" s="176">
        <v>1739</v>
      </c>
      <c r="C843" s="206"/>
      <c r="D843" s="206" t="s">
        <v>454</v>
      </c>
      <c r="E843" s="206" t="s">
        <v>566</v>
      </c>
      <c r="F843" s="79" t="s">
        <v>496</v>
      </c>
      <c r="G843" s="79" t="s">
        <v>565</v>
      </c>
      <c r="H843" s="80"/>
      <c r="I843" s="80"/>
      <c r="J843" s="15" t="s">
        <v>600</v>
      </c>
      <c r="K843" s="15" t="s">
        <v>473</v>
      </c>
      <c r="L843" s="15" t="s">
        <v>474</v>
      </c>
      <c r="M843" s="15">
        <v>9.6</v>
      </c>
      <c r="N843" s="81">
        <v>13</v>
      </c>
      <c r="O843" s="180"/>
      <c r="P843" s="180"/>
      <c r="Q843" s="180"/>
      <c r="R843" s="180"/>
    </row>
    <row r="844" spans="1:18" s="82" customFormat="1">
      <c r="A844" s="174"/>
      <c r="B844" s="178"/>
      <c r="C844" s="207"/>
      <c r="D844" s="207"/>
      <c r="E844" s="207"/>
      <c r="F844" s="79" t="s">
        <v>487</v>
      </c>
      <c r="G844" s="79" t="s">
        <v>582</v>
      </c>
      <c r="H844" s="80"/>
      <c r="I844" s="80"/>
      <c r="J844" s="15" t="s">
        <v>600</v>
      </c>
      <c r="K844" s="15" t="s">
        <v>473</v>
      </c>
      <c r="L844" s="15" t="s">
        <v>474</v>
      </c>
      <c r="M844" s="15">
        <v>9.6</v>
      </c>
      <c r="N844" s="81">
        <v>1</v>
      </c>
      <c r="O844" s="180"/>
      <c r="P844" s="180"/>
      <c r="Q844" s="180"/>
      <c r="R844" s="180"/>
    </row>
    <row r="845" spans="1:18" s="82" customFormat="1">
      <c r="A845" s="174"/>
      <c r="B845" s="27">
        <v>2008</v>
      </c>
      <c r="C845" s="79" t="s">
        <v>461</v>
      </c>
      <c r="D845" s="79" t="s">
        <v>454</v>
      </c>
      <c r="E845" s="79" t="s">
        <v>568</v>
      </c>
      <c r="F845" s="79" t="s">
        <v>496</v>
      </c>
      <c r="G845" s="79" t="s">
        <v>565</v>
      </c>
      <c r="H845" s="80"/>
      <c r="I845" s="80"/>
      <c r="J845" s="15" t="s">
        <v>600</v>
      </c>
      <c r="K845" s="15" t="s">
        <v>473</v>
      </c>
      <c r="L845" s="15" t="s">
        <v>474</v>
      </c>
      <c r="M845" s="15">
        <v>9.6</v>
      </c>
      <c r="N845" s="81">
        <v>1</v>
      </c>
      <c r="O845" s="180"/>
      <c r="P845" s="180"/>
      <c r="Q845" s="180"/>
      <c r="R845" s="180"/>
    </row>
    <row r="846" spans="1:18" s="82" customFormat="1">
      <c r="A846" s="174"/>
      <c r="B846" s="27">
        <v>2025</v>
      </c>
      <c r="C846" s="79" t="s">
        <v>460</v>
      </c>
      <c r="D846" s="79" t="s">
        <v>454</v>
      </c>
      <c r="E846" s="79" t="s">
        <v>566</v>
      </c>
      <c r="F846" s="79" t="s">
        <v>496</v>
      </c>
      <c r="G846" s="79" t="s">
        <v>565</v>
      </c>
      <c r="H846" s="80"/>
      <c r="I846" s="80"/>
      <c r="J846" s="15" t="s">
        <v>600</v>
      </c>
      <c r="K846" s="15" t="s">
        <v>473</v>
      </c>
      <c r="L846" s="15" t="s">
        <v>474</v>
      </c>
      <c r="M846" s="15">
        <v>9.6</v>
      </c>
      <c r="N846" s="81">
        <v>13</v>
      </c>
      <c r="O846" s="180"/>
      <c r="P846" s="180"/>
      <c r="Q846" s="180"/>
      <c r="R846" s="180"/>
    </row>
    <row r="847" spans="1:18" s="82" customFormat="1">
      <c r="A847" s="174"/>
      <c r="B847" s="27">
        <v>2152</v>
      </c>
      <c r="C847" s="79" t="s">
        <v>460</v>
      </c>
      <c r="D847" s="79" t="s">
        <v>454</v>
      </c>
      <c r="E847" s="79" t="s">
        <v>566</v>
      </c>
      <c r="F847" s="79" t="s">
        <v>496</v>
      </c>
      <c r="G847" s="79" t="s">
        <v>565</v>
      </c>
      <c r="H847" s="80"/>
      <c r="I847" s="80"/>
      <c r="J847" s="15" t="s">
        <v>600</v>
      </c>
      <c r="K847" s="15" t="s">
        <v>473</v>
      </c>
      <c r="L847" s="15" t="s">
        <v>474</v>
      </c>
      <c r="M847" s="15">
        <v>9.6</v>
      </c>
      <c r="N847" s="81">
        <v>14</v>
      </c>
      <c r="O847" s="180"/>
      <c r="P847" s="180"/>
      <c r="Q847" s="180"/>
      <c r="R847" s="180"/>
    </row>
    <row r="848" spans="1:18" s="82" customFormat="1">
      <c r="A848" s="175"/>
      <c r="B848" s="27">
        <v>2333</v>
      </c>
      <c r="C848" s="79" t="s">
        <v>460</v>
      </c>
      <c r="D848" s="79" t="s">
        <v>454</v>
      </c>
      <c r="E848" s="79" t="s">
        <v>566</v>
      </c>
      <c r="F848" s="79" t="s">
        <v>496</v>
      </c>
      <c r="G848" s="79" t="s">
        <v>565</v>
      </c>
      <c r="H848" s="80"/>
      <c r="I848" s="80"/>
      <c r="J848" s="15" t="s">
        <v>600</v>
      </c>
      <c r="K848" s="15" t="s">
        <v>473</v>
      </c>
      <c r="L848" s="15" t="s">
        <v>474</v>
      </c>
      <c r="M848" s="15">
        <v>9.6</v>
      </c>
      <c r="N848" s="81">
        <v>14</v>
      </c>
      <c r="O848" s="181"/>
      <c r="P848" s="181"/>
      <c r="Q848" s="181"/>
      <c r="R848" s="181"/>
    </row>
    <row r="849" spans="1:18" s="82" customFormat="1">
      <c r="A849" s="173">
        <v>43206</v>
      </c>
      <c r="B849" s="27">
        <v>920</v>
      </c>
      <c r="C849" s="79"/>
      <c r="D849" s="79" t="s">
        <v>487</v>
      </c>
      <c r="E849" s="79" t="s">
        <v>582</v>
      </c>
      <c r="F849" s="79" t="s">
        <v>489</v>
      </c>
      <c r="G849" s="79" t="s">
        <v>598</v>
      </c>
      <c r="H849" s="80"/>
      <c r="I849" s="80"/>
      <c r="J849" s="15" t="s">
        <v>600</v>
      </c>
      <c r="K849" s="15" t="s">
        <v>483</v>
      </c>
      <c r="L849" s="15" t="s">
        <v>484</v>
      </c>
      <c r="M849" s="15">
        <v>9.6</v>
      </c>
      <c r="N849" s="81">
        <v>14</v>
      </c>
      <c r="O849" s="179">
        <v>6490</v>
      </c>
      <c r="P849" s="179">
        <v>6558</v>
      </c>
      <c r="Q849" s="179">
        <f>P849-O849</f>
        <v>68</v>
      </c>
      <c r="R849" s="179"/>
    </row>
    <row r="850" spans="1:18" s="82" customFormat="1">
      <c r="A850" s="174"/>
      <c r="B850" s="27">
        <v>1335</v>
      </c>
      <c r="C850" s="79"/>
      <c r="D850" s="79" t="s">
        <v>487</v>
      </c>
      <c r="E850" s="79" t="s">
        <v>582</v>
      </c>
      <c r="F850" s="79" t="s">
        <v>496</v>
      </c>
      <c r="G850" s="79" t="s">
        <v>565</v>
      </c>
      <c r="H850" s="80"/>
      <c r="I850" s="80"/>
      <c r="J850" s="15" t="s">
        <v>600</v>
      </c>
      <c r="K850" s="15" t="s">
        <v>483</v>
      </c>
      <c r="L850" s="15" t="s">
        <v>484</v>
      </c>
      <c r="M850" s="15">
        <v>9.6</v>
      </c>
      <c r="N850" s="81">
        <v>3</v>
      </c>
      <c r="O850" s="180"/>
      <c r="P850" s="180"/>
      <c r="Q850" s="180"/>
      <c r="R850" s="180"/>
    </row>
    <row r="851" spans="1:18" s="82" customFormat="1">
      <c r="A851" s="174"/>
      <c r="B851" s="27">
        <v>1450</v>
      </c>
      <c r="C851" s="79"/>
      <c r="D851" s="79" t="s">
        <v>487</v>
      </c>
      <c r="E851" s="79" t="s">
        <v>582</v>
      </c>
      <c r="F851" s="79" t="s">
        <v>487</v>
      </c>
      <c r="G851" s="79" t="s">
        <v>582</v>
      </c>
      <c r="H851" s="80"/>
      <c r="I851" s="80"/>
      <c r="J851" s="15" t="s">
        <v>600</v>
      </c>
      <c r="K851" s="15" t="s">
        <v>483</v>
      </c>
      <c r="L851" s="15" t="s">
        <v>484</v>
      </c>
      <c r="M851" s="15">
        <v>9.6</v>
      </c>
      <c r="N851" s="81">
        <v>5</v>
      </c>
      <c r="O851" s="180"/>
      <c r="P851" s="180"/>
      <c r="Q851" s="180"/>
      <c r="R851" s="180"/>
    </row>
    <row r="852" spans="1:18" s="82" customFormat="1">
      <c r="A852" s="174"/>
      <c r="B852" s="27">
        <v>1650</v>
      </c>
      <c r="C852" s="79"/>
      <c r="D852" s="79" t="s">
        <v>489</v>
      </c>
      <c r="E852" s="79" t="s">
        <v>598</v>
      </c>
      <c r="F852" s="79" t="s">
        <v>487</v>
      </c>
      <c r="G852" s="79" t="s">
        <v>582</v>
      </c>
      <c r="H852" s="80"/>
      <c r="I852" s="80"/>
      <c r="J852" s="15" t="s">
        <v>600</v>
      </c>
      <c r="K852" s="15" t="s">
        <v>483</v>
      </c>
      <c r="L852" s="15" t="s">
        <v>484</v>
      </c>
      <c r="M852" s="15">
        <v>9.6</v>
      </c>
      <c r="N852" s="81">
        <v>3</v>
      </c>
      <c r="O852" s="180"/>
      <c r="P852" s="180"/>
      <c r="Q852" s="180"/>
      <c r="R852" s="180"/>
    </row>
    <row r="853" spans="1:18" s="82" customFormat="1">
      <c r="A853" s="174"/>
      <c r="B853" s="27">
        <v>2050</v>
      </c>
      <c r="C853" s="79" t="s">
        <v>460</v>
      </c>
      <c r="D853" s="79" t="s">
        <v>454</v>
      </c>
      <c r="E853" s="79" t="s">
        <v>566</v>
      </c>
      <c r="F853" s="79" t="s">
        <v>496</v>
      </c>
      <c r="G853" s="79" t="s">
        <v>565</v>
      </c>
      <c r="H853" s="80"/>
      <c r="I853" s="80"/>
      <c r="J853" s="15" t="s">
        <v>600</v>
      </c>
      <c r="K853" s="15" t="s">
        <v>483</v>
      </c>
      <c r="L853" s="15" t="s">
        <v>484</v>
      </c>
      <c r="M853" s="15">
        <v>9.6</v>
      </c>
      <c r="N853" s="81">
        <v>13</v>
      </c>
      <c r="O853" s="180"/>
      <c r="P853" s="180"/>
      <c r="Q853" s="180"/>
      <c r="R853" s="180"/>
    </row>
    <row r="854" spans="1:18" s="82" customFormat="1">
      <c r="A854" s="174"/>
      <c r="B854" s="27">
        <v>2241</v>
      </c>
      <c r="C854" s="79" t="s">
        <v>460</v>
      </c>
      <c r="D854" s="79" t="s">
        <v>454</v>
      </c>
      <c r="E854" s="79" t="s">
        <v>566</v>
      </c>
      <c r="F854" s="79" t="s">
        <v>496</v>
      </c>
      <c r="G854" s="79" t="s">
        <v>565</v>
      </c>
      <c r="H854" s="80"/>
      <c r="I854" s="80"/>
      <c r="J854" s="15" t="s">
        <v>600</v>
      </c>
      <c r="K854" s="15" t="s">
        <v>483</v>
      </c>
      <c r="L854" s="15" t="s">
        <v>484</v>
      </c>
      <c r="M854" s="15">
        <v>9.6</v>
      </c>
      <c r="N854" s="81">
        <v>14</v>
      </c>
      <c r="O854" s="180"/>
      <c r="P854" s="180"/>
      <c r="Q854" s="180"/>
      <c r="R854" s="180"/>
    </row>
    <row r="855" spans="1:18" s="82" customFormat="1">
      <c r="A855" s="175"/>
      <c r="B855" s="27">
        <v>8</v>
      </c>
      <c r="C855" s="79" t="s">
        <v>460</v>
      </c>
      <c r="D855" s="79" t="s">
        <v>454</v>
      </c>
      <c r="E855" s="79" t="s">
        <v>566</v>
      </c>
      <c r="F855" s="79" t="s">
        <v>496</v>
      </c>
      <c r="G855" s="79" t="s">
        <v>565</v>
      </c>
      <c r="H855" s="80"/>
      <c r="I855" s="80"/>
      <c r="J855" s="15" t="s">
        <v>600</v>
      </c>
      <c r="K855" s="15" t="s">
        <v>483</v>
      </c>
      <c r="L855" s="15" t="s">
        <v>484</v>
      </c>
      <c r="M855" s="15">
        <v>9.6</v>
      </c>
      <c r="N855" s="81">
        <v>12</v>
      </c>
      <c r="O855" s="181"/>
      <c r="P855" s="181"/>
      <c r="Q855" s="181"/>
      <c r="R855" s="181"/>
    </row>
    <row r="856" spans="1:18" s="85" customFormat="1">
      <c r="A856" s="212">
        <v>43207</v>
      </c>
      <c r="B856" s="210">
        <v>830</v>
      </c>
      <c r="C856" s="213"/>
      <c r="D856" s="213" t="s">
        <v>487</v>
      </c>
      <c r="E856" s="206" t="s">
        <v>582</v>
      </c>
      <c r="F856" s="179" t="s">
        <v>496</v>
      </c>
      <c r="G856" s="71" t="s">
        <v>605</v>
      </c>
      <c r="H856" s="71"/>
      <c r="I856" s="71"/>
      <c r="J856" s="15" t="s">
        <v>600</v>
      </c>
      <c r="K856" s="15" t="s">
        <v>39</v>
      </c>
      <c r="L856" s="15" t="s">
        <v>570</v>
      </c>
      <c r="M856" s="15">
        <v>9.6</v>
      </c>
      <c r="N856" s="71">
        <v>4</v>
      </c>
      <c r="O856" s="179">
        <v>8796</v>
      </c>
      <c r="P856" s="179">
        <v>8930</v>
      </c>
      <c r="Q856" s="179">
        <f>P856-O856</f>
        <v>134</v>
      </c>
      <c r="R856" s="179"/>
    </row>
    <row r="857" spans="1:18" s="85" customFormat="1">
      <c r="A857" s="174"/>
      <c r="B857" s="177"/>
      <c r="C857" s="180"/>
      <c r="D857" s="180"/>
      <c r="E857" s="208"/>
      <c r="F857" s="180"/>
      <c r="G857" s="71" t="s">
        <v>575</v>
      </c>
      <c r="H857" s="71"/>
      <c r="I857" s="71"/>
      <c r="J857" s="15" t="s">
        <v>600</v>
      </c>
      <c r="K857" s="15" t="s">
        <v>39</v>
      </c>
      <c r="L857" s="15" t="s">
        <v>570</v>
      </c>
      <c r="M857" s="15">
        <v>9.6</v>
      </c>
      <c r="N857" s="71">
        <v>1</v>
      </c>
      <c r="O857" s="180"/>
      <c r="P857" s="180"/>
      <c r="Q857" s="180"/>
      <c r="R857" s="180"/>
    </row>
    <row r="858" spans="1:18" s="85" customFormat="1">
      <c r="A858" s="174"/>
      <c r="B858" s="177"/>
      <c r="C858" s="180"/>
      <c r="D858" s="180"/>
      <c r="E858" s="208"/>
      <c r="F858" s="180"/>
      <c r="G858" s="71" t="s">
        <v>576</v>
      </c>
      <c r="H858" s="71"/>
      <c r="I858" s="71"/>
      <c r="J858" s="15" t="s">
        <v>600</v>
      </c>
      <c r="K858" s="15" t="s">
        <v>39</v>
      </c>
      <c r="L858" s="15" t="s">
        <v>570</v>
      </c>
      <c r="M858" s="15">
        <v>9.6</v>
      </c>
      <c r="N858" s="71">
        <v>2</v>
      </c>
      <c r="O858" s="180"/>
      <c r="P858" s="180"/>
      <c r="Q858" s="180"/>
      <c r="R858" s="180"/>
    </row>
    <row r="859" spans="1:18" s="85" customFormat="1">
      <c r="A859" s="174"/>
      <c r="B859" s="178"/>
      <c r="C859" s="181"/>
      <c r="D859" s="181"/>
      <c r="E859" s="207"/>
      <c r="F859" s="181"/>
      <c r="G859" s="71" t="s">
        <v>628</v>
      </c>
      <c r="H859" s="71"/>
      <c r="I859" s="71"/>
      <c r="J859" s="15" t="s">
        <v>600</v>
      </c>
      <c r="K859" s="15" t="s">
        <v>39</v>
      </c>
      <c r="L859" s="15" t="s">
        <v>570</v>
      </c>
      <c r="M859" s="15">
        <v>9.6</v>
      </c>
      <c r="N859" s="71">
        <v>6</v>
      </c>
      <c r="O859" s="180"/>
      <c r="P859" s="180"/>
      <c r="Q859" s="180"/>
      <c r="R859" s="180"/>
    </row>
    <row r="860" spans="1:18" s="85" customFormat="1">
      <c r="A860" s="174"/>
      <c r="B860" s="27">
        <v>1200</v>
      </c>
      <c r="C860" s="71" t="s">
        <v>467</v>
      </c>
      <c r="D860" s="71" t="s">
        <v>487</v>
      </c>
      <c r="E860" s="71" t="s">
        <v>578</v>
      </c>
      <c r="F860" s="71" t="s">
        <v>496</v>
      </c>
      <c r="G860" s="71" t="s">
        <v>565</v>
      </c>
      <c r="H860" s="71"/>
      <c r="I860" s="71"/>
      <c r="J860" s="15" t="s">
        <v>600</v>
      </c>
      <c r="K860" s="15" t="s">
        <v>39</v>
      </c>
      <c r="L860" s="15" t="s">
        <v>570</v>
      </c>
      <c r="M860" s="15">
        <v>9.6</v>
      </c>
      <c r="N860" s="71">
        <v>14</v>
      </c>
      <c r="O860" s="180"/>
      <c r="P860" s="180"/>
      <c r="Q860" s="180"/>
      <c r="R860" s="180"/>
    </row>
    <row r="861" spans="1:18" s="85" customFormat="1">
      <c r="A861" s="174"/>
      <c r="B861" s="27">
        <v>1515</v>
      </c>
      <c r="C861" s="71" t="s">
        <v>467</v>
      </c>
      <c r="D861" s="71" t="s">
        <v>487</v>
      </c>
      <c r="E861" s="71" t="s">
        <v>578</v>
      </c>
      <c r="F861" s="71" t="s">
        <v>496</v>
      </c>
      <c r="G861" s="71" t="s">
        <v>565</v>
      </c>
      <c r="H861" s="71"/>
      <c r="I861" s="71"/>
      <c r="J861" s="15" t="s">
        <v>600</v>
      </c>
      <c r="K861" s="15" t="s">
        <v>39</v>
      </c>
      <c r="L861" s="15" t="s">
        <v>570</v>
      </c>
      <c r="M861" s="15">
        <v>9.6</v>
      </c>
      <c r="N861" s="71">
        <v>12</v>
      </c>
      <c r="O861" s="180"/>
      <c r="P861" s="180"/>
      <c r="Q861" s="180"/>
      <c r="R861" s="180"/>
    </row>
    <row r="862" spans="1:18" s="85" customFormat="1">
      <c r="A862" s="174"/>
      <c r="B862" s="27">
        <v>1638</v>
      </c>
      <c r="C862" s="71" t="s">
        <v>460</v>
      </c>
      <c r="D862" s="71" t="s">
        <v>454</v>
      </c>
      <c r="E862" s="71" t="s">
        <v>566</v>
      </c>
      <c r="F862" s="71" t="s">
        <v>496</v>
      </c>
      <c r="G862" s="71" t="s">
        <v>565</v>
      </c>
      <c r="H862" s="71"/>
      <c r="I862" s="71"/>
      <c r="J862" s="15" t="s">
        <v>600</v>
      </c>
      <c r="K862" s="15" t="s">
        <v>39</v>
      </c>
      <c r="L862" s="15" t="s">
        <v>570</v>
      </c>
      <c r="M862" s="15">
        <v>9.6</v>
      </c>
      <c r="N862" s="71">
        <v>14</v>
      </c>
      <c r="O862" s="180"/>
      <c r="P862" s="180"/>
      <c r="Q862" s="180"/>
      <c r="R862" s="180"/>
    </row>
    <row r="863" spans="1:18" s="85" customFormat="1">
      <c r="A863" s="174"/>
      <c r="B863" s="27">
        <v>1755</v>
      </c>
      <c r="C863" s="71" t="s">
        <v>460</v>
      </c>
      <c r="D863" s="71" t="s">
        <v>454</v>
      </c>
      <c r="E863" s="71" t="s">
        <v>566</v>
      </c>
      <c r="F863" s="71" t="s">
        <v>496</v>
      </c>
      <c r="G863" s="71" t="s">
        <v>565</v>
      </c>
      <c r="H863" s="71"/>
      <c r="I863" s="71"/>
      <c r="J863" s="15" t="s">
        <v>600</v>
      </c>
      <c r="K863" s="15" t="s">
        <v>39</v>
      </c>
      <c r="L863" s="15" t="s">
        <v>570</v>
      </c>
      <c r="M863" s="15">
        <v>9.6</v>
      </c>
      <c r="N863" s="71">
        <v>14</v>
      </c>
      <c r="O863" s="180"/>
      <c r="P863" s="180"/>
      <c r="Q863" s="180"/>
      <c r="R863" s="180"/>
    </row>
    <row r="864" spans="1:18" s="85" customFormat="1">
      <c r="A864" s="174"/>
      <c r="B864" s="27">
        <v>2046</v>
      </c>
      <c r="C864" s="71" t="s">
        <v>460</v>
      </c>
      <c r="D864" s="179" t="s">
        <v>454</v>
      </c>
      <c r="E864" s="71" t="s">
        <v>566</v>
      </c>
      <c r="F864" s="179" t="s">
        <v>496</v>
      </c>
      <c r="G864" s="179" t="s">
        <v>565</v>
      </c>
      <c r="H864" s="71"/>
      <c r="I864" s="71"/>
      <c r="J864" s="15" t="s">
        <v>600</v>
      </c>
      <c r="K864" s="15" t="s">
        <v>39</v>
      </c>
      <c r="L864" s="15" t="s">
        <v>570</v>
      </c>
      <c r="M864" s="15">
        <v>9.6</v>
      </c>
      <c r="N864" s="71">
        <v>13</v>
      </c>
      <c r="O864" s="180"/>
      <c r="P864" s="180"/>
      <c r="Q864" s="180"/>
      <c r="R864" s="180"/>
    </row>
    <row r="865" spans="1:18" s="85" customFormat="1">
      <c r="A865" s="174"/>
      <c r="B865" s="27">
        <v>2010</v>
      </c>
      <c r="C865" s="71" t="s">
        <v>461</v>
      </c>
      <c r="D865" s="181"/>
      <c r="E865" s="71" t="s">
        <v>568</v>
      </c>
      <c r="F865" s="181"/>
      <c r="G865" s="181"/>
      <c r="H865" s="71"/>
      <c r="I865" s="71"/>
      <c r="J865" s="15" t="s">
        <v>600</v>
      </c>
      <c r="K865" s="15" t="s">
        <v>39</v>
      </c>
      <c r="L865" s="15" t="s">
        <v>570</v>
      </c>
      <c r="M865" s="15">
        <v>9.6</v>
      </c>
      <c r="N865" s="71">
        <v>1</v>
      </c>
      <c r="O865" s="180"/>
      <c r="P865" s="180"/>
      <c r="Q865" s="180"/>
      <c r="R865" s="180"/>
    </row>
    <row r="866" spans="1:18" s="85" customFormat="1">
      <c r="A866" s="174"/>
      <c r="B866" s="27">
        <v>2211</v>
      </c>
      <c r="C866" s="71" t="s">
        <v>460</v>
      </c>
      <c r="D866" s="71" t="s">
        <v>454</v>
      </c>
      <c r="E866" s="71" t="s">
        <v>566</v>
      </c>
      <c r="F866" s="71" t="s">
        <v>496</v>
      </c>
      <c r="G866" s="71" t="s">
        <v>565</v>
      </c>
      <c r="H866" s="71"/>
      <c r="I866" s="71"/>
      <c r="J866" s="15" t="s">
        <v>600</v>
      </c>
      <c r="K866" s="15" t="s">
        <v>39</v>
      </c>
      <c r="L866" s="15" t="s">
        <v>570</v>
      </c>
      <c r="M866" s="15">
        <v>9.6</v>
      </c>
      <c r="N866" s="71">
        <v>14</v>
      </c>
      <c r="O866" s="180"/>
      <c r="P866" s="180"/>
      <c r="Q866" s="180"/>
      <c r="R866" s="180"/>
    </row>
    <row r="867" spans="1:18" s="85" customFormat="1">
      <c r="A867" s="174"/>
      <c r="B867" s="27">
        <v>2325</v>
      </c>
      <c r="C867" s="71" t="s">
        <v>460</v>
      </c>
      <c r="D867" s="71" t="s">
        <v>454</v>
      </c>
      <c r="E867" s="71" t="s">
        <v>566</v>
      </c>
      <c r="F867" s="71" t="s">
        <v>496</v>
      </c>
      <c r="G867" s="71" t="s">
        <v>565</v>
      </c>
      <c r="H867" s="71"/>
      <c r="I867" s="71"/>
      <c r="J867" s="15" t="s">
        <v>600</v>
      </c>
      <c r="K867" s="15" t="s">
        <v>39</v>
      </c>
      <c r="L867" s="15" t="s">
        <v>570</v>
      </c>
      <c r="M867" s="15">
        <v>9.6</v>
      </c>
      <c r="N867" s="71">
        <v>14</v>
      </c>
      <c r="O867" s="180"/>
      <c r="P867" s="180"/>
      <c r="Q867" s="180"/>
      <c r="R867" s="180"/>
    </row>
    <row r="868" spans="1:18" s="85" customFormat="1">
      <c r="A868" s="174"/>
      <c r="B868" s="27">
        <v>38</v>
      </c>
      <c r="C868" s="71" t="s">
        <v>460</v>
      </c>
      <c r="D868" s="71" t="s">
        <v>454</v>
      </c>
      <c r="E868" s="71" t="s">
        <v>566</v>
      </c>
      <c r="F868" s="71" t="s">
        <v>496</v>
      </c>
      <c r="G868" s="71" t="s">
        <v>565</v>
      </c>
      <c r="H868" s="71"/>
      <c r="I868" s="71"/>
      <c r="J868" s="15" t="s">
        <v>600</v>
      </c>
      <c r="K868" s="15" t="s">
        <v>39</v>
      </c>
      <c r="L868" s="15" t="s">
        <v>570</v>
      </c>
      <c r="M868" s="15">
        <v>9.6</v>
      </c>
      <c r="N868" s="71">
        <v>14</v>
      </c>
      <c r="O868" s="180"/>
      <c r="P868" s="180"/>
      <c r="Q868" s="180"/>
      <c r="R868" s="180"/>
    </row>
    <row r="869" spans="1:18" s="85" customFormat="1">
      <c r="A869" s="175"/>
      <c r="B869" s="27">
        <v>200</v>
      </c>
      <c r="C869" s="71" t="s">
        <v>460</v>
      </c>
      <c r="D869" s="71" t="s">
        <v>454</v>
      </c>
      <c r="E869" s="71" t="s">
        <v>566</v>
      </c>
      <c r="F869" s="71" t="s">
        <v>496</v>
      </c>
      <c r="G869" s="71" t="s">
        <v>565</v>
      </c>
      <c r="H869" s="71"/>
      <c r="I869" s="71"/>
      <c r="J869" s="15" t="s">
        <v>600</v>
      </c>
      <c r="K869" s="15" t="s">
        <v>39</v>
      </c>
      <c r="L869" s="15" t="s">
        <v>570</v>
      </c>
      <c r="M869" s="15">
        <v>9.6</v>
      </c>
      <c r="N869" s="71">
        <v>8</v>
      </c>
      <c r="O869" s="181"/>
      <c r="P869" s="181"/>
      <c r="Q869" s="181"/>
      <c r="R869" s="181"/>
    </row>
    <row r="870" spans="1:18" s="85" customFormat="1">
      <c r="A870" s="173">
        <v>43207</v>
      </c>
      <c r="B870" s="27">
        <v>840</v>
      </c>
      <c r="C870" s="71"/>
      <c r="D870" s="71" t="s">
        <v>496</v>
      </c>
      <c r="E870" s="71" t="s">
        <v>565</v>
      </c>
      <c r="F870" s="71" t="s">
        <v>487</v>
      </c>
      <c r="G870" s="71" t="s">
        <v>578</v>
      </c>
      <c r="H870" s="71"/>
      <c r="I870" s="71"/>
      <c r="J870" s="15" t="s">
        <v>600</v>
      </c>
      <c r="K870" s="71" t="s">
        <v>782</v>
      </c>
      <c r="L870" s="71" t="s">
        <v>492</v>
      </c>
      <c r="M870" s="15">
        <v>9.6</v>
      </c>
      <c r="N870" s="71">
        <v>10</v>
      </c>
      <c r="O870" s="179">
        <v>9809</v>
      </c>
      <c r="P870" s="179">
        <v>9832</v>
      </c>
      <c r="Q870" s="179">
        <f>P870-O870</f>
        <v>23</v>
      </c>
      <c r="R870" s="179"/>
    </row>
    <row r="871" spans="1:18" s="85" customFormat="1">
      <c r="A871" s="174"/>
      <c r="B871" s="27">
        <v>1111</v>
      </c>
      <c r="C871" s="71" t="s">
        <v>467</v>
      </c>
      <c r="D871" s="71" t="s">
        <v>487</v>
      </c>
      <c r="E871" s="71" t="s">
        <v>578</v>
      </c>
      <c r="F871" s="71" t="s">
        <v>496</v>
      </c>
      <c r="G871" s="71" t="s">
        <v>565</v>
      </c>
      <c r="H871" s="71"/>
      <c r="I871" s="71"/>
      <c r="J871" s="15" t="s">
        <v>600</v>
      </c>
      <c r="K871" s="71" t="s">
        <v>782</v>
      </c>
      <c r="L871" s="71" t="s">
        <v>492</v>
      </c>
      <c r="M871" s="15">
        <v>9.6</v>
      </c>
      <c r="N871" s="71">
        <v>13</v>
      </c>
      <c r="O871" s="180"/>
      <c r="P871" s="180"/>
      <c r="Q871" s="180"/>
      <c r="R871" s="180"/>
    </row>
    <row r="872" spans="1:18" s="85" customFormat="1">
      <c r="A872" s="174"/>
      <c r="B872" s="27">
        <v>1426</v>
      </c>
      <c r="C872" s="71" t="s">
        <v>467</v>
      </c>
      <c r="D872" s="71" t="s">
        <v>487</v>
      </c>
      <c r="E872" s="71" t="s">
        <v>578</v>
      </c>
      <c r="F872" s="71" t="s">
        <v>496</v>
      </c>
      <c r="G872" s="71" t="s">
        <v>565</v>
      </c>
      <c r="H872" s="71"/>
      <c r="I872" s="71"/>
      <c r="J872" s="15" t="s">
        <v>600</v>
      </c>
      <c r="K872" s="71" t="s">
        <v>782</v>
      </c>
      <c r="L872" s="71" t="s">
        <v>492</v>
      </c>
      <c r="M872" s="15">
        <v>9.6</v>
      </c>
      <c r="N872" s="71">
        <v>14</v>
      </c>
      <c r="O872" s="180"/>
      <c r="P872" s="180"/>
      <c r="Q872" s="180"/>
      <c r="R872" s="180"/>
    </row>
    <row r="873" spans="1:18" s="85" customFormat="1">
      <c r="A873" s="174"/>
      <c r="B873" s="27">
        <v>1635</v>
      </c>
      <c r="C873" s="71" t="s">
        <v>467</v>
      </c>
      <c r="D873" s="71" t="s">
        <v>487</v>
      </c>
      <c r="E873" s="71" t="s">
        <v>578</v>
      </c>
      <c r="F873" s="71" t="s">
        <v>496</v>
      </c>
      <c r="G873" s="71" t="s">
        <v>565</v>
      </c>
      <c r="H873" s="71"/>
      <c r="I873" s="71"/>
      <c r="J873" s="15" t="s">
        <v>600</v>
      </c>
      <c r="K873" s="71" t="s">
        <v>782</v>
      </c>
      <c r="L873" s="71" t="s">
        <v>492</v>
      </c>
      <c r="M873" s="15">
        <v>9.6</v>
      </c>
      <c r="N873" s="71">
        <v>13</v>
      </c>
      <c r="O873" s="180"/>
      <c r="P873" s="180"/>
      <c r="Q873" s="180"/>
      <c r="R873" s="180"/>
    </row>
    <row r="874" spans="1:18" s="85" customFormat="1">
      <c r="A874" s="174"/>
      <c r="B874" s="27">
        <v>1740</v>
      </c>
      <c r="C874" s="71" t="s">
        <v>467</v>
      </c>
      <c r="D874" s="71" t="s">
        <v>487</v>
      </c>
      <c r="E874" s="71" t="s">
        <v>578</v>
      </c>
      <c r="F874" s="71" t="s">
        <v>496</v>
      </c>
      <c r="G874" s="71" t="s">
        <v>565</v>
      </c>
      <c r="H874" s="71"/>
      <c r="I874" s="71"/>
      <c r="J874" s="15" t="s">
        <v>600</v>
      </c>
      <c r="K874" s="71" t="s">
        <v>782</v>
      </c>
      <c r="L874" s="71" t="s">
        <v>492</v>
      </c>
      <c r="M874" s="15">
        <v>9.6</v>
      </c>
      <c r="N874" s="71">
        <v>14</v>
      </c>
      <c r="O874" s="180"/>
      <c r="P874" s="180"/>
      <c r="Q874" s="180"/>
      <c r="R874" s="180"/>
    </row>
    <row r="875" spans="1:18" s="85" customFormat="1">
      <c r="A875" s="174"/>
      <c r="B875" s="27">
        <v>2200</v>
      </c>
      <c r="C875" s="71" t="s">
        <v>467</v>
      </c>
      <c r="D875" s="71" t="s">
        <v>487</v>
      </c>
      <c r="E875" s="71" t="s">
        <v>578</v>
      </c>
      <c r="F875" s="71" t="s">
        <v>496</v>
      </c>
      <c r="G875" s="71" t="s">
        <v>565</v>
      </c>
      <c r="H875" s="71"/>
      <c r="I875" s="71"/>
      <c r="J875" s="15" t="s">
        <v>600</v>
      </c>
      <c r="K875" s="71" t="s">
        <v>782</v>
      </c>
      <c r="L875" s="71" t="s">
        <v>492</v>
      </c>
      <c r="M875" s="15">
        <v>9.6</v>
      </c>
      <c r="N875" s="71">
        <v>12</v>
      </c>
      <c r="O875" s="180"/>
      <c r="P875" s="180"/>
      <c r="Q875" s="180"/>
      <c r="R875" s="180"/>
    </row>
    <row r="876" spans="1:18" s="85" customFormat="1">
      <c r="A876" s="174"/>
      <c r="B876" s="27">
        <v>2250</v>
      </c>
      <c r="C876" s="71"/>
      <c r="D876" s="179" t="s">
        <v>487</v>
      </c>
      <c r="E876" s="71" t="s">
        <v>578</v>
      </c>
      <c r="F876" s="179" t="s">
        <v>496</v>
      </c>
      <c r="G876" s="179" t="s">
        <v>565</v>
      </c>
      <c r="H876" s="71"/>
      <c r="I876" s="71"/>
      <c r="J876" s="15" t="s">
        <v>600</v>
      </c>
      <c r="K876" s="71" t="s">
        <v>782</v>
      </c>
      <c r="L876" s="71" t="s">
        <v>492</v>
      </c>
      <c r="M876" s="15">
        <v>9.6</v>
      </c>
      <c r="N876" s="71">
        <v>8</v>
      </c>
      <c r="O876" s="180"/>
      <c r="P876" s="180"/>
      <c r="Q876" s="180"/>
      <c r="R876" s="180"/>
    </row>
    <row r="877" spans="1:18" s="85" customFormat="1">
      <c r="A877" s="174"/>
      <c r="B877" s="27">
        <v>2300</v>
      </c>
      <c r="C877" s="71"/>
      <c r="D877" s="181"/>
      <c r="E877" s="71" t="s">
        <v>589</v>
      </c>
      <c r="F877" s="181"/>
      <c r="G877" s="181"/>
      <c r="H877" s="71"/>
      <c r="I877" s="71"/>
      <c r="J877" s="15" t="s">
        <v>600</v>
      </c>
      <c r="K877" s="71" t="s">
        <v>782</v>
      </c>
      <c r="L877" s="71" t="s">
        <v>492</v>
      </c>
      <c r="M877" s="15">
        <v>9.6</v>
      </c>
      <c r="N877" s="71">
        <v>3</v>
      </c>
      <c r="O877" s="180"/>
      <c r="P877" s="180"/>
      <c r="Q877" s="180"/>
      <c r="R877" s="180"/>
    </row>
    <row r="878" spans="1:18" s="85" customFormat="1">
      <c r="A878" s="175"/>
      <c r="B878" s="27">
        <v>2355</v>
      </c>
      <c r="C878" s="71" t="s">
        <v>467</v>
      </c>
      <c r="D878" s="71" t="s">
        <v>487</v>
      </c>
      <c r="E878" s="71" t="s">
        <v>578</v>
      </c>
      <c r="F878" s="71" t="s">
        <v>496</v>
      </c>
      <c r="G878" s="71" t="s">
        <v>565</v>
      </c>
      <c r="H878" s="71"/>
      <c r="I878" s="71"/>
      <c r="J878" s="15" t="s">
        <v>600</v>
      </c>
      <c r="K878" s="71" t="s">
        <v>782</v>
      </c>
      <c r="L878" s="71" t="s">
        <v>492</v>
      </c>
      <c r="M878" s="15">
        <v>9.6</v>
      </c>
      <c r="N878" s="71">
        <v>9</v>
      </c>
      <c r="O878" s="181"/>
      <c r="P878" s="181"/>
      <c r="Q878" s="181"/>
      <c r="R878" s="181"/>
    </row>
    <row r="879" spans="1:18" s="85" customFormat="1">
      <c r="A879" s="173">
        <v>43207</v>
      </c>
      <c r="B879" s="27">
        <v>900</v>
      </c>
      <c r="C879" s="71"/>
      <c r="D879" s="71" t="s">
        <v>496</v>
      </c>
      <c r="E879" s="71" t="s">
        <v>565</v>
      </c>
      <c r="F879" s="71" t="s">
        <v>454</v>
      </c>
      <c r="G879" s="71" t="s">
        <v>566</v>
      </c>
      <c r="H879" s="71"/>
      <c r="I879" s="71"/>
      <c r="J879" s="15" t="s">
        <v>600</v>
      </c>
      <c r="K879" s="15" t="s">
        <v>465</v>
      </c>
      <c r="L879" s="15" t="s">
        <v>466</v>
      </c>
      <c r="M879" s="15">
        <v>9.6</v>
      </c>
      <c r="N879" s="71">
        <v>14</v>
      </c>
      <c r="O879" s="179">
        <v>6321</v>
      </c>
      <c r="P879" s="179">
        <v>6520</v>
      </c>
      <c r="Q879" s="179">
        <f>P879-O879</f>
        <v>199</v>
      </c>
      <c r="R879" s="179"/>
    </row>
    <row r="880" spans="1:18" s="85" customFormat="1">
      <c r="A880" s="174"/>
      <c r="B880" s="27">
        <v>1033</v>
      </c>
      <c r="C880" s="71" t="s">
        <v>460</v>
      </c>
      <c r="D880" s="71" t="s">
        <v>454</v>
      </c>
      <c r="E880" s="71" t="s">
        <v>566</v>
      </c>
      <c r="F880" s="71" t="s">
        <v>496</v>
      </c>
      <c r="G880" s="71" t="s">
        <v>565</v>
      </c>
      <c r="H880" s="71"/>
      <c r="I880" s="71"/>
      <c r="J880" s="15" t="s">
        <v>600</v>
      </c>
      <c r="K880" s="15" t="s">
        <v>465</v>
      </c>
      <c r="L880" s="15" t="s">
        <v>466</v>
      </c>
      <c r="M880" s="15">
        <v>9.6</v>
      </c>
      <c r="N880" s="71">
        <v>11</v>
      </c>
      <c r="O880" s="180"/>
      <c r="P880" s="180"/>
      <c r="Q880" s="180"/>
      <c r="R880" s="180"/>
    </row>
    <row r="881" spans="1:18" s="85" customFormat="1">
      <c r="A881" s="174"/>
      <c r="B881" s="27">
        <v>1159</v>
      </c>
      <c r="C881" s="71" t="s">
        <v>460</v>
      </c>
      <c r="D881" s="71" t="s">
        <v>454</v>
      </c>
      <c r="E881" s="71" t="s">
        <v>566</v>
      </c>
      <c r="F881" s="71" t="s">
        <v>496</v>
      </c>
      <c r="G881" s="71" t="s">
        <v>565</v>
      </c>
      <c r="H881" s="71"/>
      <c r="I881" s="71"/>
      <c r="J881" s="15" t="s">
        <v>600</v>
      </c>
      <c r="K881" s="15" t="s">
        <v>465</v>
      </c>
      <c r="L881" s="15" t="s">
        <v>466</v>
      </c>
      <c r="M881" s="15">
        <v>9.6</v>
      </c>
      <c r="N881" s="71">
        <v>14</v>
      </c>
      <c r="O881" s="180"/>
      <c r="P881" s="180"/>
      <c r="Q881" s="180"/>
      <c r="R881" s="180"/>
    </row>
    <row r="882" spans="1:18" s="85" customFormat="1">
      <c r="A882" s="174"/>
      <c r="B882" s="27">
        <v>1405</v>
      </c>
      <c r="C882" s="71" t="s">
        <v>460</v>
      </c>
      <c r="D882" s="71" t="s">
        <v>454</v>
      </c>
      <c r="E882" s="71" t="s">
        <v>566</v>
      </c>
      <c r="F882" s="71" t="s">
        <v>496</v>
      </c>
      <c r="G882" s="71" t="s">
        <v>565</v>
      </c>
      <c r="H882" s="71"/>
      <c r="I882" s="71"/>
      <c r="J882" s="15" t="s">
        <v>600</v>
      </c>
      <c r="K882" s="15" t="s">
        <v>465</v>
      </c>
      <c r="L882" s="15" t="s">
        <v>466</v>
      </c>
      <c r="M882" s="15">
        <v>9.6</v>
      </c>
      <c r="N882" s="71">
        <v>14</v>
      </c>
      <c r="O882" s="180"/>
      <c r="P882" s="180"/>
      <c r="Q882" s="180"/>
      <c r="R882" s="180"/>
    </row>
    <row r="883" spans="1:18" s="85" customFormat="1">
      <c r="A883" s="174"/>
      <c r="B883" s="27">
        <v>1530</v>
      </c>
      <c r="C883" s="71" t="s">
        <v>460</v>
      </c>
      <c r="D883" s="71" t="s">
        <v>454</v>
      </c>
      <c r="E883" s="71" t="s">
        <v>566</v>
      </c>
      <c r="F883" s="71" t="s">
        <v>496</v>
      </c>
      <c r="G883" s="71" t="s">
        <v>565</v>
      </c>
      <c r="H883" s="71"/>
      <c r="I883" s="71"/>
      <c r="J883" s="15" t="s">
        <v>600</v>
      </c>
      <c r="K883" s="15" t="s">
        <v>465</v>
      </c>
      <c r="L883" s="15" t="s">
        <v>466</v>
      </c>
      <c r="M883" s="15">
        <v>9.6</v>
      </c>
      <c r="N883" s="71">
        <v>14</v>
      </c>
      <c r="O883" s="180"/>
      <c r="P883" s="180"/>
      <c r="Q883" s="180"/>
      <c r="R883" s="180"/>
    </row>
    <row r="884" spans="1:18" s="85" customFormat="1">
      <c r="A884" s="174"/>
      <c r="B884" s="27">
        <v>1706</v>
      </c>
      <c r="C884" s="71" t="s">
        <v>460</v>
      </c>
      <c r="D884" s="71" t="s">
        <v>454</v>
      </c>
      <c r="E884" s="71" t="s">
        <v>566</v>
      </c>
      <c r="F884" s="71" t="s">
        <v>496</v>
      </c>
      <c r="G884" s="71" t="s">
        <v>565</v>
      </c>
      <c r="H884" s="71"/>
      <c r="I884" s="71"/>
      <c r="J884" s="15" t="s">
        <v>600</v>
      </c>
      <c r="K884" s="15" t="s">
        <v>465</v>
      </c>
      <c r="L884" s="15" t="s">
        <v>466</v>
      </c>
      <c r="M884" s="15">
        <v>9.6</v>
      </c>
      <c r="N884" s="71">
        <v>14</v>
      </c>
      <c r="O884" s="180"/>
      <c r="P884" s="180"/>
      <c r="Q884" s="180"/>
      <c r="R884" s="180"/>
    </row>
    <row r="885" spans="1:18" s="85" customFormat="1">
      <c r="A885" s="174"/>
      <c r="B885" s="27">
        <v>2001</v>
      </c>
      <c r="C885" s="71" t="s">
        <v>460</v>
      </c>
      <c r="D885" s="71" t="s">
        <v>454</v>
      </c>
      <c r="E885" s="71" t="s">
        <v>566</v>
      </c>
      <c r="F885" s="71" t="s">
        <v>496</v>
      </c>
      <c r="G885" s="71" t="s">
        <v>565</v>
      </c>
      <c r="H885" s="71"/>
      <c r="I885" s="71"/>
      <c r="J885" s="15" t="s">
        <v>600</v>
      </c>
      <c r="K885" s="15" t="s">
        <v>465</v>
      </c>
      <c r="L885" s="15" t="s">
        <v>466</v>
      </c>
      <c r="M885" s="15">
        <v>9.6</v>
      </c>
      <c r="N885" s="71">
        <v>14</v>
      </c>
      <c r="O885" s="180"/>
      <c r="P885" s="180"/>
      <c r="Q885" s="180"/>
      <c r="R885" s="180"/>
    </row>
    <row r="886" spans="1:18" s="85" customFormat="1">
      <c r="A886" s="174"/>
      <c r="B886" s="27">
        <v>2117</v>
      </c>
      <c r="C886" s="71" t="s">
        <v>460</v>
      </c>
      <c r="D886" s="71" t="s">
        <v>454</v>
      </c>
      <c r="E886" s="71" t="s">
        <v>566</v>
      </c>
      <c r="F886" s="71" t="s">
        <v>496</v>
      </c>
      <c r="G886" s="71" t="s">
        <v>565</v>
      </c>
      <c r="H886" s="71"/>
      <c r="I886" s="71"/>
      <c r="J886" s="15" t="s">
        <v>600</v>
      </c>
      <c r="K886" s="15" t="s">
        <v>465</v>
      </c>
      <c r="L886" s="15" t="s">
        <v>466</v>
      </c>
      <c r="M886" s="15">
        <v>9.6</v>
      </c>
      <c r="N886" s="71">
        <v>14</v>
      </c>
      <c r="O886" s="180"/>
      <c r="P886" s="180"/>
      <c r="Q886" s="180"/>
      <c r="R886" s="180"/>
    </row>
    <row r="887" spans="1:18" s="85" customFormat="1">
      <c r="A887" s="174"/>
      <c r="B887" s="27">
        <v>2233</v>
      </c>
      <c r="C887" s="71" t="s">
        <v>460</v>
      </c>
      <c r="D887" s="71" t="s">
        <v>454</v>
      </c>
      <c r="E887" s="71" t="s">
        <v>566</v>
      </c>
      <c r="F887" s="71" t="s">
        <v>496</v>
      </c>
      <c r="G887" s="71" t="s">
        <v>565</v>
      </c>
      <c r="H887" s="71"/>
      <c r="I887" s="71"/>
      <c r="J887" s="15" t="s">
        <v>600</v>
      </c>
      <c r="K887" s="15" t="s">
        <v>465</v>
      </c>
      <c r="L887" s="15" t="s">
        <v>466</v>
      </c>
      <c r="M887" s="15">
        <v>9.6</v>
      </c>
      <c r="N887" s="71">
        <v>14</v>
      </c>
      <c r="O887" s="180"/>
      <c r="P887" s="180"/>
      <c r="Q887" s="180"/>
      <c r="R887" s="180"/>
    </row>
    <row r="888" spans="1:18" s="85" customFormat="1">
      <c r="A888" s="174"/>
      <c r="B888" s="27">
        <v>2350</v>
      </c>
      <c r="C888" s="71" t="s">
        <v>460</v>
      </c>
      <c r="D888" s="71" t="s">
        <v>454</v>
      </c>
      <c r="E888" s="71" t="s">
        <v>566</v>
      </c>
      <c r="F888" s="71" t="s">
        <v>496</v>
      </c>
      <c r="G888" s="71" t="s">
        <v>565</v>
      </c>
      <c r="H888" s="71"/>
      <c r="I888" s="71"/>
      <c r="J888" s="15" t="s">
        <v>600</v>
      </c>
      <c r="K888" s="15" t="s">
        <v>465</v>
      </c>
      <c r="L888" s="15" t="s">
        <v>466</v>
      </c>
      <c r="M888" s="15">
        <v>9.6</v>
      </c>
      <c r="N888" s="71">
        <v>14</v>
      </c>
      <c r="O888" s="180"/>
      <c r="P888" s="180"/>
      <c r="Q888" s="180"/>
      <c r="R888" s="180"/>
    </row>
    <row r="889" spans="1:18" s="85" customFormat="1">
      <c r="A889" s="175"/>
      <c r="B889" s="27">
        <v>125</v>
      </c>
      <c r="C889" s="71" t="s">
        <v>460</v>
      </c>
      <c r="D889" s="71" t="s">
        <v>454</v>
      </c>
      <c r="E889" s="71" t="s">
        <v>566</v>
      </c>
      <c r="F889" s="71" t="s">
        <v>496</v>
      </c>
      <c r="G889" s="71" t="s">
        <v>565</v>
      </c>
      <c r="H889" s="71"/>
      <c r="I889" s="71"/>
      <c r="J889" s="15" t="s">
        <v>600</v>
      </c>
      <c r="K889" s="15" t="s">
        <v>465</v>
      </c>
      <c r="L889" s="15" t="s">
        <v>466</v>
      </c>
      <c r="M889" s="15">
        <v>9.6</v>
      </c>
      <c r="N889" s="71">
        <v>14</v>
      </c>
      <c r="O889" s="181"/>
      <c r="P889" s="181"/>
      <c r="Q889" s="181"/>
      <c r="R889" s="181"/>
    </row>
    <row r="890" spans="1:18" s="85" customFormat="1">
      <c r="A890" s="173">
        <v>43207</v>
      </c>
      <c r="B890" s="27">
        <v>905</v>
      </c>
      <c r="C890" s="71"/>
      <c r="D890" s="71" t="s">
        <v>487</v>
      </c>
      <c r="E890" s="71" t="s">
        <v>582</v>
      </c>
      <c r="F890" s="71" t="s">
        <v>489</v>
      </c>
      <c r="G890" s="71" t="s">
        <v>598</v>
      </c>
      <c r="H890" s="71"/>
      <c r="I890" s="71"/>
      <c r="J890" s="15" t="s">
        <v>600</v>
      </c>
      <c r="K890" s="15" t="s">
        <v>473</v>
      </c>
      <c r="L890" s="15" t="s">
        <v>474</v>
      </c>
      <c r="M890" s="15">
        <v>9.6</v>
      </c>
      <c r="N890" s="71">
        <v>6</v>
      </c>
      <c r="O890" s="179">
        <v>7716</v>
      </c>
      <c r="P890" s="179">
        <v>7796</v>
      </c>
      <c r="Q890" s="179">
        <f>P890-O890</f>
        <v>80</v>
      </c>
      <c r="R890" s="179"/>
    </row>
    <row r="891" spans="1:18" s="85" customFormat="1">
      <c r="A891" s="174"/>
      <c r="B891" s="27">
        <v>1015</v>
      </c>
      <c r="C891" s="71"/>
      <c r="D891" s="71" t="s">
        <v>496</v>
      </c>
      <c r="E891" s="71" t="s">
        <v>599</v>
      </c>
      <c r="F891" s="71" t="s">
        <v>487</v>
      </c>
      <c r="G891" s="71" t="s">
        <v>582</v>
      </c>
      <c r="H891" s="71"/>
      <c r="I891" s="71"/>
      <c r="J891" s="15" t="s">
        <v>600</v>
      </c>
      <c r="K891" s="15" t="s">
        <v>473</v>
      </c>
      <c r="L891" s="15" t="s">
        <v>474</v>
      </c>
      <c r="M891" s="15">
        <v>9.6</v>
      </c>
      <c r="N891" s="71">
        <v>1</v>
      </c>
      <c r="O891" s="180"/>
      <c r="P891" s="180"/>
      <c r="Q891" s="180"/>
      <c r="R891" s="180"/>
    </row>
    <row r="892" spans="1:18" s="85" customFormat="1">
      <c r="A892" s="174"/>
      <c r="B892" s="27">
        <v>1350</v>
      </c>
      <c r="C892" s="71"/>
      <c r="D892" s="71" t="s">
        <v>487</v>
      </c>
      <c r="E892" s="71" t="s">
        <v>582</v>
      </c>
      <c r="F892" s="71" t="s">
        <v>496</v>
      </c>
      <c r="G892" s="71" t="s">
        <v>599</v>
      </c>
      <c r="H892" s="71"/>
      <c r="I892" s="71"/>
      <c r="J892" s="15" t="s">
        <v>600</v>
      </c>
      <c r="K892" s="15" t="s">
        <v>473</v>
      </c>
      <c r="L892" s="15" t="s">
        <v>474</v>
      </c>
      <c r="M892" s="15">
        <v>9.6</v>
      </c>
      <c r="N892" s="71">
        <v>1</v>
      </c>
      <c r="O892" s="180"/>
      <c r="P892" s="180"/>
      <c r="Q892" s="180"/>
      <c r="R892" s="180"/>
    </row>
    <row r="893" spans="1:18" s="85" customFormat="1">
      <c r="A893" s="174"/>
      <c r="B893" s="27">
        <v>1430</v>
      </c>
      <c r="C893" s="71"/>
      <c r="D893" s="71" t="s">
        <v>496</v>
      </c>
      <c r="E893" s="71" t="s">
        <v>599</v>
      </c>
      <c r="F893" s="71" t="s">
        <v>487</v>
      </c>
      <c r="G893" s="71" t="s">
        <v>582</v>
      </c>
      <c r="H893" s="71"/>
      <c r="I893" s="71"/>
      <c r="J893" s="15" t="s">
        <v>600</v>
      </c>
      <c r="K893" s="15" t="s">
        <v>473</v>
      </c>
      <c r="L893" s="15" t="s">
        <v>474</v>
      </c>
      <c r="M893" s="15">
        <v>9.6</v>
      </c>
      <c r="N893" s="71">
        <v>3</v>
      </c>
      <c r="O893" s="180"/>
      <c r="P893" s="180"/>
      <c r="Q893" s="180"/>
      <c r="R893" s="180"/>
    </row>
    <row r="894" spans="1:18" s="85" customFormat="1">
      <c r="A894" s="174"/>
      <c r="B894" s="27">
        <v>1525</v>
      </c>
      <c r="C894" s="71"/>
      <c r="D894" s="71" t="s">
        <v>489</v>
      </c>
      <c r="E894" s="71" t="s">
        <v>598</v>
      </c>
      <c r="F894" s="71" t="s">
        <v>487</v>
      </c>
      <c r="G894" s="71" t="s">
        <v>582</v>
      </c>
      <c r="H894" s="71"/>
      <c r="I894" s="71"/>
      <c r="J894" s="15" t="s">
        <v>600</v>
      </c>
      <c r="K894" s="15" t="s">
        <v>473</v>
      </c>
      <c r="L894" s="15" t="s">
        <v>474</v>
      </c>
      <c r="M894" s="15">
        <v>9.6</v>
      </c>
      <c r="N894" s="71">
        <v>3</v>
      </c>
      <c r="O894" s="180"/>
      <c r="P894" s="180"/>
      <c r="Q894" s="180"/>
      <c r="R894" s="180"/>
    </row>
    <row r="895" spans="1:18" s="85" customFormat="1">
      <c r="A895" s="174"/>
      <c r="B895" s="27">
        <v>1538</v>
      </c>
      <c r="C895" s="71"/>
      <c r="D895" s="71" t="s">
        <v>487</v>
      </c>
      <c r="E895" s="71" t="s">
        <v>582</v>
      </c>
      <c r="F895" s="71" t="s">
        <v>496</v>
      </c>
      <c r="G895" s="71" t="s">
        <v>620</v>
      </c>
      <c r="H895" s="71"/>
      <c r="I895" s="71"/>
      <c r="J895" s="15" t="s">
        <v>600</v>
      </c>
      <c r="K895" s="15" t="s">
        <v>473</v>
      </c>
      <c r="L895" s="15" t="s">
        <v>474</v>
      </c>
      <c r="M895" s="15">
        <v>9.6</v>
      </c>
      <c r="N895" s="71">
        <v>5</v>
      </c>
      <c r="O895" s="180"/>
      <c r="P895" s="180"/>
      <c r="Q895" s="180"/>
      <c r="R895" s="180"/>
    </row>
    <row r="896" spans="1:18" s="85" customFormat="1">
      <c r="A896" s="174"/>
      <c r="B896" s="27">
        <v>1711</v>
      </c>
      <c r="C896" s="71" t="s">
        <v>467</v>
      </c>
      <c r="D896" s="71" t="s">
        <v>487</v>
      </c>
      <c r="E896" s="71" t="s">
        <v>578</v>
      </c>
      <c r="F896" s="71" t="s">
        <v>496</v>
      </c>
      <c r="G896" s="71" t="s">
        <v>565</v>
      </c>
      <c r="H896" s="71"/>
      <c r="I896" s="71"/>
      <c r="J896" s="15" t="s">
        <v>600</v>
      </c>
      <c r="K896" s="15" t="s">
        <v>473</v>
      </c>
      <c r="L896" s="15" t="s">
        <v>474</v>
      </c>
      <c r="M896" s="15">
        <v>9.6</v>
      </c>
      <c r="N896" s="71">
        <v>13</v>
      </c>
      <c r="O896" s="180"/>
      <c r="P896" s="180"/>
      <c r="Q896" s="180"/>
      <c r="R896" s="180"/>
    </row>
    <row r="897" spans="1:18" s="85" customFormat="1">
      <c r="A897" s="174"/>
      <c r="B897" s="27">
        <v>2106</v>
      </c>
      <c r="C897" s="71" t="s">
        <v>467</v>
      </c>
      <c r="D897" s="71" t="s">
        <v>487</v>
      </c>
      <c r="E897" s="71" t="s">
        <v>578</v>
      </c>
      <c r="F897" s="71" t="s">
        <v>496</v>
      </c>
      <c r="G897" s="71" t="s">
        <v>565</v>
      </c>
      <c r="H897" s="71"/>
      <c r="I897" s="71"/>
      <c r="J897" s="15" t="s">
        <v>600</v>
      </c>
      <c r="K897" s="15" t="s">
        <v>473</v>
      </c>
      <c r="L897" s="15" t="s">
        <v>474</v>
      </c>
      <c r="M897" s="15">
        <v>9.6</v>
      </c>
      <c r="N897" s="71">
        <v>14</v>
      </c>
      <c r="O897" s="180"/>
      <c r="P897" s="180"/>
      <c r="Q897" s="180"/>
      <c r="R897" s="180"/>
    </row>
    <row r="898" spans="1:18" s="85" customFormat="1">
      <c r="A898" s="174"/>
      <c r="B898" s="27">
        <v>2250</v>
      </c>
      <c r="C898" s="71" t="s">
        <v>460</v>
      </c>
      <c r="D898" s="71" t="s">
        <v>454</v>
      </c>
      <c r="E898" s="71" t="s">
        <v>566</v>
      </c>
      <c r="F898" s="71" t="s">
        <v>496</v>
      </c>
      <c r="G898" s="71" t="s">
        <v>565</v>
      </c>
      <c r="H898" s="71"/>
      <c r="I898" s="71"/>
      <c r="J898" s="15" t="s">
        <v>600</v>
      </c>
      <c r="K898" s="15" t="s">
        <v>473</v>
      </c>
      <c r="L898" s="15" t="s">
        <v>474</v>
      </c>
      <c r="M898" s="15">
        <v>9.6</v>
      </c>
      <c r="N898" s="71">
        <v>14</v>
      </c>
      <c r="O898" s="180"/>
      <c r="P898" s="180"/>
      <c r="Q898" s="180"/>
      <c r="R898" s="180"/>
    </row>
    <row r="899" spans="1:18" s="85" customFormat="1">
      <c r="A899" s="174"/>
      <c r="B899" s="27">
        <v>6</v>
      </c>
      <c r="C899" s="71" t="s">
        <v>460</v>
      </c>
      <c r="D899" s="71" t="s">
        <v>454</v>
      </c>
      <c r="E899" s="71" t="s">
        <v>566</v>
      </c>
      <c r="F899" s="71" t="s">
        <v>496</v>
      </c>
      <c r="G899" s="71" t="s">
        <v>565</v>
      </c>
      <c r="H899" s="71"/>
      <c r="I899" s="71"/>
      <c r="J899" s="15" t="s">
        <v>600</v>
      </c>
      <c r="K899" s="15" t="s">
        <v>473</v>
      </c>
      <c r="L899" s="15" t="s">
        <v>474</v>
      </c>
      <c r="M899" s="15">
        <v>9.6</v>
      </c>
      <c r="N899" s="71">
        <v>14</v>
      </c>
      <c r="O899" s="180"/>
      <c r="P899" s="180"/>
      <c r="Q899" s="180"/>
      <c r="R899" s="180"/>
    </row>
    <row r="900" spans="1:18" s="85" customFormat="1">
      <c r="A900" s="175"/>
      <c r="B900" s="27">
        <v>137</v>
      </c>
      <c r="C900" s="71" t="s">
        <v>460</v>
      </c>
      <c r="D900" s="71" t="s">
        <v>454</v>
      </c>
      <c r="E900" s="71" t="s">
        <v>566</v>
      </c>
      <c r="F900" s="71" t="s">
        <v>496</v>
      </c>
      <c r="G900" s="71" t="s">
        <v>565</v>
      </c>
      <c r="H900" s="71"/>
      <c r="I900" s="71"/>
      <c r="J900" s="15" t="s">
        <v>600</v>
      </c>
      <c r="K900" s="15" t="s">
        <v>473</v>
      </c>
      <c r="L900" s="15" t="s">
        <v>474</v>
      </c>
      <c r="M900" s="15">
        <v>9.6</v>
      </c>
      <c r="N900" s="71">
        <v>14</v>
      </c>
      <c r="O900" s="181"/>
      <c r="P900" s="181"/>
      <c r="Q900" s="181"/>
      <c r="R900" s="181"/>
    </row>
    <row r="901" spans="1:18" s="85" customFormat="1">
      <c r="A901" s="173">
        <v>43207</v>
      </c>
      <c r="B901" s="176">
        <v>825</v>
      </c>
      <c r="C901" s="179"/>
      <c r="D901" s="179" t="s">
        <v>487</v>
      </c>
      <c r="E901" s="179" t="s">
        <v>582</v>
      </c>
      <c r="F901" s="179" t="s">
        <v>489</v>
      </c>
      <c r="G901" s="71" t="s">
        <v>583</v>
      </c>
      <c r="H901" s="71"/>
      <c r="I901" s="71"/>
      <c r="J901" s="182" t="s">
        <v>600</v>
      </c>
      <c r="K901" s="182" t="s">
        <v>483</v>
      </c>
      <c r="L901" s="182" t="s">
        <v>484</v>
      </c>
      <c r="M901" s="182">
        <v>9.6</v>
      </c>
      <c r="N901" s="71">
        <v>4</v>
      </c>
      <c r="O901" s="179">
        <v>6558</v>
      </c>
      <c r="P901" s="179">
        <v>6595</v>
      </c>
      <c r="Q901" s="179">
        <f>P901-O901</f>
        <v>37</v>
      </c>
      <c r="R901" s="179"/>
    </row>
    <row r="902" spans="1:18" s="85" customFormat="1">
      <c r="A902" s="174"/>
      <c r="B902" s="177"/>
      <c r="C902" s="180"/>
      <c r="D902" s="180"/>
      <c r="E902" s="180"/>
      <c r="F902" s="180"/>
      <c r="G902" s="71" t="s">
        <v>584</v>
      </c>
      <c r="H902" s="71"/>
      <c r="I902" s="71"/>
      <c r="J902" s="184"/>
      <c r="K902" s="184" t="s">
        <v>483</v>
      </c>
      <c r="L902" s="184" t="s">
        <v>484</v>
      </c>
      <c r="M902" s="184">
        <v>9.6</v>
      </c>
      <c r="N902" s="71">
        <v>2</v>
      </c>
      <c r="O902" s="180"/>
      <c r="P902" s="180"/>
      <c r="Q902" s="180"/>
      <c r="R902" s="180"/>
    </row>
    <row r="903" spans="1:18" s="85" customFormat="1">
      <c r="A903" s="174"/>
      <c r="B903" s="178"/>
      <c r="C903" s="181"/>
      <c r="D903" s="181"/>
      <c r="E903" s="181"/>
      <c r="F903" s="181"/>
      <c r="G903" s="71" t="s">
        <v>585</v>
      </c>
      <c r="H903" s="71"/>
      <c r="I903" s="71"/>
      <c r="J903" s="183"/>
      <c r="K903" s="183" t="s">
        <v>483</v>
      </c>
      <c r="L903" s="183" t="s">
        <v>484</v>
      </c>
      <c r="M903" s="183">
        <v>9.6</v>
      </c>
      <c r="N903" s="71">
        <v>2</v>
      </c>
      <c r="O903" s="180"/>
      <c r="P903" s="180"/>
      <c r="Q903" s="180"/>
      <c r="R903" s="180"/>
    </row>
    <row r="904" spans="1:18" s="85" customFormat="1">
      <c r="A904" s="174"/>
      <c r="B904" s="27">
        <v>910</v>
      </c>
      <c r="C904" s="71" t="s">
        <v>611</v>
      </c>
      <c r="D904" s="71" t="s">
        <v>489</v>
      </c>
      <c r="E904" s="71" t="s">
        <v>585</v>
      </c>
      <c r="F904" s="71" t="s">
        <v>496</v>
      </c>
      <c r="G904" s="71" t="s">
        <v>565</v>
      </c>
      <c r="H904" s="71"/>
      <c r="I904" s="71"/>
      <c r="J904" s="15" t="s">
        <v>600</v>
      </c>
      <c r="K904" s="15" t="s">
        <v>483</v>
      </c>
      <c r="L904" s="15" t="s">
        <v>484</v>
      </c>
      <c r="M904" s="15">
        <v>9.6</v>
      </c>
      <c r="N904" s="71">
        <v>5</v>
      </c>
      <c r="O904" s="180"/>
      <c r="P904" s="180"/>
      <c r="Q904" s="180"/>
      <c r="R904" s="180"/>
    </row>
    <row r="905" spans="1:18" s="85" customFormat="1">
      <c r="A905" s="174"/>
      <c r="B905" s="27">
        <v>1110</v>
      </c>
      <c r="C905" s="71" t="s">
        <v>611</v>
      </c>
      <c r="D905" s="71" t="s">
        <v>489</v>
      </c>
      <c r="E905" s="71" t="s">
        <v>585</v>
      </c>
      <c r="F905" s="71" t="s">
        <v>496</v>
      </c>
      <c r="G905" s="71" t="s">
        <v>565</v>
      </c>
      <c r="H905" s="71"/>
      <c r="I905" s="71"/>
      <c r="J905" s="15" t="s">
        <v>600</v>
      </c>
      <c r="K905" s="15" t="s">
        <v>483</v>
      </c>
      <c r="L905" s="15" t="s">
        <v>484</v>
      </c>
      <c r="M905" s="15">
        <v>9.6</v>
      </c>
      <c r="N905" s="71">
        <v>5</v>
      </c>
      <c r="O905" s="180"/>
      <c r="P905" s="180"/>
      <c r="Q905" s="180"/>
      <c r="R905" s="180"/>
    </row>
    <row r="906" spans="1:18" s="85" customFormat="1">
      <c r="A906" s="174"/>
      <c r="B906" s="27">
        <v>1215</v>
      </c>
      <c r="C906" s="71" t="s">
        <v>611</v>
      </c>
      <c r="D906" s="71" t="s">
        <v>489</v>
      </c>
      <c r="E906" s="71" t="s">
        <v>585</v>
      </c>
      <c r="F906" s="71" t="s">
        <v>496</v>
      </c>
      <c r="G906" s="71" t="s">
        <v>565</v>
      </c>
      <c r="H906" s="71"/>
      <c r="I906" s="71"/>
      <c r="J906" s="15" t="s">
        <v>600</v>
      </c>
      <c r="K906" s="15" t="s">
        <v>483</v>
      </c>
      <c r="L906" s="15" t="s">
        <v>484</v>
      </c>
      <c r="M906" s="15">
        <v>9.6</v>
      </c>
      <c r="N906" s="71">
        <v>5</v>
      </c>
      <c r="O906" s="180"/>
      <c r="P906" s="180"/>
      <c r="Q906" s="180"/>
      <c r="R906" s="180"/>
    </row>
    <row r="907" spans="1:18" s="85" customFormat="1">
      <c r="A907" s="174"/>
      <c r="B907" s="27">
        <v>1505</v>
      </c>
      <c r="C907" s="71" t="s">
        <v>611</v>
      </c>
      <c r="D907" s="71" t="s">
        <v>489</v>
      </c>
      <c r="E907" s="71" t="s">
        <v>585</v>
      </c>
      <c r="F907" s="71" t="s">
        <v>496</v>
      </c>
      <c r="G907" s="71" t="s">
        <v>565</v>
      </c>
      <c r="H907" s="71"/>
      <c r="I907" s="71"/>
      <c r="J907" s="15" t="s">
        <v>600</v>
      </c>
      <c r="K907" s="15" t="s">
        <v>483</v>
      </c>
      <c r="L907" s="15" t="s">
        <v>484</v>
      </c>
      <c r="M907" s="15">
        <v>9.6</v>
      </c>
      <c r="N907" s="71">
        <v>6</v>
      </c>
      <c r="O907" s="180"/>
      <c r="P907" s="180"/>
      <c r="Q907" s="180"/>
      <c r="R907" s="180"/>
    </row>
    <row r="908" spans="1:18" s="85" customFormat="1">
      <c r="A908" s="174"/>
      <c r="B908" s="27">
        <v>1615</v>
      </c>
      <c r="C908" s="71" t="s">
        <v>611</v>
      </c>
      <c r="D908" s="71" t="s">
        <v>489</v>
      </c>
      <c r="E908" s="71" t="s">
        <v>585</v>
      </c>
      <c r="F908" s="71" t="s">
        <v>496</v>
      </c>
      <c r="G908" s="71" t="s">
        <v>565</v>
      </c>
      <c r="H908" s="71"/>
      <c r="I908" s="71"/>
      <c r="J908" s="15" t="s">
        <v>600</v>
      </c>
      <c r="K908" s="15" t="s">
        <v>483</v>
      </c>
      <c r="L908" s="15" t="s">
        <v>484</v>
      </c>
      <c r="M908" s="15">
        <v>9.6</v>
      </c>
      <c r="N908" s="71">
        <v>4</v>
      </c>
      <c r="O908" s="180"/>
      <c r="P908" s="180"/>
      <c r="Q908" s="180"/>
      <c r="R908" s="180"/>
    </row>
    <row r="909" spans="1:18" s="85" customFormat="1">
      <c r="A909" s="174"/>
      <c r="B909" s="27">
        <v>1704</v>
      </c>
      <c r="C909" s="71" t="s">
        <v>611</v>
      </c>
      <c r="D909" s="71" t="s">
        <v>489</v>
      </c>
      <c r="E909" s="71" t="s">
        <v>585</v>
      </c>
      <c r="F909" s="71" t="s">
        <v>496</v>
      </c>
      <c r="G909" s="71" t="s">
        <v>565</v>
      </c>
      <c r="H909" s="71"/>
      <c r="I909" s="71"/>
      <c r="J909" s="15" t="s">
        <v>600</v>
      </c>
      <c r="K909" s="15" t="s">
        <v>483</v>
      </c>
      <c r="L909" s="15" t="s">
        <v>484</v>
      </c>
      <c r="M909" s="15">
        <v>9.6</v>
      </c>
      <c r="N909" s="71">
        <v>6</v>
      </c>
      <c r="O909" s="180"/>
      <c r="P909" s="180"/>
      <c r="Q909" s="180"/>
      <c r="R909" s="180"/>
    </row>
    <row r="910" spans="1:18" s="85" customFormat="1">
      <c r="A910" s="174"/>
      <c r="B910" s="27">
        <v>2100</v>
      </c>
      <c r="C910" s="71" t="s">
        <v>611</v>
      </c>
      <c r="D910" s="71" t="s">
        <v>489</v>
      </c>
      <c r="E910" s="71" t="s">
        <v>585</v>
      </c>
      <c r="F910" s="71" t="s">
        <v>496</v>
      </c>
      <c r="G910" s="71" t="s">
        <v>565</v>
      </c>
      <c r="H910" s="71"/>
      <c r="I910" s="71"/>
      <c r="J910" s="15" t="s">
        <v>600</v>
      </c>
      <c r="K910" s="15" t="s">
        <v>483</v>
      </c>
      <c r="L910" s="15" t="s">
        <v>484</v>
      </c>
      <c r="M910" s="15">
        <v>9.6</v>
      </c>
      <c r="N910" s="71">
        <v>9</v>
      </c>
      <c r="O910" s="180"/>
      <c r="P910" s="180"/>
      <c r="Q910" s="180"/>
      <c r="R910" s="180"/>
    </row>
    <row r="911" spans="1:18" s="85" customFormat="1">
      <c r="A911" s="174"/>
      <c r="B911" s="27">
        <v>2205</v>
      </c>
      <c r="C911" s="71" t="s">
        <v>611</v>
      </c>
      <c r="D911" s="71" t="s">
        <v>489</v>
      </c>
      <c r="E911" s="71" t="s">
        <v>585</v>
      </c>
      <c r="F911" s="71" t="s">
        <v>496</v>
      </c>
      <c r="G911" s="71" t="s">
        <v>565</v>
      </c>
      <c r="H911" s="71"/>
      <c r="I911" s="71"/>
      <c r="J911" s="15" t="s">
        <v>600</v>
      </c>
      <c r="K911" s="15" t="s">
        <v>483</v>
      </c>
      <c r="L911" s="15" t="s">
        <v>484</v>
      </c>
      <c r="M911" s="15">
        <v>9.6</v>
      </c>
      <c r="N911" s="71">
        <v>6</v>
      </c>
      <c r="O911" s="180"/>
      <c r="P911" s="180"/>
      <c r="Q911" s="180"/>
      <c r="R911" s="180"/>
    </row>
    <row r="912" spans="1:18" s="85" customFormat="1">
      <c r="A912" s="174"/>
      <c r="B912" s="176">
        <v>2300</v>
      </c>
      <c r="C912" s="71"/>
      <c r="D912" s="179" t="s">
        <v>489</v>
      </c>
      <c r="E912" s="71" t="s">
        <v>585</v>
      </c>
      <c r="F912" s="179" t="s">
        <v>496</v>
      </c>
      <c r="G912" s="179" t="s">
        <v>565</v>
      </c>
      <c r="H912" s="71"/>
      <c r="I912" s="71"/>
      <c r="J912" s="182" t="s">
        <v>600</v>
      </c>
      <c r="K912" s="182" t="s">
        <v>483</v>
      </c>
      <c r="L912" s="182" t="s">
        <v>484</v>
      </c>
      <c r="M912" s="182">
        <v>9.6</v>
      </c>
      <c r="N912" s="182">
        <v>4</v>
      </c>
      <c r="O912" s="180"/>
      <c r="P912" s="180"/>
      <c r="Q912" s="180"/>
      <c r="R912" s="180"/>
    </row>
    <row r="913" spans="1:18" s="85" customFormat="1">
      <c r="A913" s="174"/>
      <c r="B913" s="178"/>
      <c r="C913" s="71"/>
      <c r="D913" s="181"/>
      <c r="E913" s="71" t="s">
        <v>583</v>
      </c>
      <c r="F913" s="181"/>
      <c r="G913" s="181"/>
      <c r="H913" s="71"/>
      <c r="I913" s="71"/>
      <c r="J913" s="183"/>
      <c r="K913" s="183" t="s">
        <v>483</v>
      </c>
      <c r="L913" s="183" t="s">
        <v>484</v>
      </c>
      <c r="M913" s="183">
        <v>9.6</v>
      </c>
      <c r="N913" s="183"/>
      <c r="O913" s="180"/>
      <c r="P913" s="180"/>
      <c r="Q913" s="180"/>
      <c r="R913" s="180"/>
    </row>
    <row r="914" spans="1:18" s="85" customFormat="1">
      <c r="A914" s="175"/>
      <c r="B914" s="27">
        <v>2359</v>
      </c>
      <c r="C914" s="71" t="s">
        <v>611</v>
      </c>
      <c r="D914" s="71" t="s">
        <v>489</v>
      </c>
      <c r="E914" s="71" t="s">
        <v>585</v>
      </c>
      <c r="F914" s="71" t="s">
        <v>496</v>
      </c>
      <c r="G914" s="71" t="s">
        <v>565</v>
      </c>
      <c r="H914" s="71"/>
      <c r="I914" s="71"/>
      <c r="J914" s="15" t="s">
        <v>600</v>
      </c>
      <c r="K914" s="15" t="s">
        <v>483</v>
      </c>
      <c r="L914" s="15" t="s">
        <v>484</v>
      </c>
      <c r="M914" s="15">
        <v>9.6</v>
      </c>
      <c r="N914" s="71">
        <v>6</v>
      </c>
      <c r="O914" s="181"/>
      <c r="P914" s="181"/>
      <c r="Q914" s="181"/>
      <c r="R914" s="181"/>
    </row>
    <row r="915" spans="1:18" s="85" customFormat="1">
      <c r="A915" s="212">
        <v>43208</v>
      </c>
      <c r="B915" s="86">
        <v>845</v>
      </c>
      <c r="C915" s="87"/>
      <c r="D915" s="87" t="s">
        <v>496</v>
      </c>
      <c r="E915" s="71" t="s">
        <v>565</v>
      </c>
      <c r="F915" s="71" t="s">
        <v>454</v>
      </c>
      <c r="G915" s="71" t="s">
        <v>566</v>
      </c>
      <c r="H915" s="71"/>
      <c r="I915" s="71"/>
      <c r="J915" s="15" t="s">
        <v>600</v>
      </c>
      <c r="K915" s="15" t="s">
        <v>39</v>
      </c>
      <c r="L915" s="15" t="s">
        <v>570</v>
      </c>
      <c r="M915" s="15">
        <v>9.6</v>
      </c>
      <c r="N915" s="71" t="s">
        <v>571</v>
      </c>
      <c r="O915" s="179">
        <v>8952</v>
      </c>
      <c r="P915" s="179">
        <v>9136</v>
      </c>
      <c r="Q915" s="179">
        <f>P915-O915</f>
        <v>184</v>
      </c>
      <c r="R915" s="179"/>
    </row>
    <row r="916" spans="1:18" s="85" customFormat="1">
      <c r="A916" s="174"/>
      <c r="B916" s="27">
        <v>1037</v>
      </c>
      <c r="C916" s="71" t="s">
        <v>460</v>
      </c>
      <c r="D916" s="71" t="s">
        <v>454</v>
      </c>
      <c r="E916" s="71" t="s">
        <v>566</v>
      </c>
      <c r="F916" s="71" t="s">
        <v>496</v>
      </c>
      <c r="G916" s="71" t="s">
        <v>565</v>
      </c>
      <c r="H916" s="71"/>
      <c r="I916" s="71"/>
      <c r="J916" s="15" t="s">
        <v>600</v>
      </c>
      <c r="K916" s="15" t="s">
        <v>39</v>
      </c>
      <c r="L916" s="15" t="s">
        <v>570</v>
      </c>
      <c r="M916" s="15">
        <v>9.6</v>
      </c>
      <c r="N916" s="71">
        <v>14</v>
      </c>
      <c r="O916" s="180"/>
      <c r="P916" s="180"/>
      <c r="Q916" s="180"/>
      <c r="R916" s="180"/>
    </row>
    <row r="917" spans="1:18" s="85" customFormat="1">
      <c r="A917" s="174"/>
      <c r="B917" s="27">
        <v>1155</v>
      </c>
      <c r="C917" s="71" t="s">
        <v>460</v>
      </c>
      <c r="D917" s="71" t="s">
        <v>454</v>
      </c>
      <c r="E917" s="71" t="s">
        <v>566</v>
      </c>
      <c r="F917" s="71" t="s">
        <v>496</v>
      </c>
      <c r="G917" s="71" t="s">
        <v>565</v>
      </c>
      <c r="H917" s="71"/>
      <c r="I917" s="71"/>
      <c r="J917" s="15" t="s">
        <v>600</v>
      </c>
      <c r="K917" s="15" t="s">
        <v>39</v>
      </c>
      <c r="L917" s="15" t="s">
        <v>570</v>
      </c>
      <c r="M917" s="15">
        <v>9.6</v>
      </c>
      <c r="N917" s="71">
        <v>14</v>
      </c>
      <c r="O917" s="180"/>
      <c r="P917" s="180"/>
      <c r="Q917" s="180"/>
      <c r="R917" s="180"/>
    </row>
    <row r="918" spans="1:18" s="85" customFormat="1">
      <c r="A918" s="174"/>
      <c r="B918" s="27">
        <v>1340</v>
      </c>
      <c r="C918" s="71" t="s">
        <v>460</v>
      </c>
      <c r="D918" s="71" t="s">
        <v>454</v>
      </c>
      <c r="E918" s="71" t="s">
        <v>566</v>
      </c>
      <c r="F918" s="71" t="s">
        <v>496</v>
      </c>
      <c r="G918" s="71" t="s">
        <v>565</v>
      </c>
      <c r="H918" s="71"/>
      <c r="I918" s="71"/>
      <c r="J918" s="15" t="s">
        <v>600</v>
      </c>
      <c r="K918" s="15" t="s">
        <v>39</v>
      </c>
      <c r="L918" s="15" t="s">
        <v>570</v>
      </c>
      <c r="M918" s="15">
        <v>9.6</v>
      </c>
      <c r="N918" s="71">
        <v>14</v>
      </c>
      <c r="O918" s="180"/>
      <c r="P918" s="180"/>
      <c r="Q918" s="180"/>
      <c r="R918" s="180"/>
    </row>
    <row r="919" spans="1:18" s="85" customFormat="1">
      <c r="A919" s="174"/>
      <c r="B919" s="27">
        <v>1522</v>
      </c>
      <c r="C919" s="71" t="s">
        <v>460</v>
      </c>
      <c r="D919" s="71" t="s">
        <v>454</v>
      </c>
      <c r="E919" s="71" t="s">
        <v>566</v>
      </c>
      <c r="F919" s="71" t="s">
        <v>496</v>
      </c>
      <c r="G919" s="71" t="s">
        <v>565</v>
      </c>
      <c r="H919" s="71"/>
      <c r="I919" s="71"/>
      <c r="J919" s="15" t="s">
        <v>600</v>
      </c>
      <c r="K919" s="15" t="s">
        <v>39</v>
      </c>
      <c r="L919" s="15" t="s">
        <v>570</v>
      </c>
      <c r="M919" s="15">
        <v>9.6</v>
      </c>
      <c r="N919" s="71">
        <v>14</v>
      </c>
      <c r="O919" s="180"/>
      <c r="P919" s="180"/>
      <c r="Q919" s="180"/>
      <c r="R919" s="180"/>
    </row>
    <row r="920" spans="1:18" s="85" customFormat="1">
      <c r="A920" s="174"/>
      <c r="B920" s="27">
        <v>1635</v>
      </c>
      <c r="C920" s="71" t="s">
        <v>460</v>
      </c>
      <c r="D920" s="71" t="s">
        <v>454</v>
      </c>
      <c r="E920" s="71" t="s">
        <v>566</v>
      </c>
      <c r="F920" s="71" t="s">
        <v>496</v>
      </c>
      <c r="G920" s="71" t="s">
        <v>565</v>
      </c>
      <c r="H920" s="71"/>
      <c r="I920" s="71"/>
      <c r="J920" s="15" t="s">
        <v>600</v>
      </c>
      <c r="K920" s="15" t="s">
        <v>39</v>
      </c>
      <c r="L920" s="15" t="s">
        <v>570</v>
      </c>
      <c r="M920" s="15">
        <v>9.6</v>
      </c>
      <c r="N920" s="71">
        <v>14</v>
      </c>
      <c r="O920" s="180"/>
      <c r="P920" s="180"/>
      <c r="Q920" s="180"/>
      <c r="R920" s="180"/>
    </row>
    <row r="921" spans="1:18" s="85" customFormat="1">
      <c r="A921" s="174"/>
      <c r="B921" s="27">
        <v>1815</v>
      </c>
      <c r="C921" s="71" t="s">
        <v>460</v>
      </c>
      <c r="D921" s="71" t="s">
        <v>454</v>
      </c>
      <c r="E921" s="71" t="s">
        <v>566</v>
      </c>
      <c r="F921" s="71" t="s">
        <v>496</v>
      </c>
      <c r="G921" s="71" t="s">
        <v>565</v>
      </c>
      <c r="H921" s="71"/>
      <c r="I921" s="71"/>
      <c r="J921" s="15" t="s">
        <v>600</v>
      </c>
      <c r="K921" s="15" t="s">
        <v>39</v>
      </c>
      <c r="L921" s="15" t="s">
        <v>570</v>
      </c>
      <c r="M921" s="15">
        <v>9.6</v>
      </c>
      <c r="N921" s="71">
        <v>14</v>
      </c>
      <c r="O921" s="180"/>
      <c r="P921" s="180"/>
      <c r="Q921" s="180"/>
      <c r="R921" s="180"/>
    </row>
    <row r="922" spans="1:18" s="85" customFormat="1">
      <c r="A922" s="174"/>
      <c r="B922" s="27">
        <v>1910</v>
      </c>
      <c r="C922" s="71"/>
      <c r="D922" s="71" t="s">
        <v>496</v>
      </c>
      <c r="E922" s="71" t="s">
        <v>565</v>
      </c>
      <c r="F922" s="71" t="s">
        <v>454</v>
      </c>
      <c r="G922" s="71" t="s">
        <v>566</v>
      </c>
      <c r="H922" s="71"/>
      <c r="I922" s="71"/>
      <c r="J922" s="15" t="s">
        <v>600</v>
      </c>
      <c r="K922" s="15" t="s">
        <v>39</v>
      </c>
      <c r="L922" s="15" t="s">
        <v>570</v>
      </c>
      <c r="M922" s="15">
        <v>9.6</v>
      </c>
      <c r="N922" s="71" t="s">
        <v>571</v>
      </c>
      <c r="O922" s="180"/>
      <c r="P922" s="180"/>
      <c r="Q922" s="180"/>
      <c r="R922" s="180"/>
    </row>
    <row r="923" spans="1:18" s="85" customFormat="1">
      <c r="A923" s="174"/>
      <c r="B923" s="27">
        <v>2008</v>
      </c>
      <c r="C923" s="71" t="s">
        <v>461</v>
      </c>
      <c r="D923" s="179" t="s">
        <v>454</v>
      </c>
      <c r="E923" s="71" t="s">
        <v>568</v>
      </c>
      <c r="F923" s="179" t="s">
        <v>496</v>
      </c>
      <c r="G923" s="179" t="s">
        <v>565</v>
      </c>
      <c r="H923" s="71"/>
      <c r="I923" s="71"/>
      <c r="J923" s="182" t="s">
        <v>600</v>
      </c>
      <c r="K923" s="182" t="s">
        <v>39</v>
      </c>
      <c r="L923" s="182" t="s">
        <v>570</v>
      </c>
      <c r="M923" s="182">
        <v>9.6</v>
      </c>
      <c r="N923" s="71">
        <v>1</v>
      </c>
      <c r="O923" s="180"/>
      <c r="P923" s="180"/>
      <c r="Q923" s="180"/>
      <c r="R923" s="180"/>
    </row>
    <row r="924" spans="1:18" s="85" customFormat="1">
      <c r="A924" s="174"/>
      <c r="B924" s="27">
        <v>2025</v>
      </c>
      <c r="C924" s="71" t="s">
        <v>460</v>
      </c>
      <c r="D924" s="181"/>
      <c r="E924" s="71" t="s">
        <v>566</v>
      </c>
      <c r="F924" s="181"/>
      <c r="G924" s="181"/>
      <c r="H924" s="71"/>
      <c r="I924" s="71"/>
      <c r="J924" s="183"/>
      <c r="K924" s="183"/>
      <c r="L924" s="183"/>
      <c r="M924" s="183"/>
      <c r="N924" s="71">
        <v>13</v>
      </c>
      <c r="O924" s="180"/>
      <c r="P924" s="180"/>
      <c r="Q924" s="180"/>
      <c r="R924" s="180"/>
    </row>
    <row r="925" spans="1:18" s="85" customFormat="1">
      <c r="A925" s="174"/>
      <c r="B925" s="27">
        <v>2141</v>
      </c>
      <c r="C925" s="71" t="s">
        <v>460</v>
      </c>
      <c r="D925" s="71" t="s">
        <v>454</v>
      </c>
      <c r="E925" s="71" t="s">
        <v>566</v>
      </c>
      <c r="F925" s="71" t="s">
        <v>496</v>
      </c>
      <c r="G925" s="71" t="s">
        <v>565</v>
      </c>
      <c r="H925" s="71"/>
      <c r="I925" s="71"/>
      <c r="J925" s="15" t="s">
        <v>600</v>
      </c>
      <c r="K925" s="15" t="s">
        <v>39</v>
      </c>
      <c r="L925" s="15" t="s">
        <v>570</v>
      </c>
      <c r="M925" s="15">
        <v>9.6</v>
      </c>
      <c r="N925" s="71">
        <v>14</v>
      </c>
      <c r="O925" s="180"/>
      <c r="P925" s="180"/>
      <c r="Q925" s="180"/>
      <c r="R925" s="180"/>
    </row>
    <row r="926" spans="1:18" s="85" customFormat="1">
      <c r="A926" s="175"/>
      <c r="B926" s="27">
        <v>2311</v>
      </c>
      <c r="C926" s="71" t="s">
        <v>460</v>
      </c>
      <c r="D926" s="71" t="s">
        <v>454</v>
      </c>
      <c r="E926" s="71" t="s">
        <v>566</v>
      </c>
      <c r="F926" s="71" t="s">
        <v>496</v>
      </c>
      <c r="G926" s="71" t="s">
        <v>565</v>
      </c>
      <c r="H926" s="71"/>
      <c r="I926" s="71"/>
      <c r="J926" s="15" t="s">
        <v>600</v>
      </c>
      <c r="K926" s="15" t="s">
        <v>39</v>
      </c>
      <c r="L926" s="15" t="s">
        <v>570</v>
      </c>
      <c r="M926" s="15">
        <v>9.6</v>
      </c>
      <c r="N926" s="71">
        <v>10</v>
      </c>
      <c r="O926" s="181"/>
      <c r="P926" s="181"/>
      <c r="Q926" s="181"/>
      <c r="R926" s="181"/>
    </row>
    <row r="927" spans="1:18" s="85" customFormat="1">
      <c r="A927" s="173">
        <v>43208</v>
      </c>
      <c r="B927" s="27">
        <v>905</v>
      </c>
      <c r="C927" s="71"/>
      <c r="D927" s="71" t="s">
        <v>496</v>
      </c>
      <c r="E927" s="71" t="s">
        <v>565</v>
      </c>
      <c r="F927" s="71" t="s">
        <v>487</v>
      </c>
      <c r="G927" s="71" t="s">
        <v>578</v>
      </c>
      <c r="H927" s="71"/>
      <c r="I927" s="71"/>
      <c r="J927" s="15" t="s">
        <v>600</v>
      </c>
      <c r="K927" s="15" t="s">
        <v>457</v>
      </c>
      <c r="L927" s="15" t="s">
        <v>492</v>
      </c>
      <c r="M927" s="15">
        <v>9.6</v>
      </c>
      <c r="N927" s="71">
        <v>9</v>
      </c>
      <c r="O927" s="179">
        <v>8776</v>
      </c>
      <c r="P927" s="179">
        <v>8857</v>
      </c>
      <c r="Q927" s="179">
        <f>P927-O927</f>
        <v>81</v>
      </c>
      <c r="R927" s="179"/>
    </row>
    <row r="928" spans="1:18" s="85" customFormat="1">
      <c r="A928" s="174"/>
      <c r="B928" s="27">
        <v>1110</v>
      </c>
      <c r="C928" s="71" t="s">
        <v>467</v>
      </c>
      <c r="D928" s="71" t="s">
        <v>487</v>
      </c>
      <c r="E928" s="71" t="s">
        <v>578</v>
      </c>
      <c r="F928" s="71" t="s">
        <v>496</v>
      </c>
      <c r="G928" s="71" t="s">
        <v>565</v>
      </c>
      <c r="H928" s="71"/>
      <c r="I928" s="71"/>
      <c r="J928" s="15" t="s">
        <v>600</v>
      </c>
      <c r="K928" s="15" t="s">
        <v>457</v>
      </c>
      <c r="L928" s="15" t="s">
        <v>492</v>
      </c>
      <c r="M928" s="15">
        <v>9.6</v>
      </c>
      <c r="N928" s="71">
        <v>14</v>
      </c>
      <c r="O928" s="180"/>
      <c r="P928" s="180"/>
      <c r="Q928" s="180"/>
      <c r="R928" s="180"/>
    </row>
    <row r="929" spans="1:18" s="85" customFormat="1">
      <c r="A929" s="174"/>
      <c r="B929" s="27">
        <v>1156</v>
      </c>
      <c r="C929" s="71" t="s">
        <v>467</v>
      </c>
      <c r="D929" s="71" t="s">
        <v>487</v>
      </c>
      <c r="E929" s="71" t="s">
        <v>578</v>
      </c>
      <c r="F929" s="71" t="s">
        <v>496</v>
      </c>
      <c r="G929" s="71" t="s">
        <v>565</v>
      </c>
      <c r="H929" s="71"/>
      <c r="I929" s="71"/>
      <c r="J929" s="15" t="s">
        <v>600</v>
      </c>
      <c r="K929" s="15" t="s">
        <v>457</v>
      </c>
      <c r="L929" s="15" t="s">
        <v>492</v>
      </c>
      <c r="M929" s="15">
        <v>9.6</v>
      </c>
      <c r="N929" s="71">
        <v>14</v>
      </c>
      <c r="O929" s="180"/>
      <c r="P929" s="180"/>
      <c r="Q929" s="180"/>
      <c r="R929" s="180"/>
    </row>
    <row r="930" spans="1:18" s="85" customFormat="1">
      <c r="A930" s="174"/>
      <c r="B930" s="27">
        <v>1443</v>
      </c>
      <c r="C930" s="71" t="s">
        <v>460</v>
      </c>
      <c r="D930" s="71" t="s">
        <v>454</v>
      </c>
      <c r="E930" s="71" t="s">
        <v>566</v>
      </c>
      <c r="F930" s="71" t="s">
        <v>496</v>
      </c>
      <c r="G930" s="71" t="s">
        <v>565</v>
      </c>
      <c r="H930" s="71"/>
      <c r="I930" s="71"/>
      <c r="J930" s="15" t="s">
        <v>600</v>
      </c>
      <c r="K930" s="15" t="s">
        <v>457</v>
      </c>
      <c r="L930" s="15" t="s">
        <v>492</v>
      </c>
      <c r="M930" s="15">
        <v>9.6</v>
      </c>
      <c r="N930" s="71">
        <v>14</v>
      </c>
      <c r="O930" s="180"/>
      <c r="P930" s="180"/>
      <c r="Q930" s="180"/>
      <c r="R930" s="180"/>
    </row>
    <row r="931" spans="1:18" s="85" customFormat="1">
      <c r="A931" s="174"/>
      <c r="B931" s="27">
        <v>1600</v>
      </c>
      <c r="C931" s="71" t="s">
        <v>460</v>
      </c>
      <c r="D931" s="71" t="s">
        <v>454</v>
      </c>
      <c r="E931" s="71" t="s">
        <v>566</v>
      </c>
      <c r="F931" s="71" t="s">
        <v>496</v>
      </c>
      <c r="G931" s="71" t="s">
        <v>565</v>
      </c>
      <c r="H931" s="71"/>
      <c r="I931" s="71"/>
      <c r="J931" s="15" t="s">
        <v>600</v>
      </c>
      <c r="K931" s="15" t="s">
        <v>457</v>
      </c>
      <c r="L931" s="15" t="s">
        <v>492</v>
      </c>
      <c r="M931" s="15">
        <v>9.6</v>
      </c>
      <c r="N931" s="71">
        <v>14</v>
      </c>
      <c r="O931" s="180"/>
      <c r="P931" s="180"/>
      <c r="Q931" s="180"/>
      <c r="R931" s="180"/>
    </row>
    <row r="932" spans="1:18" s="85" customFormat="1">
      <c r="A932" s="174"/>
      <c r="B932" s="27">
        <v>1712</v>
      </c>
      <c r="C932" s="71" t="s">
        <v>460</v>
      </c>
      <c r="D932" s="71" t="s">
        <v>454</v>
      </c>
      <c r="E932" s="71" t="s">
        <v>566</v>
      </c>
      <c r="F932" s="71" t="s">
        <v>496</v>
      </c>
      <c r="G932" s="71" t="s">
        <v>565</v>
      </c>
      <c r="H932" s="71"/>
      <c r="I932" s="71"/>
      <c r="J932" s="15" t="s">
        <v>600</v>
      </c>
      <c r="K932" s="15" t="s">
        <v>457</v>
      </c>
      <c r="L932" s="15" t="s">
        <v>492</v>
      </c>
      <c r="M932" s="15">
        <v>9.6</v>
      </c>
      <c r="N932" s="71">
        <v>14</v>
      </c>
      <c r="O932" s="180"/>
      <c r="P932" s="180"/>
      <c r="Q932" s="180"/>
      <c r="R932" s="180"/>
    </row>
    <row r="933" spans="1:18" s="85" customFormat="1">
      <c r="A933" s="174"/>
      <c r="B933" s="27">
        <v>2003</v>
      </c>
      <c r="C933" s="71" t="s">
        <v>467</v>
      </c>
      <c r="D933" s="71" t="s">
        <v>487</v>
      </c>
      <c r="E933" s="71" t="s">
        <v>578</v>
      </c>
      <c r="F933" s="71" t="s">
        <v>496</v>
      </c>
      <c r="G933" s="71" t="s">
        <v>565</v>
      </c>
      <c r="H933" s="71"/>
      <c r="I933" s="71"/>
      <c r="J933" s="15" t="s">
        <v>600</v>
      </c>
      <c r="K933" s="15" t="s">
        <v>457</v>
      </c>
      <c r="L933" s="15" t="s">
        <v>492</v>
      </c>
      <c r="M933" s="15">
        <v>9.6</v>
      </c>
      <c r="N933" s="71">
        <v>14</v>
      </c>
      <c r="O933" s="180"/>
      <c r="P933" s="180"/>
      <c r="Q933" s="180"/>
      <c r="R933" s="180"/>
    </row>
    <row r="934" spans="1:18" s="85" customFormat="1">
      <c r="A934" s="174"/>
      <c r="B934" s="27">
        <v>2111</v>
      </c>
      <c r="C934" s="71" t="s">
        <v>467</v>
      </c>
      <c r="D934" s="71" t="s">
        <v>487</v>
      </c>
      <c r="E934" s="71" t="s">
        <v>578</v>
      </c>
      <c r="F934" s="71" t="s">
        <v>496</v>
      </c>
      <c r="G934" s="71" t="s">
        <v>565</v>
      </c>
      <c r="H934" s="71"/>
      <c r="I934" s="71"/>
      <c r="J934" s="15" t="s">
        <v>600</v>
      </c>
      <c r="K934" s="15" t="s">
        <v>457</v>
      </c>
      <c r="L934" s="15" t="s">
        <v>492</v>
      </c>
      <c r="M934" s="15">
        <v>9.6</v>
      </c>
      <c r="N934" s="71">
        <v>14</v>
      </c>
      <c r="O934" s="180"/>
      <c r="P934" s="180"/>
      <c r="Q934" s="180"/>
      <c r="R934" s="180"/>
    </row>
    <row r="935" spans="1:18" s="85" customFormat="1">
      <c r="A935" s="174"/>
      <c r="B935" s="27">
        <v>2210</v>
      </c>
      <c r="C935" s="71" t="s">
        <v>467</v>
      </c>
      <c r="D935" s="71" t="s">
        <v>487</v>
      </c>
      <c r="E935" s="71" t="s">
        <v>578</v>
      </c>
      <c r="F935" s="71" t="s">
        <v>496</v>
      </c>
      <c r="G935" s="71" t="s">
        <v>565</v>
      </c>
      <c r="H935" s="71"/>
      <c r="I935" s="71"/>
      <c r="J935" s="15" t="s">
        <v>600</v>
      </c>
      <c r="K935" s="15" t="s">
        <v>457</v>
      </c>
      <c r="L935" s="15" t="s">
        <v>492</v>
      </c>
      <c r="M935" s="15">
        <v>9.6</v>
      </c>
      <c r="N935" s="71">
        <v>14</v>
      </c>
      <c r="O935" s="180"/>
      <c r="P935" s="180"/>
      <c r="Q935" s="180"/>
      <c r="R935" s="180"/>
    </row>
    <row r="936" spans="1:18" s="85" customFormat="1">
      <c r="A936" s="174"/>
      <c r="B936" s="176">
        <v>2255</v>
      </c>
      <c r="C936" s="71"/>
      <c r="D936" s="179" t="s">
        <v>487</v>
      </c>
      <c r="E936" s="71" t="s">
        <v>578</v>
      </c>
      <c r="F936" s="179" t="s">
        <v>496</v>
      </c>
      <c r="G936" s="179" t="s">
        <v>565</v>
      </c>
      <c r="H936" s="71"/>
      <c r="I936" s="71"/>
      <c r="J936" s="182" t="s">
        <v>600</v>
      </c>
      <c r="K936" s="182" t="s">
        <v>457</v>
      </c>
      <c r="L936" s="182" t="s">
        <v>492</v>
      </c>
      <c r="M936" s="182">
        <v>9.6</v>
      </c>
      <c r="N936" s="179">
        <v>8</v>
      </c>
      <c r="O936" s="180"/>
      <c r="P936" s="180"/>
      <c r="Q936" s="180"/>
      <c r="R936" s="180"/>
    </row>
    <row r="937" spans="1:18" s="85" customFormat="1">
      <c r="A937" s="175"/>
      <c r="B937" s="178"/>
      <c r="C937" s="71"/>
      <c r="D937" s="181"/>
      <c r="E937" s="71" t="s">
        <v>589</v>
      </c>
      <c r="F937" s="181"/>
      <c r="G937" s="181"/>
      <c r="H937" s="71"/>
      <c r="I937" s="71"/>
      <c r="J937" s="183"/>
      <c r="K937" s="183"/>
      <c r="L937" s="183"/>
      <c r="M937" s="183"/>
      <c r="N937" s="181"/>
      <c r="O937" s="181"/>
      <c r="P937" s="181"/>
      <c r="Q937" s="181"/>
      <c r="R937" s="181"/>
    </row>
    <row r="938" spans="1:18" s="85" customFormat="1">
      <c r="A938" s="173">
        <v>43208</v>
      </c>
      <c r="B938" s="27">
        <v>900</v>
      </c>
      <c r="C938" s="71"/>
      <c r="D938" s="71" t="s">
        <v>487</v>
      </c>
      <c r="E938" s="71" t="s">
        <v>582</v>
      </c>
      <c r="F938" s="71" t="s">
        <v>489</v>
      </c>
      <c r="G938" s="71" t="s">
        <v>598</v>
      </c>
      <c r="H938" s="71"/>
      <c r="I938" s="71"/>
      <c r="J938" s="15" t="s">
        <v>600</v>
      </c>
      <c r="K938" s="15" t="s">
        <v>465</v>
      </c>
      <c r="L938" s="15" t="s">
        <v>466</v>
      </c>
      <c r="M938" s="15">
        <v>9.6</v>
      </c>
      <c r="N938" s="71">
        <v>6</v>
      </c>
      <c r="O938" s="179">
        <v>6520</v>
      </c>
      <c r="P938" s="179">
        <v>6596</v>
      </c>
      <c r="Q938" s="179">
        <f>P938-O938</f>
        <v>76</v>
      </c>
      <c r="R938" s="179"/>
    </row>
    <row r="939" spans="1:18" s="85" customFormat="1">
      <c r="A939" s="174"/>
      <c r="B939" s="27">
        <v>1400</v>
      </c>
      <c r="C939" s="71"/>
      <c r="D939" s="71" t="s">
        <v>487</v>
      </c>
      <c r="E939" s="71" t="s">
        <v>582</v>
      </c>
      <c r="F939" s="71" t="s">
        <v>496</v>
      </c>
      <c r="G939" s="71" t="s">
        <v>599</v>
      </c>
      <c r="H939" s="71"/>
      <c r="I939" s="71"/>
      <c r="J939" s="15" t="s">
        <v>600</v>
      </c>
      <c r="K939" s="15" t="s">
        <v>465</v>
      </c>
      <c r="L939" s="15" t="s">
        <v>466</v>
      </c>
      <c r="M939" s="15">
        <v>9.6</v>
      </c>
      <c r="N939" s="71">
        <v>10</v>
      </c>
      <c r="O939" s="180"/>
      <c r="P939" s="180"/>
      <c r="Q939" s="180"/>
      <c r="R939" s="180"/>
    </row>
    <row r="940" spans="1:18" s="85" customFormat="1">
      <c r="A940" s="174"/>
      <c r="B940" s="27">
        <v>1500</v>
      </c>
      <c r="C940" s="71"/>
      <c r="D940" s="71" t="s">
        <v>496</v>
      </c>
      <c r="E940" s="71" t="s">
        <v>599</v>
      </c>
      <c r="F940" s="71" t="s">
        <v>489</v>
      </c>
      <c r="G940" s="71" t="s">
        <v>598</v>
      </c>
      <c r="H940" s="71"/>
      <c r="I940" s="71"/>
      <c r="J940" s="15" t="s">
        <v>600</v>
      </c>
      <c r="K940" s="15" t="s">
        <v>465</v>
      </c>
      <c r="L940" s="15" t="s">
        <v>466</v>
      </c>
      <c r="M940" s="15">
        <v>9.6</v>
      </c>
      <c r="N940" s="71">
        <v>6</v>
      </c>
      <c r="O940" s="180"/>
      <c r="P940" s="180"/>
      <c r="Q940" s="180"/>
      <c r="R940" s="180"/>
    </row>
    <row r="941" spans="1:18" s="85" customFormat="1">
      <c r="A941" s="174"/>
      <c r="B941" s="27">
        <v>1635</v>
      </c>
      <c r="C941" s="71"/>
      <c r="D941" s="71" t="s">
        <v>489</v>
      </c>
      <c r="E941" s="71" t="s">
        <v>598</v>
      </c>
      <c r="F941" s="71" t="s">
        <v>487</v>
      </c>
      <c r="G941" s="71" t="s">
        <v>582</v>
      </c>
      <c r="H941" s="71"/>
      <c r="I941" s="71"/>
      <c r="J941" s="15" t="s">
        <v>600</v>
      </c>
      <c r="K941" s="15" t="s">
        <v>465</v>
      </c>
      <c r="L941" s="15" t="s">
        <v>466</v>
      </c>
      <c r="M941" s="15">
        <v>9.6</v>
      </c>
      <c r="N941" s="71">
        <v>9</v>
      </c>
      <c r="O941" s="180"/>
      <c r="P941" s="180"/>
      <c r="Q941" s="180"/>
      <c r="R941" s="180"/>
    </row>
    <row r="942" spans="1:18" s="85" customFormat="1">
      <c r="A942" s="174"/>
      <c r="B942" s="27">
        <v>1730</v>
      </c>
      <c r="C942" s="71"/>
      <c r="D942" s="71" t="s">
        <v>496</v>
      </c>
      <c r="E942" s="71" t="s">
        <v>599</v>
      </c>
      <c r="F942" s="71" t="s">
        <v>487</v>
      </c>
      <c r="G942" s="71" t="s">
        <v>582</v>
      </c>
      <c r="H942" s="71"/>
      <c r="I942" s="71"/>
      <c r="J942" s="15" t="s">
        <v>600</v>
      </c>
      <c r="K942" s="15" t="s">
        <v>465</v>
      </c>
      <c r="L942" s="15" t="s">
        <v>466</v>
      </c>
      <c r="M942" s="15">
        <v>9.6</v>
      </c>
      <c r="N942" s="71">
        <v>1</v>
      </c>
      <c r="O942" s="180"/>
      <c r="P942" s="180"/>
      <c r="Q942" s="180"/>
      <c r="R942" s="180"/>
    </row>
    <row r="943" spans="1:18" s="85" customFormat="1">
      <c r="A943" s="174"/>
      <c r="B943" s="27">
        <v>1740</v>
      </c>
      <c r="C943" s="71"/>
      <c r="D943" s="179" t="s">
        <v>489</v>
      </c>
      <c r="E943" s="71" t="s">
        <v>583</v>
      </c>
      <c r="F943" s="179" t="s">
        <v>487</v>
      </c>
      <c r="G943" s="179" t="s">
        <v>582</v>
      </c>
      <c r="H943" s="71"/>
      <c r="I943" s="71"/>
      <c r="J943" s="182" t="s">
        <v>600</v>
      </c>
      <c r="K943" s="182" t="s">
        <v>465</v>
      </c>
      <c r="L943" s="182" t="s">
        <v>466</v>
      </c>
      <c r="M943" s="182">
        <v>9.6</v>
      </c>
      <c r="N943" s="71">
        <v>1</v>
      </c>
      <c r="O943" s="180"/>
      <c r="P943" s="180"/>
      <c r="Q943" s="180"/>
      <c r="R943" s="180"/>
    </row>
    <row r="944" spans="1:18" s="85" customFormat="1">
      <c r="A944" s="174"/>
      <c r="B944" s="27">
        <v>1745</v>
      </c>
      <c r="C944" s="71"/>
      <c r="D944" s="180"/>
      <c r="E944" s="71" t="s">
        <v>584</v>
      </c>
      <c r="F944" s="180"/>
      <c r="G944" s="180"/>
      <c r="H944" s="71"/>
      <c r="I944" s="71"/>
      <c r="J944" s="184"/>
      <c r="K944" s="184"/>
      <c r="L944" s="184"/>
      <c r="M944" s="184"/>
      <c r="N944" s="71">
        <v>1</v>
      </c>
      <c r="O944" s="180"/>
      <c r="P944" s="180"/>
      <c r="Q944" s="180"/>
      <c r="R944" s="180"/>
    </row>
    <row r="945" spans="1:18" s="85" customFormat="1">
      <c r="A945" s="174"/>
      <c r="B945" s="27">
        <v>1755</v>
      </c>
      <c r="C945" s="71"/>
      <c r="D945" s="181"/>
      <c r="E945" s="71" t="s">
        <v>585</v>
      </c>
      <c r="F945" s="181"/>
      <c r="G945" s="181"/>
      <c r="H945" s="71"/>
      <c r="I945" s="71"/>
      <c r="J945" s="183"/>
      <c r="K945" s="183"/>
      <c r="L945" s="183"/>
      <c r="M945" s="183"/>
      <c r="N945" s="71">
        <v>1</v>
      </c>
      <c r="O945" s="180"/>
      <c r="P945" s="180"/>
      <c r="Q945" s="180"/>
      <c r="R945" s="180"/>
    </row>
    <row r="946" spans="1:18" s="85" customFormat="1">
      <c r="A946" s="174"/>
      <c r="B946" s="27">
        <v>1928</v>
      </c>
      <c r="C946" s="71" t="s">
        <v>460</v>
      </c>
      <c r="D946" s="71" t="s">
        <v>454</v>
      </c>
      <c r="E946" s="71" t="s">
        <v>566</v>
      </c>
      <c r="F946" s="71" t="s">
        <v>496</v>
      </c>
      <c r="G946" s="71" t="s">
        <v>565</v>
      </c>
      <c r="H946" s="71"/>
      <c r="I946" s="71"/>
      <c r="J946" s="15" t="s">
        <v>600</v>
      </c>
      <c r="K946" s="15" t="s">
        <v>465</v>
      </c>
      <c r="L946" s="15" t="s">
        <v>466</v>
      </c>
      <c r="M946" s="15">
        <v>9.6</v>
      </c>
      <c r="N946" s="71">
        <v>14</v>
      </c>
      <c r="O946" s="180"/>
      <c r="P946" s="180"/>
      <c r="Q946" s="180"/>
      <c r="R946" s="180"/>
    </row>
    <row r="947" spans="1:18" s="85" customFormat="1">
      <c r="A947" s="174"/>
      <c r="B947" s="27">
        <v>2100</v>
      </c>
      <c r="C947" s="71" t="s">
        <v>460</v>
      </c>
      <c r="D947" s="71" t="s">
        <v>454</v>
      </c>
      <c r="E947" s="71" t="s">
        <v>566</v>
      </c>
      <c r="F947" s="71" t="s">
        <v>496</v>
      </c>
      <c r="G947" s="71" t="s">
        <v>565</v>
      </c>
      <c r="H947" s="71"/>
      <c r="I947" s="71"/>
      <c r="J947" s="15" t="s">
        <v>600</v>
      </c>
      <c r="K947" s="15" t="s">
        <v>465</v>
      </c>
      <c r="L947" s="15" t="s">
        <v>466</v>
      </c>
      <c r="M947" s="15">
        <v>9.6</v>
      </c>
      <c r="N947" s="71">
        <v>14</v>
      </c>
      <c r="O947" s="180"/>
      <c r="P947" s="180"/>
      <c r="Q947" s="180"/>
      <c r="R947" s="180"/>
    </row>
    <row r="948" spans="1:18" s="85" customFormat="1">
      <c r="A948" s="174"/>
      <c r="B948" s="27">
        <v>2232</v>
      </c>
      <c r="C948" s="71" t="s">
        <v>460</v>
      </c>
      <c r="D948" s="71" t="s">
        <v>454</v>
      </c>
      <c r="E948" s="71" t="s">
        <v>566</v>
      </c>
      <c r="F948" s="71" t="s">
        <v>496</v>
      </c>
      <c r="G948" s="71" t="s">
        <v>565</v>
      </c>
      <c r="H948" s="71"/>
      <c r="I948" s="71"/>
      <c r="J948" s="15" t="s">
        <v>600</v>
      </c>
      <c r="K948" s="15" t="s">
        <v>465</v>
      </c>
      <c r="L948" s="15" t="s">
        <v>466</v>
      </c>
      <c r="M948" s="15">
        <v>9.6</v>
      </c>
      <c r="N948" s="71">
        <v>14</v>
      </c>
      <c r="O948" s="180"/>
      <c r="P948" s="180"/>
      <c r="Q948" s="180"/>
      <c r="R948" s="180"/>
    </row>
    <row r="949" spans="1:18" s="85" customFormat="1">
      <c r="A949" s="175"/>
      <c r="B949" s="27">
        <v>2358</v>
      </c>
      <c r="C949" s="71" t="s">
        <v>467</v>
      </c>
      <c r="D949" s="71" t="s">
        <v>487</v>
      </c>
      <c r="E949" s="71" t="s">
        <v>578</v>
      </c>
      <c r="F949" s="71" t="s">
        <v>496</v>
      </c>
      <c r="G949" s="71" t="s">
        <v>565</v>
      </c>
      <c r="H949" s="71"/>
      <c r="I949" s="71"/>
      <c r="J949" s="15" t="s">
        <v>600</v>
      </c>
      <c r="K949" s="15" t="s">
        <v>465</v>
      </c>
      <c r="L949" s="15" t="s">
        <v>466</v>
      </c>
      <c r="M949" s="15">
        <v>9.6</v>
      </c>
      <c r="N949" s="71">
        <v>8</v>
      </c>
      <c r="O949" s="181"/>
      <c r="P949" s="181"/>
      <c r="Q949" s="181"/>
      <c r="R949" s="181"/>
    </row>
    <row r="950" spans="1:18" s="85" customFormat="1">
      <c r="A950" s="173">
        <v>43208</v>
      </c>
      <c r="B950" s="176">
        <v>830</v>
      </c>
      <c r="C950" s="179"/>
      <c r="D950" s="179" t="s">
        <v>487</v>
      </c>
      <c r="E950" s="179" t="s">
        <v>582</v>
      </c>
      <c r="F950" s="179" t="s">
        <v>489</v>
      </c>
      <c r="G950" s="71" t="s">
        <v>583</v>
      </c>
      <c r="H950" s="71"/>
      <c r="I950" s="71"/>
      <c r="J950" s="182" t="s">
        <v>600</v>
      </c>
      <c r="K950" s="182" t="s">
        <v>473</v>
      </c>
      <c r="L950" s="182" t="s">
        <v>474</v>
      </c>
      <c r="M950" s="182">
        <v>9.6</v>
      </c>
      <c r="N950" s="71">
        <v>4</v>
      </c>
      <c r="O950" s="179">
        <v>7796</v>
      </c>
      <c r="P950" s="179">
        <v>7836</v>
      </c>
      <c r="Q950" s="179">
        <f>P950-O950</f>
        <v>40</v>
      </c>
      <c r="R950" s="179"/>
    </row>
    <row r="951" spans="1:18" s="85" customFormat="1">
      <c r="A951" s="174"/>
      <c r="B951" s="177"/>
      <c r="C951" s="180"/>
      <c r="D951" s="180"/>
      <c r="E951" s="180"/>
      <c r="F951" s="180"/>
      <c r="G951" s="71" t="s">
        <v>584</v>
      </c>
      <c r="H951" s="71"/>
      <c r="I951" s="71"/>
      <c r="J951" s="184"/>
      <c r="K951" s="184"/>
      <c r="L951" s="184"/>
      <c r="M951" s="184"/>
      <c r="N951" s="71">
        <v>3</v>
      </c>
      <c r="O951" s="180"/>
      <c r="P951" s="180"/>
      <c r="Q951" s="180"/>
      <c r="R951" s="180"/>
    </row>
    <row r="952" spans="1:18" s="85" customFormat="1">
      <c r="A952" s="174"/>
      <c r="B952" s="178"/>
      <c r="C952" s="181"/>
      <c r="D952" s="181"/>
      <c r="E952" s="181"/>
      <c r="F952" s="181"/>
      <c r="G952" s="71" t="s">
        <v>585</v>
      </c>
      <c r="H952" s="71"/>
      <c r="I952" s="71"/>
      <c r="J952" s="183"/>
      <c r="K952" s="183"/>
      <c r="L952" s="183"/>
      <c r="M952" s="183"/>
      <c r="N952" s="71">
        <v>2</v>
      </c>
      <c r="O952" s="180"/>
      <c r="P952" s="180"/>
      <c r="Q952" s="180"/>
      <c r="R952" s="180"/>
    </row>
    <row r="953" spans="1:18" s="85" customFormat="1">
      <c r="A953" s="174"/>
      <c r="B953" s="27">
        <v>925</v>
      </c>
      <c r="C953" s="71" t="s">
        <v>611</v>
      </c>
      <c r="D953" s="71" t="s">
        <v>489</v>
      </c>
      <c r="E953" s="71" t="s">
        <v>585</v>
      </c>
      <c r="F953" s="71" t="s">
        <v>496</v>
      </c>
      <c r="G953" s="71" t="s">
        <v>565</v>
      </c>
      <c r="H953" s="71"/>
      <c r="I953" s="71"/>
      <c r="J953" s="15" t="s">
        <v>600</v>
      </c>
      <c r="K953" s="15" t="s">
        <v>473</v>
      </c>
      <c r="L953" s="15" t="s">
        <v>474</v>
      </c>
      <c r="M953" s="15">
        <v>9.6</v>
      </c>
      <c r="N953" s="71">
        <v>6</v>
      </c>
      <c r="O953" s="180"/>
      <c r="P953" s="180"/>
      <c r="Q953" s="180"/>
      <c r="R953" s="180"/>
    </row>
    <row r="954" spans="1:18" s="85" customFormat="1">
      <c r="A954" s="174"/>
      <c r="B954" s="27">
        <v>1110</v>
      </c>
      <c r="C954" s="71" t="s">
        <v>611</v>
      </c>
      <c r="D954" s="71" t="s">
        <v>489</v>
      </c>
      <c r="E954" s="71" t="s">
        <v>585</v>
      </c>
      <c r="F954" s="71" t="s">
        <v>496</v>
      </c>
      <c r="G954" s="71" t="s">
        <v>565</v>
      </c>
      <c r="H954" s="71"/>
      <c r="I954" s="71"/>
      <c r="J954" s="15" t="s">
        <v>600</v>
      </c>
      <c r="K954" s="15" t="s">
        <v>473</v>
      </c>
      <c r="L954" s="15" t="s">
        <v>474</v>
      </c>
      <c r="M954" s="15">
        <v>9.6</v>
      </c>
      <c r="N954" s="71">
        <v>5</v>
      </c>
      <c r="O954" s="180"/>
      <c r="P954" s="180"/>
      <c r="Q954" s="180"/>
      <c r="R954" s="180"/>
    </row>
    <row r="955" spans="1:18" s="85" customFormat="1">
      <c r="A955" s="174"/>
      <c r="B955" s="27">
        <v>1210</v>
      </c>
      <c r="C955" s="71" t="s">
        <v>611</v>
      </c>
      <c r="D955" s="71" t="s">
        <v>489</v>
      </c>
      <c r="E955" s="71" t="s">
        <v>585</v>
      </c>
      <c r="F955" s="71" t="s">
        <v>496</v>
      </c>
      <c r="G955" s="71" t="s">
        <v>565</v>
      </c>
      <c r="H955" s="71"/>
      <c r="I955" s="71"/>
      <c r="J955" s="15" t="s">
        <v>600</v>
      </c>
      <c r="K955" s="15" t="s">
        <v>473</v>
      </c>
      <c r="L955" s="15" t="s">
        <v>474</v>
      </c>
      <c r="M955" s="15">
        <v>9.6</v>
      </c>
      <c r="N955" s="71">
        <v>4</v>
      </c>
      <c r="O955" s="180"/>
      <c r="P955" s="180"/>
      <c r="Q955" s="180"/>
      <c r="R955" s="180"/>
    </row>
    <row r="956" spans="1:18" s="85" customFormat="1">
      <c r="A956" s="174"/>
      <c r="B956" s="27">
        <v>1510</v>
      </c>
      <c r="C956" s="71" t="s">
        <v>611</v>
      </c>
      <c r="D956" s="71" t="s">
        <v>489</v>
      </c>
      <c r="E956" s="71" t="s">
        <v>585</v>
      </c>
      <c r="F956" s="71" t="s">
        <v>496</v>
      </c>
      <c r="G956" s="71" t="s">
        <v>565</v>
      </c>
      <c r="H956" s="71"/>
      <c r="I956" s="71"/>
      <c r="J956" s="15" t="s">
        <v>600</v>
      </c>
      <c r="K956" s="15" t="s">
        <v>473</v>
      </c>
      <c r="L956" s="15" t="s">
        <v>474</v>
      </c>
      <c r="M956" s="15">
        <v>9.6</v>
      </c>
      <c r="N956" s="71">
        <v>6</v>
      </c>
      <c r="O956" s="180"/>
      <c r="P956" s="180"/>
      <c r="Q956" s="180"/>
      <c r="R956" s="180"/>
    </row>
    <row r="957" spans="1:18" s="85" customFormat="1">
      <c r="A957" s="174"/>
      <c r="B957" s="27">
        <v>1610</v>
      </c>
      <c r="C957" s="71" t="s">
        <v>611</v>
      </c>
      <c r="D957" s="71" t="s">
        <v>489</v>
      </c>
      <c r="E957" s="71" t="s">
        <v>585</v>
      </c>
      <c r="F957" s="71" t="s">
        <v>496</v>
      </c>
      <c r="G957" s="71" t="s">
        <v>565</v>
      </c>
      <c r="H957" s="71"/>
      <c r="I957" s="71"/>
      <c r="J957" s="15" t="s">
        <v>600</v>
      </c>
      <c r="K957" s="15" t="s">
        <v>473</v>
      </c>
      <c r="L957" s="15" t="s">
        <v>474</v>
      </c>
      <c r="M957" s="15">
        <v>9.6</v>
      </c>
      <c r="N957" s="71">
        <v>4</v>
      </c>
      <c r="O957" s="180"/>
      <c r="P957" s="180"/>
      <c r="Q957" s="180"/>
      <c r="R957" s="180"/>
    </row>
    <row r="958" spans="1:18" s="85" customFormat="1">
      <c r="A958" s="174"/>
      <c r="B958" s="27">
        <v>1710</v>
      </c>
      <c r="C958" s="71" t="s">
        <v>611</v>
      </c>
      <c r="D958" s="71" t="s">
        <v>489</v>
      </c>
      <c r="E958" s="71" t="s">
        <v>585</v>
      </c>
      <c r="F958" s="71" t="s">
        <v>496</v>
      </c>
      <c r="G958" s="71" t="s">
        <v>565</v>
      </c>
      <c r="H958" s="71"/>
      <c r="I958" s="71"/>
      <c r="J958" s="15" t="s">
        <v>600</v>
      </c>
      <c r="K958" s="15" t="s">
        <v>473</v>
      </c>
      <c r="L958" s="15" t="s">
        <v>474</v>
      </c>
      <c r="M958" s="15">
        <v>9.6</v>
      </c>
      <c r="N958" s="71">
        <v>6</v>
      </c>
      <c r="O958" s="180"/>
      <c r="P958" s="180"/>
      <c r="Q958" s="180"/>
      <c r="R958" s="180"/>
    </row>
    <row r="959" spans="1:18" s="85" customFormat="1">
      <c r="A959" s="174"/>
      <c r="B959" s="27">
        <v>2110</v>
      </c>
      <c r="C959" s="71" t="s">
        <v>611</v>
      </c>
      <c r="D959" s="71" t="s">
        <v>489</v>
      </c>
      <c r="E959" s="71" t="s">
        <v>585</v>
      </c>
      <c r="F959" s="71" t="s">
        <v>496</v>
      </c>
      <c r="G959" s="71" t="s">
        <v>565</v>
      </c>
      <c r="H959" s="71"/>
      <c r="I959" s="71"/>
      <c r="J959" s="15" t="s">
        <v>600</v>
      </c>
      <c r="K959" s="15" t="s">
        <v>473</v>
      </c>
      <c r="L959" s="15" t="s">
        <v>474</v>
      </c>
      <c r="M959" s="15">
        <v>9.6</v>
      </c>
      <c r="N959" s="71">
        <v>9</v>
      </c>
      <c r="O959" s="180"/>
      <c r="P959" s="180"/>
      <c r="Q959" s="180"/>
      <c r="R959" s="180"/>
    </row>
    <row r="960" spans="1:18" s="85" customFormat="1">
      <c r="A960" s="174"/>
      <c r="B960" s="27">
        <v>2215</v>
      </c>
      <c r="C960" s="71" t="s">
        <v>611</v>
      </c>
      <c r="D960" s="71" t="s">
        <v>489</v>
      </c>
      <c r="E960" s="71" t="s">
        <v>585</v>
      </c>
      <c r="F960" s="71" t="s">
        <v>496</v>
      </c>
      <c r="G960" s="71" t="s">
        <v>565</v>
      </c>
      <c r="H960" s="71"/>
      <c r="I960" s="71"/>
      <c r="J960" s="15" t="s">
        <v>600</v>
      </c>
      <c r="K960" s="15" t="s">
        <v>473</v>
      </c>
      <c r="L960" s="15" t="s">
        <v>474</v>
      </c>
      <c r="M960" s="15">
        <v>9.6</v>
      </c>
      <c r="N960" s="71">
        <v>4</v>
      </c>
      <c r="O960" s="180"/>
      <c r="P960" s="180"/>
      <c r="Q960" s="180"/>
      <c r="R960" s="180"/>
    </row>
    <row r="961" spans="1:18" s="85" customFormat="1">
      <c r="A961" s="174"/>
      <c r="B961" s="27">
        <v>2258</v>
      </c>
      <c r="C961" s="71"/>
      <c r="D961" s="179" t="s">
        <v>489</v>
      </c>
      <c r="E961" s="71" t="s">
        <v>585</v>
      </c>
      <c r="F961" s="179" t="s">
        <v>496</v>
      </c>
      <c r="G961" s="179" t="s">
        <v>565</v>
      </c>
      <c r="H961" s="71"/>
      <c r="I961" s="71"/>
      <c r="J961" s="15" t="s">
        <v>600</v>
      </c>
      <c r="K961" s="15" t="s">
        <v>473</v>
      </c>
      <c r="L961" s="15" t="s">
        <v>474</v>
      </c>
      <c r="M961" s="15">
        <v>9.6</v>
      </c>
      <c r="N961" s="71">
        <v>2</v>
      </c>
      <c r="O961" s="180"/>
      <c r="P961" s="180"/>
      <c r="Q961" s="180"/>
      <c r="R961" s="180"/>
    </row>
    <row r="962" spans="1:18" s="85" customFormat="1">
      <c r="A962" s="174"/>
      <c r="B962" s="27">
        <v>2310</v>
      </c>
      <c r="C962" s="71"/>
      <c r="D962" s="181"/>
      <c r="E962" s="71" t="s">
        <v>583</v>
      </c>
      <c r="F962" s="181"/>
      <c r="G962" s="181"/>
      <c r="H962" s="71"/>
      <c r="I962" s="71"/>
      <c r="J962" s="15" t="s">
        <v>600</v>
      </c>
      <c r="K962" s="15" t="s">
        <v>473</v>
      </c>
      <c r="L962" s="15" t="s">
        <v>474</v>
      </c>
      <c r="M962" s="15">
        <v>9.6</v>
      </c>
      <c r="N962" s="71">
        <v>2</v>
      </c>
      <c r="O962" s="180"/>
      <c r="P962" s="180"/>
      <c r="Q962" s="180"/>
      <c r="R962" s="180"/>
    </row>
    <row r="963" spans="1:18" s="85" customFormat="1">
      <c r="A963" s="175"/>
      <c r="B963" s="27">
        <v>10</v>
      </c>
      <c r="C963" s="71" t="s">
        <v>611</v>
      </c>
      <c r="D963" s="71" t="s">
        <v>489</v>
      </c>
      <c r="E963" s="71" t="s">
        <v>585</v>
      </c>
      <c r="F963" s="71" t="s">
        <v>496</v>
      </c>
      <c r="G963" s="71" t="s">
        <v>565</v>
      </c>
      <c r="H963" s="71"/>
      <c r="I963" s="71"/>
      <c r="J963" s="15" t="s">
        <v>600</v>
      </c>
      <c r="K963" s="15" t="s">
        <v>473</v>
      </c>
      <c r="L963" s="15" t="s">
        <v>474</v>
      </c>
      <c r="M963" s="15">
        <v>9.6</v>
      </c>
      <c r="N963" s="71">
        <v>6</v>
      </c>
      <c r="O963" s="181"/>
      <c r="P963" s="181"/>
      <c r="Q963" s="181"/>
      <c r="R963" s="181"/>
    </row>
    <row r="964" spans="1:18" s="85" customFormat="1">
      <c r="A964" s="173">
        <v>43208</v>
      </c>
      <c r="B964" s="176">
        <v>830</v>
      </c>
      <c r="C964" s="179"/>
      <c r="D964" s="179" t="s">
        <v>487</v>
      </c>
      <c r="E964" s="179" t="s">
        <v>582</v>
      </c>
      <c r="F964" s="179" t="s">
        <v>496</v>
      </c>
      <c r="G964" s="71" t="s">
        <v>605</v>
      </c>
      <c r="H964" s="71"/>
      <c r="I964" s="71"/>
      <c r="J964" s="15" t="s">
        <v>600</v>
      </c>
      <c r="K964" s="15" t="s">
        <v>483</v>
      </c>
      <c r="L964" s="15" t="s">
        <v>484</v>
      </c>
      <c r="M964" s="15">
        <v>9.6</v>
      </c>
      <c r="N964" s="71">
        <v>4</v>
      </c>
      <c r="O964" s="179">
        <v>6596</v>
      </c>
      <c r="P964" s="179">
        <v>6671</v>
      </c>
      <c r="Q964" s="179">
        <f>P964-O964</f>
        <v>75</v>
      </c>
      <c r="R964" s="179"/>
    </row>
    <row r="965" spans="1:18" s="85" customFormat="1">
      <c r="A965" s="174"/>
      <c r="B965" s="177"/>
      <c r="C965" s="180"/>
      <c r="D965" s="180"/>
      <c r="E965" s="180"/>
      <c r="F965" s="180"/>
      <c r="G965" s="71" t="s">
        <v>575</v>
      </c>
      <c r="H965" s="71"/>
      <c r="I965" s="71"/>
      <c r="J965" s="15" t="s">
        <v>600</v>
      </c>
      <c r="K965" s="15" t="s">
        <v>483</v>
      </c>
      <c r="L965" s="15" t="s">
        <v>484</v>
      </c>
      <c r="M965" s="15">
        <v>9.6</v>
      </c>
      <c r="N965" s="71">
        <v>1</v>
      </c>
      <c r="O965" s="180"/>
      <c r="P965" s="180"/>
      <c r="Q965" s="180"/>
      <c r="R965" s="180"/>
    </row>
    <row r="966" spans="1:18" s="85" customFormat="1">
      <c r="A966" s="174"/>
      <c r="B966" s="177"/>
      <c r="C966" s="180"/>
      <c r="D966" s="180"/>
      <c r="E966" s="180"/>
      <c r="F966" s="180"/>
      <c r="G966" s="71" t="s">
        <v>576</v>
      </c>
      <c r="H966" s="71"/>
      <c r="I966" s="71"/>
      <c r="J966" s="15" t="s">
        <v>600</v>
      </c>
      <c r="K966" s="15" t="s">
        <v>483</v>
      </c>
      <c r="L966" s="15" t="s">
        <v>484</v>
      </c>
      <c r="M966" s="15">
        <v>9.6</v>
      </c>
      <c r="N966" s="71">
        <v>2</v>
      </c>
      <c r="O966" s="180"/>
      <c r="P966" s="180"/>
      <c r="Q966" s="180"/>
      <c r="R966" s="180"/>
    </row>
    <row r="967" spans="1:18" s="85" customFormat="1">
      <c r="A967" s="174"/>
      <c r="B967" s="178"/>
      <c r="C967" s="181"/>
      <c r="D967" s="181"/>
      <c r="E967" s="181"/>
      <c r="F967" s="181"/>
      <c r="G967" s="71" t="s">
        <v>628</v>
      </c>
      <c r="H967" s="71"/>
      <c r="I967" s="71"/>
      <c r="J967" s="15" t="s">
        <v>600</v>
      </c>
      <c r="K967" s="15" t="s">
        <v>483</v>
      </c>
      <c r="L967" s="15" t="s">
        <v>484</v>
      </c>
      <c r="M967" s="15">
        <v>9.6</v>
      </c>
      <c r="N967" s="71">
        <v>6</v>
      </c>
      <c r="O967" s="180"/>
      <c r="P967" s="180"/>
      <c r="Q967" s="180"/>
      <c r="R967" s="180"/>
    </row>
    <row r="968" spans="1:18" s="85" customFormat="1">
      <c r="A968" s="174"/>
      <c r="B968" s="27">
        <v>1124</v>
      </c>
      <c r="C968" s="71" t="s">
        <v>467</v>
      </c>
      <c r="D968" s="71" t="s">
        <v>487</v>
      </c>
      <c r="E968" s="71" t="s">
        <v>578</v>
      </c>
      <c r="F968" s="71" t="s">
        <v>496</v>
      </c>
      <c r="G968" s="71" t="s">
        <v>565</v>
      </c>
      <c r="H968" s="71"/>
      <c r="I968" s="71"/>
      <c r="J968" s="15" t="s">
        <v>600</v>
      </c>
      <c r="K968" s="15" t="s">
        <v>483</v>
      </c>
      <c r="L968" s="15" t="s">
        <v>484</v>
      </c>
      <c r="M968" s="15">
        <v>9.6</v>
      </c>
      <c r="N968" s="71">
        <v>13</v>
      </c>
      <c r="O968" s="180"/>
      <c r="P968" s="180"/>
      <c r="Q968" s="180"/>
      <c r="R968" s="180"/>
    </row>
    <row r="969" spans="1:18" s="85" customFormat="1">
      <c r="A969" s="174"/>
      <c r="B969" s="27">
        <v>1438</v>
      </c>
      <c r="C969" s="71" t="s">
        <v>467</v>
      </c>
      <c r="D969" s="71" t="s">
        <v>487</v>
      </c>
      <c r="E969" s="71" t="s">
        <v>578</v>
      </c>
      <c r="F969" s="71" t="s">
        <v>496</v>
      </c>
      <c r="G969" s="71" t="s">
        <v>565</v>
      </c>
      <c r="H969" s="71"/>
      <c r="I969" s="71"/>
      <c r="J969" s="15" t="s">
        <v>600</v>
      </c>
      <c r="K969" s="15" t="s">
        <v>483</v>
      </c>
      <c r="L969" s="15" t="s">
        <v>484</v>
      </c>
      <c r="M969" s="15">
        <v>9.6</v>
      </c>
      <c r="N969" s="71">
        <v>13</v>
      </c>
      <c r="O969" s="180"/>
      <c r="P969" s="180"/>
      <c r="Q969" s="180"/>
      <c r="R969" s="180"/>
    </row>
    <row r="970" spans="1:18" s="85" customFormat="1">
      <c r="A970" s="174"/>
      <c r="B970" s="27">
        <v>1520</v>
      </c>
      <c r="C970" s="71" t="s">
        <v>467</v>
      </c>
      <c r="D970" s="71" t="s">
        <v>487</v>
      </c>
      <c r="E970" s="71" t="s">
        <v>578</v>
      </c>
      <c r="F970" s="71" t="s">
        <v>496</v>
      </c>
      <c r="G970" s="71" t="s">
        <v>565</v>
      </c>
      <c r="H970" s="71"/>
      <c r="I970" s="71"/>
      <c r="J970" s="15" t="s">
        <v>600</v>
      </c>
      <c r="K970" s="15" t="s">
        <v>483</v>
      </c>
      <c r="L970" s="15" t="s">
        <v>484</v>
      </c>
      <c r="M970" s="15">
        <v>9.6</v>
      </c>
      <c r="N970" s="71">
        <v>14</v>
      </c>
      <c r="O970" s="180"/>
      <c r="P970" s="180"/>
      <c r="Q970" s="180"/>
      <c r="R970" s="180"/>
    </row>
    <row r="971" spans="1:18" s="85" customFormat="1">
      <c r="A971" s="174"/>
      <c r="B971" s="27">
        <v>1656</v>
      </c>
      <c r="C971" s="71" t="s">
        <v>460</v>
      </c>
      <c r="D971" s="71" t="s">
        <v>454</v>
      </c>
      <c r="E971" s="71" t="s">
        <v>566</v>
      </c>
      <c r="F971" s="71" t="s">
        <v>496</v>
      </c>
      <c r="G971" s="71" t="s">
        <v>565</v>
      </c>
      <c r="H971" s="71"/>
      <c r="I971" s="71"/>
      <c r="J971" s="15" t="s">
        <v>600</v>
      </c>
      <c r="K971" s="15" t="s">
        <v>483</v>
      </c>
      <c r="L971" s="15" t="s">
        <v>484</v>
      </c>
      <c r="M971" s="15">
        <v>9.6</v>
      </c>
      <c r="N971" s="71">
        <v>14</v>
      </c>
      <c r="O971" s="180"/>
      <c r="P971" s="180"/>
      <c r="Q971" s="180"/>
      <c r="R971" s="180"/>
    </row>
    <row r="972" spans="1:18" s="85" customFormat="1">
      <c r="A972" s="174"/>
      <c r="B972" s="27">
        <v>2043</v>
      </c>
      <c r="C972" s="71" t="s">
        <v>460</v>
      </c>
      <c r="D972" s="71" t="s">
        <v>454</v>
      </c>
      <c r="E972" s="71" t="s">
        <v>566</v>
      </c>
      <c r="F972" s="71" t="s">
        <v>496</v>
      </c>
      <c r="G972" s="71" t="s">
        <v>565</v>
      </c>
      <c r="H972" s="71"/>
      <c r="I972" s="71"/>
      <c r="J972" s="15" t="s">
        <v>600</v>
      </c>
      <c r="K972" s="15" t="s">
        <v>483</v>
      </c>
      <c r="L972" s="15" t="s">
        <v>484</v>
      </c>
      <c r="M972" s="15">
        <v>9.6</v>
      </c>
      <c r="N972" s="71">
        <v>14</v>
      </c>
      <c r="O972" s="180"/>
      <c r="P972" s="180"/>
      <c r="Q972" s="180"/>
      <c r="R972" s="180"/>
    </row>
    <row r="973" spans="1:18" s="85" customFormat="1">
      <c r="A973" s="174"/>
      <c r="B973" s="27">
        <v>2210</v>
      </c>
      <c r="C973" s="71" t="s">
        <v>460</v>
      </c>
      <c r="D973" s="71" t="s">
        <v>454</v>
      </c>
      <c r="E973" s="71" t="s">
        <v>566</v>
      </c>
      <c r="F973" s="71" t="s">
        <v>496</v>
      </c>
      <c r="G973" s="71" t="s">
        <v>565</v>
      </c>
      <c r="H973" s="71"/>
      <c r="I973" s="71"/>
      <c r="J973" s="15" t="s">
        <v>600</v>
      </c>
      <c r="K973" s="15" t="s">
        <v>483</v>
      </c>
      <c r="L973" s="15" t="s">
        <v>484</v>
      </c>
      <c r="M973" s="15">
        <v>9.6</v>
      </c>
      <c r="N973" s="71">
        <v>14</v>
      </c>
      <c r="O973" s="180"/>
      <c r="P973" s="180"/>
      <c r="Q973" s="180"/>
      <c r="R973" s="180"/>
    </row>
    <row r="974" spans="1:18" s="85" customFormat="1">
      <c r="A974" s="175"/>
      <c r="B974" s="27">
        <v>2348</v>
      </c>
      <c r="C974" s="71" t="s">
        <v>467</v>
      </c>
      <c r="D974" s="71" t="s">
        <v>487</v>
      </c>
      <c r="E974" s="71" t="s">
        <v>578</v>
      </c>
      <c r="F974" s="71" t="s">
        <v>496</v>
      </c>
      <c r="G974" s="71" t="s">
        <v>565</v>
      </c>
      <c r="H974" s="71"/>
      <c r="I974" s="71"/>
      <c r="J974" s="15" t="s">
        <v>600</v>
      </c>
      <c r="K974" s="15" t="s">
        <v>483</v>
      </c>
      <c r="L974" s="15" t="s">
        <v>484</v>
      </c>
      <c r="M974" s="15">
        <v>9.6</v>
      </c>
      <c r="N974" s="71">
        <v>10</v>
      </c>
      <c r="O974" s="181"/>
      <c r="P974" s="181"/>
      <c r="Q974" s="181"/>
      <c r="R974" s="181"/>
    </row>
    <row r="975" spans="1:18" s="85" customFormat="1">
      <c r="A975" s="212">
        <v>43209</v>
      </c>
      <c r="B975" s="86">
        <v>855</v>
      </c>
      <c r="C975" s="87"/>
      <c r="D975" s="87" t="s">
        <v>487</v>
      </c>
      <c r="E975" s="71" t="s">
        <v>582</v>
      </c>
      <c r="F975" s="71" t="s">
        <v>489</v>
      </c>
      <c r="G975" s="71" t="s">
        <v>598</v>
      </c>
      <c r="H975" s="71"/>
      <c r="I975" s="71"/>
      <c r="J975" s="15" t="s">
        <v>600</v>
      </c>
      <c r="K975" s="15" t="s">
        <v>39</v>
      </c>
      <c r="L975" s="71" t="s">
        <v>492</v>
      </c>
      <c r="M975" s="71">
        <v>9.6</v>
      </c>
      <c r="N975" s="71">
        <v>3</v>
      </c>
      <c r="O975" s="179">
        <v>9136</v>
      </c>
      <c r="P975" s="179">
        <v>9196</v>
      </c>
      <c r="Q975" s="179">
        <f>P975-O975</f>
        <v>60</v>
      </c>
      <c r="R975" s="179"/>
    </row>
    <row r="976" spans="1:18" s="85" customFormat="1">
      <c r="A976" s="174"/>
      <c r="B976" s="27">
        <v>1037</v>
      </c>
      <c r="C976" s="71" t="s">
        <v>460</v>
      </c>
      <c r="D976" s="71" t="s">
        <v>454</v>
      </c>
      <c r="E976" s="71" t="s">
        <v>566</v>
      </c>
      <c r="F976" s="71" t="s">
        <v>496</v>
      </c>
      <c r="G976" s="71" t="s">
        <v>565</v>
      </c>
      <c r="H976" s="71"/>
      <c r="I976" s="71"/>
      <c r="J976" s="15" t="s">
        <v>600</v>
      </c>
      <c r="K976" s="15" t="s">
        <v>39</v>
      </c>
      <c r="L976" s="71" t="s">
        <v>492</v>
      </c>
      <c r="M976" s="71">
        <v>9.6</v>
      </c>
      <c r="N976" s="71">
        <v>14</v>
      </c>
      <c r="O976" s="180"/>
      <c r="P976" s="180"/>
      <c r="Q976" s="180"/>
      <c r="R976" s="180"/>
    </row>
    <row r="977" spans="1:18" s="85" customFormat="1">
      <c r="A977" s="174"/>
      <c r="B977" s="27">
        <v>1148</v>
      </c>
      <c r="C977" s="71" t="s">
        <v>460</v>
      </c>
      <c r="D977" s="71" t="s">
        <v>454</v>
      </c>
      <c r="E977" s="71" t="s">
        <v>566</v>
      </c>
      <c r="F977" s="71" t="s">
        <v>496</v>
      </c>
      <c r="G977" s="71" t="s">
        <v>565</v>
      </c>
      <c r="H977" s="71"/>
      <c r="I977" s="71"/>
      <c r="J977" s="15" t="s">
        <v>600</v>
      </c>
      <c r="K977" s="15" t="s">
        <v>39</v>
      </c>
      <c r="L977" s="71" t="s">
        <v>492</v>
      </c>
      <c r="M977" s="71">
        <v>9.6</v>
      </c>
      <c r="N977" s="71">
        <v>14</v>
      </c>
      <c r="O977" s="180"/>
      <c r="P977" s="180"/>
      <c r="Q977" s="180"/>
      <c r="R977" s="180"/>
    </row>
    <row r="978" spans="1:18" s="85" customFormat="1">
      <c r="A978" s="174"/>
      <c r="B978" s="27">
        <v>1328</v>
      </c>
      <c r="C978" s="71"/>
      <c r="D978" s="71" t="s">
        <v>487</v>
      </c>
      <c r="E978" s="71" t="s">
        <v>582</v>
      </c>
      <c r="F978" s="71" t="s">
        <v>496</v>
      </c>
      <c r="G978" s="71" t="s">
        <v>599</v>
      </c>
      <c r="H978" s="71"/>
      <c r="I978" s="71"/>
      <c r="J978" s="15" t="s">
        <v>600</v>
      </c>
      <c r="K978" s="15" t="s">
        <v>39</v>
      </c>
      <c r="L978" s="71" t="s">
        <v>492</v>
      </c>
      <c r="M978" s="71">
        <v>9.6</v>
      </c>
      <c r="N978" s="71">
        <v>4</v>
      </c>
      <c r="O978" s="180"/>
      <c r="P978" s="180"/>
      <c r="Q978" s="180"/>
      <c r="R978" s="180"/>
    </row>
    <row r="979" spans="1:18" s="85" customFormat="1">
      <c r="A979" s="174"/>
      <c r="B979" s="27">
        <v>1432</v>
      </c>
      <c r="C979" s="71"/>
      <c r="D979" s="71" t="s">
        <v>496</v>
      </c>
      <c r="E979" s="71" t="s">
        <v>599</v>
      </c>
      <c r="F979" s="71" t="s">
        <v>489</v>
      </c>
      <c r="G979" s="71" t="s">
        <v>598</v>
      </c>
      <c r="H979" s="71"/>
      <c r="I979" s="71"/>
      <c r="J979" s="15" t="s">
        <v>600</v>
      </c>
      <c r="K979" s="15" t="s">
        <v>39</v>
      </c>
      <c r="L979" s="71" t="s">
        <v>492</v>
      </c>
      <c r="M979" s="71">
        <v>9.6</v>
      </c>
      <c r="N979" s="71">
        <v>4</v>
      </c>
      <c r="O979" s="180"/>
      <c r="P979" s="180"/>
      <c r="Q979" s="180"/>
      <c r="R979" s="180"/>
    </row>
    <row r="980" spans="1:18" s="85" customFormat="1">
      <c r="A980" s="174"/>
      <c r="B980" s="27">
        <v>1605</v>
      </c>
      <c r="C980" s="71"/>
      <c r="D980" s="71" t="s">
        <v>489</v>
      </c>
      <c r="E980" s="71" t="s">
        <v>598</v>
      </c>
      <c r="F980" s="71" t="s">
        <v>487</v>
      </c>
      <c r="G980" s="71" t="s">
        <v>582</v>
      </c>
      <c r="H980" s="71"/>
      <c r="I980" s="71"/>
      <c r="J980" s="15" t="s">
        <v>600</v>
      </c>
      <c r="K980" s="15" t="s">
        <v>39</v>
      </c>
      <c r="L980" s="71" t="s">
        <v>492</v>
      </c>
      <c r="M980" s="71">
        <v>9.6</v>
      </c>
      <c r="N980" s="71">
        <v>12</v>
      </c>
      <c r="O980" s="180"/>
      <c r="P980" s="180"/>
      <c r="Q980" s="180"/>
      <c r="R980" s="180"/>
    </row>
    <row r="981" spans="1:18" s="85" customFormat="1">
      <c r="A981" s="174"/>
      <c r="B981" s="27">
        <v>1717</v>
      </c>
      <c r="C981" s="71" t="s">
        <v>467</v>
      </c>
      <c r="D981" s="71" t="s">
        <v>487</v>
      </c>
      <c r="E981" s="71" t="s">
        <v>578</v>
      </c>
      <c r="F981" s="71" t="s">
        <v>496</v>
      </c>
      <c r="G981" s="71" t="s">
        <v>565</v>
      </c>
      <c r="H981" s="71"/>
      <c r="I981" s="71"/>
      <c r="J981" s="15" t="s">
        <v>600</v>
      </c>
      <c r="K981" s="15" t="s">
        <v>39</v>
      </c>
      <c r="L981" s="71" t="s">
        <v>492</v>
      </c>
      <c r="M981" s="71">
        <v>9.6</v>
      </c>
      <c r="N981" s="71">
        <v>13</v>
      </c>
      <c r="O981" s="180"/>
      <c r="P981" s="180"/>
      <c r="Q981" s="180"/>
      <c r="R981" s="180"/>
    </row>
    <row r="982" spans="1:18" s="85" customFormat="1">
      <c r="A982" s="174"/>
      <c r="B982" s="27">
        <v>1946</v>
      </c>
      <c r="C982" s="71" t="s">
        <v>467</v>
      </c>
      <c r="D982" s="71" t="s">
        <v>487</v>
      </c>
      <c r="E982" s="71" t="s">
        <v>578</v>
      </c>
      <c r="F982" s="71" t="s">
        <v>496</v>
      </c>
      <c r="G982" s="71" t="s">
        <v>565</v>
      </c>
      <c r="H982" s="71"/>
      <c r="I982" s="71"/>
      <c r="J982" s="15" t="s">
        <v>600</v>
      </c>
      <c r="K982" s="15" t="s">
        <v>39</v>
      </c>
      <c r="L982" s="71" t="s">
        <v>492</v>
      </c>
      <c r="M982" s="71">
        <v>9.6</v>
      </c>
      <c r="N982" s="71">
        <v>14</v>
      </c>
      <c r="O982" s="180"/>
      <c r="P982" s="180"/>
      <c r="Q982" s="180"/>
      <c r="R982" s="180"/>
    </row>
    <row r="983" spans="1:18" s="85" customFormat="1">
      <c r="A983" s="174"/>
      <c r="B983" s="27">
        <v>2200</v>
      </c>
      <c r="C983" s="71" t="s">
        <v>467</v>
      </c>
      <c r="D983" s="71" t="s">
        <v>487</v>
      </c>
      <c r="E983" s="71" t="s">
        <v>578</v>
      </c>
      <c r="F983" s="71" t="s">
        <v>496</v>
      </c>
      <c r="G983" s="71" t="s">
        <v>565</v>
      </c>
      <c r="H983" s="71"/>
      <c r="I983" s="71"/>
      <c r="J983" s="15" t="s">
        <v>600</v>
      </c>
      <c r="K983" s="15" t="s">
        <v>39</v>
      </c>
      <c r="L983" s="71" t="s">
        <v>492</v>
      </c>
      <c r="M983" s="71">
        <v>9.6</v>
      </c>
      <c r="N983" s="71">
        <v>14</v>
      </c>
      <c r="O983" s="180"/>
      <c r="P983" s="180"/>
      <c r="Q983" s="180"/>
      <c r="R983" s="180"/>
    </row>
    <row r="984" spans="1:18" s="85" customFormat="1">
      <c r="A984" s="175"/>
      <c r="B984" s="27">
        <v>2340</v>
      </c>
      <c r="C984" s="71" t="s">
        <v>467</v>
      </c>
      <c r="D984" s="71" t="s">
        <v>487</v>
      </c>
      <c r="E984" s="71" t="s">
        <v>578</v>
      </c>
      <c r="F984" s="71" t="s">
        <v>496</v>
      </c>
      <c r="G984" s="71" t="s">
        <v>565</v>
      </c>
      <c r="H984" s="71"/>
      <c r="I984" s="71"/>
      <c r="J984" s="15" t="s">
        <v>600</v>
      </c>
      <c r="K984" s="15" t="s">
        <v>39</v>
      </c>
      <c r="L984" s="71" t="s">
        <v>492</v>
      </c>
      <c r="M984" s="71">
        <v>9.6</v>
      </c>
      <c r="N984" s="71">
        <v>13</v>
      </c>
      <c r="O984" s="181"/>
      <c r="P984" s="181"/>
      <c r="Q984" s="181"/>
      <c r="R984" s="181"/>
    </row>
    <row r="985" spans="1:18" s="85" customFormat="1">
      <c r="A985" s="173">
        <v>43209</v>
      </c>
      <c r="B985" s="27">
        <v>840</v>
      </c>
      <c r="C985" s="71"/>
      <c r="D985" s="71" t="s">
        <v>496</v>
      </c>
      <c r="E985" s="71" t="s">
        <v>565</v>
      </c>
      <c r="F985" s="71" t="s">
        <v>454</v>
      </c>
      <c r="G985" s="71" t="s">
        <v>566</v>
      </c>
      <c r="H985" s="71"/>
      <c r="I985" s="71"/>
      <c r="J985" s="15" t="s">
        <v>600</v>
      </c>
      <c r="K985" s="15" t="s">
        <v>457</v>
      </c>
      <c r="L985" s="71" t="s">
        <v>458</v>
      </c>
      <c r="M985" s="71">
        <v>9.6</v>
      </c>
      <c r="N985" s="71" t="s">
        <v>726</v>
      </c>
      <c r="O985" s="179">
        <v>8857</v>
      </c>
      <c r="P985" s="179">
        <v>9045</v>
      </c>
      <c r="Q985" s="179">
        <f>P985-O985</f>
        <v>188</v>
      </c>
      <c r="R985" s="179"/>
    </row>
    <row r="986" spans="1:18" s="85" customFormat="1">
      <c r="A986" s="174"/>
      <c r="B986" s="27">
        <v>946</v>
      </c>
      <c r="C986" s="71" t="s">
        <v>460</v>
      </c>
      <c r="D986" s="71" t="s">
        <v>454</v>
      </c>
      <c r="E986" s="71" t="s">
        <v>566</v>
      </c>
      <c r="F986" s="71" t="s">
        <v>496</v>
      </c>
      <c r="G986" s="71" t="s">
        <v>565</v>
      </c>
      <c r="H986" s="71"/>
      <c r="I986" s="71"/>
      <c r="J986" s="15" t="s">
        <v>600</v>
      </c>
      <c r="K986" s="15" t="s">
        <v>457</v>
      </c>
      <c r="L986" s="71" t="s">
        <v>458</v>
      </c>
      <c r="M986" s="71">
        <v>9.6</v>
      </c>
      <c r="N986" s="71">
        <v>14</v>
      </c>
      <c r="O986" s="180"/>
      <c r="P986" s="180"/>
      <c r="Q986" s="180"/>
      <c r="R986" s="180"/>
    </row>
    <row r="987" spans="1:18" s="85" customFormat="1">
      <c r="A987" s="174"/>
      <c r="B987" s="27">
        <v>1010</v>
      </c>
      <c r="C987" s="71"/>
      <c r="D987" s="71" t="s">
        <v>496</v>
      </c>
      <c r="E987" s="71" t="s">
        <v>565</v>
      </c>
      <c r="F987" s="71" t="s">
        <v>454</v>
      </c>
      <c r="G987" s="71" t="s">
        <v>566</v>
      </c>
      <c r="H987" s="71"/>
      <c r="I987" s="71"/>
      <c r="J987" s="15" t="s">
        <v>600</v>
      </c>
      <c r="K987" s="15" t="s">
        <v>457</v>
      </c>
      <c r="L987" s="71" t="s">
        <v>458</v>
      </c>
      <c r="M987" s="71">
        <v>9.6</v>
      </c>
      <c r="N987" s="71" t="s">
        <v>726</v>
      </c>
      <c r="O987" s="180"/>
      <c r="P987" s="180"/>
      <c r="Q987" s="180"/>
      <c r="R987" s="180"/>
    </row>
    <row r="988" spans="1:18" s="85" customFormat="1">
      <c r="A988" s="174"/>
      <c r="B988" s="27">
        <v>1104</v>
      </c>
      <c r="C988" s="71" t="s">
        <v>460</v>
      </c>
      <c r="D988" s="71" t="s">
        <v>454</v>
      </c>
      <c r="E988" s="71" t="s">
        <v>566</v>
      </c>
      <c r="F988" s="71" t="s">
        <v>496</v>
      </c>
      <c r="G988" s="71" t="s">
        <v>565</v>
      </c>
      <c r="H988" s="71"/>
      <c r="I988" s="71"/>
      <c r="J988" s="15" t="s">
        <v>600</v>
      </c>
      <c r="K988" s="15" t="s">
        <v>457</v>
      </c>
      <c r="L988" s="71" t="s">
        <v>458</v>
      </c>
      <c r="M988" s="71">
        <v>9.6</v>
      </c>
      <c r="N988" s="71">
        <v>14</v>
      </c>
      <c r="O988" s="180"/>
      <c r="P988" s="180"/>
      <c r="Q988" s="180"/>
      <c r="R988" s="180"/>
    </row>
    <row r="989" spans="1:18" s="85" customFormat="1">
      <c r="A989" s="174"/>
      <c r="B989" s="27">
        <v>1310</v>
      </c>
      <c r="C989" s="71" t="s">
        <v>460</v>
      </c>
      <c r="D989" s="71" t="s">
        <v>454</v>
      </c>
      <c r="E989" s="71" t="s">
        <v>566</v>
      </c>
      <c r="F989" s="71" t="s">
        <v>496</v>
      </c>
      <c r="G989" s="71" t="s">
        <v>565</v>
      </c>
      <c r="H989" s="71"/>
      <c r="I989" s="71"/>
      <c r="J989" s="15" t="s">
        <v>600</v>
      </c>
      <c r="K989" s="15" t="s">
        <v>457</v>
      </c>
      <c r="L989" s="71" t="s">
        <v>458</v>
      </c>
      <c r="M989" s="71">
        <v>9.6</v>
      </c>
      <c r="N989" s="71">
        <v>14</v>
      </c>
      <c r="O989" s="180"/>
      <c r="P989" s="180"/>
      <c r="Q989" s="180"/>
      <c r="R989" s="180"/>
    </row>
    <row r="990" spans="1:18" s="85" customFormat="1">
      <c r="A990" s="174"/>
      <c r="B990" s="27">
        <v>1436</v>
      </c>
      <c r="C990" s="71" t="s">
        <v>460</v>
      </c>
      <c r="D990" s="71" t="s">
        <v>454</v>
      </c>
      <c r="E990" s="71" t="s">
        <v>566</v>
      </c>
      <c r="F990" s="71" t="s">
        <v>496</v>
      </c>
      <c r="G990" s="71" t="s">
        <v>565</v>
      </c>
      <c r="H990" s="71"/>
      <c r="I990" s="71"/>
      <c r="J990" s="15" t="s">
        <v>600</v>
      </c>
      <c r="K990" s="15" t="s">
        <v>457</v>
      </c>
      <c r="L990" s="71" t="s">
        <v>458</v>
      </c>
      <c r="M990" s="71">
        <v>9.6</v>
      </c>
      <c r="N990" s="71">
        <v>14</v>
      </c>
      <c r="O990" s="180"/>
      <c r="P990" s="180"/>
      <c r="Q990" s="180"/>
      <c r="R990" s="180"/>
    </row>
    <row r="991" spans="1:18" s="85" customFormat="1">
      <c r="A991" s="174"/>
      <c r="B991" s="27">
        <v>1551</v>
      </c>
      <c r="C991" s="71" t="s">
        <v>460</v>
      </c>
      <c r="D991" s="71" t="s">
        <v>454</v>
      </c>
      <c r="E991" s="71" t="s">
        <v>566</v>
      </c>
      <c r="F991" s="71" t="s">
        <v>496</v>
      </c>
      <c r="G991" s="71" t="s">
        <v>565</v>
      </c>
      <c r="H991" s="71"/>
      <c r="I991" s="71"/>
      <c r="J991" s="15" t="s">
        <v>600</v>
      </c>
      <c r="K991" s="15" t="s">
        <v>457</v>
      </c>
      <c r="L991" s="71" t="s">
        <v>458</v>
      </c>
      <c r="M991" s="71">
        <v>9.6</v>
      </c>
      <c r="N991" s="71">
        <v>14</v>
      </c>
      <c r="O991" s="180"/>
      <c r="P991" s="180"/>
      <c r="Q991" s="180"/>
      <c r="R991" s="180"/>
    </row>
    <row r="992" spans="1:18" s="85" customFormat="1">
      <c r="A992" s="174"/>
      <c r="B992" s="27">
        <v>1740</v>
      </c>
      <c r="C992" s="71" t="s">
        <v>460</v>
      </c>
      <c r="D992" s="71" t="s">
        <v>454</v>
      </c>
      <c r="E992" s="71" t="s">
        <v>566</v>
      </c>
      <c r="F992" s="71" t="s">
        <v>496</v>
      </c>
      <c r="G992" s="71" t="s">
        <v>565</v>
      </c>
      <c r="H992" s="71"/>
      <c r="I992" s="71"/>
      <c r="J992" s="15" t="s">
        <v>600</v>
      </c>
      <c r="K992" s="15" t="s">
        <v>457</v>
      </c>
      <c r="L992" s="71" t="s">
        <v>458</v>
      </c>
      <c r="M992" s="71">
        <v>9.6</v>
      </c>
      <c r="N992" s="71">
        <v>14</v>
      </c>
      <c r="O992" s="180"/>
      <c r="P992" s="180"/>
      <c r="Q992" s="180"/>
      <c r="R992" s="180"/>
    </row>
    <row r="993" spans="1:18" s="85" customFormat="1">
      <c r="A993" s="174"/>
      <c r="B993" s="27">
        <v>2010</v>
      </c>
      <c r="C993" s="71" t="s">
        <v>461</v>
      </c>
      <c r="D993" s="71" t="s">
        <v>454</v>
      </c>
      <c r="E993" s="71" t="s">
        <v>566</v>
      </c>
      <c r="F993" s="71" t="s">
        <v>496</v>
      </c>
      <c r="G993" s="71" t="s">
        <v>565</v>
      </c>
      <c r="H993" s="71"/>
      <c r="I993" s="71"/>
      <c r="J993" s="15" t="s">
        <v>600</v>
      </c>
      <c r="K993" s="15" t="s">
        <v>457</v>
      </c>
      <c r="L993" s="71" t="s">
        <v>458</v>
      </c>
      <c r="M993" s="71">
        <v>9.6</v>
      </c>
      <c r="N993" s="71">
        <v>1</v>
      </c>
      <c r="O993" s="180"/>
      <c r="P993" s="180"/>
      <c r="Q993" s="180"/>
      <c r="R993" s="180"/>
    </row>
    <row r="994" spans="1:18" s="85" customFormat="1">
      <c r="A994" s="174"/>
      <c r="B994" s="27">
        <v>2030</v>
      </c>
      <c r="C994" s="71" t="s">
        <v>460</v>
      </c>
      <c r="D994" s="71" t="s">
        <v>454</v>
      </c>
      <c r="E994" s="71" t="s">
        <v>568</v>
      </c>
      <c r="F994" s="71" t="s">
        <v>496</v>
      </c>
      <c r="G994" s="71" t="s">
        <v>565</v>
      </c>
      <c r="H994" s="71"/>
      <c r="I994" s="71"/>
      <c r="J994" s="15" t="s">
        <v>600</v>
      </c>
      <c r="K994" s="15" t="s">
        <v>457</v>
      </c>
      <c r="L994" s="71" t="s">
        <v>458</v>
      </c>
      <c r="M994" s="71">
        <v>9.6</v>
      </c>
      <c r="N994" s="71">
        <v>13</v>
      </c>
      <c r="O994" s="180"/>
      <c r="P994" s="180"/>
      <c r="Q994" s="180"/>
      <c r="R994" s="180"/>
    </row>
    <row r="995" spans="1:18" s="85" customFormat="1">
      <c r="A995" s="174"/>
      <c r="B995" s="27">
        <v>2118</v>
      </c>
      <c r="C995" s="71"/>
      <c r="D995" s="71" t="s">
        <v>496</v>
      </c>
      <c r="E995" s="71" t="s">
        <v>565</v>
      </c>
      <c r="F995" s="71" t="s">
        <v>454</v>
      </c>
      <c r="G995" s="71" t="s">
        <v>566</v>
      </c>
      <c r="H995" s="71"/>
      <c r="I995" s="71"/>
      <c r="J995" s="15" t="s">
        <v>600</v>
      </c>
      <c r="K995" s="15" t="s">
        <v>457</v>
      </c>
      <c r="L995" s="71" t="s">
        <v>458</v>
      </c>
      <c r="M995" s="71">
        <v>9.6</v>
      </c>
      <c r="N995" s="71" t="s">
        <v>726</v>
      </c>
      <c r="O995" s="180"/>
      <c r="P995" s="180"/>
      <c r="Q995" s="180"/>
      <c r="R995" s="180"/>
    </row>
    <row r="996" spans="1:18" s="85" customFormat="1">
      <c r="A996" s="174"/>
      <c r="B996" s="27">
        <v>2150</v>
      </c>
      <c r="C996" s="71" t="s">
        <v>460</v>
      </c>
      <c r="D996" s="71" t="s">
        <v>454</v>
      </c>
      <c r="E996" s="71" t="s">
        <v>566</v>
      </c>
      <c r="F996" s="71" t="s">
        <v>496</v>
      </c>
      <c r="G996" s="71" t="s">
        <v>565</v>
      </c>
      <c r="H996" s="71"/>
      <c r="I996" s="71"/>
      <c r="J996" s="15" t="s">
        <v>600</v>
      </c>
      <c r="K996" s="15" t="s">
        <v>457</v>
      </c>
      <c r="L996" s="71" t="s">
        <v>458</v>
      </c>
      <c r="M996" s="71">
        <v>9.6</v>
      </c>
      <c r="N996" s="71">
        <v>14</v>
      </c>
      <c r="O996" s="180"/>
      <c r="P996" s="180"/>
      <c r="Q996" s="180"/>
      <c r="R996" s="180"/>
    </row>
    <row r="997" spans="1:18" s="85" customFormat="1">
      <c r="A997" s="175"/>
      <c r="B997" s="27">
        <v>5</v>
      </c>
      <c r="C997" s="71" t="s">
        <v>460</v>
      </c>
      <c r="D997" s="71" t="s">
        <v>454</v>
      </c>
      <c r="E997" s="71" t="s">
        <v>566</v>
      </c>
      <c r="F997" s="71" t="s">
        <v>496</v>
      </c>
      <c r="G997" s="71" t="s">
        <v>565</v>
      </c>
      <c r="H997" s="71"/>
      <c r="I997" s="71"/>
      <c r="J997" s="15" t="s">
        <v>600</v>
      </c>
      <c r="K997" s="15" t="s">
        <v>457</v>
      </c>
      <c r="L997" s="71" t="s">
        <v>458</v>
      </c>
      <c r="M997" s="71">
        <v>9.6</v>
      </c>
      <c r="N997" s="71">
        <v>14</v>
      </c>
      <c r="O997" s="181"/>
      <c r="P997" s="181"/>
      <c r="Q997" s="181"/>
      <c r="R997" s="181"/>
    </row>
    <row r="998" spans="1:18" s="85" customFormat="1">
      <c r="A998" s="173">
        <v>43209</v>
      </c>
      <c r="B998" s="176">
        <v>823</v>
      </c>
      <c r="C998" s="179"/>
      <c r="D998" s="179" t="s">
        <v>487</v>
      </c>
      <c r="E998" s="179" t="s">
        <v>582</v>
      </c>
      <c r="F998" s="179" t="s">
        <v>496</v>
      </c>
      <c r="G998" s="71" t="s">
        <v>605</v>
      </c>
      <c r="H998" s="71"/>
      <c r="I998" s="71"/>
      <c r="J998" s="182" t="s">
        <v>600</v>
      </c>
      <c r="K998" s="182" t="s">
        <v>473</v>
      </c>
      <c r="L998" s="182" t="s">
        <v>474</v>
      </c>
      <c r="M998" s="182">
        <v>9.6</v>
      </c>
      <c r="N998" s="71">
        <v>3</v>
      </c>
      <c r="O998" s="179">
        <v>7836</v>
      </c>
      <c r="P998" s="179">
        <v>7953</v>
      </c>
      <c r="Q998" s="179">
        <f>P998-O998</f>
        <v>117</v>
      </c>
      <c r="R998" s="179"/>
    </row>
    <row r="999" spans="1:18" s="85" customFormat="1">
      <c r="A999" s="174"/>
      <c r="B999" s="177"/>
      <c r="C999" s="180"/>
      <c r="D999" s="180"/>
      <c r="E999" s="180"/>
      <c r="F999" s="180"/>
      <c r="G999" s="71" t="s">
        <v>575</v>
      </c>
      <c r="H999" s="71"/>
      <c r="I999" s="71"/>
      <c r="J999" s="184"/>
      <c r="K999" s="184" t="s">
        <v>473</v>
      </c>
      <c r="L999" s="184" t="s">
        <v>474</v>
      </c>
      <c r="M999" s="184">
        <v>9.6</v>
      </c>
      <c r="N999" s="71">
        <v>2</v>
      </c>
      <c r="O999" s="180"/>
      <c r="P999" s="180"/>
      <c r="Q999" s="180"/>
      <c r="R999" s="180"/>
    </row>
    <row r="1000" spans="1:18" s="85" customFormat="1">
      <c r="A1000" s="174"/>
      <c r="B1000" s="177"/>
      <c r="C1000" s="180"/>
      <c r="D1000" s="180"/>
      <c r="E1000" s="180"/>
      <c r="F1000" s="180"/>
      <c r="G1000" s="85" t="s">
        <v>577</v>
      </c>
      <c r="H1000" s="71"/>
      <c r="I1000" s="71"/>
      <c r="J1000" s="184"/>
      <c r="K1000" s="184" t="s">
        <v>473</v>
      </c>
      <c r="L1000" s="184" t="s">
        <v>474</v>
      </c>
      <c r="M1000" s="184">
        <v>9.6</v>
      </c>
      <c r="N1000" s="71">
        <v>2</v>
      </c>
      <c r="O1000" s="180"/>
      <c r="P1000" s="180"/>
      <c r="Q1000" s="180"/>
      <c r="R1000" s="180"/>
    </row>
    <row r="1001" spans="1:18" s="85" customFormat="1">
      <c r="A1001" s="174"/>
      <c r="B1001" s="178"/>
      <c r="C1001" s="181"/>
      <c r="D1001" s="181"/>
      <c r="E1001" s="181"/>
      <c r="F1001" s="181"/>
      <c r="G1001" s="71" t="s">
        <v>628</v>
      </c>
      <c r="H1001" s="71"/>
      <c r="I1001" s="71"/>
      <c r="J1001" s="183"/>
      <c r="K1001" s="183" t="s">
        <v>473</v>
      </c>
      <c r="L1001" s="183" t="s">
        <v>474</v>
      </c>
      <c r="M1001" s="183">
        <v>9.6</v>
      </c>
      <c r="N1001" s="71">
        <v>4</v>
      </c>
      <c r="O1001" s="180"/>
      <c r="P1001" s="180"/>
      <c r="Q1001" s="180"/>
      <c r="R1001" s="180"/>
    </row>
    <row r="1002" spans="1:18" s="85" customFormat="1">
      <c r="A1002" s="174"/>
      <c r="B1002" s="27">
        <v>1010</v>
      </c>
      <c r="C1002" s="71" t="s">
        <v>467</v>
      </c>
      <c r="D1002" s="71" t="s">
        <v>487</v>
      </c>
      <c r="E1002" s="71" t="s">
        <v>578</v>
      </c>
      <c r="F1002" s="71" t="s">
        <v>496</v>
      </c>
      <c r="G1002" s="71" t="s">
        <v>565</v>
      </c>
      <c r="H1002" s="71"/>
      <c r="I1002" s="71"/>
      <c r="J1002" s="15" t="s">
        <v>600</v>
      </c>
      <c r="K1002" s="15" t="s">
        <v>473</v>
      </c>
      <c r="L1002" s="15" t="s">
        <v>474</v>
      </c>
      <c r="M1002" s="15">
        <v>9.6</v>
      </c>
      <c r="N1002" s="71">
        <v>14</v>
      </c>
      <c r="O1002" s="180"/>
      <c r="P1002" s="180"/>
      <c r="Q1002" s="180"/>
      <c r="R1002" s="180"/>
    </row>
    <row r="1003" spans="1:18" s="85" customFormat="1">
      <c r="A1003" s="174"/>
      <c r="B1003" s="27">
        <v>1030</v>
      </c>
      <c r="C1003" s="71"/>
      <c r="D1003" s="71" t="s">
        <v>496</v>
      </c>
      <c r="E1003" s="71" t="s">
        <v>565</v>
      </c>
      <c r="F1003" s="71" t="s">
        <v>487</v>
      </c>
      <c r="G1003" s="71" t="s">
        <v>578</v>
      </c>
      <c r="H1003" s="71"/>
      <c r="I1003" s="71"/>
      <c r="J1003" s="15" t="s">
        <v>600</v>
      </c>
      <c r="K1003" s="15" t="s">
        <v>473</v>
      </c>
      <c r="L1003" s="15" t="s">
        <v>474</v>
      </c>
      <c r="M1003" s="15">
        <v>9.6</v>
      </c>
      <c r="N1003" s="71">
        <v>5</v>
      </c>
      <c r="O1003" s="180"/>
      <c r="P1003" s="180"/>
      <c r="Q1003" s="180"/>
      <c r="R1003" s="180"/>
    </row>
    <row r="1004" spans="1:18" s="85" customFormat="1">
      <c r="A1004" s="174"/>
      <c r="B1004" s="27">
        <v>1156</v>
      </c>
      <c r="C1004" s="71" t="s">
        <v>467</v>
      </c>
      <c r="D1004" s="71" t="s">
        <v>487</v>
      </c>
      <c r="E1004" s="71" t="s">
        <v>578</v>
      </c>
      <c r="F1004" s="71" t="s">
        <v>496</v>
      </c>
      <c r="G1004" s="71" t="s">
        <v>565</v>
      </c>
      <c r="H1004" s="71"/>
      <c r="I1004" s="71"/>
      <c r="J1004" s="15" t="s">
        <v>600</v>
      </c>
      <c r="K1004" s="15" t="s">
        <v>473</v>
      </c>
      <c r="L1004" s="15" t="s">
        <v>474</v>
      </c>
      <c r="M1004" s="15">
        <v>9.6</v>
      </c>
      <c r="N1004" s="71">
        <v>14</v>
      </c>
      <c r="O1004" s="180"/>
      <c r="P1004" s="180"/>
      <c r="Q1004" s="180"/>
      <c r="R1004" s="180"/>
    </row>
    <row r="1005" spans="1:18" s="85" customFormat="1">
      <c r="A1005" s="174"/>
      <c r="B1005" s="27">
        <v>1452</v>
      </c>
      <c r="C1005" s="71" t="s">
        <v>460</v>
      </c>
      <c r="D1005" s="71" t="s">
        <v>454</v>
      </c>
      <c r="E1005" s="71" t="s">
        <v>566</v>
      </c>
      <c r="F1005" s="71" t="s">
        <v>496</v>
      </c>
      <c r="G1005" s="71" t="s">
        <v>565</v>
      </c>
      <c r="H1005" s="71"/>
      <c r="I1005" s="71"/>
      <c r="J1005" s="15" t="s">
        <v>600</v>
      </c>
      <c r="K1005" s="15" t="s">
        <v>473</v>
      </c>
      <c r="L1005" s="15" t="s">
        <v>474</v>
      </c>
      <c r="M1005" s="15">
        <v>9.6</v>
      </c>
      <c r="N1005" s="71">
        <v>14</v>
      </c>
      <c r="O1005" s="180"/>
      <c r="P1005" s="180"/>
      <c r="Q1005" s="180"/>
      <c r="R1005" s="180"/>
    </row>
    <row r="1006" spans="1:18" s="85" customFormat="1">
      <c r="A1006" s="174"/>
      <c r="B1006" s="27">
        <v>1640</v>
      </c>
      <c r="C1006" s="71" t="s">
        <v>460</v>
      </c>
      <c r="D1006" s="71" t="s">
        <v>454</v>
      </c>
      <c r="E1006" s="71" t="s">
        <v>566</v>
      </c>
      <c r="F1006" s="71" t="s">
        <v>496</v>
      </c>
      <c r="G1006" s="71" t="s">
        <v>565</v>
      </c>
      <c r="H1006" s="71"/>
      <c r="I1006" s="71"/>
      <c r="J1006" s="15" t="s">
        <v>600</v>
      </c>
      <c r="K1006" s="15" t="s">
        <v>473</v>
      </c>
      <c r="L1006" s="15" t="s">
        <v>474</v>
      </c>
      <c r="M1006" s="15">
        <v>9.6</v>
      </c>
      <c r="N1006" s="71">
        <v>14</v>
      </c>
      <c r="O1006" s="180"/>
      <c r="P1006" s="180"/>
      <c r="Q1006" s="180"/>
      <c r="R1006" s="180"/>
    </row>
    <row r="1007" spans="1:18" s="85" customFormat="1">
      <c r="A1007" s="174"/>
      <c r="B1007" s="27">
        <v>1915</v>
      </c>
      <c r="C1007" s="71" t="s">
        <v>460</v>
      </c>
      <c r="D1007" s="71" t="s">
        <v>454</v>
      </c>
      <c r="E1007" s="71" t="s">
        <v>566</v>
      </c>
      <c r="F1007" s="71" t="s">
        <v>496</v>
      </c>
      <c r="G1007" s="71" t="s">
        <v>565</v>
      </c>
      <c r="H1007" s="71"/>
      <c r="I1007" s="71"/>
      <c r="J1007" s="15" t="s">
        <v>600</v>
      </c>
      <c r="K1007" s="15" t="s">
        <v>473</v>
      </c>
      <c r="L1007" s="15" t="s">
        <v>474</v>
      </c>
      <c r="M1007" s="15">
        <v>9.6</v>
      </c>
      <c r="N1007" s="71">
        <v>14</v>
      </c>
      <c r="O1007" s="180"/>
      <c r="P1007" s="180"/>
      <c r="Q1007" s="180"/>
      <c r="R1007" s="180"/>
    </row>
    <row r="1008" spans="1:18" s="85" customFormat="1">
      <c r="A1008" s="174"/>
      <c r="B1008" s="27">
        <v>2055</v>
      </c>
      <c r="C1008" s="71" t="s">
        <v>460</v>
      </c>
      <c r="D1008" s="71" t="s">
        <v>454</v>
      </c>
      <c r="E1008" s="71" t="s">
        <v>566</v>
      </c>
      <c r="F1008" s="71" t="s">
        <v>496</v>
      </c>
      <c r="G1008" s="71" t="s">
        <v>565</v>
      </c>
      <c r="H1008" s="71"/>
      <c r="I1008" s="71"/>
      <c r="J1008" s="15" t="s">
        <v>600</v>
      </c>
      <c r="K1008" s="15" t="s">
        <v>473</v>
      </c>
      <c r="L1008" s="15" t="s">
        <v>474</v>
      </c>
      <c r="M1008" s="15">
        <v>9.6</v>
      </c>
      <c r="N1008" s="71">
        <v>14</v>
      </c>
      <c r="O1008" s="180"/>
      <c r="P1008" s="180"/>
      <c r="Q1008" s="180"/>
      <c r="R1008" s="180"/>
    </row>
    <row r="1009" spans="1:18" s="85" customFormat="1">
      <c r="A1009" s="175"/>
      <c r="B1009" s="27">
        <v>2310</v>
      </c>
      <c r="C1009" s="71" t="s">
        <v>460</v>
      </c>
      <c r="D1009" s="71" t="s">
        <v>454</v>
      </c>
      <c r="E1009" s="71" t="s">
        <v>566</v>
      </c>
      <c r="F1009" s="71" t="s">
        <v>496</v>
      </c>
      <c r="G1009" s="71" t="s">
        <v>565</v>
      </c>
      <c r="H1009" s="71"/>
      <c r="I1009" s="71"/>
      <c r="J1009" s="15" t="s">
        <v>600</v>
      </c>
      <c r="K1009" s="15" t="s">
        <v>473</v>
      </c>
      <c r="L1009" s="15" t="s">
        <v>474</v>
      </c>
      <c r="M1009" s="15">
        <v>9.6</v>
      </c>
      <c r="N1009" s="71">
        <v>14</v>
      </c>
      <c r="O1009" s="181"/>
      <c r="P1009" s="181"/>
      <c r="Q1009" s="181"/>
      <c r="R1009" s="181"/>
    </row>
    <row r="1010" spans="1:18" s="85" customFormat="1">
      <c r="A1010" s="173">
        <v>43209</v>
      </c>
      <c r="B1010" s="176">
        <v>830</v>
      </c>
      <c r="C1010" s="179"/>
      <c r="D1010" s="179" t="s">
        <v>487</v>
      </c>
      <c r="E1010" s="179" t="s">
        <v>582</v>
      </c>
      <c r="F1010" s="179" t="s">
        <v>489</v>
      </c>
      <c r="G1010" s="71" t="s">
        <v>583</v>
      </c>
      <c r="H1010" s="71"/>
      <c r="I1010" s="71"/>
      <c r="J1010" s="182" t="s">
        <v>600</v>
      </c>
      <c r="K1010" s="182" t="s">
        <v>465</v>
      </c>
      <c r="L1010" s="182" t="s">
        <v>466</v>
      </c>
      <c r="M1010" s="182">
        <v>9.6</v>
      </c>
      <c r="N1010" s="71">
        <v>4</v>
      </c>
      <c r="O1010" s="179">
        <v>6596</v>
      </c>
      <c r="P1010" s="179">
        <v>6629</v>
      </c>
      <c r="Q1010" s="179">
        <f>P1010-O1010</f>
        <v>33</v>
      </c>
      <c r="R1010" s="179"/>
    </row>
    <row r="1011" spans="1:18" s="85" customFormat="1">
      <c r="A1011" s="174"/>
      <c r="B1011" s="177"/>
      <c r="C1011" s="180"/>
      <c r="D1011" s="180"/>
      <c r="E1011" s="180"/>
      <c r="F1011" s="180"/>
      <c r="G1011" s="71" t="s">
        <v>584</v>
      </c>
      <c r="H1011" s="71"/>
      <c r="I1011" s="71"/>
      <c r="J1011" s="184"/>
      <c r="K1011" s="184" t="s">
        <v>465</v>
      </c>
      <c r="L1011" s="184" t="s">
        <v>466</v>
      </c>
      <c r="M1011" s="184">
        <v>9.6</v>
      </c>
      <c r="N1011" s="71">
        <v>6</v>
      </c>
      <c r="O1011" s="180"/>
      <c r="P1011" s="180"/>
      <c r="Q1011" s="180"/>
      <c r="R1011" s="180"/>
    </row>
    <row r="1012" spans="1:18" s="85" customFormat="1">
      <c r="A1012" s="174"/>
      <c r="B1012" s="178"/>
      <c r="C1012" s="181"/>
      <c r="D1012" s="181"/>
      <c r="E1012" s="181"/>
      <c r="F1012" s="181"/>
      <c r="G1012" s="71" t="s">
        <v>585</v>
      </c>
      <c r="H1012" s="71"/>
      <c r="I1012" s="71"/>
      <c r="J1012" s="183"/>
      <c r="K1012" s="183" t="s">
        <v>465</v>
      </c>
      <c r="L1012" s="183" t="s">
        <v>466</v>
      </c>
      <c r="M1012" s="183">
        <v>9.6</v>
      </c>
      <c r="N1012" s="71">
        <v>3</v>
      </c>
      <c r="O1012" s="180"/>
      <c r="P1012" s="180"/>
      <c r="Q1012" s="180"/>
      <c r="R1012" s="180"/>
    </row>
    <row r="1013" spans="1:18" s="85" customFormat="1">
      <c r="A1013" s="174"/>
      <c r="B1013" s="27">
        <v>1100</v>
      </c>
      <c r="C1013" s="71" t="s">
        <v>611</v>
      </c>
      <c r="D1013" s="71" t="s">
        <v>810</v>
      </c>
      <c r="E1013" s="71" t="s">
        <v>585</v>
      </c>
      <c r="F1013" s="71" t="s">
        <v>496</v>
      </c>
      <c r="G1013" s="71" t="s">
        <v>565</v>
      </c>
      <c r="H1013" s="71"/>
      <c r="I1013" s="71"/>
      <c r="J1013" s="15" t="s">
        <v>600</v>
      </c>
      <c r="K1013" s="15" t="s">
        <v>465</v>
      </c>
      <c r="L1013" s="15" t="s">
        <v>466</v>
      </c>
      <c r="M1013" s="15">
        <v>9.6</v>
      </c>
      <c r="N1013" s="71">
        <v>8</v>
      </c>
      <c r="O1013" s="180"/>
      <c r="P1013" s="180"/>
      <c r="Q1013" s="180"/>
      <c r="R1013" s="180"/>
    </row>
    <row r="1014" spans="1:18" s="85" customFormat="1">
      <c r="A1014" s="174"/>
      <c r="B1014" s="27">
        <v>1210</v>
      </c>
      <c r="C1014" s="71" t="s">
        <v>611</v>
      </c>
      <c r="D1014" s="71" t="s">
        <v>810</v>
      </c>
      <c r="E1014" s="71" t="s">
        <v>585</v>
      </c>
      <c r="F1014" s="71" t="s">
        <v>496</v>
      </c>
      <c r="G1014" s="71" t="s">
        <v>565</v>
      </c>
      <c r="H1014" s="71"/>
      <c r="I1014" s="71"/>
      <c r="J1014" s="15" t="s">
        <v>600</v>
      </c>
      <c r="K1014" s="15" t="s">
        <v>465</v>
      </c>
      <c r="L1014" s="15" t="s">
        <v>466</v>
      </c>
      <c r="M1014" s="15">
        <v>9.6</v>
      </c>
      <c r="N1014" s="71">
        <v>4</v>
      </c>
      <c r="O1014" s="180"/>
      <c r="P1014" s="180"/>
      <c r="Q1014" s="180"/>
      <c r="R1014" s="180"/>
    </row>
    <row r="1015" spans="1:18" s="85" customFormat="1">
      <c r="A1015" s="174"/>
      <c r="B1015" s="27">
        <v>1510</v>
      </c>
      <c r="C1015" s="71" t="s">
        <v>611</v>
      </c>
      <c r="D1015" s="71" t="s">
        <v>810</v>
      </c>
      <c r="E1015" s="71" t="s">
        <v>585</v>
      </c>
      <c r="F1015" s="71" t="s">
        <v>496</v>
      </c>
      <c r="G1015" s="71" t="s">
        <v>565</v>
      </c>
      <c r="H1015" s="71"/>
      <c r="I1015" s="71"/>
      <c r="J1015" s="15" t="s">
        <v>600</v>
      </c>
      <c r="K1015" s="15" t="s">
        <v>465</v>
      </c>
      <c r="L1015" s="15" t="s">
        <v>466</v>
      </c>
      <c r="M1015" s="15">
        <v>9.6</v>
      </c>
      <c r="N1015" s="71">
        <v>6</v>
      </c>
      <c r="O1015" s="180"/>
      <c r="P1015" s="180"/>
      <c r="Q1015" s="180"/>
      <c r="R1015" s="180"/>
    </row>
    <row r="1016" spans="1:18" s="85" customFormat="1">
      <c r="A1016" s="174"/>
      <c r="B1016" s="27">
        <v>1615</v>
      </c>
      <c r="C1016" s="71" t="s">
        <v>611</v>
      </c>
      <c r="D1016" s="71" t="s">
        <v>810</v>
      </c>
      <c r="E1016" s="71" t="s">
        <v>585</v>
      </c>
      <c r="F1016" s="71" t="s">
        <v>496</v>
      </c>
      <c r="G1016" s="71" t="s">
        <v>565</v>
      </c>
      <c r="H1016" s="71"/>
      <c r="I1016" s="71"/>
      <c r="J1016" s="15" t="s">
        <v>600</v>
      </c>
      <c r="K1016" s="15" t="s">
        <v>465</v>
      </c>
      <c r="L1016" s="15" t="s">
        <v>466</v>
      </c>
      <c r="M1016" s="15">
        <v>9.6</v>
      </c>
      <c r="N1016" s="71">
        <v>7</v>
      </c>
      <c r="O1016" s="180"/>
      <c r="P1016" s="180"/>
      <c r="Q1016" s="180"/>
      <c r="R1016" s="180"/>
    </row>
    <row r="1017" spans="1:18" s="85" customFormat="1">
      <c r="A1017" s="174"/>
      <c r="B1017" s="27">
        <v>1727</v>
      </c>
      <c r="C1017" s="71" t="s">
        <v>611</v>
      </c>
      <c r="D1017" s="71" t="s">
        <v>810</v>
      </c>
      <c r="E1017" s="71" t="s">
        <v>585</v>
      </c>
      <c r="F1017" s="71" t="s">
        <v>496</v>
      </c>
      <c r="G1017" s="71" t="s">
        <v>565</v>
      </c>
      <c r="H1017" s="71"/>
      <c r="I1017" s="71"/>
      <c r="J1017" s="15" t="s">
        <v>600</v>
      </c>
      <c r="K1017" s="15" t="s">
        <v>465</v>
      </c>
      <c r="L1017" s="15" t="s">
        <v>466</v>
      </c>
      <c r="M1017" s="15">
        <v>9.6</v>
      </c>
      <c r="N1017" s="71">
        <v>4</v>
      </c>
      <c r="O1017" s="180"/>
      <c r="P1017" s="180"/>
      <c r="Q1017" s="180"/>
      <c r="R1017" s="180"/>
    </row>
    <row r="1018" spans="1:18" s="85" customFormat="1">
      <c r="A1018" s="174"/>
      <c r="B1018" s="27">
        <v>2105</v>
      </c>
      <c r="C1018" s="71" t="s">
        <v>611</v>
      </c>
      <c r="D1018" s="71" t="s">
        <v>810</v>
      </c>
      <c r="E1018" s="71" t="s">
        <v>585</v>
      </c>
      <c r="F1018" s="71" t="s">
        <v>496</v>
      </c>
      <c r="G1018" s="71" t="s">
        <v>565</v>
      </c>
      <c r="H1018" s="71"/>
      <c r="I1018" s="71"/>
      <c r="J1018" s="15" t="s">
        <v>600</v>
      </c>
      <c r="K1018" s="15" t="s">
        <v>465</v>
      </c>
      <c r="L1018" s="15" t="s">
        <v>466</v>
      </c>
      <c r="M1018" s="15">
        <v>9.6</v>
      </c>
      <c r="N1018" s="71">
        <v>7</v>
      </c>
      <c r="O1018" s="180"/>
      <c r="P1018" s="180"/>
      <c r="Q1018" s="180"/>
      <c r="R1018" s="180"/>
    </row>
    <row r="1019" spans="1:18" s="85" customFormat="1">
      <c r="A1019" s="174"/>
      <c r="B1019" s="27">
        <v>2220</v>
      </c>
      <c r="C1019" s="71" t="s">
        <v>611</v>
      </c>
      <c r="D1019" s="71" t="s">
        <v>810</v>
      </c>
      <c r="E1019" s="71" t="s">
        <v>585</v>
      </c>
      <c r="F1019" s="71" t="s">
        <v>496</v>
      </c>
      <c r="G1019" s="71" t="s">
        <v>565</v>
      </c>
      <c r="H1019" s="71"/>
      <c r="I1019" s="71"/>
      <c r="J1019" s="15" t="s">
        <v>600</v>
      </c>
      <c r="K1019" s="15" t="s">
        <v>465</v>
      </c>
      <c r="L1019" s="15" t="s">
        <v>466</v>
      </c>
      <c r="M1019" s="15">
        <v>9.6</v>
      </c>
      <c r="N1019" s="71">
        <v>5</v>
      </c>
      <c r="O1019" s="180"/>
      <c r="P1019" s="180"/>
      <c r="Q1019" s="180"/>
      <c r="R1019" s="180"/>
    </row>
    <row r="1020" spans="1:18" s="85" customFormat="1">
      <c r="A1020" s="174"/>
      <c r="B1020" s="27">
        <v>2310</v>
      </c>
      <c r="C1020" s="71" t="s">
        <v>611</v>
      </c>
      <c r="D1020" s="179" t="s">
        <v>810</v>
      </c>
      <c r="E1020" s="71" t="s">
        <v>585</v>
      </c>
      <c r="F1020" s="179" t="s">
        <v>496</v>
      </c>
      <c r="G1020" s="179" t="s">
        <v>565</v>
      </c>
      <c r="H1020" s="71"/>
      <c r="I1020" s="71"/>
      <c r="J1020" s="182" t="s">
        <v>600</v>
      </c>
      <c r="K1020" s="182" t="s">
        <v>465</v>
      </c>
      <c r="L1020" s="182" t="s">
        <v>466</v>
      </c>
      <c r="M1020" s="182">
        <v>9.6</v>
      </c>
      <c r="N1020" s="71">
        <v>4</v>
      </c>
      <c r="O1020" s="180"/>
      <c r="P1020" s="180"/>
      <c r="Q1020" s="180"/>
      <c r="R1020" s="180"/>
    </row>
    <row r="1021" spans="1:18" s="85" customFormat="1">
      <c r="A1021" s="174"/>
      <c r="B1021" s="27">
        <v>2320</v>
      </c>
      <c r="C1021" s="71"/>
      <c r="D1021" s="181"/>
      <c r="E1021" s="71" t="s">
        <v>583</v>
      </c>
      <c r="F1021" s="181"/>
      <c r="G1021" s="181"/>
      <c r="H1021" s="71"/>
      <c r="I1021" s="71"/>
      <c r="J1021" s="183"/>
      <c r="K1021" s="183" t="s">
        <v>465</v>
      </c>
      <c r="L1021" s="183" t="s">
        <v>466</v>
      </c>
      <c r="M1021" s="183">
        <v>9.6</v>
      </c>
      <c r="N1021" s="71">
        <v>3</v>
      </c>
      <c r="O1021" s="180"/>
      <c r="P1021" s="180"/>
      <c r="Q1021" s="180"/>
      <c r="R1021" s="180"/>
    </row>
    <row r="1022" spans="1:18" s="85" customFormat="1">
      <c r="A1022" s="175"/>
      <c r="B1022" s="27">
        <v>2359</v>
      </c>
      <c r="C1022" s="71" t="s">
        <v>611</v>
      </c>
      <c r="D1022" s="71" t="s">
        <v>810</v>
      </c>
      <c r="E1022" s="71" t="s">
        <v>585</v>
      </c>
      <c r="F1022" s="71" t="s">
        <v>496</v>
      </c>
      <c r="G1022" s="71" t="s">
        <v>565</v>
      </c>
      <c r="H1022" s="71"/>
      <c r="I1022" s="71"/>
      <c r="J1022" s="15" t="s">
        <v>600</v>
      </c>
      <c r="K1022" s="15" t="s">
        <v>465</v>
      </c>
      <c r="L1022" s="15" t="s">
        <v>466</v>
      </c>
      <c r="M1022" s="15">
        <v>9.6</v>
      </c>
      <c r="N1022" s="71">
        <v>5</v>
      </c>
      <c r="O1022" s="181"/>
      <c r="P1022" s="181"/>
      <c r="Q1022" s="181"/>
      <c r="R1022" s="181"/>
    </row>
    <row r="1023" spans="1:18" s="85" customFormat="1">
      <c r="A1023" s="173">
        <v>43209</v>
      </c>
      <c r="B1023" s="27">
        <v>810</v>
      </c>
      <c r="C1023" s="71"/>
      <c r="D1023" s="71" t="s">
        <v>496</v>
      </c>
      <c r="E1023" s="71" t="s">
        <v>565</v>
      </c>
      <c r="F1023" s="71" t="s">
        <v>487</v>
      </c>
      <c r="G1023" s="71" t="s">
        <v>578</v>
      </c>
      <c r="H1023" s="71"/>
      <c r="I1023" s="71"/>
      <c r="J1023" s="15" t="s">
        <v>600</v>
      </c>
      <c r="K1023" s="15" t="s">
        <v>483</v>
      </c>
      <c r="L1023" s="15" t="s">
        <v>484</v>
      </c>
      <c r="M1023" s="15">
        <v>9.6</v>
      </c>
      <c r="N1023" s="71">
        <v>14</v>
      </c>
      <c r="O1023" s="179">
        <v>6671</v>
      </c>
      <c r="P1023" s="179">
        <v>6713</v>
      </c>
      <c r="Q1023" s="179">
        <f>P1023-O1023</f>
        <v>42</v>
      </c>
      <c r="R1023" s="179"/>
    </row>
    <row r="1024" spans="1:18" s="85" customFormat="1">
      <c r="A1024" s="174"/>
      <c r="B1024" s="27">
        <v>1112</v>
      </c>
      <c r="C1024" s="71" t="s">
        <v>467</v>
      </c>
      <c r="D1024" s="71" t="s">
        <v>487</v>
      </c>
      <c r="E1024" s="71" t="s">
        <v>578</v>
      </c>
      <c r="F1024" s="71" t="s">
        <v>496</v>
      </c>
      <c r="G1024" s="71" t="s">
        <v>565</v>
      </c>
      <c r="H1024" s="71"/>
      <c r="I1024" s="71"/>
      <c r="J1024" s="15" t="s">
        <v>600</v>
      </c>
      <c r="K1024" s="15" t="s">
        <v>483</v>
      </c>
      <c r="L1024" s="15" t="s">
        <v>484</v>
      </c>
      <c r="M1024" s="15">
        <v>9.6</v>
      </c>
      <c r="N1024" s="71">
        <v>13</v>
      </c>
      <c r="O1024" s="180"/>
      <c r="P1024" s="180"/>
      <c r="Q1024" s="180"/>
      <c r="R1024" s="180"/>
    </row>
    <row r="1025" spans="1:18" s="85" customFormat="1">
      <c r="A1025" s="174"/>
      <c r="B1025" s="27">
        <v>1400</v>
      </c>
      <c r="C1025" s="71" t="s">
        <v>467</v>
      </c>
      <c r="D1025" s="71" t="s">
        <v>487</v>
      </c>
      <c r="E1025" s="71" t="s">
        <v>578</v>
      </c>
      <c r="F1025" s="71" t="s">
        <v>496</v>
      </c>
      <c r="G1025" s="71" t="s">
        <v>565</v>
      </c>
      <c r="H1025" s="71"/>
      <c r="I1025" s="71"/>
      <c r="J1025" s="15" t="s">
        <v>600</v>
      </c>
      <c r="K1025" s="15" t="s">
        <v>483</v>
      </c>
      <c r="L1025" s="15" t="s">
        <v>484</v>
      </c>
      <c r="M1025" s="15">
        <v>9.6</v>
      </c>
      <c r="N1025" s="71">
        <v>14</v>
      </c>
      <c r="O1025" s="180"/>
      <c r="P1025" s="180"/>
      <c r="Q1025" s="180"/>
      <c r="R1025" s="180"/>
    </row>
    <row r="1026" spans="1:18" s="85" customFormat="1">
      <c r="A1026" s="174"/>
      <c r="B1026" s="27">
        <v>1505</v>
      </c>
      <c r="C1026" s="71" t="s">
        <v>467</v>
      </c>
      <c r="D1026" s="71" t="s">
        <v>487</v>
      </c>
      <c r="E1026" s="71" t="s">
        <v>578</v>
      </c>
      <c r="F1026" s="71" t="s">
        <v>496</v>
      </c>
      <c r="G1026" s="71" t="s">
        <v>565</v>
      </c>
      <c r="H1026" s="71"/>
      <c r="I1026" s="71"/>
      <c r="J1026" s="15" t="s">
        <v>600</v>
      </c>
      <c r="K1026" s="15" t="s">
        <v>483</v>
      </c>
      <c r="L1026" s="15" t="s">
        <v>484</v>
      </c>
      <c r="M1026" s="15">
        <v>9.6</v>
      </c>
      <c r="N1026" s="71">
        <v>13</v>
      </c>
      <c r="O1026" s="180"/>
      <c r="P1026" s="180"/>
      <c r="Q1026" s="180"/>
      <c r="R1026" s="180"/>
    </row>
    <row r="1027" spans="1:18" s="85" customFormat="1">
      <c r="A1027" s="174"/>
      <c r="B1027" s="27">
        <v>1612</v>
      </c>
      <c r="C1027" s="71" t="s">
        <v>467</v>
      </c>
      <c r="D1027" s="71" t="s">
        <v>487</v>
      </c>
      <c r="E1027" s="71" t="s">
        <v>578</v>
      </c>
      <c r="F1027" s="71" t="s">
        <v>496</v>
      </c>
      <c r="G1027" s="71" t="s">
        <v>565</v>
      </c>
      <c r="H1027" s="71"/>
      <c r="I1027" s="71"/>
      <c r="J1027" s="15" t="s">
        <v>600</v>
      </c>
      <c r="K1027" s="15" t="s">
        <v>483</v>
      </c>
      <c r="L1027" s="15" t="s">
        <v>484</v>
      </c>
      <c r="M1027" s="15">
        <v>9.6</v>
      </c>
      <c r="N1027" s="71">
        <v>14</v>
      </c>
      <c r="O1027" s="180"/>
      <c r="P1027" s="180"/>
      <c r="Q1027" s="180"/>
      <c r="R1027" s="180"/>
    </row>
    <row r="1028" spans="1:18" s="85" customFormat="1">
      <c r="A1028" s="174"/>
      <c r="B1028" s="27">
        <v>1805</v>
      </c>
      <c r="C1028" s="71" t="s">
        <v>460</v>
      </c>
      <c r="D1028" s="71" t="s">
        <v>454</v>
      </c>
      <c r="E1028" s="71" t="s">
        <v>566</v>
      </c>
      <c r="F1028" s="71" t="s">
        <v>496</v>
      </c>
      <c r="G1028" s="71" t="s">
        <v>565</v>
      </c>
      <c r="H1028" s="71"/>
      <c r="I1028" s="71"/>
      <c r="J1028" s="15" t="s">
        <v>600</v>
      </c>
      <c r="K1028" s="15" t="s">
        <v>483</v>
      </c>
      <c r="L1028" s="15" t="s">
        <v>484</v>
      </c>
      <c r="M1028" s="15">
        <v>9.6</v>
      </c>
      <c r="N1028" s="71">
        <v>14</v>
      </c>
      <c r="O1028" s="180"/>
      <c r="P1028" s="180"/>
      <c r="Q1028" s="180"/>
      <c r="R1028" s="180"/>
    </row>
    <row r="1029" spans="1:18" s="85" customFormat="1">
      <c r="A1029" s="174"/>
      <c r="B1029" s="27">
        <v>2109</v>
      </c>
      <c r="C1029" s="71" t="s">
        <v>467</v>
      </c>
      <c r="D1029" s="71" t="s">
        <v>487</v>
      </c>
      <c r="E1029" s="71" t="s">
        <v>578</v>
      </c>
      <c r="F1029" s="71" t="s">
        <v>496</v>
      </c>
      <c r="G1029" s="71" t="s">
        <v>565</v>
      </c>
      <c r="H1029" s="71"/>
      <c r="I1029" s="71"/>
      <c r="J1029" s="15" t="s">
        <v>600</v>
      </c>
      <c r="K1029" s="15" t="s">
        <v>483</v>
      </c>
      <c r="L1029" s="15" t="s">
        <v>484</v>
      </c>
      <c r="M1029" s="15">
        <v>9.6</v>
      </c>
      <c r="N1029" s="71">
        <v>14</v>
      </c>
      <c r="O1029" s="180"/>
      <c r="P1029" s="180"/>
      <c r="Q1029" s="180"/>
      <c r="R1029" s="180"/>
    </row>
    <row r="1030" spans="1:18" s="85" customFormat="1">
      <c r="A1030" s="174"/>
      <c r="B1030" s="27">
        <v>2250</v>
      </c>
      <c r="C1030" s="71"/>
      <c r="D1030" s="179" t="s">
        <v>487</v>
      </c>
      <c r="E1030" s="71" t="s">
        <v>578</v>
      </c>
      <c r="F1030" s="179" t="s">
        <v>496</v>
      </c>
      <c r="G1030" s="179" t="s">
        <v>565</v>
      </c>
      <c r="H1030" s="71"/>
      <c r="I1030" s="71"/>
      <c r="J1030" s="15" t="s">
        <v>600</v>
      </c>
      <c r="K1030" s="15" t="s">
        <v>483</v>
      </c>
      <c r="L1030" s="15" t="s">
        <v>484</v>
      </c>
      <c r="M1030" s="15">
        <v>9.6</v>
      </c>
      <c r="N1030" s="71">
        <v>9</v>
      </c>
      <c r="O1030" s="180"/>
      <c r="P1030" s="180"/>
      <c r="Q1030" s="180"/>
      <c r="R1030" s="180"/>
    </row>
    <row r="1031" spans="1:18" s="85" customFormat="1">
      <c r="A1031" s="174"/>
      <c r="B1031" s="27">
        <v>2300</v>
      </c>
      <c r="C1031" s="71"/>
      <c r="D1031" s="181"/>
      <c r="E1031" s="71" t="s">
        <v>589</v>
      </c>
      <c r="F1031" s="181"/>
      <c r="G1031" s="181"/>
      <c r="H1031" s="71"/>
      <c r="I1031" s="71"/>
      <c r="J1031" s="15" t="s">
        <v>600</v>
      </c>
      <c r="K1031" s="15" t="s">
        <v>483</v>
      </c>
      <c r="L1031" s="15" t="s">
        <v>484</v>
      </c>
      <c r="M1031" s="15">
        <v>9.6</v>
      </c>
      <c r="N1031" s="71">
        <v>4</v>
      </c>
      <c r="O1031" s="180"/>
      <c r="P1031" s="180"/>
      <c r="Q1031" s="180"/>
      <c r="R1031" s="180"/>
    </row>
    <row r="1032" spans="1:18" s="85" customFormat="1">
      <c r="A1032" s="175"/>
      <c r="B1032" s="27">
        <v>2350</v>
      </c>
      <c r="C1032" s="71" t="s">
        <v>467</v>
      </c>
      <c r="D1032" s="71" t="s">
        <v>487</v>
      </c>
      <c r="E1032" s="71" t="s">
        <v>578</v>
      </c>
      <c r="F1032" s="71" t="s">
        <v>496</v>
      </c>
      <c r="G1032" s="71" t="s">
        <v>565</v>
      </c>
      <c r="H1032" s="71"/>
      <c r="I1032" s="71"/>
      <c r="J1032" s="15" t="s">
        <v>600</v>
      </c>
      <c r="K1032" s="15" t="s">
        <v>483</v>
      </c>
      <c r="L1032" s="15" t="s">
        <v>484</v>
      </c>
      <c r="M1032" s="15">
        <v>9.6</v>
      </c>
      <c r="N1032" s="71">
        <v>5</v>
      </c>
      <c r="O1032" s="181"/>
      <c r="P1032" s="181"/>
      <c r="Q1032" s="181"/>
      <c r="R1032" s="181"/>
    </row>
    <row r="1033" spans="1:18" s="85" customFormat="1">
      <c r="A1033" s="173">
        <v>43210</v>
      </c>
      <c r="B1033" s="176">
        <v>830</v>
      </c>
      <c r="C1033" s="179"/>
      <c r="D1033" s="179" t="s">
        <v>30</v>
      </c>
      <c r="E1033" s="179" t="s">
        <v>582</v>
      </c>
      <c r="F1033" s="179" t="s">
        <v>32</v>
      </c>
      <c r="G1033" s="71" t="s">
        <v>583</v>
      </c>
      <c r="H1033" s="71"/>
      <c r="I1033" s="71"/>
      <c r="J1033" s="182" t="s">
        <v>600</v>
      </c>
      <c r="K1033" s="182" t="s">
        <v>39</v>
      </c>
      <c r="L1033" s="182" t="s">
        <v>38</v>
      </c>
      <c r="M1033" s="182">
        <v>9.6</v>
      </c>
      <c r="N1033" s="71">
        <v>5</v>
      </c>
      <c r="O1033" s="179">
        <v>9196</v>
      </c>
      <c r="P1033" s="179">
        <v>9233</v>
      </c>
      <c r="Q1033" s="179">
        <f>P1033-O1033</f>
        <v>37</v>
      </c>
      <c r="R1033" s="179"/>
    </row>
    <row r="1034" spans="1:18" s="85" customFormat="1">
      <c r="A1034" s="174"/>
      <c r="B1034" s="177"/>
      <c r="C1034" s="180"/>
      <c r="D1034" s="180"/>
      <c r="E1034" s="180"/>
      <c r="F1034" s="180"/>
      <c r="G1034" s="71" t="s">
        <v>584</v>
      </c>
      <c r="H1034" s="71"/>
      <c r="I1034" s="71"/>
      <c r="J1034" s="184"/>
      <c r="K1034" s="184" t="s">
        <v>39</v>
      </c>
      <c r="L1034" s="184" t="s">
        <v>38</v>
      </c>
      <c r="M1034" s="184">
        <v>9.6</v>
      </c>
      <c r="N1034" s="71">
        <v>6</v>
      </c>
      <c r="O1034" s="180"/>
      <c r="P1034" s="180"/>
      <c r="Q1034" s="180"/>
      <c r="R1034" s="180"/>
    </row>
    <row r="1035" spans="1:18" s="85" customFormat="1">
      <c r="A1035" s="174"/>
      <c r="B1035" s="178"/>
      <c r="C1035" s="181"/>
      <c r="D1035" s="181"/>
      <c r="E1035" s="181"/>
      <c r="F1035" s="181"/>
      <c r="G1035" s="71" t="s">
        <v>585</v>
      </c>
      <c r="H1035" s="71"/>
      <c r="I1035" s="71"/>
      <c r="J1035" s="183"/>
      <c r="K1035" s="183" t="s">
        <v>39</v>
      </c>
      <c r="L1035" s="183" t="s">
        <v>38</v>
      </c>
      <c r="M1035" s="183">
        <v>9.6</v>
      </c>
      <c r="N1035" s="71">
        <v>2</v>
      </c>
      <c r="O1035" s="180"/>
      <c r="P1035" s="180"/>
      <c r="Q1035" s="180"/>
      <c r="R1035" s="180"/>
    </row>
    <row r="1036" spans="1:18" s="85" customFormat="1">
      <c r="A1036" s="174"/>
      <c r="B1036" s="27">
        <v>945</v>
      </c>
      <c r="C1036" s="71" t="s">
        <v>611</v>
      </c>
      <c r="D1036" s="71" t="s">
        <v>32</v>
      </c>
      <c r="E1036" s="71" t="s">
        <v>585</v>
      </c>
      <c r="F1036" s="71" t="s">
        <v>36</v>
      </c>
      <c r="G1036" s="71" t="s">
        <v>565</v>
      </c>
      <c r="H1036" s="71"/>
      <c r="I1036" s="71"/>
      <c r="J1036" s="15" t="s">
        <v>600</v>
      </c>
      <c r="K1036" s="15" t="s">
        <v>39</v>
      </c>
      <c r="L1036" s="71" t="s">
        <v>38</v>
      </c>
      <c r="M1036" s="71">
        <v>9.6</v>
      </c>
      <c r="N1036" s="71">
        <v>4</v>
      </c>
      <c r="O1036" s="180"/>
      <c r="P1036" s="180"/>
      <c r="Q1036" s="180"/>
      <c r="R1036" s="180"/>
    </row>
    <row r="1037" spans="1:18" s="85" customFormat="1">
      <c r="A1037" s="174"/>
      <c r="B1037" s="27">
        <v>1110</v>
      </c>
      <c r="C1037" s="71" t="s">
        <v>611</v>
      </c>
      <c r="D1037" s="71" t="s">
        <v>32</v>
      </c>
      <c r="E1037" s="71" t="s">
        <v>585</v>
      </c>
      <c r="F1037" s="71" t="s">
        <v>36</v>
      </c>
      <c r="G1037" s="71" t="s">
        <v>565</v>
      </c>
      <c r="H1037" s="71"/>
      <c r="I1037" s="71"/>
      <c r="J1037" s="15" t="s">
        <v>600</v>
      </c>
      <c r="K1037" s="15" t="s">
        <v>39</v>
      </c>
      <c r="L1037" s="71" t="s">
        <v>38</v>
      </c>
      <c r="M1037" s="71">
        <v>9.6</v>
      </c>
      <c r="N1037" s="71">
        <v>7</v>
      </c>
      <c r="O1037" s="180"/>
      <c r="P1037" s="180"/>
      <c r="Q1037" s="180"/>
      <c r="R1037" s="180"/>
    </row>
    <row r="1038" spans="1:18" s="85" customFormat="1">
      <c r="A1038" s="174"/>
      <c r="B1038" s="27">
        <v>1210</v>
      </c>
      <c r="C1038" s="71" t="s">
        <v>611</v>
      </c>
      <c r="D1038" s="71" t="s">
        <v>32</v>
      </c>
      <c r="E1038" s="71" t="s">
        <v>585</v>
      </c>
      <c r="F1038" s="71" t="s">
        <v>36</v>
      </c>
      <c r="G1038" s="71" t="s">
        <v>565</v>
      </c>
      <c r="H1038" s="71"/>
      <c r="I1038" s="71"/>
      <c r="J1038" s="15" t="s">
        <v>600</v>
      </c>
      <c r="K1038" s="15" t="s">
        <v>39</v>
      </c>
      <c r="L1038" s="71" t="s">
        <v>38</v>
      </c>
      <c r="M1038" s="71">
        <v>9.6</v>
      </c>
      <c r="N1038" s="71">
        <v>7</v>
      </c>
      <c r="O1038" s="180"/>
      <c r="P1038" s="180"/>
      <c r="Q1038" s="180"/>
      <c r="R1038" s="180"/>
    </row>
    <row r="1039" spans="1:18" s="85" customFormat="1">
      <c r="A1039" s="174"/>
      <c r="B1039" s="27">
        <v>1520</v>
      </c>
      <c r="C1039" s="71" t="s">
        <v>611</v>
      </c>
      <c r="D1039" s="71" t="s">
        <v>32</v>
      </c>
      <c r="E1039" s="71" t="s">
        <v>585</v>
      </c>
      <c r="F1039" s="71" t="s">
        <v>36</v>
      </c>
      <c r="G1039" s="71" t="s">
        <v>565</v>
      </c>
      <c r="H1039" s="71"/>
      <c r="I1039" s="71"/>
      <c r="J1039" s="15" t="s">
        <v>600</v>
      </c>
      <c r="K1039" s="15" t="s">
        <v>39</v>
      </c>
      <c r="L1039" s="71" t="s">
        <v>38</v>
      </c>
      <c r="M1039" s="71">
        <v>9.6</v>
      </c>
      <c r="N1039" s="71">
        <v>8</v>
      </c>
      <c r="O1039" s="180"/>
      <c r="P1039" s="180"/>
      <c r="Q1039" s="180"/>
      <c r="R1039" s="180"/>
    </row>
    <row r="1040" spans="1:18" s="85" customFormat="1">
      <c r="A1040" s="174"/>
      <c r="B1040" s="27">
        <v>1610</v>
      </c>
      <c r="C1040" s="71" t="s">
        <v>611</v>
      </c>
      <c r="D1040" s="71" t="s">
        <v>32</v>
      </c>
      <c r="E1040" s="71" t="s">
        <v>585</v>
      </c>
      <c r="F1040" s="71" t="s">
        <v>36</v>
      </c>
      <c r="G1040" s="71" t="s">
        <v>565</v>
      </c>
      <c r="H1040" s="71"/>
      <c r="I1040" s="71"/>
      <c r="J1040" s="15" t="s">
        <v>600</v>
      </c>
      <c r="K1040" s="15" t="s">
        <v>39</v>
      </c>
      <c r="L1040" s="71" t="s">
        <v>38</v>
      </c>
      <c r="M1040" s="71">
        <v>9.6</v>
      </c>
      <c r="N1040" s="71">
        <v>4</v>
      </c>
      <c r="O1040" s="180"/>
      <c r="P1040" s="180"/>
      <c r="Q1040" s="180"/>
      <c r="R1040" s="180"/>
    </row>
    <row r="1041" spans="1:18" s="85" customFormat="1">
      <c r="A1041" s="174"/>
      <c r="B1041" s="27">
        <v>1715</v>
      </c>
      <c r="C1041" s="71" t="s">
        <v>611</v>
      </c>
      <c r="D1041" s="71" t="s">
        <v>32</v>
      </c>
      <c r="E1041" s="71" t="s">
        <v>585</v>
      </c>
      <c r="F1041" s="71" t="s">
        <v>36</v>
      </c>
      <c r="G1041" s="71" t="s">
        <v>565</v>
      </c>
      <c r="H1041" s="71"/>
      <c r="I1041" s="71"/>
      <c r="J1041" s="15" t="s">
        <v>600</v>
      </c>
      <c r="K1041" s="15" t="s">
        <v>39</v>
      </c>
      <c r="L1041" s="71" t="s">
        <v>38</v>
      </c>
      <c r="M1041" s="71">
        <v>9.6</v>
      </c>
      <c r="N1041" s="71">
        <v>6</v>
      </c>
      <c r="O1041" s="180"/>
      <c r="P1041" s="180"/>
      <c r="Q1041" s="180"/>
      <c r="R1041" s="180"/>
    </row>
    <row r="1042" spans="1:18" s="85" customFormat="1">
      <c r="A1042" s="174"/>
      <c r="B1042" s="27">
        <v>2112</v>
      </c>
      <c r="C1042" s="71" t="s">
        <v>611</v>
      </c>
      <c r="D1042" s="71" t="s">
        <v>32</v>
      </c>
      <c r="E1042" s="71" t="s">
        <v>585</v>
      </c>
      <c r="F1042" s="71" t="s">
        <v>36</v>
      </c>
      <c r="G1042" s="71" t="s">
        <v>565</v>
      </c>
      <c r="H1042" s="71"/>
      <c r="I1042" s="71"/>
      <c r="J1042" s="15" t="s">
        <v>600</v>
      </c>
      <c r="K1042" s="15" t="s">
        <v>39</v>
      </c>
      <c r="L1042" s="71" t="s">
        <v>38</v>
      </c>
      <c r="M1042" s="71">
        <v>9.6</v>
      </c>
      <c r="N1042" s="71">
        <v>12</v>
      </c>
      <c r="O1042" s="180"/>
      <c r="P1042" s="180"/>
      <c r="Q1042" s="180"/>
      <c r="R1042" s="180"/>
    </row>
    <row r="1043" spans="1:18" s="85" customFormat="1">
      <c r="A1043" s="174"/>
      <c r="B1043" s="27">
        <v>2205</v>
      </c>
      <c r="C1043" s="71" t="s">
        <v>611</v>
      </c>
      <c r="D1043" s="71" t="s">
        <v>32</v>
      </c>
      <c r="E1043" s="71" t="s">
        <v>585</v>
      </c>
      <c r="F1043" s="71" t="s">
        <v>36</v>
      </c>
      <c r="G1043" s="71" t="s">
        <v>565</v>
      </c>
      <c r="H1043" s="71"/>
      <c r="I1043" s="71"/>
      <c r="J1043" s="15" t="s">
        <v>600</v>
      </c>
      <c r="K1043" s="15" t="s">
        <v>39</v>
      </c>
      <c r="L1043" s="71" t="s">
        <v>38</v>
      </c>
      <c r="M1043" s="71">
        <v>9.6</v>
      </c>
      <c r="N1043" s="71">
        <v>3</v>
      </c>
      <c r="O1043" s="180"/>
      <c r="P1043" s="180"/>
      <c r="Q1043" s="180"/>
      <c r="R1043" s="180"/>
    </row>
    <row r="1044" spans="1:18" s="85" customFormat="1">
      <c r="A1044" s="174"/>
      <c r="B1044" s="27">
        <v>2248</v>
      </c>
      <c r="C1044" s="71" t="s">
        <v>611</v>
      </c>
      <c r="D1044" s="179" t="s">
        <v>32</v>
      </c>
      <c r="E1044" s="71" t="s">
        <v>585</v>
      </c>
      <c r="F1044" s="179" t="s">
        <v>36</v>
      </c>
      <c r="G1044" s="179" t="s">
        <v>565</v>
      </c>
      <c r="H1044" s="71"/>
      <c r="I1044" s="71"/>
      <c r="J1044" s="182" t="s">
        <v>600</v>
      </c>
      <c r="K1044" s="182" t="s">
        <v>39</v>
      </c>
      <c r="L1044" s="182" t="s">
        <v>38</v>
      </c>
      <c r="M1044" s="182">
        <v>9.6</v>
      </c>
      <c r="N1044" s="71">
        <v>3</v>
      </c>
      <c r="O1044" s="180"/>
      <c r="P1044" s="180"/>
      <c r="Q1044" s="180"/>
      <c r="R1044" s="180"/>
    </row>
    <row r="1045" spans="1:18" s="85" customFormat="1">
      <c r="A1045" s="174"/>
      <c r="B1045" s="27">
        <v>2255</v>
      </c>
      <c r="C1045" s="71"/>
      <c r="D1045" s="180"/>
      <c r="E1045" s="71" t="s">
        <v>583</v>
      </c>
      <c r="F1045" s="180" t="s">
        <v>36</v>
      </c>
      <c r="G1045" s="180" t="s">
        <v>565</v>
      </c>
      <c r="H1045" s="71"/>
      <c r="I1045" s="71"/>
      <c r="J1045" s="184" t="s">
        <v>600</v>
      </c>
      <c r="K1045" s="184" t="s">
        <v>39</v>
      </c>
      <c r="L1045" s="184" t="s">
        <v>38</v>
      </c>
      <c r="M1045" s="184">
        <v>9.6</v>
      </c>
      <c r="N1045" s="71">
        <v>1</v>
      </c>
      <c r="O1045" s="180"/>
      <c r="P1045" s="180"/>
      <c r="Q1045" s="180"/>
      <c r="R1045" s="180"/>
    </row>
    <row r="1046" spans="1:18" s="85" customFormat="1">
      <c r="A1046" s="174"/>
      <c r="B1046" s="27">
        <v>2305</v>
      </c>
      <c r="C1046" s="71"/>
      <c r="D1046" s="181"/>
      <c r="E1046" s="71" t="s">
        <v>817</v>
      </c>
      <c r="F1046" s="181" t="s">
        <v>36</v>
      </c>
      <c r="G1046" s="181" t="s">
        <v>565</v>
      </c>
      <c r="H1046" s="71"/>
      <c r="I1046" s="71"/>
      <c r="J1046" s="183" t="s">
        <v>600</v>
      </c>
      <c r="K1046" s="183" t="s">
        <v>39</v>
      </c>
      <c r="L1046" s="183" t="s">
        <v>38</v>
      </c>
      <c r="M1046" s="183">
        <v>9.6</v>
      </c>
      <c r="N1046" s="71">
        <v>2</v>
      </c>
      <c r="O1046" s="180"/>
      <c r="P1046" s="180"/>
      <c r="Q1046" s="180"/>
      <c r="R1046" s="180"/>
    </row>
    <row r="1047" spans="1:18" s="85" customFormat="1">
      <c r="A1047" s="175"/>
      <c r="B1047" s="27">
        <v>2350</v>
      </c>
      <c r="C1047" s="71" t="s">
        <v>611</v>
      </c>
      <c r="D1047" s="71" t="s">
        <v>32</v>
      </c>
      <c r="E1047" s="71" t="s">
        <v>585</v>
      </c>
      <c r="F1047" s="71" t="s">
        <v>36</v>
      </c>
      <c r="G1047" s="71" t="s">
        <v>565</v>
      </c>
      <c r="H1047" s="71"/>
      <c r="I1047" s="71"/>
      <c r="J1047" s="15" t="s">
        <v>600</v>
      </c>
      <c r="K1047" s="15" t="s">
        <v>39</v>
      </c>
      <c r="L1047" s="71" t="s">
        <v>38</v>
      </c>
      <c r="M1047" s="71">
        <v>9.6</v>
      </c>
      <c r="N1047" s="71">
        <v>3</v>
      </c>
      <c r="O1047" s="181"/>
      <c r="P1047" s="181"/>
      <c r="Q1047" s="181"/>
      <c r="R1047" s="181"/>
    </row>
    <row r="1048" spans="1:18" s="85" customFormat="1">
      <c r="A1048" s="173">
        <v>43210</v>
      </c>
      <c r="B1048" s="27">
        <v>830</v>
      </c>
      <c r="C1048" s="71" t="s">
        <v>467</v>
      </c>
      <c r="D1048" s="71" t="s">
        <v>30</v>
      </c>
      <c r="E1048" s="71" t="s">
        <v>582</v>
      </c>
      <c r="F1048" s="71" t="s">
        <v>32</v>
      </c>
      <c r="G1048" s="71" t="s">
        <v>598</v>
      </c>
      <c r="H1048" s="71"/>
      <c r="I1048" s="71"/>
      <c r="J1048" s="15" t="s">
        <v>600</v>
      </c>
      <c r="K1048" s="15" t="s">
        <v>457</v>
      </c>
      <c r="L1048" s="71" t="s">
        <v>458</v>
      </c>
      <c r="M1048" s="71">
        <v>9.6</v>
      </c>
      <c r="N1048" s="71">
        <v>2</v>
      </c>
      <c r="O1048" s="179">
        <v>9045</v>
      </c>
      <c r="P1048" s="179">
        <v>9113</v>
      </c>
      <c r="Q1048" s="179">
        <f>P1048-O1048</f>
        <v>68</v>
      </c>
      <c r="R1048" s="179"/>
    </row>
    <row r="1049" spans="1:18" s="85" customFormat="1">
      <c r="A1049" s="174"/>
      <c r="B1049" s="27">
        <v>1317</v>
      </c>
      <c r="C1049" s="71" t="s">
        <v>467</v>
      </c>
      <c r="D1049" s="71" t="s">
        <v>30</v>
      </c>
      <c r="E1049" s="71" t="s">
        <v>582</v>
      </c>
      <c r="F1049" s="71" t="s">
        <v>36</v>
      </c>
      <c r="G1049" s="71" t="s">
        <v>565</v>
      </c>
      <c r="H1049" s="71"/>
      <c r="I1049" s="71"/>
      <c r="J1049" s="15" t="s">
        <v>600</v>
      </c>
      <c r="K1049" s="15" t="s">
        <v>457</v>
      </c>
      <c r="L1049" s="71" t="s">
        <v>458</v>
      </c>
      <c r="M1049" s="71">
        <v>9.6</v>
      </c>
      <c r="N1049" s="71">
        <v>1</v>
      </c>
      <c r="O1049" s="180"/>
      <c r="P1049" s="180"/>
      <c r="Q1049" s="180"/>
      <c r="R1049" s="180"/>
    </row>
    <row r="1050" spans="1:18" s="85" customFormat="1">
      <c r="A1050" s="174"/>
      <c r="B1050" s="27">
        <v>1327</v>
      </c>
      <c r="C1050" s="71"/>
      <c r="D1050" s="71" t="s">
        <v>36</v>
      </c>
      <c r="E1050" s="71" t="s">
        <v>565</v>
      </c>
      <c r="F1050" s="71" t="s">
        <v>30</v>
      </c>
      <c r="G1050" s="71" t="s">
        <v>582</v>
      </c>
      <c r="H1050" s="71"/>
      <c r="I1050" s="71"/>
      <c r="J1050" s="15" t="s">
        <v>600</v>
      </c>
      <c r="K1050" s="15" t="s">
        <v>457</v>
      </c>
      <c r="L1050" s="71" t="s">
        <v>458</v>
      </c>
      <c r="M1050" s="71">
        <v>9.6</v>
      </c>
      <c r="N1050" s="71">
        <v>5</v>
      </c>
      <c r="O1050" s="180"/>
      <c r="P1050" s="180"/>
      <c r="Q1050" s="180"/>
      <c r="R1050" s="180"/>
    </row>
    <row r="1051" spans="1:18" s="85" customFormat="1">
      <c r="A1051" s="174"/>
      <c r="B1051" s="27">
        <v>1640</v>
      </c>
      <c r="D1051" s="71" t="s">
        <v>32</v>
      </c>
      <c r="E1051" s="71" t="s">
        <v>598</v>
      </c>
      <c r="F1051" s="71" t="s">
        <v>30</v>
      </c>
      <c r="G1051" s="71" t="s">
        <v>582</v>
      </c>
      <c r="H1051" s="71"/>
      <c r="I1051" s="71"/>
      <c r="J1051" s="15" t="s">
        <v>600</v>
      </c>
      <c r="K1051" s="15" t="s">
        <v>457</v>
      </c>
      <c r="L1051" s="71" t="s">
        <v>458</v>
      </c>
      <c r="M1051" s="71">
        <v>9.6</v>
      </c>
      <c r="N1051" s="71">
        <v>7</v>
      </c>
      <c r="O1051" s="180"/>
      <c r="P1051" s="180"/>
      <c r="Q1051" s="180"/>
      <c r="R1051" s="180"/>
    </row>
    <row r="1052" spans="1:18" s="85" customFormat="1">
      <c r="A1052" s="174"/>
      <c r="B1052" s="27">
        <v>2019</v>
      </c>
      <c r="C1052" s="71" t="s">
        <v>460</v>
      </c>
      <c r="D1052" s="71" t="s">
        <v>454</v>
      </c>
      <c r="E1052" s="71" t="s">
        <v>566</v>
      </c>
      <c r="F1052" s="71" t="s">
        <v>36</v>
      </c>
      <c r="G1052" s="71" t="s">
        <v>565</v>
      </c>
      <c r="H1052" s="71"/>
      <c r="I1052" s="71"/>
      <c r="J1052" s="15" t="s">
        <v>600</v>
      </c>
      <c r="K1052" s="15" t="s">
        <v>457</v>
      </c>
      <c r="L1052" s="71" t="s">
        <v>458</v>
      </c>
      <c r="M1052" s="71">
        <v>9.6</v>
      </c>
      <c r="N1052" s="71">
        <v>14</v>
      </c>
      <c r="O1052" s="180"/>
      <c r="P1052" s="180"/>
      <c r="Q1052" s="180"/>
      <c r="R1052" s="180"/>
    </row>
    <row r="1053" spans="1:18" s="85" customFormat="1">
      <c r="A1053" s="175"/>
      <c r="B1053" s="27">
        <v>2145</v>
      </c>
      <c r="C1053" s="71" t="s">
        <v>460</v>
      </c>
      <c r="D1053" s="71" t="s">
        <v>454</v>
      </c>
      <c r="E1053" s="71" t="s">
        <v>566</v>
      </c>
      <c r="F1053" s="71" t="s">
        <v>36</v>
      </c>
      <c r="G1053" s="71" t="s">
        <v>565</v>
      </c>
      <c r="H1053" s="71"/>
      <c r="I1053" s="71"/>
      <c r="J1053" s="15" t="s">
        <v>600</v>
      </c>
      <c r="K1053" s="15" t="s">
        <v>457</v>
      </c>
      <c r="L1053" s="71" t="s">
        <v>458</v>
      </c>
      <c r="M1053" s="71">
        <v>9.6</v>
      </c>
      <c r="N1053" s="71">
        <v>14</v>
      </c>
      <c r="O1053" s="181"/>
      <c r="P1053" s="181"/>
      <c r="Q1053" s="181"/>
      <c r="R1053" s="181"/>
    </row>
    <row r="1054" spans="1:18" s="85" customFormat="1">
      <c r="A1054" s="173">
        <v>43210</v>
      </c>
      <c r="B1054" s="182">
        <v>825</v>
      </c>
      <c r="C1054" s="182"/>
      <c r="D1054" s="182" t="s">
        <v>30</v>
      </c>
      <c r="E1054" s="182" t="s">
        <v>582</v>
      </c>
      <c r="F1054" s="182" t="s">
        <v>36</v>
      </c>
      <c r="G1054" s="71" t="s">
        <v>605</v>
      </c>
      <c r="H1054" s="71"/>
      <c r="I1054" s="71"/>
      <c r="J1054" s="182" t="s">
        <v>600</v>
      </c>
      <c r="K1054" s="182" t="s">
        <v>465</v>
      </c>
      <c r="L1054" s="182" t="s">
        <v>466</v>
      </c>
      <c r="M1054" s="182">
        <v>9.6</v>
      </c>
      <c r="N1054" s="179">
        <v>10</v>
      </c>
      <c r="O1054" s="179">
        <v>6629</v>
      </c>
      <c r="P1054" s="179">
        <v>6688</v>
      </c>
      <c r="Q1054" s="179">
        <f>P1054-O1054</f>
        <v>59</v>
      </c>
      <c r="R1054" s="179"/>
    </row>
    <row r="1055" spans="1:18" s="85" customFormat="1">
      <c r="A1055" s="174"/>
      <c r="B1055" s="184"/>
      <c r="C1055" s="184"/>
      <c r="D1055" s="184"/>
      <c r="E1055" s="184"/>
      <c r="F1055" s="184"/>
      <c r="G1055" s="71" t="s">
        <v>575</v>
      </c>
      <c r="H1055" s="71"/>
      <c r="I1055" s="71"/>
      <c r="J1055" s="184"/>
      <c r="K1055" s="184" t="s">
        <v>465</v>
      </c>
      <c r="L1055" s="184" t="s">
        <v>466</v>
      </c>
      <c r="M1055" s="184">
        <v>9.6</v>
      </c>
      <c r="N1055" s="180"/>
      <c r="O1055" s="180"/>
      <c r="P1055" s="180"/>
      <c r="Q1055" s="180"/>
      <c r="R1055" s="180"/>
    </row>
    <row r="1056" spans="1:18" s="85" customFormat="1">
      <c r="A1056" s="174"/>
      <c r="B1056" s="184"/>
      <c r="C1056" s="184"/>
      <c r="D1056" s="184"/>
      <c r="E1056" s="184"/>
      <c r="F1056" s="184"/>
      <c r="G1056" s="71" t="s">
        <v>576</v>
      </c>
      <c r="H1056" s="71"/>
      <c r="I1056" s="71"/>
      <c r="J1056" s="184"/>
      <c r="K1056" s="184" t="s">
        <v>465</v>
      </c>
      <c r="L1056" s="184" t="s">
        <v>466</v>
      </c>
      <c r="M1056" s="184">
        <v>9.6</v>
      </c>
      <c r="N1056" s="180"/>
      <c r="O1056" s="180"/>
      <c r="P1056" s="180"/>
      <c r="Q1056" s="180"/>
      <c r="R1056" s="180"/>
    </row>
    <row r="1057" spans="1:18" s="85" customFormat="1">
      <c r="A1057" s="174"/>
      <c r="B1057" s="183"/>
      <c r="C1057" s="183"/>
      <c r="D1057" s="183"/>
      <c r="E1057" s="183"/>
      <c r="F1057" s="183"/>
      <c r="G1057" s="71" t="s">
        <v>577</v>
      </c>
      <c r="H1057" s="71"/>
      <c r="I1057" s="71"/>
      <c r="J1057" s="183"/>
      <c r="K1057" s="183" t="s">
        <v>465</v>
      </c>
      <c r="L1057" s="183" t="s">
        <v>466</v>
      </c>
      <c r="M1057" s="183">
        <v>9.6</v>
      </c>
      <c r="N1057" s="181"/>
      <c r="O1057" s="180"/>
      <c r="P1057" s="180"/>
      <c r="Q1057" s="180"/>
      <c r="R1057" s="180"/>
    </row>
    <row r="1058" spans="1:18" s="85" customFormat="1">
      <c r="A1058" s="174"/>
      <c r="B1058" s="27">
        <v>1106</v>
      </c>
      <c r="C1058" s="71" t="s">
        <v>467</v>
      </c>
      <c r="D1058" s="71" t="s">
        <v>30</v>
      </c>
      <c r="E1058" s="71" t="s">
        <v>575</v>
      </c>
      <c r="F1058" s="71" t="s">
        <v>36</v>
      </c>
      <c r="G1058" s="71" t="s">
        <v>565</v>
      </c>
      <c r="H1058" s="71"/>
      <c r="I1058" s="71"/>
      <c r="J1058" s="15" t="s">
        <v>600</v>
      </c>
      <c r="K1058" s="15" t="s">
        <v>465</v>
      </c>
      <c r="L1058" s="15" t="s">
        <v>466</v>
      </c>
      <c r="M1058" s="15">
        <v>9.6</v>
      </c>
      <c r="N1058" s="71">
        <v>14</v>
      </c>
      <c r="O1058" s="180"/>
      <c r="P1058" s="180"/>
      <c r="Q1058" s="180"/>
      <c r="R1058" s="180"/>
    </row>
    <row r="1059" spans="1:18" s="85" customFormat="1">
      <c r="A1059" s="174"/>
      <c r="B1059" s="27">
        <v>1146</v>
      </c>
      <c r="C1059" s="71" t="s">
        <v>467</v>
      </c>
      <c r="D1059" s="71" t="s">
        <v>30</v>
      </c>
      <c r="E1059" s="71" t="s">
        <v>575</v>
      </c>
      <c r="F1059" s="71" t="s">
        <v>36</v>
      </c>
      <c r="G1059" s="71" t="s">
        <v>565</v>
      </c>
      <c r="H1059" s="71"/>
      <c r="I1059" s="71"/>
      <c r="J1059" s="15" t="s">
        <v>600</v>
      </c>
      <c r="K1059" s="15" t="s">
        <v>465</v>
      </c>
      <c r="L1059" s="15" t="s">
        <v>466</v>
      </c>
      <c r="M1059" s="15">
        <v>9.6</v>
      </c>
      <c r="N1059" s="71">
        <v>12</v>
      </c>
      <c r="O1059" s="180"/>
      <c r="P1059" s="180"/>
      <c r="Q1059" s="180"/>
      <c r="R1059" s="180"/>
    </row>
    <row r="1060" spans="1:18" s="85" customFormat="1">
      <c r="A1060" s="174"/>
      <c r="B1060" s="27">
        <v>1455</v>
      </c>
      <c r="C1060" s="71" t="s">
        <v>460</v>
      </c>
      <c r="D1060" s="71" t="s">
        <v>454</v>
      </c>
      <c r="E1060" s="71" t="s">
        <v>566</v>
      </c>
      <c r="F1060" s="71" t="s">
        <v>36</v>
      </c>
      <c r="G1060" s="71" t="s">
        <v>565</v>
      </c>
      <c r="H1060" s="71"/>
      <c r="I1060" s="71"/>
      <c r="J1060" s="15" t="s">
        <v>600</v>
      </c>
      <c r="K1060" s="15" t="s">
        <v>465</v>
      </c>
      <c r="L1060" s="15" t="s">
        <v>466</v>
      </c>
      <c r="M1060" s="15">
        <v>9.6</v>
      </c>
      <c r="N1060" s="71">
        <v>14</v>
      </c>
      <c r="O1060" s="180"/>
      <c r="P1060" s="180"/>
      <c r="Q1060" s="180"/>
      <c r="R1060" s="180"/>
    </row>
    <row r="1061" spans="1:18" s="85" customFormat="1">
      <c r="A1061" s="174"/>
      <c r="B1061" s="27">
        <v>1630</v>
      </c>
      <c r="C1061" s="71" t="s">
        <v>460</v>
      </c>
      <c r="D1061" s="71" t="s">
        <v>454</v>
      </c>
      <c r="E1061" s="71" t="s">
        <v>566</v>
      </c>
      <c r="F1061" s="71" t="s">
        <v>36</v>
      </c>
      <c r="G1061" s="71" t="s">
        <v>565</v>
      </c>
      <c r="H1061" s="71"/>
      <c r="I1061" s="71"/>
      <c r="J1061" s="15" t="s">
        <v>600</v>
      </c>
      <c r="K1061" s="15" t="s">
        <v>465</v>
      </c>
      <c r="L1061" s="15" t="s">
        <v>466</v>
      </c>
      <c r="M1061" s="15">
        <v>9.6</v>
      </c>
      <c r="N1061" s="71">
        <v>14</v>
      </c>
      <c r="O1061" s="180"/>
      <c r="P1061" s="180"/>
      <c r="Q1061" s="180"/>
      <c r="R1061" s="180"/>
    </row>
    <row r="1062" spans="1:18" s="85" customFormat="1">
      <c r="A1062" s="174"/>
      <c r="B1062" s="27">
        <v>1950</v>
      </c>
      <c r="C1062" s="71" t="s">
        <v>467</v>
      </c>
      <c r="D1062" s="71" t="s">
        <v>30</v>
      </c>
      <c r="E1062" s="71" t="s">
        <v>575</v>
      </c>
      <c r="F1062" s="71" t="s">
        <v>36</v>
      </c>
      <c r="G1062" s="71" t="s">
        <v>565</v>
      </c>
      <c r="H1062" s="71"/>
      <c r="I1062" s="71"/>
      <c r="J1062" s="15" t="s">
        <v>600</v>
      </c>
      <c r="K1062" s="15" t="s">
        <v>465</v>
      </c>
      <c r="L1062" s="15" t="s">
        <v>466</v>
      </c>
      <c r="M1062" s="15">
        <v>9.6</v>
      </c>
      <c r="N1062" s="71">
        <v>14</v>
      </c>
      <c r="O1062" s="180"/>
      <c r="P1062" s="180"/>
      <c r="Q1062" s="180"/>
      <c r="R1062" s="180"/>
    </row>
    <row r="1063" spans="1:18" s="85" customFormat="1">
      <c r="A1063" s="174"/>
      <c r="B1063" s="27">
        <v>2200</v>
      </c>
      <c r="C1063" s="71" t="s">
        <v>467</v>
      </c>
      <c r="D1063" s="71" t="s">
        <v>30</v>
      </c>
      <c r="E1063" s="71" t="s">
        <v>575</v>
      </c>
      <c r="F1063" s="71" t="s">
        <v>36</v>
      </c>
      <c r="G1063" s="71" t="s">
        <v>565</v>
      </c>
      <c r="H1063" s="71"/>
      <c r="I1063" s="71"/>
      <c r="J1063" s="15" t="s">
        <v>600</v>
      </c>
      <c r="K1063" s="15" t="s">
        <v>465</v>
      </c>
      <c r="L1063" s="15" t="s">
        <v>466</v>
      </c>
      <c r="M1063" s="15">
        <v>9.6</v>
      </c>
      <c r="N1063" s="71">
        <v>13</v>
      </c>
      <c r="O1063" s="180"/>
      <c r="P1063" s="180"/>
      <c r="Q1063" s="180"/>
      <c r="R1063" s="180"/>
    </row>
    <row r="1064" spans="1:18" s="85" customFormat="1">
      <c r="A1064" s="175"/>
      <c r="B1064" s="27">
        <v>2348</v>
      </c>
      <c r="C1064" s="71" t="s">
        <v>467</v>
      </c>
      <c r="D1064" s="71" t="s">
        <v>30</v>
      </c>
      <c r="E1064" s="71" t="s">
        <v>575</v>
      </c>
      <c r="F1064" s="71" t="s">
        <v>36</v>
      </c>
      <c r="G1064" s="71" t="s">
        <v>565</v>
      </c>
      <c r="H1064" s="71"/>
      <c r="I1064" s="71"/>
      <c r="J1064" s="15" t="s">
        <v>600</v>
      </c>
      <c r="K1064" s="15" t="s">
        <v>465</v>
      </c>
      <c r="L1064" s="15" t="s">
        <v>466</v>
      </c>
      <c r="M1064" s="15">
        <v>9.6</v>
      </c>
      <c r="N1064" s="71">
        <v>13</v>
      </c>
      <c r="O1064" s="181"/>
      <c r="P1064" s="181"/>
      <c r="Q1064" s="181"/>
      <c r="R1064" s="181"/>
    </row>
    <row r="1065" spans="1:18" s="85" customFormat="1">
      <c r="A1065" s="173">
        <v>43210</v>
      </c>
      <c r="B1065" s="27">
        <v>900</v>
      </c>
      <c r="C1065" s="71"/>
      <c r="D1065" s="71" t="s">
        <v>36</v>
      </c>
      <c r="E1065" s="71" t="s">
        <v>565</v>
      </c>
      <c r="F1065" s="71" t="s">
        <v>30</v>
      </c>
      <c r="G1065" s="71" t="s">
        <v>578</v>
      </c>
      <c r="H1065" s="71"/>
      <c r="I1065" s="71"/>
      <c r="J1065" s="15" t="s">
        <v>600</v>
      </c>
      <c r="K1065" s="15" t="s">
        <v>473</v>
      </c>
      <c r="L1065" s="15" t="s">
        <v>474</v>
      </c>
      <c r="M1065" s="15">
        <v>9.6</v>
      </c>
      <c r="N1065" s="179">
        <v>14</v>
      </c>
      <c r="O1065" s="179">
        <v>7953</v>
      </c>
      <c r="P1065" s="179">
        <v>7979</v>
      </c>
      <c r="Q1065" s="179">
        <f>P1065-O1065</f>
        <v>26</v>
      </c>
      <c r="R1065" s="179"/>
    </row>
    <row r="1066" spans="1:18" s="85" customFormat="1">
      <c r="A1066" s="174"/>
      <c r="B1066" s="27">
        <v>1022</v>
      </c>
      <c r="C1066" s="71" t="s">
        <v>467</v>
      </c>
      <c r="D1066" s="71" t="s">
        <v>30</v>
      </c>
      <c r="E1066" s="71" t="s">
        <v>578</v>
      </c>
      <c r="F1066" s="71" t="s">
        <v>36</v>
      </c>
      <c r="G1066" s="71" t="s">
        <v>565</v>
      </c>
      <c r="H1066" s="71"/>
      <c r="I1066" s="71"/>
      <c r="J1066" s="15" t="s">
        <v>600</v>
      </c>
      <c r="K1066" s="15" t="s">
        <v>473</v>
      </c>
      <c r="L1066" s="15" t="s">
        <v>474</v>
      </c>
      <c r="M1066" s="15">
        <v>9.6</v>
      </c>
      <c r="N1066" s="181"/>
      <c r="O1066" s="180"/>
      <c r="P1066" s="180"/>
      <c r="Q1066" s="180"/>
      <c r="R1066" s="180"/>
    </row>
    <row r="1067" spans="1:18" s="85" customFormat="1">
      <c r="A1067" s="174"/>
      <c r="B1067" s="27">
        <v>1130</v>
      </c>
      <c r="C1067" s="71" t="s">
        <v>467</v>
      </c>
      <c r="D1067" s="71" t="s">
        <v>30</v>
      </c>
      <c r="E1067" s="71" t="s">
        <v>578</v>
      </c>
      <c r="F1067" s="71" t="s">
        <v>36</v>
      </c>
      <c r="G1067" s="71" t="s">
        <v>565</v>
      </c>
      <c r="H1067" s="71"/>
      <c r="I1067" s="71"/>
      <c r="J1067" s="15" t="s">
        <v>600</v>
      </c>
      <c r="K1067" s="15" t="s">
        <v>473</v>
      </c>
      <c r="L1067" s="15" t="s">
        <v>474</v>
      </c>
      <c r="M1067" s="15">
        <v>9.6</v>
      </c>
      <c r="N1067" s="71">
        <v>14</v>
      </c>
      <c r="O1067" s="180"/>
      <c r="P1067" s="180"/>
      <c r="Q1067" s="180"/>
      <c r="R1067" s="180"/>
    </row>
    <row r="1068" spans="1:18" s="85" customFormat="1">
      <c r="A1068" s="174"/>
      <c r="B1068" s="27">
        <v>1414</v>
      </c>
      <c r="C1068" s="71" t="s">
        <v>467</v>
      </c>
      <c r="D1068" s="71" t="s">
        <v>30</v>
      </c>
      <c r="E1068" s="71" t="s">
        <v>578</v>
      </c>
      <c r="F1068" s="71" t="s">
        <v>36</v>
      </c>
      <c r="G1068" s="71" t="s">
        <v>565</v>
      </c>
      <c r="H1068" s="71"/>
      <c r="I1068" s="71"/>
      <c r="J1068" s="15" t="s">
        <v>600</v>
      </c>
      <c r="K1068" s="15" t="s">
        <v>473</v>
      </c>
      <c r="L1068" s="15" t="s">
        <v>474</v>
      </c>
      <c r="M1068" s="15">
        <v>9.6</v>
      </c>
      <c r="N1068" s="71">
        <v>14</v>
      </c>
      <c r="O1068" s="180"/>
      <c r="P1068" s="180"/>
      <c r="Q1068" s="180"/>
      <c r="R1068" s="180"/>
    </row>
    <row r="1069" spans="1:18" s="85" customFormat="1">
      <c r="A1069" s="174"/>
      <c r="B1069" s="27">
        <v>1500</v>
      </c>
      <c r="C1069" s="71" t="s">
        <v>467</v>
      </c>
      <c r="D1069" s="71" t="s">
        <v>30</v>
      </c>
      <c r="E1069" s="71" t="s">
        <v>578</v>
      </c>
      <c r="F1069" s="71" t="s">
        <v>36</v>
      </c>
      <c r="G1069" s="71" t="s">
        <v>565</v>
      </c>
      <c r="H1069" s="71"/>
      <c r="I1069" s="71"/>
      <c r="J1069" s="15" t="s">
        <v>600</v>
      </c>
      <c r="K1069" s="15" t="s">
        <v>473</v>
      </c>
      <c r="L1069" s="15" t="s">
        <v>474</v>
      </c>
      <c r="M1069" s="15">
        <v>9.6</v>
      </c>
      <c r="N1069" s="71">
        <v>13</v>
      </c>
      <c r="O1069" s="180"/>
      <c r="P1069" s="180"/>
      <c r="Q1069" s="180"/>
      <c r="R1069" s="180"/>
    </row>
    <row r="1070" spans="1:18" s="85" customFormat="1">
      <c r="A1070" s="174"/>
      <c r="B1070" s="27">
        <v>1605</v>
      </c>
      <c r="C1070" s="71" t="s">
        <v>467</v>
      </c>
      <c r="D1070" s="71" t="s">
        <v>30</v>
      </c>
      <c r="E1070" s="71" t="s">
        <v>578</v>
      </c>
      <c r="F1070" s="71" t="s">
        <v>36</v>
      </c>
      <c r="G1070" s="71" t="s">
        <v>565</v>
      </c>
      <c r="H1070" s="71"/>
      <c r="I1070" s="71"/>
      <c r="J1070" s="15" t="s">
        <v>600</v>
      </c>
      <c r="K1070" s="15" t="s">
        <v>473</v>
      </c>
      <c r="L1070" s="15" t="s">
        <v>474</v>
      </c>
      <c r="M1070" s="15">
        <v>9.6</v>
      </c>
      <c r="N1070" s="71">
        <v>14</v>
      </c>
      <c r="O1070" s="180"/>
      <c r="P1070" s="180"/>
      <c r="Q1070" s="180"/>
      <c r="R1070" s="180"/>
    </row>
    <row r="1071" spans="1:18" s="85" customFormat="1">
      <c r="A1071" s="174"/>
      <c r="B1071" s="27">
        <v>1711</v>
      </c>
      <c r="C1071" s="71" t="s">
        <v>467</v>
      </c>
      <c r="D1071" s="71" t="s">
        <v>30</v>
      </c>
      <c r="E1071" s="71" t="s">
        <v>578</v>
      </c>
      <c r="F1071" s="71" t="s">
        <v>36</v>
      </c>
      <c r="G1071" s="71" t="s">
        <v>565</v>
      </c>
      <c r="H1071" s="71"/>
      <c r="I1071" s="71"/>
      <c r="J1071" s="15" t="s">
        <v>600</v>
      </c>
      <c r="K1071" s="15" t="s">
        <v>473</v>
      </c>
      <c r="L1071" s="15" t="s">
        <v>474</v>
      </c>
      <c r="M1071" s="15">
        <v>9.6</v>
      </c>
      <c r="N1071" s="71">
        <v>13</v>
      </c>
      <c r="O1071" s="180"/>
      <c r="P1071" s="180"/>
      <c r="Q1071" s="180"/>
      <c r="R1071" s="180"/>
    </row>
    <row r="1072" spans="1:18" s="85" customFormat="1">
      <c r="A1072" s="174"/>
      <c r="B1072" s="27">
        <v>2100</v>
      </c>
      <c r="C1072" s="71" t="s">
        <v>467</v>
      </c>
      <c r="D1072" s="71" t="s">
        <v>30</v>
      </c>
      <c r="E1072" s="71" t="s">
        <v>578</v>
      </c>
      <c r="F1072" s="71" t="s">
        <v>36</v>
      </c>
      <c r="G1072" s="71" t="s">
        <v>565</v>
      </c>
      <c r="H1072" s="71"/>
      <c r="I1072" s="71"/>
      <c r="J1072" s="15" t="s">
        <v>600</v>
      </c>
      <c r="K1072" s="15" t="s">
        <v>473</v>
      </c>
      <c r="L1072" s="15" t="s">
        <v>474</v>
      </c>
      <c r="M1072" s="15">
        <v>9.6</v>
      </c>
      <c r="N1072" s="71">
        <v>14</v>
      </c>
      <c r="O1072" s="180"/>
      <c r="P1072" s="180"/>
      <c r="Q1072" s="180"/>
      <c r="R1072" s="180"/>
    </row>
    <row r="1073" spans="1:18" s="85" customFormat="1">
      <c r="A1073" s="174"/>
      <c r="B1073" s="27">
        <v>2248</v>
      </c>
      <c r="C1073" s="71" t="s">
        <v>467</v>
      </c>
      <c r="D1073" s="179" t="s">
        <v>30</v>
      </c>
      <c r="E1073" s="71" t="s">
        <v>578</v>
      </c>
      <c r="F1073" s="179" t="s">
        <v>36</v>
      </c>
      <c r="G1073" s="179" t="s">
        <v>565</v>
      </c>
      <c r="H1073" s="71"/>
      <c r="I1073" s="71"/>
      <c r="J1073" s="182" t="s">
        <v>600</v>
      </c>
      <c r="K1073" s="182" t="s">
        <v>473</v>
      </c>
      <c r="L1073" s="182" t="s">
        <v>474</v>
      </c>
      <c r="M1073" s="182">
        <v>9.6</v>
      </c>
      <c r="N1073" s="71">
        <v>8</v>
      </c>
      <c r="O1073" s="180"/>
      <c r="P1073" s="180"/>
      <c r="Q1073" s="180"/>
      <c r="R1073" s="180"/>
    </row>
    <row r="1074" spans="1:18" s="85" customFormat="1">
      <c r="A1074" s="175"/>
      <c r="B1074" s="27">
        <v>2303</v>
      </c>
      <c r="C1074" s="71"/>
      <c r="D1074" s="181"/>
      <c r="E1074" s="71" t="s">
        <v>589</v>
      </c>
      <c r="F1074" s="181" t="s">
        <v>36</v>
      </c>
      <c r="G1074" s="181" t="s">
        <v>565</v>
      </c>
      <c r="H1074" s="71"/>
      <c r="I1074" s="71"/>
      <c r="J1074" s="183"/>
      <c r="K1074" s="183" t="s">
        <v>473</v>
      </c>
      <c r="L1074" s="183" t="s">
        <v>474</v>
      </c>
      <c r="M1074" s="183">
        <v>9.6</v>
      </c>
      <c r="N1074" s="71">
        <v>3</v>
      </c>
      <c r="O1074" s="181"/>
      <c r="P1074" s="181"/>
      <c r="Q1074" s="181"/>
      <c r="R1074" s="181"/>
    </row>
    <row r="1075" spans="1:18" s="85" customFormat="1">
      <c r="A1075" s="173">
        <v>43210</v>
      </c>
      <c r="B1075" s="27">
        <v>830</v>
      </c>
      <c r="C1075" s="71"/>
      <c r="D1075" s="71" t="s">
        <v>36</v>
      </c>
      <c r="E1075" s="71" t="s">
        <v>565</v>
      </c>
      <c r="F1075" s="71" t="s">
        <v>454</v>
      </c>
      <c r="G1075" s="71" t="s">
        <v>566</v>
      </c>
      <c r="H1075" s="71"/>
      <c r="I1075" s="71"/>
      <c r="J1075" s="15" t="s">
        <v>600</v>
      </c>
      <c r="K1075" s="15" t="s">
        <v>483</v>
      </c>
      <c r="L1075" s="15" t="s">
        <v>484</v>
      </c>
      <c r="M1075" s="15">
        <v>9.6</v>
      </c>
      <c r="N1075" s="71" t="s">
        <v>726</v>
      </c>
      <c r="O1075" s="179">
        <v>6713</v>
      </c>
      <c r="P1075" s="179">
        <v>6877</v>
      </c>
      <c r="Q1075" s="179">
        <f>P1075-O1075</f>
        <v>164</v>
      </c>
      <c r="R1075" s="179"/>
    </row>
    <row r="1076" spans="1:18" s="85" customFormat="1">
      <c r="A1076" s="174"/>
      <c r="B1076" s="27">
        <v>1045</v>
      </c>
      <c r="C1076" s="71" t="s">
        <v>460</v>
      </c>
      <c r="D1076" s="71" t="s">
        <v>454</v>
      </c>
      <c r="E1076" s="71" t="s">
        <v>566</v>
      </c>
      <c r="F1076" s="71" t="s">
        <v>36</v>
      </c>
      <c r="G1076" s="71" t="s">
        <v>565</v>
      </c>
      <c r="H1076" s="71"/>
      <c r="I1076" s="71"/>
      <c r="J1076" s="15" t="s">
        <v>600</v>
      </c>
      <c r="K1076" s="15" t="s">
        <v>483</v>
      </c>
      <c r="L1076" s="15" t="s">
        <v>484</v>
      </c>
      <c r="M1076" s="15">
        <v>9.6</v>
      </c>
      <c r="N1076" s="71">
        <v>14</v>
      </c>
      <c r="O1076" s="180"/>
      <c r="P1076" s="180"/>
      <c r="Q1076" s="180"/>
      <c r="R1076" s="180"/>
    </row>
    <row r="1077" spans="1:18" s="85" customFormat="1">
      <c r="A1077" s="174"/>
      <c r="B1077" s="27">
        <v>1205</v>
      </c>
      <c r="C1077" s="71" t="s">
        <v>460</v>
      </c>
      <c r="D1077" s="71" t="s">
        <v>454</v>
      </c>
      <c r="E1077" s="71" t="s">
        <v>566</v>
      </c>
      <c r="F1077" s="71" t="s">
        <v>36</v>
      </c>
      <c r="G1077" s="71" t="s">
        <v>565</v>
      </c>
      <c r="H1077" s="71"/>
      <c r="I1077" s="71"/>
      <c r="J1077" s="15" t="s">
        <v>600</v>
      </c>
      <c r="K1077" s="15" t="s">
        <v>483</v>
      </c>
      <c r="L1077" s="15" t="s">
        <v>484</v>
      </c>
      <c r="M1077" s="15">
        <v>9.6</v>
      </c>
      <c r="N1077" s="71">
        <v>14</v>
      </c>
      <c r="O1077" s="180"/>
      <c r="P1077" s="180"/>
      <c r="Q1077" s="180"/>
      <c r="R1077" s="180"/>
    </row>
    <row r="1078" spans="1:18" s="85" customFormat="1">
      <c r="A1078" s="174"/>
      <c r="B1078" s="27">
        <v>1415</v>
      </c>
      <c r="C1078" s="71" t="s">
        <v>460</v>
      </c>
      <c r="D1078" s="71" t="s">
        <v>454</v>
      </c>
      <c r="E1078" s="71" t="s">
        <v>566</v>
      </c>
      <c r="F1078" s="71" t="s">
        <v>36</v>
      </c>
      <c r="G1078" s="71" t="s">
        <v>565</v>
      </c>
      <c r="H1078" s="71"/>
      <c r="I1078" s="71"/>
      <c r="J1078" s="15" t="s">
        <v>600</v>
      </c>
      <c r="K1078" s="15" t="s">
        <v>483</v>
      </c>
      <c r="L1078" s="15" t="s">
        <v>484</v>
      </c>
      <c r="M1078" s="15">
        <v>9.6</v>
      </c>
      <c r="N1078" s="71">
        <v>14</v>
      </c>
      <c r="O1078" s="180"/>
      <c r="P1078" s="180"/>
      <c r="Q1078" s="180"/>
      <c r="R1078" s="180"/>
    </row>
    <row r="1079" spans="1:18" s="85" customFormat="1">
      <c r="A1079" s="174"/>
      <c r="B1079" s="27">
        <v>1540</v>
      </c>
      <c r="C1079" s="71" t="s">
        <v>460</v>
      </c>
      <c r="D1079" s="71" t="s">
        <v>454</v>
      </c>
      <c r="E1079" s="71" t="s">
        <v>566</v>
      </c>
      <c r="F1079" s="71" t="s">
        <v>36</v>
      </c>
      <c r="G1079" s="71" t="s">
        <v>565</v>
      </c>
      <c r="H1079" s="71"/>
      <c r="I1079" s="71"/>
      <c r="J1079" s="15" t="s">
        <v>600</v>
      </c>
      <c r="K1079" s="15" t="s">
        <v>483</v>
      </c>
      <c r="L1079" s="15" t="s">
        <v>484</v>
      </c>
      <c r="M1079" s="15">
        <v>9.6</v>
      </c>
      <c r="N1079" s="71">
        <v>14</v>
      </c>
      <c r="O1079" s="180"/>
      <c r="P1079" s="180"/>
      <c r="Q1079" s="180"/>
      <c r="R1079" s="180"/>
    </row>
    <row r="1080" spans="1:18" s="85" customFormat="1">
      <c r="A1080" s="174"/>
      <c r="B1080" s="27">
        <v>1715</v>
      </c>
      <c r="C1080" s="71" t="s">
        <v>460</v>
      </c>
      <c r="D1080" s="71" t="s">
        <v>454</v>
      </c>
      <c r="E1080" s="71" t="s">
        <v>566</v>
      </c>
      <c r="F1080" s="71" t="s">
        <v>36</v>
      </c>
      <c r="G1080" s="71" t="s">
        <v>565</v>
      </c>
      <c r="H1080" s="71"/>
      <c r="I1080" s="71"/>
      <c r="J1080" s="15" t="s">
        <v>600</v>
      </c>
      <c r="K1080" s="15" t="s">
        <v>483</v>
      </c>
      <c r="L1080" s="15" t="s">
        <v>484</v>
      </c>
      <c r="M1080" s="15">
        <v>9.6</v>
      </c>
      <c r="N1080" s="71">
        <v>14</v>
      </c>
      <c r="O1080" s="180"/>
      <c r="P1080" s="180"/>
      <c r="Q1080" s="180"/>
      <c r="R1080" s="180"/>
    </row>
    <row r="1081" spans="1:18" s="85" customFormat="1">
      <c r="A1081" s="174"/>
      <c r="B1081" s="27">
        <v>2238</v>
      </c>
      <c r="C1081" s="71" t="s">
        <v>460</v>
      </c>
      <c r="D1081" s="71" t="s">
        <v>454</v>
      </c>
      <c r="E1081" s="71" t="s">
        <v>566</v>
      </c>
      <c r="F1081" s="71" t="s">
        <v>36</v>
      </c>
      <c r="G1081" s="71" t="s">
        <v>565</v>
      </c>
      <c r="H1081" s="71"/>
      <c r="I1081" s="71"/>
      <c r="J1081" s="15" t="s">
        <v>600</v>
      </c>
      <c r="K1081" s="15" t="s">
        <v>483</v>
      </c>
      <c r="L1081" s="15" t="s">
        <v>484</v>
      </c>
      <c r="M1081" s="15">
        <v>9.6</v>
      </c>
      <c r="N1081" s="71">
        <v>14</v>
      </c>
      <c r="O1081" s="180"/>
      <c r="P1081" s="180"/>
      <c r="Q1081" s="180"/>
      <c r="R1081" s="180"/>
    </row>
    <row r="1082" spans="1:18" s="85" customFormat="1">
      <c r="A1082" s="174"/>
      <c r="B1082" s="27">
        <v>2350</v>
      </c>
      <c r="C1082" s="71" t="s">
        <v>460</v>
      </c>
      <c r="D1082" s="71" t="s">
        <v>454</v>
      </c>
      <c r="E1082" s="71" t="s">
        <v>566</v>
      </c>
      <c r="F1082" s="71" t="s">
        <v>36</v>
      </c>
      <c r="G1082" s="71" t="s">
        <v>565</v>
      </c>
      <c r="H1082" s="71"/>
      <c r="I1082" s="71"/>
      <c r="J1082" s="15" t="s">
        <v>600</v>
      </c>
      <c r="K1082" s="15" t="s">
        <v>483</v>
      </c>
      <c r="L1082" s="15" t="s">
        <v>484</v>
      </c>
      <c r="M1082" s="15">
        <v>9.6</v>
      </c>
      <c r="N1082" s="71">
        <v>5</v>
      </c>
      <c r="O1082" s="180"/>
      <c r="P1082" s="180"/>
      <c r="Q1082" s="180"/>
      <c r="R1082" s="180"/>
    </row>
    <row r="1083" spans="1:18" s="85" customFormat="1">
      <c r="A1083" s="174"/>
      <c r="B1083" s="27">
        <v>2052</v>
      </c>
      <c r="C1083" s="71" t="s">
        <v>460</v>
      </c>
      <c r="D1083" s="179" t="s">
        <v>454</v>
      </c>
      <c r="E1083" s="71" t="s">
        <v>566</v>
      </c>
      <c r="F1083" s="179" t="s">
        <v>36</v>
      </c>
      <c r="G1083" s="179" t="s">
        <v>565</v>
      </c>
      <c r="H1083" s="71"/>
      <c r="I1083" s="71"/>
      <c r="J1083" s="15" t="s">
        <v>600</v>
      </c>
      <c r="K1083" s="15" t="s">
        <v>483</v>
      </c>
      <c r="L1083" s="15" t="s">
        <v>484</v>
      </c>
      <c r="M1083" s="15">
        <v>9.6</v>
      </c>
      <c r="N1083" s="71">
        <v>13</v>
      </c>
      <c r="O1083" s="180"/>
      <c r="P1083" s="180"/>
      <c r="Q1083" s="180"/>
      <c r="R1083" s="180"/>
    </row>
    <row r="1084" spans="1:18" s="85" customFormat="1">
      <c r="A1084" s="175"/>
      <c r="B1084" s="27">
        <v>2010</v>
      </c>
      <c r="C1084" s="71" t="s">
        <v>461</v>
      </c>
      <c r="D1084" s="181"/>
      <c r="E1084" s="71" t="s">
        <v>568</v>
      </c>
      <c r="F1084" s="181" t="s">
        <v>36</v>
      </c>
      <c r="G1084" s="181" t="s">
        <v>565</v>
      </c>
      <c r="H1084" s="71"/>
      <c r="I1084" s="71"/>
      <c r="J1084" s="15" t="s">
        <v>600</v>
      </c>
      <c r="K1084" s="15" t="s">
        <v>483</v>
      </c>
      <c r="L1084" s="15" t="s">
        <v>484</v>
      </c>
      <c r="M1084" s="15">
        <v>9.6</v>
      </c>
      <c r="N1084" s="71">
        <v>1</v>
      </c>
      <c r="O1084" s="181"/>
      <c r="P1084" s="181"/>
      <c r="Q1084" s="181"/>
      <c r="R1084" s="181"/>
    </row>
    <row r="1085" spans="1:18" s="26" customFormat="1" ht="21" customHeight="1">
      <c r="A1085" s="212">
        <v>43211</v>
      </c>
      <c r="B1085" s="210">
        <v>828</v>
      </c>
      <c r="C1085" s="213"/>
      <c r="D1085" s="213" t="s">
        <v>487</v>
      </c>
      <c r="E1085" s="179" t="s">
        <v>582</v>
      </c>
      <c r="F1085" s="179" t="s">
        <v>496</v>
      </c>
      <c r="G1085" s="71" t="s">
        <v>605</v>
      </c>
      <c r="H1085" s="71"/>
      <c r="I1085" s="71"/>
      <c r="J1085" s="15" t="s">
        <v>600</v>
      </c>
      <c r="K1085" s="15" t="s">
        <v>39</v>
      </c>
      <c r="L1085" s="71" t="s">
        <v>492</v>
      </c>
      <c r="M1085" s="71">
        <v>9.6</v>
      </c>
      <c r="N1085" s="71">
        <v>2</v>
      </c>
      <c r="O1085" s="179">
        <v>9233</v>
      </c>
      <c r="P1085" s="179">
        <v>9273</v>
      </c>
      <c r="Q1085" s="179">
        <f>P1085-O1085</f>
        <v>40</v>
      </c>
      <c r="R1085" s="179"/>
    </row>
    <row r="1086" spans="1:18" s="26" customFormat="1" ht="21" customHeight="1">
      <c r="A1086" s="174"/>
      <c r="B1086" s="177"/>
      <c r="C1086" s="180"/>
      <c r="D1086" s="180"/>
      <c r="E1086" s="180"/>
      <c r="F1086" s="180"/>
      <c r="G1086" s="71" t="s">
        <v>575</v>
      </c>
      <c r="H1086" s="71"/>
      <c r="I1086" s="71"/>
      <c r="J1086" s="15" t="s">
        <v>600</v>
      </c>
      <c r="K1086" s="15" t="s">
        <v>39</v>
      </c>
      <c r="L1086" s="71" t="s">
        <v>492</v>
      </c>
      <c r="M1086" s="71">
        <v>9.6</v>
      </c>
      <c r="N1086" s="71">
        <v>1</v>
      </c>
      <c r="O1086" s="180"/>
      <c r="P1086" s="180"/>
      <c r="Q1086" s="180"/>
      <c r="R1086" s="180"/>
    </row>
    <row r="1087" spans="1:18" s="26" customFormat="1" ht="21" customHeight="1">
      <c r="A1087" s="174"/>
      <c r="B1087" s="177"/>
      <c r="C1087" s="180"/>
      <c r="D1087" s="180"/>
      <c r="E1087" s="180"/>
      <c r="F1087" s="180"/>
      <c r="G1087" s="71" t="s">
        <v>576</v>
      </c>
      <c r="H1087" s="71"/>
      <c r="I1087" s="71"/>
      <c r="J1087" s="15" t="s">
        <v>600</v>
      </c>
      <c r="K1087" s="15" t="s">
        <v>39</v>
      </c>
      <c r="L1087" s="71" t="s">
        <v>492</v>
      </c>
      <c r="M1087" s="71">
        <v>9.6</v>
      </c>
      <c r="N1087" s="71">
        <v>2</v>
      </c>
      <c r="O1087" s="180"/>
      <c r="P1087" s="180"/>
      <c r="Q1087" s="180"/>
      <c r="R1087" s="180"/>
    </row>
    <row r="1088" spans="1:18" s="26" customFormat="1" ht="21" customHeight="1">
      <c r="A1088" s="174"/>
      <c r="B1088" s="178"/>
      <c r="C1088" s="181"/>
      <c r="D1088" s="181"/>
      <c r="E1088" s="181"/>
      <c r="F1088" s="181"/>
      <c r="G1088" s="71" t="s">
        <v>577</v>
      </c>
      <c r="H1088" s="71"/>
      <c r="I1088" s="71"/>
      <c r="J1088" s="15" t="s">
        <v>600</v>
      </c>
      <c r="K1088" s="15" t="s">
        <v>39</v>
      </c>
      <c r="L1088" s="71" t="s">
        <v>492</v>
      </c>
      <c r="M1088" s="71">
        <v>9.6</v>
      </c>
      <c r="N1088" s="71">
        <v>7</v>
      </c>
      <c r="O1088" s="180"/>
      <c r="P1088" s="180"/>
      <c r="Q1088" s="180"/>
      <c r="R1088" s="180"/>
    </row>
    <row r="1089" spans="1:18" s="26" customFormat="1" ht="21" customHeight="1">
      <c r="A1089" s="174"/>
      <c r="B1089" s="27">
        <v>1108</v>
      </c>
      <c r="C1089" s="71" t="s">
        <v>467</v>
      </c>
      <c r="D1089" s="71" t="s">
        <v>487</v>
      </c>
      <c r="E1089" s="71" t="s">
        <v>578</v>
      </c>
      <c r="F1089" s="71" t="s">
        <v>496</v>
      </c>
      <c r="G1089" s="71" t="s">
        <v>565</v>
      </c>
      <c r="H1089" s="71"/>
      <c r="I1089" s="71"/>
      <c r="J1089" s="15" t="s">
        <v>600</v>
      </c>
      <c r="K1089" s="15" t="s">
        <v>39</v>
      </c>
      <c r="L1089" s="71" t="s">
        <v>492</v>
      </c>
      <c r="M1089" s="71">
        <v>9.6</v>
      </c>
      <c r="N1089" s="71">
        <v>14</v>
      </c>
      <c r="O1089" s="180"/>
      <c r="P1089" s="180"/>
      <c r="Q1089" s="180"/>
      <c r="R1089" s="180"/>
    </row>
    <row r="1090" spans="1:18" s="26" customFormat="1" ht="21" customHeight="1">
      <c r="A1090" s="174"/>
      <c r="B1090" s="27">
        <v>1203</v>
      </c>
      <c r="C1090" s="71" t="s">
        <v>467</v>
      </c>
      <c r="D1090" s="71" t="s">
        <v>487</v>
      </c>
      <c r="E1090" s="71" t="s">
        <v>578</v>
      </c>
      <c r="F1090" s="71" t="s">
        <v>496</v>
      </c>
      <c r="G1090" s="71" t="s">
        <v>565</v>
      </c>
      <c r="H1090" s="71"/>
      <c r="I1090" s="71"/>
      <c r="J1090" s="15" t="s">
        <v>600</v>
      </c>
      <c r="K1090" s="15" t="s">
        <v>39</v>
      </c>
      <c r="L1090" s="71" t="s">
        <v>492</v>
      </c>
      <c r="M1090" s="71">
        <v>9.6</v>
      </c>
      <c r="N1090" s="71">
        <v>14</v>
      </c>
      <c r="O1090" s="180"/>
      <c r="P1090" s="180"/>
      <c r="Q1090" s="180"/>
      <c r="R1090" s="180"/>
    </row>
    <row r="1091" spans="1:18" s="26" customFormat="1" ht="21" customHeight="1">
      <c r="A1091" s="174"/>
      <c r="B1091" s="27">
        <v>1500</v>
      </c>
      <c r="C1091" s="71" t="s">
        <v>467</v>
      </c>
      <c r="D1091" s="71" t="s">
        <v>487</v>
      </c>
      <c r="E1091" s="71" t="s">
        <v>578</v>
      </c>
      <c r="F1091" s="71" t="s">
        <v>496</v>
      </c>
      <c r="G1091" s="71" t="s">
        <v>565</v>
      </c>
      <c r="H1091" s="71"/>
      <c r="I1091" s="71"/>
      <c r="J1091" s="15" t="s">
        <v>600</v>
      </c>
      <c r="K1091" s="15" t="s">
        <v>39</v>
      </c>
      <c r="L1091" s="71" t="s">
        <v>492</v>
      </c>
      <c r="M1091" s="71">
        <v>9.6</v>
      </c>
      <c r="N1091" s="71">
        <v>14</v>
      </c>
      <c r="O1091" s="180"/>
      <c r="P1091" s="180"/>
      <c r="Q1091" s="180"/>
      <c r="R1091" s="180"/>
    </row>
    <row r="1092" spans="1:18" s="26" customFormat="1" ht="21" customHeight="1">
      <c r="A1092" s="174"/>
      <c r="B1092" s="27">
        <v>1655</v>
      </c>
      <c r="C1092" s="71" t="s">
        <v>467</v>
      </c>
      <c r="D1092" s="71" t="s">
        <v>487</v>
      </c>
      <c r="E1092" s="71" t="s">
        <v>578</v>
      </c>
      <c r="F1092" s="71" t="s">
        <v>496</v>
      </c>
      <c r="G1092" s="71" t="s">
        <v>565</v>
      </c>
      <c r="H1092" s="71"/>
      <c r="I1092" s="71"/>
      <c r="J1092" s="15" t="s">
        <v>600</v>
      </c>
      <c r="K1092" s="15" t="s">
        <v>39</v>
      </c>
      <c r="L1092" s="71" t="s">
        <v>492</v>
      </c>
      <c r="M1092" s="71">
        <v>9.6</v>
      </c>
      <c r="N1092" s="71">
        <v>12</v>
      </c>
      <c r="O1092" s="180"/>
      <c r="P1092" s="180"/>
      <c r="Q1092" s="180"/>
      <c r="R1092" s="180"/>
    </row>
    <row r="1093" spans="1:18" s="26" customFormat="1" ht="21" customHeight="1">
      <c r="A1093" s="174"/>
      <c r="B1093" s="27">
        <v>2210</v>
      </c>
      <c r="C1093" s="71" t="s">
        <v>467</v>
      </c>
      <c r="D1093" s="71" t="s">
        <v>487</v>
      </c>
      <c r="E1093" s="71" t="s">
        <v>578</v>
      </c>
      <c r="F1093" s="71" t="s">
        <v>496</v>
      </c>
      <c r="G1093" s="71" t="s">
        <v>565</v>
      </c>
      <c r="H1093" s="71"/>
      <c r="I1093" s="71"/>
      <c r="J1093" s="15" t="s">
        <v>600</v>
      </c>
      <c r="K1093" s="15" t="s">
        <v>39</v>
      </c>
      <c r="L1093" s="71" t="s">
        <v>492</v>
      </c>
      <c r="M1093" s="71">
        <v>9.6</v>
      </c>
      <c r="N1093" s="71">
        <v>12</v>
      </c>
      <c r="O1093" s="180"/>
      <c r="P1093" s="180"/>
      <c r="Q1093" s="180"/>
      <c r="R1093" s="180"/>
    </row>
    <row r="1094" spans="1:18" s="26" customFormat="1" ht="21" customHeight="1">
      <c r="A1094" s="175"/>
      <c r="B1094" s="27">
        <v>2359</v>
      </c>
      <c r="C1094" s="71" t="s">
        <v>460</v>
      </c>
      <c r="D1094" s="71" t="s">
        <v>454</v>
      </c>
      <c r="E1094" s="71" t="s">
        <v>566</v>
      </c>
      <c r="F1094" s="71" t="s">
        <v>496</v>
      </c>
      <c r="G1094" s="71" t="s">
        <v>565</v>
      </c>
      <c r="H1094" s="71"/>
      <c r="I1094" s="71"/>
      <c r="J1094" s="15" t="s">
        <v>600</v>
      </c>
      <c r="K1094" s="15" t="s">
        <v>39</v>
      </c>
      <c r="L1094" s="71" t="s">
        <v>492</v>
      </c>
      <c r="M1094" s="71">
        <v>9.6</v>
      </c>
      <c r="N1094" s="71">
        <v>10</v>
      </c>
      <c r="O1094" s="181"/>
      <c r="P1094" s="181"/>
      <c r="Q1094" s="181"/>
      <c r="R1094" s="181"/>
    </row>
    <row r="1095" spans="1:18" s="26" customFormat="1" ht="21" customHeight="1">
      <c r="A1095" s="173">
        <v>43211</v>
      </c>
      <c r="B1095" s="27">
        <v>840</v>
      </c>
      <c r="C1095" s="179"/>
      <c r="D1095" s="179" t="s">
        <v>487</v>
      </c>
      <c r="E1095" s="179" t="s">
        <v>582</v>
      </c>
      <c r="F1095" s="179" t="s">
        <v>489</v>
      </c>
      <c r="G1095" s="71" t="s">
        <v>583</v>
      </c>
      <c r="H1095" s="71"/>
      <c r="I1095" s="71"/>
      <c r="J1095" s="182" t="s">
        <v>600</v>
      </c>
      <c r="K1095" s="182" t="s">
        <v>457</v>
      </c>
      <c r="L1095" s="182" t="s">
        <v>458</v>
      </c>
      <c r="M1095" s="182">
        <v>9.6</v>
      </c>
      <c r="N1095" s="71">
        <v>8</v>
      </c>
      <c r="O1095" s="179">
        <v>9116</v>
      </c>
      <c r="P1095" s="179">
        <v>9147</v>
      </c>
      <c r="Q1095" s="179">
        <f>P1095-O1095</f>
        <v>31</v>
      </c>
      <c r="R1095" s="179"/>
    </row>
    <row r="1096" spans="1:18" s="26" customFormat="1" ht="21" customHeight="1">
      <c r="A1096" s="174"/>
      <c r="B1096" s="27">
        <v>850</v>
      </c>
      <c r="C1096" s="180"/>
      <c r="D1096" s="180"/>
      <c r="E1096" s="180"/>
      <c r="F1096" s="180"/>
      <c r="G1096" s="71" t="s">
        <v>584</v>
      </c>
      <c r="H1096" s="71"/>
      <c r="I1096" s="71"/>
      <c r="J1096" s="184"/>
      <c r="K1096" s="184" t="s">
        <v>457</v>
      </c>
      <c r="L1096" s="184" t="s">
        <v>458</v>
      </c>
      <c r="M1096" s="184">
        <v>9.6</v>
      </c>
      <c r="N1096" s="71">
        <v>3</v>
      </c>
      <c r="O1096" s="180"/>
      <c r="P1096" s="180"/>
      <c r="Q1096" s="180"/>
      <c r="R1096" s="180"/>
    </row>
    <row r="1097" spans="1:18" s="26" customFormat="1" ht="21" customHeight="1">
      <c r="A1097" s="174"/>
      <c r="B1097" s="27">
        <v>905</v>
      </c>
      <c r="C1097" s="181"/>
      <c r="D1097" s="181"/>
      <c r="E1097" s="181"/>
      <c r="F1097" s="181"/>
      <c r="G1097" s="71" t="s">
        <v>585</v>
      </c>
      <c r="H1097" s="71"/>
      <c r="I1097" s="71"/>
      <c r="J1097" s="183"/>
      <c r="K1097" s="183" t="s">
        <v>457</v>
      </c>
      <c r="L1097" s="183" t="s">
        <v>458</v>
      </c>
      <c r="M1097" s="183">
        <v>9.6</v>
      </c>
      <c r="N1097" s="71">
        <v>2</v>
      </c>
      <c r="O1097" s="180"/>
      <c r="P1097" s="180"/>
      <c r="Q1097" s="180"/>
      <c r="R1097" s="180"/>
    </row>
    <row r="1098" spans="1:18" s="26" customFormat="1" ht="21" customHeight="1">
      <c r="A1098" s="174"/>
      <c r="B1098" s="27">
        <v>1105</v>
      </c>
      <c r="C1098" s="71" t="s">
        <v>611</v>
      </c>
      <c r="D1098" s="71" t="s">
        <v>489</v>
      </c>
      <c r="E1098" s="71" t="s">
        <v>585</v>
      </c>
      <c r="F1098" s="71" t="s">
        <v>496</v>
      </c>
      <c r="G1098" s="71" t="s">
        <v>565</v>
      </c>
      <c r="H1098" s="71"/>
      <c r="I1098" s="71"/>
      <c r="J1098" s="15" t="s">
        <v>600</v>
      </c>
      <c r="K1098" s="15" t="s">
        <v>457</v>
      </c>
      <c r="L1098" s="71" t="s">
        <v>458</v>
      </c>
      <c r="M1098" s="71">
        <v>9.6</v>
      </c>
      <c r="N1098" s="71">
        <v>9</v>
      </c>
      <c r="O1098" s="180"/>
      <c r="P1098" s="180"/>
      <c r="Q1098" s="180"/>
      <c r="R1098" s="180"/>
    </row>
    <row r="1099" spans="1:18" s="26" customFormat="1" ht="21" customHeight="1">
      <c r="A1099" s="174"/>
      <c r="B1099" s="27">
        <v>1215</v>
      </c>
      <c r="C1099" s="71" t="s">
        <v>611</v>
      </c>
      <c r="D1099" s="71" t="s">
        <v>489</v>
      </c>
      <c r="E1099" s="71" t="s">
        <v>585</v>
      </c>
      <c r="F1099" s="71" t="s">
        <v>496</v>
      </c>
      <c r="G1099" s="71" t="s">
        <v>565</v>
      </c>
      <c r="H1099" s="71"/>
      <c r="I1099" s="71"/>
      <c r="J1099" s="15" t="s">
        <v>600</v>
      </c>
      <c r="K1099" s="15" t="s">
        <v>457</v>
      </c>
      <c r="L1099" s="71" t="s">
        <v>458</v>
      </c>
      <c r="M1099" s="71">
        <v>9.6</v>
      </c>
      <c r="N1099" s="71">
        <v>4</v>
      </c>
      <c r="O1099" s="180"/>
      <c r="P1099" s="180"/>
      <c r="Q1099" s="180"/>
      <c r="R1099" s="180"/>
    </row>
    <row r="1100" spans="1:18" s="26" customFormat="1" ht="21" customHeight="1">
      <c r="A1100" s="174"/>
      <c r="B1100" s="27">
        <v>1515</v>
      </c>
      <c r="C1100" s="71" t="s">
        <v>611</v>
      </c>
      <c r="D1100" s="71" t="s">
        <v>489</v>
      </c>
      <c r="E1100" s="71" t="s">
        <v>585</v>
      </c>
      <c r="F1100" s="71" t="s">
        <v>496</v>
      </c>
      <c r="G1100" s="71" t="s">
        <v>565</v>
      </c>
      <c r="H1100" s="71"/>
      <c r="I1100" s="71"/>
      <c r="J1100" s="15" t="s">
        <v>600</v>
      </c>
      <c r="K1100" s="15" t="s">
        <v>457</v>
      </c>
      <c r="L1100" s="71" t="s">
        <v>458</v>
      </c>
      <c r="M1100" s="71">
        <v>9.6</v>
      </c>
      <c r="N1100" s="71">
        <v>7</v>
      </c>
      <c r="O1100" s="180"/>
      <c r="P1100" s="180"/>
      <c r="Q1100" s="180"/>
      <c r="R1100" s="180"/>
    </row>
    <row r="1101" spans="1:18" s="26" customFormat="1" ht="21" customHeight="1">
      <c r="A1101" s="174"/>
      <c r="B1101" s="27">
        <v>1620</v>
      </c>
      <c r="C1101" s="71" t="s">
        <v>611</v>
      </c>
      <c r="D1101" s="71" t="s">
        <v>489</v>
      </c>
      <c r="E1101" s="71" t="s">
        <v>585</v>
      </c>
      <c r="F1101" s="71" t="s">
        <v>496</v>
      </c>
      <c r="G1101" s="71" t="s">
        <v>565</v>
      </c>
      <c r="H1101" s="71"/>
      <c r="I1101" s="71"/>
      <c r="J1101" s="15" t="s">
        <v>600</v>
      </c>
      <c r="K1101" s="15" t="s">
        <v>457</v>
      </c>
      <c r="L1101" s="71" t="s">
        <v>458</v>
      </c>
      <c r="M1101" s="71">
        <v>9.6</v>
      </c>
      <c r="N1101" s="71">
        <v>5</v>
      </c>
      <c r="O1101" s="180"/>
      <c r="P1101" s="180"/>
      <c r="Q1101" s="180"/>
      <c r="R1101" s="180"/>
    </row>
    <row r="1102" spans="1:18" s="26" customFormat="1" ht="21" customHeight="1">
      <c r="A1102" s="174"/>
      <c r="B1102" s="27">
        <v>1705</v>
      </c>
      <c r="C1102" s="71" t="s">
        <v>611</v>
      </c>
      <c r="D1102" s="71" t="s">
        <v>489</v>
      </c>
      <c r="E1102" s="71" t="s">
        <v>585</v>
      </c>
      <c r="F1102" s="71" t="s">
        <v>496</v>
      </c>
      <c r="G1102" s="71" t="s">
        <v>565</v>
      </c>
      <c r="H1102" s="71"/>
      <c r="I1102" s="71"/>
      <c r="J1102" s="15" t="s">
        <v>600</v>
      </c>
      <c r="K1102" s="15" t="s">
        <v>457</v>
      </c>
      <c r="L1102" s="71" t="s">
        <v>458</v>
      </c>
      <c r="M1102" s="71">
        <v>9.6</v>
      </c>
      <c r="N1102" s="71">
        <v>5</v>
      </c>
      <c r="O1102" s="180"/>
      <c r="P1102" s="180"/>
      <c r="Q1102" s="180"/>
      <c r="R1102" s="180"/>
    </row>
    <row r="1103" spans="1:18" s="26" customFormat="1" ht="21" customHeight="1">
      <c r="A1103" s="174"/>
      <c r="B1103" s="27">
        <v>2055</v>
      </c>
      <c r="C1103" s="71" t="s">
        <v>611</v>
      </c>
      <c r="D1103" s="71" t="s">
        <v>489</v>
      </c>
      <c r="E1103" s="71" t="s">
        <v>585</v>
      </c>
      <c r="F1103" s="71" t="s">
        <v>496</v>
      </c>
      <c r="G1103" s="71" t="s">
        <v>565</v>
      </c>
      <c r="H1103" s="71"/>
      <c r="I1103" s="71"/>
      <c r="J1103" s="15" t="s">
        <v>600</v>
      </c>
      <c r="K1103" s="15" t="s">
        <v>457</v>
      </c>
      <c r="L1103" s="71" t="s">
        <v>458</v>
      </c>
      <c r="M1103" s="71">
        <v>9.6</v>
      </c>
      <c r="N1103" s="71">
        <v>9</v>
      </c>
      <c r="O1103" s="180"/>
      <c r="P1103" s="180"/>
      <c r="Q1103" s="180"/>
      <c r="R1103" s="180"/>
    </row>
    <row r="1104" spans="1:18" s="26" customFormat="1" ht="21" customHeight="1">
      <c r="A1104" s="174"/>
      <c r="B1104" s="27">
        <v>2215</v>
      </c>
      <c r="C1104" s="71" t="s">
        <v>611</v>
      </c>
      <c r="D1104" s="71" t="s">
        <v>489</v>
      </c>
      <c r="E1104" s="71" t="s">
        <v>585</v>
      </c>
      <c r="F1104" s="71" t="s">
        <v>496</v>
      </c>
      <c r="G1104" s="71" t="s">
        <v>565</v>
      </c>
      <c r="H1104" s="71"/>
      <c r="I1104" s="71"/>
      <c r="J1104" s="15" t="s">
        <v>600</v>
      </c>
      <c r="K1104" s="15" t="s">
        <v>457</v>
      </c>
      <c r="L1104" s="71" t="s">
        <v>458</v>
      </c>
      <c r="M1104" s="71">
        <v>9.6</v>
      </c>
      <c r="N1104" s="71">
        <v>6</v>
      </c>
      <c r="O1104" s="180"/>
      <c r="P1104" s="180"/>
      <c r="Q1104" s="180"/>
      <c r="R1104" s="180"/>
    </row>
    <row r="1105" spans="1:18" s="26" customFormat="1" ht="21" customHeight="1">
      <c r="A1105" s="174"/>
      <c r="B1105" s="27">
        <v>2258</v>
      </c>
      <c r="C1105" s="71"/>
      <c r="D1105" s="179" t="s">
        <v>489</v>
      </c>
      <c r="E1105" s="71" t="s">
        <v>585</v>
      </c>
      <c r="F1105" s="179" t="s">
        <v>496</v>
      </c>
      <c r="G1105" s="179" t="s">
        <v>565</v>
      </c>
      <c r="H1105" s="71"/>
      <c r="I1105" s="71"/>
      <c r="J1105" s="182" t="s">
        <v>600</v>
      </c>
      <c r="K1105" s="182" t="s">
        <v>457</v>
      </c>
      <c r="L1105" s="182" t="s">
        <v>458</v>
      </c>
      <c r="M1105" s="182">
        <v>9.6</v>
      </c>
      <c r="N1105" s="71">
        <v>3</v>
      </c>
      <c r="O1105" s="180"/>
      <c r="P1105" s="180"/>
      <c r="Q1105" s="180"/>
      <c r="R1105" s="180"/>
    </row>
    <row r="1106" spans="1:18" s="26" customFormat="1" ht="21" customHeight="1">
      <c r="A1106" s="174"/>
      <c r="B1106" s="27">
        <v>2305</v>
      </c>
      <c r="C1106" s="71"/>
      <c r="D1106" s="181"/>
      <c r="E1106" s="71" t="s">
        <v>583</v>
      </c>
      <c r="F1106" s="181" t="s">
        <v>496</v>
      </c>
      <c r="G1106" s="181" t="s">
        <v>565</v>
      </c>
      <c r="H1106" s="71"/>
      <c r="I1106" s="71"/>
      <c r="J1106" s="183"/>
      <c r="K1106" s="183" t="s">
        <v>457</v>
      </c>
      <c r="L1106" s="183" t="s">
        <v>458</v>
      </c>
      <c r="M1106" s="183">
        <v>9.6</v>
      </c>
      <c r="N1106" s="71">
        <v>2</v>
      </c>
      <c r="O1106" s="180"/>
      <c r="P1106" s="180"/>
      <c r="Q1106" s="180"/>
      <c r="R1106" s="180"/>
    </row>
    <row r="1107" spans="1:18" s="26" customFormat="1" ht="21" customHeight="1">
      <c r="A1107" s="175"/>
      <c r="B1107" s="27">
        <v>10</v>
      </c>
      <c r="C1107" s="71" t="s">
        <v>611</v>
      </c>
      <c r="D1107" s="71" t="s">
        <v>489</v>
      </c>
      <c r="E1107" s="71" t="s">
        <v>585</v>
      </c>
      <c r="F1107" s="71" t="s">
        <v>496</v>
      </c>
      <c r="G1107" s="71" t="s">
        <v>565</v>
      </c>
      <c r="H1107" s="71"/>
      <c r="I1107" s="71"/>
      <c r="J1107" s="15" t="s">
        <v>600</v>
      </c>
      <c r="K1107" s="15" t="s">
        <v>457</v>
      </c>
      <c r="L1107" s="71" t="s">
        <v>458</v>
      </c>
      <c r="M1107" s="71">
        <v>9.6</v>
      </c>
      <c r="N1107" s="71">
        <v>6</v>
      </c>
      <c r="O1107" s="181"/>
      <c r="P1107" s="181"/>
      <c r="Q1107" s="181"/>
      <c r="R1107" s="181"/>
    </row>
    <row r="1108" spans="1:18" s="26" customFormat="1" ht="21" customHeight="1">
      <c r="A1108" s="173">
        <v>43211</v>
      </c>
      <c r="B1108" s="27">
        <v>920</v>
      </c>
      <c r="C1108" s="71"/>
      <c r="D1108" s="71" t="s">
        <v>496</v>
      </c>
      <c r="E1108" s="71" t="s">
        <v>565</v>
      </c>
      <c r="F1108" s="71" t="s">
        <v>487</v>
      </c>
      <c r="G1108" s="71" t="s">
        <v>578</v>
      </c>
      <c r="H1108" s="71"/>
      <c r="I1108" s="71"/>
      <c r="J1108" s="15" t="s">
        <v>600</v>
      </c>
      <c r="K1108" s="15" t="s">
        <v>465</v>
      </c>
      <c r="L1108" s="15" t="s">
        <v>466</v>
      </c>
      <c r="M1108" s="15">
        <v>9.6</v>
      </c>
      <c r="N1108" s="71" t="s">
        <v>726</v>
      </c>
      <c r="O1108" s="179">
        <v>6688</v>
      </c>
      <c r="P1108" s="179">
        <v>6723</v>
      </c>
      <c r="Q1108" s="179">
        <f>P1108-O1108</f>
        <v>35</v>
      </c>
      <c r="R1108" s="179"/>
    </row>
    <row r="1109" spans="1:18" s="26" customFormat="1" ht="21" customHeight="1">
      <c r="A1109" s="174"/>
      <c r="B1109" s="27">
        <v>1132</v>
      </c>
      <c r="C1109" s="71" t="s">
        <v>467</v>
      </c>
      <c r="D1109" s="71" t="s">
        <v>487</v>
      </c>
      <c r="E1109" s="71" t="s">
        <v>578</v>
      </c>
      <c r="F1109" s="71" t="s">
        <v>496</v>
      </c>
      <c r="G1109" s="71" t="s">
        <v>565</v>
      </c>
      <c r="H1109" s="71"/>
      <c r="I1109" s="71"/>
      <c r="J1109" s="15" t="s">
        <v>600</v>
      </c>
      <c r="K1109" s="15" t="s">
        <v>465</v>
      </c>
      <c r="L1109" s="15" t="s">
        <v>466</v>
      </c>
      <c r="M1109" s="15">
        <v>9.6</v>
      </c>
      <c r="N1109" s="71">
        <v>14</v>
      </c>
      <c r="O1109" s="180"/>
      <c r="P1109" s="180"/>
      <c r="Q1109" s="180"/>
      <c r="R1109" s="180"/>
    </row>
    <row r="1110" spans="1:18" s="26" customFormat="1" ht="21" customHeight="1">
      <c r="A1110" s="174"/>
      <c r="B1110" s="27">
        <v>1355</v>
      </c>
      <c r="C1110" s="71" t="s">
        <v>467</v>
      </c>
      <c r="D1110" s="71" t="s">
        <v>487</v>
      </c>
      <c r="E1110" s="71" t="s">
        <v>578</v>
      </c>
      <c r="F1110" s="71" t="s">
        <v>496</v>
      </c>
      <c r="G1110" s="71" t="s">
        <v>565</v>
      </c>
      <c r="H1110" s="71"/>
      <c r="I1110" s="71"/>
      <c r="J1110" s="15" t="s">
        <v>600</v>
      </c>
      <c r="K1110" s="15" t="s">
        <v>465</v>
      </c>
      <c r="L1110" s="15" t="s">
        <v>466</v>
      </c>
      <c r="M1110" s="15">
        <v>9.6</v>
      </c>
      <c r="N1110" s="71">
        <v>14</v>
      </c>
      <c r="O1110" s="180"/>
      <c r="P1110" s="180"/>
      <c r="Q1110" s="180"/>
      <c r="R1110" s="180"/>
    </row>
    <row r="1111" spans="1:18" s="26" customFormat="1" ht="21" customHeight="1">
      <c r="A1111" s="174"/>
      <c r="B1111" s="27">
        <v>1616</v>
      </c>
      <c r="C1111" s="71" t="s">
        <v>467</v>
      </c>
      <c r="D1111" s="71" t="s">
        <v>487</v>
      </c>
      <c r="E1111" s="71" t="s">
        <v>578</v>
      </c>
      <c r="F1111" s="71" t="s">
        <v>496</v>
      </c>
      <c r="G1111" s="71" t="s">
        <v>565</v>
      </c>
      <c r="H1111" s="71"/>
      <c r="I1111" s="71"/>
      <c r="J1111" s="15" t="s">
        <v>600</v>
      </c>
      <c r="K1111" s="15" t="s">
        <v>465</v>
      </c>
      <c r="L1111" s="15" t="s">
        <v>466</v>
      </c>
      <c r="M1111" s="15">
        <v>9.6</v>
      </c>
      <c r="N1111" s="71">
        <v>13</v>
      </c>
      <c r="O1111" s="180"/>
      <c r="P1111" s="180"/>
      <c r="Q1111" s="180"/>
      <c r="R1111" s="180"/>
    </row>
    <row r="1112" spans="1:18" s="26" customFormat="1" ht="21" customHeight="1">
      <c r="A1112" s="174"/>
      <c r="B1112" s="27">
        <v>1720</v>
      </c>
      <c r="C1112" s="71" t="s">
        <v>460</v>
      </c>
      <c r="D1112" s="71" t="s">
        <v>454</v>
      </c>
      <c r="E1112" s="71" t="s">
        <v>566</v>
      </c>
      <c r="F1112" s="71" t="s">
        <v>496</v>
      </c>
      <c r="G1112" s="71" t="s">
        <v>565</v>
      </c>
      <c r="H1112" s="71"/>
      <c r="I1112" s="71"/>
      <c r="J1112" s="15" t="s">
        <v>600</v>
      </c>
      <c r="K1112" s="15" t="s">
        <v>465</v>
      </c>
      <c r="L1112" s="15" t="s">
        <v>466</v>
      </c>
      <c r="M1112" s="15">
        <v>9.6</v>
      </c>
      <c r="N1112" s="71">
        <v>14</v>
      </c>
      <c r="O1112" s="180"/>
      <c r="P1112" s="180"/>
      <c r="Q1112" s="180"/>
      <c r="R1112" s="180"/>
    </row>
    <row r="1113" spans="1:18" s="26" customFormat="1" ht="21" customHeight="1">
      <c r="A1113" s="174"/>
      <c r="B1113" s="27">
        <v>2245</v>
      </c>
      <c r="C1113" s="71"/>
      <c r="D1113" s="179" t="s">
        <v>487</v>
      </c>
      <c r="E1113" s="71" t="s">
        <v>578</v>
      </c>
      <c r="F1113" s="179" t="s">
        <v>496</v>
      </c>
      <c r="G1113" s="179" t="s">
        <v>565</v>
      </c>
      <c r="H1113" s="71"/>
      <c r="I1113" s="71"/>
      <c r="J1113" s="182" t="s">
        <v>600</v>
      </c>
      <c r="K1113" s="182" t="s">
        <v>465</v>
      </c>
      <c r="L1113" s="182" t="s">
        <v>466</v>
      </c>
      <c r="M1113" s="182">
        <v>9.6</v>
      </c>
      <c r="N1113" s="71">
        <v>9</v>
      </c>
      <c r="O1113" s="180"/>
      <c r="P1113" s="180"/>
      <c r="Q1113" s="180"/>
      <c r="R1113" s="180"/>
    </row>
    <row r="1114" spans="1:18" s="26" customFormat="1" ht="21" customHeight="1">
      <c r="A1114" s="175"/>
      <c r="B1114" s="27">
        <v>2300</v>
      </c>
      <c r="C1114" s="71"/>
      <c r="D1114" s="181"/>
      <c r="E1114" s="71" t="s">
        <v>589</v>
      </c>
      <c r="F1114" s="181"/>
      <c r="G1114" s="181"/>
      <c r="H1114" s="71"/>
      <c r="I1114" s="71"/>
      <c r="J1114" s="183"/>
      <c r="K1114" s="183" t="s">
        <v>465</v>
      </c>
      <c r="L1114" s="183" t="s">
        <v>466</v>
      </c>
      <c r="M1114" s="183">
        <v>9.6</v>
      </c>
      <c r="N1114" s="71">
        <v>2</v>
      </c>
      <c r="O1114" s="181"/>
      <c r="P1114" s="181"/>
      <c r="Q1114" s="181"/>
      <c r="R1114" s="181"/>
    </row>
    <row r="1115" spans="1:18" s="26" customFormat="1" ht="21" customHeight="1">
      <c r="A1115" s="173">
        <v>43211</v>
      </c>
      <c r="B1115" s="27">
        <v>836</v>
      </c>
      <c r="C1115" s="71"/>
      <c r="D1115" s="71" t="s">
        <v>496</v>
      </c>
      <c r="E1115" s="71" t="s">
        <v>565</v>
      </c>
      <c r="F1115" s="71" t="s">
        <v>454</v>
      </c>
      <c r="G1115" s="71" t="s">
        <v>566</v>
      </c>
      <c r="H1115" s="71"/>
      <c r="I1115" s="71"/>
      <c r="J1115" s="15" t="s">
        <v>600</v>
      </c>
      <c r="K1115" s="15" t="s">
        <v>473</v>
      </c>
      <c r="L1115" s="15" t="s">
        <v>474</v>
      </c>
      <c r="M1115" s="15">
        <v>9.6</v>
      </c>
      <c r="N1115" s="71">
        <v>14</v>
      </c>
      <c r="O1115" s="179">
        <v>7979</v>
      </c>
      <c r="P1115" s="179">
        <v>8146</v>
      </c>
      <c r="Q1115" s="179">
        <f>P1115-O1115</f>
        <v>167</v>
      </c>
      <c r="R1115" s="179"/>
    </row>
    <row r="1116" spans="1:18" s="26" customFormat="1" ht="21" customHeight="1">
      <c r="A1116" s="174"/>
      <c r="B1116" s="27">
        <v>1042</v>
      </c>
      <c r="C1116" s="71" t="s">
        <v>460</v>
      </c>
      <c r="D1116" s="71" t="s">
        <v>454</v>
      </c>
      <c r="E1116" s="71" t="s">
        <v>566</v>
      </c>
      <c r="F1116" s="71" t="s">
        <v>496</v>
      </c>
      <c r="G1116" s="71" t="s">
        <v>565</v>
      </c>
      <c r="H1116" s="71"/>
      <c r="I1116" s="71"/>
      <c r="J1116" s="15" t="s">
        <v>600</v>
      </c>
      <c r="K1116" s="15" t="s">
        <v>473</v>
      </c>
      <c r="L1116" s="15" t="s">
        <v>474</v>
      </c>
      <c r="M1116" s="15">
        <v>9.6</v>
      </c>
      <c r="N1116" s="71">
        <v>13</v>
      </c>
      <c r="O1116" s="180"/>
      <c r="P1116" s="180"/>
      <c r="Q1116" s="180"/>
      <c r="R1116" s="180"/>
    </row>
    <row r="1117" spans="1:18" s="26" customFormat="1" ht="21" customHeight="1">
      <c r="A1117" s="174"/>
      <c r="B1117" s="27">
        <v>1200</v>
      </c>
      <c r="C1117" s="71" t="s">
        <v>460</v>
      </c>
      <c r="D1117" s="71" t="s">
        <v>454</v>
      </c>
      <c r="E1117" s="71" t="s">
        <v>566</v>
      </c>
      <c r="F1117" s="71" t="s">
        <v>496</v>
      </c>
      <c r="G1117" s="71" t="s">
        <v>565</v>
      </c>
      <c r="H1117" s="71"/>
      <c r="I1117" s="71"/>
      <c r="J1117" s="15" t="s">
        <v>600</v>
      </c>
      <c r="K1117" s="15" t="s">
        <v>473</v>
      </c>
      <c r="L1117" s="15" t="s">
        <v>474</v>
      </c>
      <c r="M1117" s="15">
        <v>9.6</v>
      </c>
      <c r="N1117" s="71">
        <v>13</v>
      </c>
      <c r="O1117" s="180"/>
      <c r="P1117" s="180"/>
      <c r="Q1117" s="180"/>
      <c r="R1117" s="180"/>
    </row>
    <row r="1118" spans="1:18" s="26" customFormat="1" ht="21" customHeight="1">
      <c r="A1118" s="174"/>
      <c r="B1118" s="27">
        <v>1443</v>
      </c>
      <c r="C1118" s="71" t="s">
        <v>460</v>
      </c>
      <c r="D1118" s="71" t="s">
        <v>454</v>
      </c>
      <c r="E1118" s="71" t="s">
        <v>566</v>
      </c>
      <c r="F1118" s="71" t="s">
        <v>496</v>
      </c>
      <c r="G1118" s="71" t="s">
        <v>565</v>
      </c>
      <c r="H1118" s="71"/>
      <c r="I1118" s="71"/>
      <c r="J1118" s="15" t="s">
        <v>600</v>
      </c>
      <c r="K1118" s="15" t="s">
        <v>473</v>
      </c>
      <c r="L1118" s="15" t="s">
        <v>474</v>
      </c>
      <c r="M1118" s="15">
        <v>9.6</v>
      </c>
      <c r="N1118" s="71">
        <v>14</v>
      </c>
      <c r="O1118" s="180"/>
      <c r="P1118" s="180"/>
      <c r="Q1118" s="180"/>
      <c r="R1118" s="180"/>
    </row>
    <row r="1119" spans="1:18" s="26" customFormat="1" ht="21" customHeight="1">
      <c r="A1119" s="174"/>
      <c r="B1119" s="27">
        <v>1617</v>
      </c>
      <c r="C1119" s="71" t="s">
        <v>460</v>
      </c>
      <c r="D1119" s="71" t="s">
        <v>454</v>
      </c>
      <c r="E1119" s="71" t="s">
        <v>566</v>
      </c>
      <c r="F1119" s="71" t="s">
        <v>496</v>
      </c>
      <c r="G1119" s="71" t="s">
        <v>565</v>
      </c>
      <c r="H1119" s="71"/>
      <c r="I1119" s="71"/>
      <c r="J1119" s="15" t="s">
        <v>600</v>
      </c>
      <c r="K1119" s="15" t="s">
        <v>473</v>
      </c>
      <c r="L1119" s="15" t="s">
        <v>474</v>
      </c>
      <c r="M1119" s="15">
        <v>9.6</v>
      </c>
      <c r="N1119" s="71">
        <v>14</v>
      </c>
      <c r="O1119" s="180"/>
      <c r="P1119" s="180"/>
      <c r="Q1119" s="180"/>
      <c r="R1119" s="180"/>
    </row>
    <row r="1120" spans="1:18" s="26" customFormat="1" ht="21" customHeight="1">
      <c r="A1120" s="174"/>
      <c r="B1120" s="27">
        <v>1740</v>
      </c>
      <c r="C1120" s="71" t="s">
        <v>460</v>
      </c>
      <c r="D1120" s="179" t="s">
        <v>454</v>
      </c>
      <c r="E1120" s="179" t="s">
        <v>566</v>
      </c>
      <c r="F1120" s="71" t="s">
        <v>496</v>
      </c>
      <c r="G1120" s="71" t="s">
        <v>565</v>
      </c>
      <c r="H1120" s="71"/>
      <c r="I1120" s="71"/>
      <c r="J1120" s="15" t="s">
        <v>600</v>
      </c>
      <c r="K1120" s="15" t="s">
        <v>473</v>
      </c>
      <c r="L1120" s="15" t="s">
        <v>474</v>
      </c>
      <c r="M1120" s="15">
        <v>9.6</v>
      </c>
      <c r="N1120" s="71">
        <v>11</v>
      </c>
      <c r="O1120" s="180"/>
      <c r="P1120" s="180"/>
      <c r="Q1120" s="180"/>
      <c r="R1120" s="180"/>
    </row>
    <row r="1121" spans="1:18" s="26" customFormat="1" ht="21" customHeight="1">
      <c r="A1121" s="174"/>
      <c r="B1121" s="27">
        <v>1820</v>
      </c>
      <c r="C1121" s="71"/>
      <c r="D1121" s="181"/>
      <c r="E1121" s="181"/>
      <c r="F1121" s="71" t="s">
        <v>487</v>
      </c>
      <c r="G1121" s="71" t="s">
        <v>582</v>
      </c>
      <c r="H1121" s="71"/>
      <c r="I1121" s="71"/>
      <c r="J1121" s="15" t="s">
        <v>600</v>
      </c>
      <c r="K1121" s="15" t="s">
        <v>473</v>
      </c>
      <c r="L1121" s="15" t="s">
        <v>474</v>
      </c>
      <c r="M1121" s="15">
        <v>9.6</v>
      </c>
      <c r="N1121" s="71">
        <v>1</v>
      </c>
      <c r="O1121" s="180"/>
      <c r="P1121" s="180"/>
      <c r="Q1121" s="180"/>
      <c r="R1121" s="180"/>
    </row>
    <row r="1122" spans="1:18" s="26" customFormat="1" ht="21" customHeight="1">
      <c r="A1122" s="174"/>
      <c r="B1122" s="27">
        <v>2010</v>
      </c>
      <c r="C1122" s="71" t="s">
        <v>461</v>
      </c>
      <c r="D1122" s="179" t="s">
        <v>454</v>
      </c>
      <c r="E1122" s="71" t="s">
        <v>568</v>
      </c>
      <c r="F1122" s="179" t="s">
        <v>496</v>
      </c>
      <c r="G1122" s="179" t="s">
        <v>565</v>
      </c>
      <c r="H1122" s="71"/>
      <c r="I1122" s="71"/>
      <c r="J1122" s="182" t="s">
        <v>600</v>
      </c>
      <c r="K1122" s="182" t="s">
        <v>473</v>
      </c>
      <c r="L1122" s="182" t="s">
        <v>474</v>
      </c>
      <c r="M1122" s="182">
        <v>9.6</v>
      </c>
      <c r="N1122" s="71">
        <v>1</v>
      </c>
      <c r="O1122" s="180"/>
      <c r="P1122" s="180"/>
      <c r="Q1122" s="180"/>
      <c r="R1122" s="180"/>
    </row>
    <row r="1123" spans="1:18" s="26" customFormat="1" ht="21" customHeight="1">
      <c r="A1123" s="174"/>
      <c r="B1123" s="27">
        <v>2035</v>
      </c>
      <c r="C1123" s="71" t="s">
        <v>460</v>
      </c>
      <c r="D1123" s="181"/>
      <c r="E1123" s="71" t="s">
        <v>566</v>
      </c>
      <c r="F1123" s="181"/>
      <c r="G1123" s="181"/>
      <c r="H1123" s="71"/>
      <c r="I1123" s="71"/>
      <c r="J1123" s="183"/>
      <c r="K1123" s="183" t="s">
        <v>473</v>
      </c>
      <c r="L1123" s="183" t="s">
        <v>474</v>
      </c>
      <c r="M1123" s="183">
        <v>9.6</v>
      </c>
      <c r="N1123" s="71">
        <v>13</v>
      </c>
      <c r="O1123" s="180"/>
      <c r="P1123" s="180"/>
      <c r="Q1123" s="180"/>
      <c r="R1123" s="180"/>
    </row>
    <row r="1124" spans="1:18" s="26" customFormat="1" ht="21" customHeight="1">
      <c r="A1124" s="174"/>
      <c r="B1124" s="27">
        <v>2210</v>
      </c>
      <c r="C1124" s="71" t="s">
        <v>460</v>
      </c>
      <c r="D1124" s="71" t="s">
        <v>454</v>
      </c>
      <c r="E1124" s="71" t="s">
        <v>566</v>
      </c>
      <c r="F1124" s="71" t="s">
        <v>496</v>
      </c>
      <c r="G1124" s="71" t="s">
        <v>565</v>
      </c>
      <c r="H1124" s="71"/>
      <c r="I1124" s="71"/>
      <c r="J1124" s="15" t="s">
        <v>600</v>
      </c>
      <c r="K1124" s="15" t="s">
        <v>473</v>
      </c>
      <c r="L1124" s="15" t="s">
        <v>474</v>
      </c>
      <c r="M1124" s="15">
        <v>9.6</v>
      </c>
      <c r="N1124" s="71">
        <v>14</v>
      </c>
      <c r="O1124" s="180"/>
      <c r="P1124" s="180"/>
      <c r="Q1124" s="180"/>
      <c r="R1124" s="180"/>
    </row>
    <row r="1125" spans="1:18" s="26" customFormat="1" ht="21" customHeight="1">
      <c r="A1125" s="175"/>
      <c r="B1125" s="27">
        <v>2330</v>
      </c>
      <c r="C1125" s="71" t="s">
        <v>460</v>
      </c>
      <c r="D1125" s="71" t="s">
        <v>454</v>
      </c>
      <c r="E1125" s="71" t="s">
        <v>566</v>
      </c>
      <c r="F1125" s="71" t="s">
        <v>496</v>
      </c>
      <c r="G1125" s="71" t="s">
        <v>565</v>
      </c>
      <c r="H1125" s="71"/>
      <c r="I1125" s="71"/>
      <c r="J1125" s="15" t="s">
        <v>600</v>
      </c>
      <c r="K1125" s="15" t="s">
        <v>473</v>
      </c>
      <c r="L1125" s="15" t="s">
        <v>474</v>
      </c>
      <c r="M1125" s="15">
        <v>9.6</v>
      </c>
      <c r="N1125" s="71">
        <v>11</v>
      </c>
      <c r="O1125" s="181"/>
      <c r="P1125" s="181"/>
      <c r="Q1125" s="181"/>
      <c r="R1125" s="181"/>
    </row>
    <row r="1126" spans="1:18" s="26" customFormat="1" ht="21" customHeight="1">
      <c r="A1126" s="173">
        <v>43211</v>
      </c>
      <c r="B1126" s="176">
        <v>905</v>
      </c>
      <c r="C1126" s="179"/>
      <c r="D1126" s="179" t="s">
        <v>487</v>
      </c>
      <c r="E1126" s="179" t="s">
        <v>582</v>
      </c>
      <c r="F1126" s="179" t="s">
        <v>487</v>
      </c>
      <c r="G1126" s="71" t="s">
        <v>589</v>
      </c>
      <c r="H1126" s="71"/>
      <c r="I1126" s="71"/>
      <c r="J1126" s="182" t="s">
        <v>600</v>
      </c>
      <c r="K1126" s="182" t="s">
        <v>483</v>
      </c>
      <c r="L1126" s="182" t="s">
        <v>484</v>
      </c>
      <c r="M1126" s="182">
        <v>9.6</v>
      </c>
      <c r="N1126" s="71">
        <v>3</v>
      </c>
      <c r="O1126" s="179">
        <v>6877</v>
      </c>
      <c r="P1126" s="179">
        <v>6891</v>
      </c>
      <c r="Q1126" s="179">
        <f>P1126-O1126</f>
        <v>14</v>
      </c>
      <c r="R1126" s="179"/>
    </row>
    <row r="1127" spans="1:18" s="26" customFormat="1" ht="21" customHeight="1">
      <c r="A1127" s="174"/>
      <c r="B1127" s="177"/>
      <c r="C1127" s="180"/>
      <c r="D1127" s="180"/>
      <c r="E1127" s="180"/>
      <c r="F1127" s="180"/>
      <c r="G1127" s="71" t="s">
        <v>722</v>
      </c>
      <c r="H1127" s="71"/>
      <c r="I1127" s="71"/>
      <c r="J1127" s="184"/>
      <c r="K1127" s="184" t="s">
        <v>483</v>
      </c>
      <c r="L1127" s="184" t="s">
        <v>484</v>
      </c>
      <c r="M1127" s="184">
        <v>9.6</v>
      </c>
      <c r="N1127" s="71">
        <v>4</v>
      </c>
      <c r="O1127" s="180"/>
      <c r="P1127" s="180"/>
      <c r="Q1127" s="180"/>
      <c r="R1127" s="180"/>
    </row>
    <row r="1128" spans="1:18" s="26" customFormat="1" ht="21" customHeight="1">
      <c r="A1128" s="174"/>
      <c r="B1128" s="178"/>
      <c r="C1128" s="181"/>
      <c r="D1128" s="181"/>
      <c r="E1128" s="181"/>
      <c r="F1128" s="181"/>
      <c r="G1128" s="71" t="s">
        <v>578</v>
      </c>
      <c r="H1128" s="71"/>
      <c r="I1128" s="71"/>
      <c r="J1128" s="183"/>
      <c r="K1128" s="183" t="s">
        <v>483</v>
      </c>
      <c r="L1128" s="183" t="s">
        <v>484</v>
      </c>
      <c r="M1128" s="183">
        <v>9.6</v>
      </c>
      <c r="N1128" s="71">
        <v>5</v>
      </c>
      <c r="O1128" s="180"/>
      <c r="P1128" s="180"/>
      <c r="Q1128" s="180"/>
      <c r="R1128" s="180"/>
    </row>
    <row r="1129" spans="1:18" s="26" customFormat="1" ht="21" customHeight="1">
      <c r="A1129" s="174"/>
      <c r="B1129" s="27">
        <v>1000</v>
      </c>
      <c r="C1129" s="71"/>
      <c r="D1129" s="71" t="s">
        <v>487</v>
      </c>
      <c r="E1129" s="71" t="s">
        <v>582</v>
      </c>
      <c r="F1129" s="71" t="s">
        <v>489</v>
      </c>
      <c r="G1129" s="71" t="s">
        <v>598</v>
      </c>
      <c r="H1129" s="71"/>
      <c r="I1129" s="71"/>
      <c r="J1129" s="15" t="s">
        <v>600</v>
      </c>
      <c r="K1129" s="15" t="s">
        <v>483</v>
      </c>
      <c r="L1129" s="15" t="s">
        <v>484</v>
      </c>
      <c r="M1129" s="15">
        <v>9.6</v>
      </c>
      <c r="N1129" s="71">
        <v>3</v>
      </c>
      <c r="O1129" s="180"/>
      <c r="P1129" s="180"/>
      <c r="Q1129" s="180"/>
      <c r="R1129" s="180"/>
    </row>
    <row r="1130" spans="1:18" s="26" customFormat="1" ht="21" customHeight="1">
      <c r="A1130" s="174"/>
      <c r="B1130" s="27">
        <v>1335</v>
      </c>
      <c r="C1130" s="71"/>
      <c r="D1130" s="71" t="s">
        <v>487</v>
      </c>
      <c r="E1130" s="71" t="s">
        <v>582</v>
      </c>
      <c r="F1130" s="71" t="s">
        <v>496</v>
      </c>
      <c r="G1130" s="71" t="s">
        <v>599</v>
      </c>
      <c r="H1130" s="71"/>
      <c r="I1130" s="71"/>
      <c r="J1130" s="15" t="s">
        <v>600</v>
      </c>
      <c r="K1130" s="15" t="s">
        <v>483</v>
      </c>
      <c r="L1130" s="15" t="s">
        <v>484</v>
      </c>
      <c r="M1130" s="15">
        <v>9.6</v>
      </c>
      <c r="N1130" s="71">
        <v>6</v>
      </c>
      <c r="O1130" s="180"/>
      <c r="P1130" s="180"/>
      <c r="Q1130" s="180"/>
      <c r="R1130" s="180"/>
    </row>
    <row r="1131" spans="1:18" s="26" customFormat="1" ht="21" customHeight="1">
      <c r="A1131" s="174"/>
      <c r="B1131" s="27">
        <v>1420</v>
      </c>
      <c r="C1131" s="71"/>
      <c r="D1131" s="71" t="s">
        <v>496</v>
      </c>
      <c r="E1131" s="71" t="s">
        <v>599</v>
      </c>
      <c r="F1131" s="71" t="s">
        <v>487</v>
      </c>
      <c r="G1131" s="71" t="s">
        <v>582</v>
      </c>
      <c r="H1131" s="71"/>
      <c r="I1131" s="71"/>
      <c r="J1131" s="15" t="s">
        <v>600</v>
      </c>
      <c r="K1131" s="15" t="s">
        <v>483</v>
      </c>
      <c r="L1131" s="15" t="s">
        <v>484</v>
      </c>
      <c r="M1131" s="15">
        <v>9.6</v>
      </c>
      <c r="N1131" s="71">
        <v>5</v>
      </c>
      <c r="O1131" s="180"/>
      <c r="P1131" s="180"/>
      <c r="Q1131" s="180"/>
      <c r="R1131" s="180"/>
    </row>
    <row r="1132" spans="1:18" s="26" customFormat="1" ht="21" customHeight="1">
      <c r="A1132" s="174"/>
      <c r="B1132" s="27">
        <v>1640</v>
      </c>
      <c r="C1132" s="71"/>
      <c r="D1132" s="71" t="s">
        <v>489</v>
      </c>
      <c r="E1132" s="71" t="s">
        <v>598</v>
      </c>
      <c r="F1132" s="71" t="s">
        <v>487</v>
      </c>
      <c r="G1132" s="71" t="s">
        <v>582</v>
      </c>
      <c r="H1132" s="71"/>
      <c r="I1132" s="71"/>
      <c r="J1132" s="15" t="s">
        <v>600</v>
      </c>
      <c r="K1132" s="15" t="s">
        <v>483</v>
      </c>
      <c r="L1132" s="15" t="s">
        <v>484</v>
      </c>
      <c r="M1132" s="15">
        <v>9.6</v>
      </c>
      <c r="N1132" s="71">
        <v>9</v>
      </c>
      <c r="O1132" s="180"/>
      <c r="P1132" s="180"/>
      <c r="Q1132" s="180"/>
      <c r="R1132" s="180"/>
    </row>
    <row r="1133" spans="1:18" s="26" customFormat="1" ht="21" customHeight="1">
      <c r="A1133" s="174"/>
      <c r="B1133" s="27">
        <v>2100</v>
      </c>
      <c r="C1133" s="71" t="s">
        <v>467</v>
      </c>
      <c r="D1133" s="71" t="s">
        <v>487</v>
      </c>
      <c r="E1133" s="71" t="s">
        <v>578</v>
      </c>
      <c r="F1133" s="71" t="s">
        <v>496</v>
      </c>
      <c r="G1133" s="71" t="s">
        <v>565</v>
      </c>
      <c r="H1133" s="71"/>
      <c r="I1133" s="71"/>
      <c r="J1133" s="15" t="s">
        <v>600</v>
      </c>
      <c r="K1133" s="15" t="s">
        <v>483</v>
      </c>
      <c r="L1133" s="15" t="s">
        <v>484</v>
      </c>
      <c r="M1133" s="15">
        <v>9.6</v>
      </c>
      <c r="N1133" s="71">
        <v>14</v>
      </c>
      <c r="O1133" s="180"/>
      <c r="P1133" s="180"/>
      <c r="Q1133" s="180"/>
      <c r="R1133" s="180"/>
    </row>
    <row r="1134" spans="1:18" s="26" customFormat="1" ht="21" customHeight="1">
      <c r="A1134" s="175"/>
      <c r="B1134" s="27">
        <v>2330</v>
      </c>
      <c r="C1134" s="71"/>
      <c r="D1134" s="71" t="s">
        <v>487</v>
      </c>
      <c r="E1134" s="71" t="s">
        <v>578</v>
      </c>
      <c r="F1134" s="71" t="s">
        <v>496</v>
      </c>
      <c r="G1134" s="71" t="s">
        <v>565</v>
      </c>
      <c r="H1134" s="71"/>
      <c r="I1134" s="71"/>
      <c r="J1134" s="15" t="s">
        <v>600</v>
      </c>
      <c r="K1134" s="15" t="s">
        <v>483</v>
      </c>
      <c r="L1134" s="15" t="s">
        <v>484</v>
      </c>
      <c r="M1134" s="15">
        <v>9.6</v>
      </c>
      <c r="N1134" s="71">
        <v>12</v>
      </c>
      <c r="O1134" s="181"/>
      <c r="P1134" s="181"/>
      <c r="Q1134" s="181"/>
      <c r="R1134" s="181"/>
    </row>
    <row r="1135" spans="1:18" s="26" customFormat="1">
      <c r="A1135" s="212">
        <v>43212</v>
      </c>
      <c r="B1135" s="86">
        <v>840</v>
      </c>
      <c r="C1135" s="87"/>
      <c r="D1135" s="87" t="s">
        <v>496</v>
      </c>
      <c r="E1135" s="71" t="s">
        <v>565</v>
      </c>
      <c r="F1135" s="71" t="s">
        <v>487</v>
      </c>
      <c r="G1135" s="71" t="s">
        <v>578</v>
      </c>
      <c r="H1135" s="71"/>
      <c r="I1135" s="71"/>
      <c r="J1135" s="15" t="s">
        <v>600</v>
      </c>
      <c r="K1135" s="15" t="s">
        <v>39</v>
      </c>
      <c r="L1135" s="71" t="s">
        <v>570</v>
      </c>
      <c r="M1135" s="71">
        <v>9.6</v>
      </c>
      <c r="N1135" s="71" t="s">
        <v>726</v>
      </c>
      <c r="O1135" s="179">
        <v>9273</v>
      </c>
      <c r="P1135" s="179">
        <v>9350</v>
      </c>
      <c r="Q1135" s="179">
        <f>P1135-O1135</f>
        <v>77</v>
      </c>
      <c r="R1135" s="179"/>
    </row>
    <row r="1136" spans="1:18" s="26" customFormat="1">
      <c r="A1136" s="174"/>
      <c r="B1136" s="27">
        <v>1108</v>
      </c>
      <c r="C1136" s="71" t="s">
        <v>467</v>
      </c>
      <c r="D1136" s="71" t="s">
        <v>487</v>
      </c>
      <c r="E1136" s="71" t="s">
        <v>578</v>
      </c>
      <c r="F1136" s="71" t="s">
        <v>496</v>
      </c>
      <c r="G1136" s="71" t="s">
        <v>565</v>
      </c>
      <c r="H1136" s="71"/>
      <c r="I1136" s="71"/>
      <c r="J1136" s="15" t="s">
        <v>600</v>
      </c>
      <c r="K1136" s="15" t="s">
        <v>39</v>
      </c>
      <c r="L1136" s="71" t="s">
        <v>570</v>
      </c>
      <c r="M1136" s="71">
        <v>9.6</v>
      </c>
      <c r="N1136" s="71">
        <v>14</v>
      </c>
      <c r="O1136" s="180"/>
      <c r="P1136" s="180"/>
      <c r="Q1136" s="180"/>
      <c r="R1136" s="180"/>
    </row>
    <row r="1137" spans="1:18" s="26" customFormat="1">
      <c r="A1137" s="174"/>
      <c r="B1137" s="27">
        <v>1215</v>
      </c>
      <c r="C1137" s="71" t="s">
        <v>467</v>
      </c>
      <c r="D1137" s="71" t="s">
        <v>454</v>
      </c>
      <c r="E1137" s="71" t="s">
        <v>566</v>
      </c>
      <c r="F1137" s="71" t="s">
        <v>496</v>
      </c>
      <c r="G1137" s="71" t="s">
        <v>565</v>
      </c>
      <c r="H1137" s="71"/>
      <c r="I1137" s="71"/>
      <c r="J1137" s="15" t="s">
        <v>600</v>
      </c>
      <c r="K1137" s="15" t="s">
        <v>39</v>
      </c>
      <c r="L1137" s="71" t="s">
        <v>570</v>
      </c>
      <c r="M1137" s="71">
        <v>9.6</v>
      </c>
      <c r="N1137" s="71">
        <v>8</v>
      </c>
      <c r="O1137" s="180"/>
      <c r="P1137" s="180"/>
      <c r="Q1137" s="180"/>
      <c r="R1137" s="180"/>
    </row>
    <row r="1138" spans="1:18" s="26" customFormat="1">
      <c r="A1138" s="174"/>
      <c r="B1138" s="27">
        <v>1354</v>
      </c>
      <c r="C1138" s="71" t="s">
        <v>467</v>
      </c>
      <c r="D1138" s="71" t="s">
        <v>487</v>
      </c>
      <c r="E1138" s="71" t="s">
        <v>578</v>
      </c>
      <c r="F1138" s="71" t="s">
        <v>496</v>
      </c>
      <c r="G1138" s="71" t="s">
        <v>565</v>
      </c>
      <c r="H1138" s="71"/>
      <c r="I1138" s="71"/>
      <c r="J1138" s="15" t="s">
        <v>600</v>
      </c>
      <c r="K1138" s="15" t="s">
        <v>39</v>
      </c>
      <c r="L1138" s="71" t="s">
        <v>570</v>
      </c>
      <c r="M1138" s="71">
        <v>9.6</v>
      </c>
      <c r="N1138" s="71">
        <v>14</v>
      </c>
      <c r="O1138" s="180"/>
      <c r="P1138" s="180"/>
      <c r="Q1138" s="180"/>
      <c r="R1138" s="180"/>
    </row>
    <row r="1139" spans="1:18" s="26" customFormat="1">
      <c r="A1139" s="174"/>
      <c r="B1139" s="27">
        <v>1610</v>
      </c>
      <c r="C1139" s="71" t="s">
        <v>467</v>
      </c>
      <c r="D1139" s="71" t="s">
        <v>487</v>
      </c>
      <c r="E1139" s="71" t="s">
        <v>578</v>
      </c>
      <c r="F1139" s="71" t="s">
        <v>496</v>
      </c>
      <c r="G1139" s="71" t="s">
        <v>565</v>
      </c>
      <c r="H1139" s="71"/>
      <c r="I1139" s="71"/>
      <c r="J1139" s="15" t="s">
        <v>600</v>
      </c>
      <c r="K1139" s="15" t="s">
        <v>39</v>
      </c>
      <c r="L1139" s="71" t="s">
        <v>570</v>
      </c>
      <c r="M1139" s="71">
        <v>9.6</v>
      </c>
      <c r="N1139" s="71">
        <v>14</v>
      </c>
      <c r="O1139" s="180"/>
      <c r="P1139" s="180"/>
      <c r="Q1139" s="180"/>
      <c r="R1139" s="180"/>
    </row>
    <row r="1140" spans="1:18" s="26" customFormat="1">
      <c r="A1140" s="174"/>
      <c r="B1140" s="27">
        <v>1730</v>
      </c>
      <c r="C1140" s="71" t="s">
        <v>467</v>
      </c>
      <c r="D1140" s="71" t="s">
        <v>454</v>
      </c>
      <c r="E1140" s="71" t="s">
        <v>566</v>
      </c>
      <c r="F1140" s="71" t="s">
        <v>496</v>
      </c>
      <c r="G1140" s="71" t="s">
        <v>565</v>
      </c>
      <c r="H1140" s="71"/>
      <c r="I1140" s="71"/>
      <c r="J1140" s="15" t="s">
        <v>600</v>
      </c>
      <c r="K1140" s="15" t="s">
        <v>39</v>
      </c>
      <c r="L1140" s="71" t="s">
        <v>570</v>
      </c>
      <c r="M1140" s="71">
        <v>9.6</v>
      </c>
      <c r="N1140" s="71">
        <v>14</v>
      </c>
      <c r="O1140" s="180"/>
      <c r="P1140" s="180"/>
      <c r="Q1140" s="180"/>
      <c r="R1140" s="180"/>
    </row>
    <row r="1141" spans="1:18" s="26" customFormat="1">
      <c r="A1141" s="174"/>
      <c r="B1141" s="27">
        <v>2204</v>
      </c>
      <c r="C1141" s="71" t="s">
        <v>467</v>
      </c>
      <c r="D1141" s="71" t="s">
        <v>487</v>
      </c>
      <c r="E1141" s="71" t="s">
        <v>578</v>
      </c>
      <c r="F1141" s="71" t="s">
        <v>496</v>
      </c>
      <c r="G1141" s="71" t="s">
        <v>565</v>
      </c>
      <c r="H1141" s="71"/>
      <c r="I1141" s="71"/>
      <c r="J1141" s="15" t="s">
        <v>600</v>
      </c>
      <c r="K1141" s="15" t="s">
        <v>39</v>
      </c>
      <c r="L1141" s="71" t="s">
        <v>570</v>
      </c>
      <c r="M1141" s="71">
        <v>9.6</v>
      </c>
      <c r="N1141" s="71">
        <v>14</v>
      </c>
      <c r="O1141" s="180"/>
      <c r="P1141" s="180"/>
      <c r="Q1141" s="180"/>
      <c r="R1141" s="180"/>
    </row>
    <row r="1142" spans="1:18" s="26" customFormat="1">
      <c r="A1142" s="175"/>
      <c r="B1142" s="27">
        <v>2340</v>
      </c>
      <c r="C1142" s="71" t="s">
        <v>460</v>
      </c>
      <c r="D1142" s="71" t="s">
        <v>454</v>
      </c>
      <c r="E1142" s="71" t="s">
        <v>566</v>
      </c>
      <c r="F1142" s="71" t="s">
        <v>496</v>
      </c>
      <c r="G1142" s="71" t="s">
        <v>565</v>
      </c>
      <c r="H1142" s="71"/>
      <c r="I1142" s="71"/>
      <c r="J1142" s="15" t="s">
        <v>600</v>
      </c>
      <c r="K1142" s="15" t="s">
        <v>39</v>
      </c>
      <c r="L1142" s="71" t="s">
        <v>570</v>
      </c>
      <c r="M1142" s="71">
        <v>9.6</v>
      </c>
      <c r="N1142" s="71">
        <v>14</v>
      </c>
      <c r="O1142" s="181"/>
      <c r="P1142" s="181"/>
      <c r="Q1142" s="181"/>
      <c r="R1142" s="181"/>
    </row>
    <row r="1143" spans="1:18" s="26" customFormat="1">
      <c r="A1143" s="173">
        <v>43212</v>
      </c>
      <c r="B1143" s="176">
        <v>830</v>
      </c>
      <c r="C1143" s="179"/>
      <c r="D1143" s="179" t="s">
        <v>487</v>
      </c>
      <c r="E1143" s="179" t="s">
        <v>582</v>
      </c>
      <c r="F1143" s="179" t="s">
        <v>496</v>
      </c>
      <c r="G1143" s="71" t="s">
        <v>605</v>
      </c>
      <c r="H1143" s="71"/>
      <c r="I1143" s="71"/>
      <c r="J1143" s="182" t="s">
        <v>600</v>
      </c>
      <c r="K1143" s="182" t="s">
        <v>457</v>
      </c>
      <c r="L1143" s="182" t="s">
        <v>458</v>
      </c>
      <c r="M1143" s="182">
        <v>9.6</v>
      </c>
      <c r="N1143" s="71">
        <v>3</v>
      </c>
      <c r="O1143" s="179">
        <v>9147</v>
      </c>
      <c r="P1143" s="179">
        <v>9186</v>
      </c>
      <c r="Q1143" s="179">
        <f>P1143-O1143</f>
        <v>39</v>
      </c>
      <c r="R1143" s="179"/>
    </row>
    <row r="1144" spans="1:18" s="26" customFormat="1">
      <c r="A1144" s="174"/>
      <c r="B1144" s="177"/>
      <c r="C1144" s="180"/>
      <c r="D1144" s="180"/>
      <c r="E1144" s="180"/>
      <c r="F1144" s="180"/>
      <c r="G1144" s="71" t="s">
        <v>575</v>
      </c>
      <c r="H1144" s="71"/>
      <c r="I1144" s="71"/>
      <c r="J1144" s="184"/>
      <c r="K1144" s="184" t="s">
        <v>457</v>
      </c>
      <c r="L1144" s="184" t="s">
        <v>458</v>
      </c>
      <c r="M1144" s="184">
        <v>9.6</v>
      </c>
      <c r="N1144" s="71">
        <v>1</v>
      </c>
      <c r="O1144" s="180"/>
      <c r="P1144" s="180"/>
      <c r="Q1144" s="180"/>
      <c r="R1144" s="180"/>
    </row>
    <row r="1145" spans="1:18" s="26" customFormat="1">
      <c r="A1145" s="174"/>
      <c r="B1145" s="177"/>
      <c r="C1145" s="180"/>
      <c r="D1145" s="180"/>
      <c r="E1145" s="180"/>
      <c r="F1145" s="180"/>
      <c r="G1145" s="71" t="s">
        <v>576</v>
      </c>
      <c r="H1145" s="71"/>
      <c r="I1145" s="71"/>
      <c r="J1145" s="184"/>
      <c r="K1145" s="184" t="s">
        <v>457</v>
      </c>
      <c r="L1145" s="184" t="s">
        <v>458</v>
      </c>
      <c r="M1145" s="184">
        <v>9.6</v>
      </c>
      <c r="N1145" s="71">
        <v>2</v>
      </c>
      <c r="O1145" s="180"/>
      <c r="P1145" s="180"/>
      <c r="Q1145" s="180"/>
      <c r="R1145" s="180"/>
    </row>
    <row r="1146" spans="1:18" s="26" customFormat="1">
      <c r="A1146" s="174"/>
      <c r="B1146" s="178"/>
      <c r="C1146" s="181"/>
      <c r="D1146" s="181"/>
      <c r="E1146" s="181"/>
      <c r="F1146" s="181"/>
      <c r="G1146" s="71" t="s">
        <v>839</v>
      </c>
      <c r="H1146" s="71"/>
      <c r="I1146" s="71"/>
      <c r="J1146" s="183"/>
      <c r="K1146" s="183" t="s">
        <v>457</v>
      </c>
      <c r="L1146" s="183" t="s">
        <v>458</v>
      </c>
      <c r="M1146" s="183">
        <v>9.6</v>
      </c>
      <c r="N1146" s="71">
        <v>5</v>
      </c>
      <c r="O1146" s="180"/>
      <c r="P1146" s="180"/>
      <c r="Q1146" s="180"/>
      <c r="R1146" s="180"/>
    </row>
    <row r="1147" spans="1:18" s="26" customFormat="1">
      <c r="A1147" s="174"/>
      <c r="B1147" s="27">
        <v>1200</v>
      </c>
      <c r="C1147" s="71" t="s">
        <v>467</v>
      </c>
      <c r="D1147" s="71" t="s">
        <v>487</v>
      </c>
      <c r="E1147" s="71" t="s">
        <v>578</v>
      </c>
      <c r="F1147" s="71" t="s">
        <v>496</v>
      </c>
      <c r="G1147" s="71" t="s">
        <v>565</v>
      </c>
      <c r="H1147" s="71"/>
      <c r="I1147" s="71"/>
      <c r="J1147" s="15" t="s">
        <v>600</v>
      </c>
      <c r="K1147" s="15" t="s">
        <v>457</v>
      </c>
      <c r="L1147" s="71" t="s">
        <v>458</v>
      </c>
      <c r="M1147" s="71">
        <v>9.6</v>
      </c>
      <c r="N1147" s="71">
        <v>12</v>
      </c>
      <c r="O1147" s="180"/>
      <c r="P1147" s="180"/>
      <c r="Q1147" s="180"/>
      <c r="R1147" s="180"/>
    </row>
    <row r="1148" spans="1:18" s="26" customFormat="1">
      <c r="A1148" s="174"/>
      <c r="B1148" s="27">
        <v>1500</v>
      </c>
      <c r="C1148" s="71" t="s">
        <v>467</v>
      </c>
      <c r="D1148" s="71" t="s">
        <v>487</v>
      </c>
      <c r="E1148" s="71" t="s">
        <v>578</v>
      </c>
      <c r="F1148" s="71" t="s">
        <v>496</v>
      </c>
      <c r="G1148" s="71" t="s">
        <v>565</v>
      </c>
      <c r="H1148" s="71"/>
      <c r="I1148" s="71"/>
      <c r="J1148" s="15" t="s">
        <v>600</v>
      </c>
      <c r="K1148" s="15" t="s">
        <v>457</v>
      </c>
      <c r="L1148" s="71" t="s">
        <v>458</v>
      </c>
      <c r="M1148" s="71">
        <v>9.6</v>
      </c>
      <c r="N1148" s="71">
        <v>14</v>
      </c>
      <c r="O1148" s="180"/>
      <c r="P1148" s="180"/>
      <c r="Q1148" s="180"/>
      <c r="R1148" s="180"/>
    </row>
    <row r="1149" spans="1:18" s="26" customFormat="1">
      <c r="A1149" s="174"/>
      <c r="B1149" s="27">
        <v>1658</v>
      </c>
      <c r="C1149" s="71" t="s">
        <v>467</v>
      </c>
      <c r="D1149" s="71" t="s">
        <v>487</v>
      </c>
      <c r="E1149" s="71" t="s">
        <v>578</v>
      </c>
      <c r="F1149" s="71" t="s">
        <v>496</v>
      </c>
      <c r="G1149" s="71" t="s">
        <v>565</v>
      </c>
      <c r="H1149" s="71"/>
      <c r="I1149" s="71"/>
      <c r="J1149" s="15" t="s">
        <v>600</v>
      </c>
      <c r="K1149" s="15" t="s">
        <v>457</v>
      </c>
      <c r="L1149" s="71" t="s">
        <v>458</v>
      </c>
      <c r="M1149" s="71">
        <v>9.6</v>
      </c>
      <c r="N1149" s="71">
        <v>14</v>
      </c>
      <c r="O1149" s="180"/>
      <c r="P1149" s="180"/>
      <c r="Q1149" s="180"/>
      <c r="R1149" s="180"/>
    </row>
    <row r="1150" spans="1:18" s="26" customFormat="1">
      <c r="A1150" s="174"/>
      <c r="B1150" s="27">
        <v>2116</v>
      </c>
      <c r="C1150" s="71" t="s">
        <v>467</v>
      </c>
      <c r="D1150" s="71" t="s">
        <v>487</v>
      </c>
      <c r="E1150" s="71" t="s">
        <v>578</v>
      </c>
      <c r="F1150" s="71" t="s">
        <v>496</v>
      </c>
      <c r="G1150" s="71" t="s">
        <v>565</v>
      </c>
      <c r="H1150" s="71"/>
      <c r="I1150" s="71"/>
      <c r="J1150" s="15" t="s">
        <v>600</v>
      </c>
      <c r="K1150" s="15" t="s">
        <v>457</v>
      </c>
      <c r="L1150" s="71" t="s">
        <v>458</v>
      </c>
      <c r="M1150" s="71">
        <v>9.6</v>
      </c>
      <c r="N1150" s="71">
        <v>14</v>
      </c>
      <c r="O1150" s="180"/>
      <c r="P1150" s="180"/>
      <c r="Q1150" s="180"/>
      <c r="R1150" s="180"/>
    </row>
    <row r="1151" spans="1:18" s="26" customFormat="1">
      <c r="A1151" s="174"/>
      <c r="B1151" s="27">
        <v>2250</v>
      </c>
      <c r="C1151" s="71"/>
      <c r="D1151" s="179" t="s">
        <v>487</v>
      </c>
      <c r="E1151" s="71" t="s">
        <v>578</v>
      </c>
      <c r="F1151" s="179" t="s">
        <v>496</v>
      </c>
      <c r="G1151" s="179" t="s">
        <v>565</v>
      </c>
      <c r="H1151" s="71"/>
      <c r="I1151" s="71"/>
      <c r="J1151" s="182" t="s">
        <v>600</v>
      </c>
      <c r="K1151" s="182" t="s">
        <v>457</v>
      </c>
      <c r="L1151" s="182" t="s">
        <v>458</v>
      </c>
      <c r="M1151" s="182">
        <v>9.6</v>
      </c>
      <c r="N1151" s="71">
        <v>8</v>
      </c>
      <c r="O1151" s="180"/>
      <c r="P1151" s="180"/>
      <c r="Q1151" s="180"/>
      <c r="R1151" s="180"/>
    </row>
    <row r="1152" spans="1:18" s="26" customFormat="1">
      <c r="A1152" s="174"/>
      <c r="B1152" s="27">
        <v>2255</v>
      </c>
      <c r="C1152" s="71"/>
      <c r="D1152" s="181"/>
      <c r="E1152" s="71" t="s">
        <v>840</v>
      </c>
      <c r="F1152" s="181"/>
      <c r="G1152" s="181"/>
      <c r="H1152" s="71"/>
      <c r="I1152" s="71"/>
      <c r="J1152" s="183"/>
      <c r="K1152" s="183" t="s">
        <v>457</v>
      </c>
      <c r="L1152" s="183" t="s">
        <v>458</v>
      </c>
      <c r="M1152" s="183">
        <v>9.6</v>
      </c>
      <c r="N1152" s="71">
        <v>3</v>
      </c>
      <c r="O1152" s="180"/>
      <c r="P1152" s="180"/>
      <c r="Q1152" s="180"/>
      <c r="R1152" s="180"/>
    </row>
    <row r="1153" spans="1:18" s="26" customFormat="1">
      <c r="A1153" s="175"/>
      <c r="B1153" s="27">
        <v>2359</v>
      </c>
      <c r="C1153" s="71" t="s">
        <v>460</v>
      </c>
      <c r="D1153" s="71" t="s">
        <v>454</v>
      </c>
      <c r="E1153" s="71" t="s">
        <v>566</v>
      </c>
      <c r="F1153" s="71" t="s">
        <v>496</v>
      </c>
      <c r="G1153" s="71" t="s">
        <v>565</v>
      </c>
      <c r="H1153" s="71"/>
      <c r="I1153" s="71"/>
      <c r="J1153" s="15" t="s">
        <v>600</v>
      </c>
      <c r="K1153" s="15" t="s">
        <v>457</v>
      </c>
      <c r="L1153" s="71" t="s">
        <v>458</v>
      </c>
      <c r="M1153" s="71">
        <v>9.6</v>
      </c>
      <c r="N1153" s="71">
        <v>11</v>
      </c>
      <c r="O1153" s="181"/>
      <c r="P1153" s="181"/>
      <c r="Q1153" s="181"/>
      <c r="R1153" s="181"/>
    </row>
    <row r="1154" spans="1:18" s="26" customFormat="1">
      <c r="A1154" s="173">
        <v>43212</v>
      </c>
      <c r="B1154" s="27">
        <v>815</v>
      </c>
      <c r="C1154" s="71"/>
      <c r="D1154" s="71" t="s">
        <v>496</v>
      </c>
      <c r="E1154" s="71" t="s">
        <v>565</v>
      </c>
      <c r="F1154" s="71" t="s">
        <v>454</v>
      </c>
      <c r="G1154" s="71" t="s">
        <v>566</v>
      </c>
      <c r="H1154" s="71"/>
      <c r="I1154" s="71"/>
      <c r="J1154" s="15" t="s">
        <v>600</v>
      </c>
      <c r="K1154" s="15" t="s">
        <v>465</v>
      </c>
      <c r="L1154" s="15" t="s">
        <v>466</v>
      </c>
      <c r="M1154" s="15">
        <v>9.6</v>
      </c>
      <c r="N1154" s="71">
        <v>14</v>
      </c>
      <c r="O1154" s="179">
        <v>6723</v>
      </c>
      <c r="P1154" s="179">
        <v>6867</v>
      </c>
      <c r="Q1154" s="179">
        <f>P1154-O1154</f>
        <v>144</v>
      </c>
      <c r="R1154" s="179"/>
    </row>
    <row r="1155" spans="1:18" s="26" customFormat="1">
      <c r="A1155" s="174"/>
      <c r="B1155" s="27">
        <v>1055</v>
      </c>
      <c r="C1155" s="71" t="s">
        <v>460</v>
      </c>
      <c r="D1155" s="71" t="s">
        <v>454</v>
      </c>
      <c r="E1155" s="71" t="s">
        <v>566</v>
      </c>
      <c r="F1155" s="71" t="s">
        <v>496</v>
      </c>
      <c r="G1155" s="71" t="s">
        <v>565</v>
      </c>
      <c r="H1155" s="71"/>
      <c r="I1155" s="71"/>
      <c r="J1155" s="15" t="s">
        <v>600</v>
      </c>
      <c r="K1155" s="15" t="s">
        <v>465</v>
      </c>
      <c r="L1155" s="15" t="s">
        <v>466</v>
      </c>
      <c r="M1155" s="15">
        <v>9.6</v>
      </c>
      <c r="N1155" s="71">
        <v>14</v>
      </c>
      <c r="O1155" s="180"/>
      <c r="P1155" s="180"/>
      <c r="Q1155" s="180"/>
      <c r="R1155" s="180"/>
    </row>
    <row r="1156" spans="1:18" s="26" customFormat="1">
      <c r="A1156" s="174"/>
      <c r="B1156" s="27">
        <v>1416</v>
      </c>
      <c r="C1156" s="71" t="s">
        <v>460</v>
      </c>
      <c r="D1156" s="71" t="s">
        <v>454</v>
      </c>
      <c r="E1156" s="71" t="s">
        <v>566</v>
      </c>
      <c r="F1156" s="71" t="s">
        <v>496</v>
      </c>
      <c r="G1156" s="71" t="s">
        <v>565</v>
      </c>
      <c r="H1156" s="71"/>
      <c r="I1156" s="71"/>
      <c r="J1156" s="15" t="s">
        <v>600</v>
      </c>
      <c r="K1156" s="15" t="s">
        <v>465</v>
      </c>
      <c r="L1156" s="15" t="s">
        <v>466</v>
      </c>
      <c r="M1156" s="15">
        <v>9.6</v>
      </c>
      <c r="N1156" s="71">
        <v>14</v>
      </c>
      <c r="O1156" s="180"/>
      <c r="P1156" s="180"/>
      <c r="Q1156" s="180"/>
      <c r="R1156" s="180"/>
    </row>
    <row r="1157" spans="1:18" s="26" customFormat="1">
      <c r="A1157" s="174"/>
      <c r="B1157" s="27">
        <v>1536</v>
      </c>
      <c r="C1157" s="71" t="s">
        <v>460</v>
      </c>
      <c r="D1157" s="71" t="s">
        <v>454</v>
      </c>
      <c r="E1157" s="71" t="s">
        <v>566</v>
      </c>
      <c r="F1157" s="71" t="s">
        <v>496</v>
      </c>
      <c r="G1157" s="71" t="s">
        <v>565</v>
      </c>
      <c r="H1157" s="71"/>
      <c r="I1157" s="71"/>
      <c r="J1157" s="15" t="s">
        <v>600</v>
      </c>
      <c r="K1157" s="15" t="s">
        <v>465</v>
      </c>
      <c r="L1157" s="15" t="s">
        <v>466</v>
      </c>
      <c r="M1157" s="15">
        <v>9.6</v>
      </c>
      <c r="N1157" s="71">
        <v>14</v>
      </c>
      <c r="O1157" s="180"/>
      <c r="P1157" s="180"/>
      <c r="Q1157" s="180"/>
      <c r="R1157" s="180"/>
    </row>
    <row r="1158" spans="1:18" s="26" customFormat="1">
      <c r="A1158" s="174"/>
      <c r="B1158" s="27">
        <v>1650</v>
      </c>
      <c r="C1158" s="71" t="s">
        <v>460</v>
      </c>
      <c r="D1158" s="179" t="s">
        <v>454</v>
      </c>
      <c r="E1158" s="179" t="s">
        <v>566</v>
      </c>
      <c r="F1158" s="71" t="s">
        <v>496</v>
      </c>
      <c r="G1158" s="71" t="s">
        <v>565</v>
      </c>
      <c r="H1158" s="71"/>
      <c r="I1158" s="71"/>
      <c r="J1158" s="182" t="s">
        <v>600</v>
      </c>
      <c r="K1158" s="182" t="s">
        <v>465</v>
      </c>
      <c r="L1158" s="182" t="s">
        <v>466</v>
      </c>
      <c r="M1158" s="182">
        <v>9.6</v>
      </c>
      <c r="N1158" s="71">
        <v>13</v>
      </c>
      <c r="O1158" s="180"/>
      <c r="P1158" s="180"/>
      <c r="Q1158" s="180"/>
      <c r="R1158" s="180"/>
    </row>
    <row r="1159" spans="1:18" s="26" customFormat="1">
      <c r="A1159" s="174"/>
      <c r="B1159" s="27">
        <v>1750</v>
      </c>
      <c r="C1159" s="71"/>
      <c r="D1159" s="181"/>
      <c r="E1159" s="181"/>
      <c r="F1159" s="71" t="s">
        <v>487</v>
      </c>
      <c r="G1159" s="71" t="s">
        <v>566</v>
      </c>
      <c r="H1159" s="71"/>
      <c r="I1159" s="71"/>
      <c r="J1159" s="183"/>
      <c r="K1159" s="183" t="s">
        <v>465</v>
      </c>
      <c r="L1159" s="183" t="s">
        <v>466</v>
      </c>
      <c r="M1159" s="183">
        <v>9.6</v>
      </c>
      <c r="N1159" s="71">
        <v>1</v>
      </c>
      <c r="O1159" s="180"/>
      <c r="P1159" s="180"/>
      <c r="Q1159" s="180"/>
      <c r="R1159" s="180"/>
    </row>
    <row r="1160" spans="1:18" s="26" customFormat="1">
      <c r="A1160" s="174"/>
      <c r="B1160" s="27">
        <v>2010</v>
      </c>
      <c r="C1160" s="71" t="s">
        <v>461</v>
      </c>
      <c r="D1160" s="179" t="s">
        <v>454</v>
      </c>
      <c r="E1160" s="71" t="s">
        <v>568</v>
      </c>
      <c r="F1160" s="179" t="s">
        <v>496</v>
      </c>
      <c r="G1160" s="179" t="s">
        <v>565</v>
      </c>
      <c r="H1160" s="71"/>
      <c r="I1160" s="71"/>
      <c r="J1160" s="182" t="s">
        <v>600</v>
      </c>
      <c r="K1160" s="182" t="s">
        <v>465</v>
      </c>
      <c r="L1160" s="182" t="s">
        <v>466</v>
      </c>
      <c r="M1160" s="182">
        <v>9.6</v>
      </c>
      <c r="N1160" s="71">
        <v>1</v>
      </c>
      <c r="O1160" s="180"/>
      <c r="P1160" s="180"/>
      <c r="Q1160" s="180"/>
      <c r="R1160" s="180"/>
    </row>
    <row r="1161" spans="1:18" s="26" customFormat="1">
      <c r="A1161" s="174"/>
      <c r="B1161" s="27">
        <v>2025</v>
      </c>
      <c r="C1161" s="71" t="s">
        <v>460</v>
      </c>
      <c r="D1161" s="181"/>
      <c r="E1161" s="71" t="s">
        <v>566</v>
      </c>
      <c r="F1161" s="181"/>
      <c r="G1161" s="181"/>
      <c r="H1161" s="71"/>
      <c r="I1161" s="71"/>
      <c r="J1161" s="183" t="s">
        <v>600</v>
      </c>
      <c r="K1161" s="183" t="s">
        <v>465</v>
      </c>
      <c r="L1161" s="183" t="s">
        <v>466</v>
      </c>
      <c r="M1161" s="183">
        <v>9.6</v>
      </c>
      <c r="N1161" s="71">
        <v>13</v>
      </c>
      <c r="O1161" s="180"/>
      <c r="P1161" s="180"/>
      <c r="Q1161" s="180"/>
      <c r="R1161" s="180"/>
    </row>
    <row r="1162" spans="1:18" s="26" customFormat="1">
      <c r="A1162" s="174"/>
      <c r="B1162" s="27">
        <v>2155</v>
      </c>
      <c r="C1162" s="71" t="s">
        <v>460</v>
      </c>
      <c r="D1162" s="71" t="s">
        <v>454</v>
      </c>
      <c r="E1162" s="71" t="s">
        <v>566</v>
      </c>
      <c r="F1162" s="71" t="s">
        <v>496</v>
      </c>
      <c r="G1162" s="71" t="s">
        <v>565</v>
      </c>
      <c r="H1162" s="71"/>
      <c r="I1162" s="71"/>
      <c r="J1162" s="15" t="s">
        <v>600</v>
      </c>
      <c r="K1162" s="15" t="s">
        <v>465</v>
      </c>
      <c r="L1162" s="15" t="s">
        <v>466</v>
      </c>
      <c r="M1162" s="15">
        <v>9.6</v>
      </c>
      <c r="N1162" s="71">
        <v>14</v>
      </c>
      <c r="O1162" s="180"/>
      <c r="P1162" s="180"/>
      <c r="Q1162" s="180"/>
      <c r="R1162" s="180"/>
    </row>
    <row r="1163" spans="1:18" s="26" customFormat="1">
      <c r="A1163" s="175"/>
      <c r="B1163" s="27">
        <v>2320</v>
      </c>
      <c r="C1163" s="71" t="s">
        <v>460</v>
      </c>
      <c r="D1163" s="71" t="s">
        <v>454</v>
      </c>
      <c r="E1163" s="71" t="s">
        <v>566</v>
      </c>
      <c r="F1163" s="71" t="s">
        <v>496</v>
      </c>
      <c r="G1163" s="71" t="s">
        <v>565</v>
      </c>
      <c r="H1163" s="71"/>
      <c r="I1163" s="71"/>
      <c r="J1163" s="15" t="s">
        <v>600</v>
      </c>
      <c r="K1163" s="15" t="s">
        <v>465</v>
      </c>
      <c r="L1163" s="15" t="s">
        <v>466</v>
      </c>
      <c r="M1163" s="15">
        <v>9.6</v>
      </c>
      <c r="N1163" s="71">
        <v>13</v>
      </c>
      <c r="O1163" s="181"/>
      <c r="P1163" s="181"/>
      <c r="Q1163" s="181"/>
      <c r="R1163" s="181"/>
    </row>
    <row r="1164" spans="1:18" s="26" customFormat="1">
      <c r="A1164" s="173">
        <v>43212</v>
      </c>
      <c r="B1164" s="176">
        <v>852</v>
      </c>
      <c r="C1164" s="179"/>
      <c r="D1164" s="179" t="s">
        <v>487</v>
      </c>
      <c r="E1164" s="179" t="s">
        <v>582</v>
      </c>
      <c r="F1164" s="179" t="s">
        <v>487</v>
      </c>
      <c r="G1164" s="71" t="s">
        <v>878</v>
      </c>
      <c r="H1164" s="71"/>
      <c r="I1164" s="71"/>
      <c r="J1164" s="182" t="s">
        <v>600</v>
      </c>
      <c r="K1164" s="182" t="s">
        <v>473</v>
      </c>
      <c r="L1164" s="182" t="s">
        <v>474</v>
      </c>
      <c r="M1164" s="182">
        <v>9.6</v>
      </c>
      <c r="N1164" s="71">
        <v>2</v>
      </c>
      <c r="O1164" s="179">
        <v>8146</v>
      </c>
      <c r="P1164" s="179">
        <v>8159</v>
      </c>
      <c r="Q1164" s="179">
        <f>P1164-O1164</f>
        <v>13</v>
      </c>
      <c r="R1164" s="179"/>
    </row>
    <row r="1165" spans="1:18" s="26" customFormat="1">
      <c r="A1165" s="174"/>
      <c r="B1165" s="177"/>
      <c r="C1165" s="180"/>
      <c r="D1165" s="180"/>
      <c r="E1165" s="180"/>
      <c r="F1165" s="180"/>
      <c r="G1165" s="71" t="s">
        <v>722</v>
      </c>
      <c r="H1165" s="71"/>
      <c r="I1165" s="71"/>
      <c r="J1165" s="184"/>
      <c r="K1165" s="184" t="s">
        <v>473</v>
      </c>
      <c r="L1165" s="184" t="s">
        <v>474</v>
      </c>
      <c r="M1165" s="184">
        <v>9.6</v>
      </c>
      <c r="N1165" s="71">
        <v>3</v>
      </c>
      <c r="O1165" s="180"/>
      <c r="P1165" s="180"/>
      <c r="Q1165" s="180"/>
      <c r="R1165" s="180"/>
    </row>
    <row r="1166" spans="1:18" s="26" customFormat="1">
      <c r="A1166" s="174"/>
      <c r="B1166" s="178"/>
      <c r="C1166" s="181"/>
      <c r="D1166" s="181"/>
      <c r="E1166" s="181"/>
      <c r="F1166" s="181"/>
      <c r="G1166" s="71" t="s">
        <v>578</v>
      </c>
      <c r="H1166" s="71"/>
      <c r="I1166" s="71"/>
      <c r="J1166" s="183"/>
      <c r="K1166" s="183" t="s">
        <v>473</v>
      </c>
      <c r="L1166" s="183" t="s">
        <v>474</v>
      </c>
      <c r="M1166" s="183">
        <v>9.6</v>
      </c>
      <c r="N1166" s="71">
        <v>5</v>
      </c>
      <c r="O1166" s="180"/>
      <c r="P1166" s="180"/>
      <c r="Q1166" s="180"/>
      <c r="R1166" s="180"/>
    </row>
    <row r="1167" spans="1:18" s="26" customFormat="1">
      <c r="A1167" s="174"/>
      <c r="B1167" s="27">
        <v>940</v>
      </c>
      <c r="C1167" s="71"/>
      <c r="D1167" s="71" t="s">
        <v>487</v>
      </c>
      <c r="E1167" s="71" t="s">
        <v>582</v>
      </c>
      <c r="F1167" s="71" t="s">
        <v>489</v>
      </c>
      <c r="G1167" s="71" t="s">
        <v>598</v>
      </c>
      <c r="H1167" s="71"/>
      <c r="I1167" s="71"/>
      <c r="J1167" s="15" t="s">
        <v>600</v>
      </c>
      <c r="K1167" s="15" t="s">
        <v>473</v>
      </c>
      <c r="L1167" s="15" t="s">
        <v>474</v>
      </c>
      <c r="M1167" s="15">
        <v>9.6</v>
      </c>
      <c r="N1167" s="71">
        <v>4</v>
      </c>
      <c r="O1167" s="180"/>
      <c r="P1167" s="180"/>
      <c r="Q1167" s="180"/>
      <c r="R1167" s="180"/>
    </row>
    <row r="1168" spans="1:18" s="26" customFormat="1">
      <c r="A1168" s="174"/>
      <c r="B1168" s="27">
        <v>1322</v>
      </c>
      <c r="C1168" s="71"/>
      <c r="D1168" s="71" t="s">
        <v>487</v>
      </c>
      <c r="E1168" s="71" t="s">
        <v>582</v>
      </c>
      <c r="F1168" s="71" t="s">
        <v>496</v>
      </c>
      <c r="G1168" s="71" t="s">
        <v>599</v>
      </c>
      <c r="H1168" s="71"/>
      <c r="I1168" s="71"/>
      <c r="J1168" s="15" t="s">
        <v>600</v>
      </c>
      <c r="K1168" s="15" t="s">
        <v>473</v>
      </c>
      <c r="L1168" s="15" t="s">
        <v>474</v>
      </c>
      <c r="M1168" s="15">
        <v>9.6</v>
      </c>
      <c r="N1168" s="71">
        <v>1</v>
      </c>
      <c r="O1168" s="180"/>
      <c r="P1168" s="180"/>
      <c r="Q1168" s="180"/>
      <c r="R1168" s="180"/>
    </row>
    <row r="1169" spans="1:18" s="26" customFormat="1">
      <c r="A1169" s="174"/>
      <c r="B1169" s="27">
        <v>1354</v>
      </c>
      <c r="C1169" s="71"/>
      <c r="D1169" s="71" t="s">
        <v>496</v>
      </c>
      <c r="E1169" s="71" t="s">
        <v>599</v>
      </c>
      <c r="F1169" s="71" t="s">
        <v>489</v>
      </c>
      <c r="G1169" s="71" t="s">
        <v>598</v>
      </c>
      <c r="H1169" s="71"/>
      <c r="I1169" s="71"/>
      <c r="J1169" s="15" t="s">
        <v>600</v>
      </c>
      <c r="K1169" s="15" t="s">
        <v>473</v>
      </c>
      <c r="L1169" s="15" t="s">
        <v>474</v>
      </c>
      <c r="M1169" s="15">
        <v>9.6</v>
      </c>
      <c r="N1169" s="71">
        <v>3</v>
      </c>
      <c r="O1169" s="180"/>
      <c r="P1169" s="180"/>
      <c r="Q1169" s="180"/>
      <c r="R1169" s="180"/>
    </row>
    <row r="1170" spans="1:18" s="26" customFormat="1">
      <c r="A1170" s="174"/>
      <c r="B1170" s="27">
        <v>1602</v>
      </c>
      <c r="C1170" s="71"/>
      <c r="D1170" s="71" t="s">
        <v>489</v>
      </c>
      <c r="E1170" s="71" t="s">
        <v>598</v>
      </c>
      <c r="F1170" s="71" t="s">
        <v>487</v>
      </c>
      <c r="G1170" s="71" t="s">
        <v>582</v>
      </c>
      <c r="H1170" s="71"/>
      <c r="I1170" s="71"/>
      <c r="J1170" s="15" t="s">
        <v>600</v>
      </c>
      <c r="K1170" s="15" t="s">
        <v>473</v>
      </c>
      <c r="L1170" s="15" t="s">
        <v>474</v>
      </c>
      <c r="M1170" s="15">
        <v>9.6</v>
      </c>
      <c r="N1170" s="71">
        <v>10</v>
      </c>
      <c r="O1170" s="180"/>
      <c r="P1170" s="180"/>
      <c r="Q1170" s="180"/>
      <c r="R1170" s="180"/>
    </row>
    <row r="1171" spans="1:18" s="26" customFormat="1">
      <c r="A1171" s="174"/>
      <c r="B1171" s="27">
        <v>1810</v>
      </c>
      <c r="C1171" s="179"/>
      <c r="D1171" s="179" t="s">
        <v>489</v>
      </c>
      <c r="E1171" s="71" t="s">
        <v>583</v>
      </c>
      <c r="F1171" s="179" t="s">
        <v>487</v>
      </c>
      <c r="G1171" s="179" t="s">
        <v>582</v>
      </c>
      <c r="H1171" s="71"/>
      <c r="I1171" s="71"/>
      <c r="J1171" s="182" t="s">
        <v>600</v>
      </c>
      <c r="K1171" s="182" t="s">
        <v>473</v>
      </c>
      <c r="L1171" s="182" t="s">
        <v>474</v>
      </c>
      <c r="M1171" s="182">
        <v>9.6</v>
      </c>
      <c r="N1171" s="71">
        <v>1</v>
      </c>
      <c r="O1171" s="180"/>
      <c r="P1171" s="180"/>
      <c r="Q1171" s="180"/>
      <c r="R1171" s="180"/>
    </row>
    <row r="1172" spans="1:18" s="26" customFormat="1">
      <c r="A1172" s="174"/>
      <c r="B1172" s="27">
        <v>1815</v>
      </c>
      <c r="C1172" s="180"/>
      <c r="D1172" s="180"/>
      <c r="E1172" s="71" t="s">
        <v>584</v>
      </c>
      <c r="F1172" s="180"/>
      <c r="G1172" s="180"/>
      <c r="H1172" s="71"/>
      <c r="I1172" s="71"/>
      <c r="J1172" s="184" t="s">
        <v>600</v>
      </c>
      <c r="K1172" s="184" t="s">
        <v>473</v>
      </c>
      <c r="L1172" s="184" t="s">
        <v>474</v>
      </c>
      <c r="M1172" s="184">
        <v>9.6</v>
      </c>
      <c r="N1172" s="71">
        <v>1</v>
      </c>
      <c r="O1172" s="180"/>
      <c r="P1172" s="180"/>
      <c r="Q1172" s="180"/>
      <c r="R1172" s="180"/>
    </row>
    <row r="1173" spans="1:18" s="26" customFormat="1">
      <c r="A1173" s="174"/>
      <c r="B1173" s="27">
        <v>1820</v>
      </c>
      <c r="C1173" s="181"/>
      <c r="D1173" s="181"/>
      <c r="E1173" s="71" t="s">
        <v>585</v>
      </c>
      <c r="F1173" s="181"/>
      <c r="G1173" s="181"/>
      <c r="H1173" s="71"/>
      <c r="I1173" s="71"/>
      <c r="J1173" s="183" t="s">
        <v>600</v>
      </c>
      <c r="K1173" s="183" t="s">
        <v>473</v>
      </c>
      <c r="L1173" s="183" t="s">
        <v>474</v>
      </c>
      <c r="M1173" s="183">
        <v>9.6</v>
      </c>
      <c r="N1173" s="71">
        <v>1</v>
      </c>
      <c r="O1173" s="180"/>
      <c r="P1173" s="180"/>
      <c r="Q1173" s="180"/>
      <c r="R1173" s="180"/>
    </row>
    <row r="1174" spans="1:18" s="26" customFormat="1">
      <c r="A1174" s="175"/>
      <c r="B1174" s="27">
        <v>2348</v>
      </c>
      <c r="C1174" s="71"/>
      <c r="D1174" s="71" t="s">
        <v>487</v>
      </c>
      <c r="E1174" s="71" t="s">
        <v>578</v>
      </c>
      <c r="F1174" s="71" t="s">
        <v>496</v>
      </c>
      <c r="G1174" s="71" t="s">
        <v>565</v>
      </c>
      <c r="H1174" s="71"/>
      <c r="I1174" s="71"/>
      <c r="J1174" s="15" t="s">
        <v>600</v>
      </c>
      <c r="K1174" s="15" t="s">
        <v>473</v>
      </c>
      <c r="L1174" s="15" t="s">
        <v>474</v>
      </c>
      <c r="M1174" s="15">
        <v>9.6</v>
      </c>
      <c r="N1174" s="71">
        <v>10</v>
      </c>
      <c r="O1174" s="181"/>
      <c r="P1174" s="181"/>
      <c r="Q1174" s="181"/>
      <c r="R1174" s="181"/>
    </row>
    <row r="1175" spans="1:18" s="26" customFormat="1">
      <c r="A1175" s="173">
        <v>43212</v>
      </c>
      <c r="B1175" s="176">
        <v>825</v>
      </c>
      <c r="C1175" s="179"/>
      <c r="D1175" s="179" t="s">
        <v>487</v>
      </c>
      <c r="E1175" s="179" t="s">
        <v>582</v>
      </c>
      <c r="F1175" s="179" t="s">
        <v>489</v>
      </c>
      <c r="G1175" s="71" t="s">
        <v>583</v>
      </c>
      <c r="H1175" s="71"/>
      <c r="I1175" s="71"/>
      <c r="J1175" s="15" t="s">
        <v>600</v>
      </c>
      <c r="K1175" s="15" t="s">
        <v>483</v>
      </c>
      <c r="L1175" s="15" t="s">
        <v>484</v>
      </c>
      <c r="M1175" s="15">
        <v>9.6</v>
      </c>
      <c r="N1175" s="71">
        <v>6</v>
      </c>
      <c r="O1175" s="179">
        <v>6891</v>
      </c>
      <c r="P1175" s="179">
        <v>6924</v>
      </c>
      <c r="Q1175" s="179">
        <f>P1175-O1175</f>
        <v>33</v>
      </c>
      <c r="R1175" s="179"/>
    </row>
    <row r="1176" spans="1:18" s="26" customFormat="1">
      <c r="A1176" s="174"/>
      <c r="B1176" s="177"/>
      <c r="C1176" s="180"/>
      <c r="D1176" s="180"/>
      <c r="E1176" s="180"/>
      <c r="F1176" s="180"/>
      <c r="G1176" s="71" t="s">
        <v>584</v>
      </c>
      <c r="H1176" s="71"/>
      <c r="I1176" s="71"/>
      <c r="J1176" s="15" t="s">
        <v>600</v>
      </c>
      <c r="K1176" s="15" t="s">
        <v>483</v>
      </c>
      <c r="L1176" s="15" t="s">
        <v>484</v>
      </c>
      <c r="M1176" s="15">
        <v>9.6</v>
      </c>
      <c r="N1176" s="71">
        <v>2</v>
      </c>
      <c r="O1176" s="180"/>
      <c r="P1176" s="180"/>
      <c r="Q1176" s="180"/>
      <c r="R1176" s="180"/>
    </row>
    <row r="1177" spans="1:18" s="26" customFormat="1">
      <c r="A1177" s="174"/>
      <c r="B1177" s="178"/>
      <c r="C1177" s="181"/>
      <c r="D1177" s="181"/>
      <c r="E1177" s="181"/>
      <c r="F1177" s="181"/>
      <c r="G1177" s="71" t="s">
        <v>585</v>
      </c>
      <c r="H1177" s="71"/>
      <c r="I1177" s="71"/>
      <c r="J1177" s="15" t="s">
        <v>600</v>
      </c>
      <c r="K1177" s="15" t="s">
        <v>483</v>
      </c>
      <c r="L1177" s="15" t="s">
        <v>484</v>
      </c>
      <c r="M1177" s="15">
        <v>9.6</v>
      </c>
      <c r="N1177" s="71">
        <v>2</v>
      </c>
      <c r="O1177" s="180"/>
      <c r="P1177" s="180"/>
      <c r="Q1177" s="180"/>
      <c r="R1177" s="180"/>
    </row>
    <row r="1178" spans="1:18" s="26" customFormat="1">
      <c r="A1178" s="174"/>
      <c r="B1178" s="27">
        <v>1100</v>
      </c>
      <c r="C1178" s="71" t="s">
        <v>611</v>
      </c>
      <c r="D1178" s="71" t="s">
        <v>489</v>
      </c>
      <c r="E1178" s="71" t="s">
        <v>585</v>
      </c>
      <c r="F1178" s="71" t="s">
        <v>496</v>
      </c>
      <c r="G1178" s="71" t="s">
        <v>565</v>
      </c>
      <c r="H1178" s="71"/>
      <c r="I1178" s="71"/>
      <c r="J1178" s="15" t="s">
        <v>600</v>
      </c>
      <c r="K1178" s="15" t="s">
        <v>483</v>
      </c>
      <c r="L1178" s="15" t="s">
        <v>484</v>
      </c>
      <c r="M1178" s="15">
        <v>9.6</v>
      </c>
      <c r="N1178" s="71">
        <v>10</v>
      </c>
      <c r="O1178" s="180"/>
      <c r="P1178" s="180"/>
      <c r="Q1178" s="180"/>
      <c r="R1178" s="180"/>
    </row>
    <row r="1179" spans="1:18" s="26" customFormat="1">
      <c r="A1179" s="174"/>
      <c r="B1179" s="27">
        <v>1205</v>
      </c>
      <c r="C1179" s="71" t="s">
        <v>611</v>
      </c>
      <c r="D1179" s="71" t="s">
        <v>489</v>
      </c>
      <c r="E1179" s="71" t="s">
        <v>585</v>
      </c>
      <c r="F1179" s="71" t="s">
        <v>496</v>
      </c>
      <c r="G1179" s="71" t="s">
        <v>565</v>
      </c>
      <c r="H1179" s="71"/>
      <c r="I1179" s="71"/>
      <c r="J1179" s="15" t="s">
        <v>600</v>
      </c>
      <c r="K1179" s="15" t="s">
        <v>483</v>
      </c>
      <c r="L1179" s="15" t="s">
        <v>484</v>
      </c>
      <c r="M1179" s="15">
        <v>9.6</v>
      </c>
      <c r="N1179" s="71">
        <v>4</v>
      </c>
      <c r="O1179" s="180"/>
      <c r="P1179" s="180"/>
      <c r="Q1179" s="180"/>
      <c r="R1179" s="180"/>
    </row>
    <row r="1180" spans="1:18" s="26" customFormat="1">
      <c r="A1180" s="174"/>
      <c r="B1180" s="27">
        <v>1510</v>
      </c>
      <c r="C1180" s="71" t="s">
        <v>611</v>
      </c>
      <c r="D1180" s="71" t="s">
        <v>489</v>
      </c>
      <c r="E1180" s="71" t="s">
        <v>585</v>
      </c>
      <c r="F1180" s="71" t="s">
        <v>496</v>
      </c>
      <c r="G1180" s="71" t="s">
        <v>565</v>
      </c>
      <c r="H1180" s="71"/>
      <c r="I1180" s="71"/>
      <c r="J1180" s="15" t="s">
        <v>600</v>
      </c>
      <c r="K1180" s="15" t="s">
        <v>483</v>
      </c>
      <c r="L1180" s="15" t="s">
        <v>484</v>
      </c>
      <c r="M1180" s="15">
        <v>9.6</v>
      </c>
      <c r="N1180" s="71">
        <v>5</v>
      </c>
      <c r="O1180" s="180"/>
      <c r="P1180" s="180"/>
      <c r="Q1180" s="180"/>
      <c r="R1180" s="180"/>
    </row>
    <row r="1181" spans="1:18" s="26" customFormat="1">
      <c r="A1181" s="174"/>
      <c r="B1181" s="27">
        <v>1610</v>
      </c>
      <c r="C1181" s="71" t="s">
        <v>611</v>
      </c>
      <c r="D1181" s="71" t="s">
        <v>489</v>
      </c>
      <c r="E1181" s="71" t="s">
        <v>585</v>
      </c>
      <c r="F1181" s="71" t="s">
        <v>496</v>
      </c>
      <c r="G1181" s="71" t="s">
        <v>565</v>
      </c>
      <c r="H1181" s="71"/>
      <c r="I1181" s="71"/>
      <c r="J1181" s="15" t="s">
        <v>600</v>
      </c>
      <c r="K1181" s="15" t="s">
        <v>483</v>
      </c>
      <c r="L1181" s="15" t="s">
        <v>484</v>
      </c>
      <c r="M1181" s="15">
        <v>9.6</v>
      </c>
      <c r="N1181" s="71">
        <v>5</v>
      </c>
      <c r="O1181" s="180"/>
      <c r="P1181" s="180"/>
      <c r="Q1181" s="180"/>
      <c r="R1181" s="180"/>
    </row>
    <row r="1182" spans="1:18" s="26" customFormat="1">
      <c r="A1182" s="174"/>
      <c r="B1182" s="27">
        <v>1714</v>
      </c>
      <c r="C1182" s="71" t="s">
        <v>611</v>
      </c>
      <c r="D1182" s="71" t="s">
        <v>489</v>
      </c>
      <c r="E1182" s="71" t="s">
        <v>585</v>
      </c>
      <c r="F1182" s="71" t="s">
        <v>496</v>
      </c>
      <c r="G1182" s="71" t="s">
        <v>565</v>
      </c>
      <c r="H1182" s="71"/>
      <c r="I1182" s="71"/>
      <c r="J1182" s="15" t="s">
        <v>600</v>
      </c>
      <c r="K1182" s="15" t="s">
        <v>483</v>
      </c>
      <c r="L1182" s="15" t="s">
        <v>484</v>
      </c>
      <c r="M1182" s="15">
        <v>9.6</v>
      </c>
      <c r="N1182" s="71">
        <v>6</v>
      </c>
      <c r="O1182" s="180"/>
      <c r="P1182" s="180"/>
      <c r="Q1182" s="180"/>
      <c r="R1182" s="180"/>
    </row>
    <row r="1183" spans="1:18" s="26" customFormat="1">
      <c r="A1183" s="174"/>
      <c r="B1183" s="27">
        <v>2108</v>
      </c>
      <c r="C1183" s="71" t="s">
        <v>611</v>
      </c>
      <c r="D1183" s="71" t="s">
        <v>489</v>
      </c>
      <c r="E1183" s="71" t="s">
        <v>585</v>
      </c>
      <c r="F1183" s="71" t="s">
        <v>496</v>
      </c>
      <c r="G1183" s="71" t="s">
        <v>565</v>
      </c>
      <c r="H1183" s="71"/>
      <c r="I1183" s="71"/>
      <c r="J1183" s="15" t="s">
        <v>600</v>
      </c>
      <c r="K1183" s="15" t="s">
        <v>483</v>
      </c>
      <c r="L1183" s="15" t="s">
        <v>484</v>
      </c>
      <c r="M1183" s="15">
        <v>9.6</v>
      </c>
      <c r="N1183" s="71">
        <v>8</v>
      </c>
      <c r="O1183" s="180"/>
      <c r="P1183" s="180"/>
      <c r="Q1183" s="180"/>
      <c r="R1183" s="180"/>
    </row>
    <row r="1184" spans="1:18" s="26" customFormat="1">
      <c r="A1184" s="174"/>
      <c r="B1184" s="27">
        <v>2200</v>
      </c>
      <c r="C1184" s="71" t="s">
        <v>611</v>
      </c>
      <c r="D1184" s="71" t="s">
        <v>489</v>
      </c>
      <c r="E1184" s="71" t="s">
        <v>585</v>
      </c>
      <c r="F1184" s="71" t="s">
        <v>496</v>
      </c>
      <c r="G1184" s="71" t="s">
        <v>565</v>
      </c>
      <c r="H1184" s="71"/>
      <c r="I1184" s="71"/>
      <c r="J1184" s="15" t="s">
        <v>600</v>
      </c>
      <c r="K1184" s="15" t="s">
        <v>483</v>
      </c>
      <c r="L1184" s="15" t="s">
        <v>484</v>
      </c>
      <c r="M1184" s="15">
        <v>9.6</v>
      </c>
      <c r="N1184" s="71">
        <v>3</v>
      </c>
      <c r="O1184" s="180"/>
      <c r="P1184" s="180"/>
      <c r="Q1184" s="180"/>
      <c r="R1184" s="180"/>
    </row>
    <row r="1185" spans="1:18" s="26" customFormat="1">
      <c r="A1185" s="174"/>
      <c r="B1185" s="27">
        <v>2250</v>
      </c>
      <c r="C1185" s="71"/>
      <c r="D1185" s="179" t="s">
        <v>489</v>
      </c>
      <c r="E1185" s="71" t="s">
        <v>585</v>
      </c>
      <c r="F1185" s="179" t="s">
        <v>496</v>
      </c>
      <c r="G1185" s="179" t="s">
        <v>565</v>
      </c>
      <c r="H1185" s="71"/>
      <c r="I1185" s="71"/>
      <c r="J1185" s="182" t="s">
        <v>600</v>
      </c>
      <c r="K1185" s="182" t="s">
        <v>483</v>
      </c>
      <c r="L1185" s="182" t="s">
        <v>484</v>
      </c>
      <c r="M1185" s="182">
        <v>9.6</v>
      </c>
      <c r="N1185" s="71">
        <v>3</v>
      </c>
      <c r="O1185" s="180"/>
      <c r="P1185" s="180"/>
      <c r="Q1185" s="180"/>
      <c r="R1185" s="180"/>
    </row>
    <row r="1186" spans="1:18" s="26" customFormat="1">
      <c r="A1186" s="174"/>
      <c r="B1186" s="27">
        <v>2300</v>
      </c>
      <c r="C1186" s="71"/>
      <c r="D1186" s="181"/>
      <c r="E1186" s="71" t="s">
        <v>583</v>
      </c>
      <c r="F1186" s="181"/>
      <c r="G1186" s="181"/>
      <c r="H1186" s="71"/>
      <c r="I1186" s="71"/>
      <c r="J1186" s="183"/>
      <c r="K1186" s="183"/>
      <c r="L1186" s="183"/>
      <c r="M1186" s="183"/>
      <c r="N1186" s="71">
        <v>1</v>
      </c>
      <c r="O1186" s="180"/>
      <c r="P1186" s="180"/>
      <c r="Q1186" s="180"/>
      <c r="R1186" s="180"/>
    </row>
    <row r="1187" spans="1:18" s="26" customFormat="1">
      <c r="A1187" s="175"/>
      <c r="B1187" s="27">
        <v>2359</v>
      </c>
      <c r="C1187" s="71" t="s">
        <v>611</v>
      </c>
      <c r="D1187" s="71" t="s">
        <v>489</v>
      </c>
      <c r="E1187" s="71" t="s">
        <v>585</v>
      </c>
      <c r="F1187" s="71" t="s">
        <v>496</v>
      </c>
      <c r="G1187" s="71" t="s">
        <v>565</v>
      </c>
      <c r="H1187" s="71"/>
      <c r="I1187" s="71"/>
      <c r="J1187" s="15" t="s">
        <v>600</v>
      </c>
      <c r="K1187" s="15" t="s">
        <v>483</v>
      </c>
      <c r="L1187" s="15" t="s">
        <v>484</v>
      </c>
      <c r="M1187" s="15">
        <v>9.6</v>
      </c>
      <c r="N1187" s="71">
        <v>5</v>
      </c>
      <c r="O1187" s="181"/>
      <c r="P1187" s="181"/>
      <c r="Q1187" s="181"/>
      <c r="R1187" s="181"/>
    </row>
    <row r="1188" spans="1:18" s="85" customFormat="1">
      <c r="A1188" s="173">
        <v>43213</v>
      </c>
      <c r="B1188" s="176">
        <v>845</v>
      </c>
      <c r="C1188" s="179"/>
      <c r="D1188" s="179" t="s">
        <v>487</v>
      </c>
      <c r="E1188" s="179" t="s">
        <v>582</v>
      </c>
      <c r="F1188" s="179" t="s">
        <v>883</v>
      </c>
      <c r="G1188" s="71" t="s">
        <v>884</v>
      </c>
      <c r="H1188" s="71"/>
      <c r="I1188" s="71"/>
      <c r="J1188" s="15" t="s">
        <v>600</v>
      </c>
      <c r="K1188" s="15" t="s">
        <v>457</v>
      </c>
      <c r="L1188" s="71" t="s">
        <v>458</v>
      </c>
      <c r="M1188" s="71">
        <v>9.6</v>
      </c>
      <c r="N1188" s="71">
        <v>3</v>
      </c>
      <c r="O1188" s="179">
        <v>9186</v>
      </c>
      <c r="P1188" s="179">
        <v>9248</v>
      </c>
      <c r="Q1188" s="179">
        <f>P1188-O1188</f>
        <v>62</v>
      </c>
      <c r="R1188" s="179"/>
    </row>
    <row r="1189" spans="1:18" s="85" customFormat="1">
      <c r="A1189" s="174"/>
      <c r="B1189" s="177"/>
      <c r="C1189" s="180"/>
      <c r="D1189" s="180"/>
      <c r="E1189" s="180"/>
      <c r="F1189" s="180"/>
      <c r="G1189" s="71" t="s">
        <v>885</v>
      </c>
      <c r="H1189" s="71"/>
      <c r="I1189" s="71"/>
      <c r="J1189" s="15" t="s">
        <v>600</v>
      </c>
      <c r="K1189" s="15" t="s">
        <v>457</v>
      </c>
      <c r="L1189" s="71" t="s">
        <v>458</v>
      </c>
      <c r="M1189" s="71">
        <v>9.6</v>
      </c>
      <c r="N1189" s="71">
        <v>2</v>
      </c>
      <c r="O1189" s="180"/>
      <c r="P1189" s="180"/>
      <c r="Q1189" s="180"/>
      <c r="R1189" s="180"/>
    </row>
    <row r="1190" spans="1:18" s="85" customFormat="1">
      <c r="A1190" s="174"/>
      <c r="B1190" s="177"/>
      <c r="C1190" s="180"/>
      <c r="D1190" s="180"/>
      <c r="E1190" s="180"/>
      <c r="F1190" s="180"/>
      <c r="G1190" s="71" t="s">
        <v>887</v>
      </c>
      <c r="H1190" s="71"/>
      <c r="I1190" s="71"/>
      <c r="J1190" s="15" t="s">
        <v>600</v>
      </c>
      <c r="K1190" s="15" t="s">
        <v>457</v>
      </c>
      <c r="L1190" s="71" t="s">
        <v>458</v>
      </c>
      <c r="M1190" s="71">
        <v>9.6</v>
      </c>
      <c r="N1190" s="71">
        <v>2</v>
      </c>
      <c r="O1190" s="180"/>
      <c r="P1190" s="180"/>
      <c r="Q1190" s="180"/>
      <c r="R1190" s="180"/>
    </row>
    <row r="1191" spans="1:18" s="85" customFormat="1">
      <c r="A1191" s="174"/>
      <c r="B1191" s="178"/>
      <c r="C1191" s="181"/>
      <c r="D1191" s="181"/>
      <c r="E1191" s="181"/>
      <c r="F1191" s="181"/>
      <c r="G1191" s="71" t="s">
        <v>886</v>
      </c>
      <c r="H1191" s="71"/>
      <c r="I1191" s="71"/>
      <c r="J1191" s="15" t="s">
        <v>600</v>
      </c>
      <c r="K1191" s="15" t="s">
        <v>457</v>
      </c>
      <c r="L1191" s="71" t="s">
        <v>458</v>
      </c>
      <c r="M1191" s="71">
        <v>9.6</v>
      </c>
      <c r="N1191" s="71">
        <v>3</v>
      </c>
      <c r="O1191" s="180"/>
      <c r="P1191" s="180"/>
      <c r="Q1191" s="180"/>
      <c r="R1191" s="180"/>
    </row>
    <row r="1192" spans="1:18" s="85" customFormat="1">
      <c r="A1192" s="174"/>
      <c r="B1192" s="27">
        <v>1152</v>
      </c>
      <c r="C1192" s="71" t="s">
        <v>460</v>
      </c>
      <c r="D1192" s="71" t="s">
        <v>454</v>
      </c>
      <c r="E1192" s="71" t="s">
        <v>566</v>
      </c>
      <c r="F1192" s="71" t="s">
        <v>496</v>
      </c>
      <c r="G1192" s="71" t="s">
        <v>565</v>
      </c>
      <c r="H1192" s="71"/>
      <c r="I1192" s="71"/>
      <c r="J1192" s="15" t="s">
        <v>600</v>
      </c>
      <c r="K1192" s="15" t="s">
        <v>457</v>
      </c>
      <c r="L1192" s="71" t="s">
        <v>458</v>
      </c>
      <c r="M1192" s="71">
        <v>9.6</v>
      </c>
      <c r="N1192" s="71">
        <v>12</v>
      </c>
      <c r="O1192" s="180"/>
      <c r="P1192" s="180"/>
      <c r="Q1192" s="180"/>
      <c r="R1192" s="180"/>
    </row>
    <row r="1193" spans="1:18" s="85" customFormat="1">
      <c r="A1193" s="174"/>
      <c r="B1193" s="27">
        <v>1508</v>
      </c>
      <c r="C1193" s="71" t="s">
        <v>467</v>
      </c>
      <c r="D1193" s="71" t="s">
        <v>487</v>
      </c>
      <c r="E1193" s="71" t="s">
        <v>578</v>
      </c>
      <c r="F1193" s="71" t="s">
        <v>496</v>
      </c>
      <c r="G1193" s="71" t="s">
        <v>565</v>
      </c>
      <c r="H1193" s="71"/>
      <c r="I1193" s="71"/>
      <c r="J1193" s="15" t="s">
        <v>600</v>
      </c>
      <c r="K1193" s="15" t="s">
        <v>457</v>
      </c>
      <c r="L1193" s="71" t="s">
        <v>458</v>
      </c>
      <c r="M1193" s="71">
        <v>9.6</v>
      </c>
      <c r="N1193" s="71">
        <v>13</v>
      </c>
      <c r="O1193" s="180"/>
      <c r="P1193" s="180"/>
      <c r="Q1193" s="180"/>
      <c r="R1193" s="180"/>
    </row>
    <row r="1194" spans="1:18" s="85" customFormat="1">
      <c r="A1194" s="174"/>
      <c r="B1194" s="27">
        <v>1705</v>
      </c>
      <c r="C1194" s="71" t="s">
        <v>467</v>
      </c>
      <c r="D1194" s="71" t="s">
        <v>487</v>
      </c>
      <c r="E1194" s="71" t="s">
        <v>578</v>
      </c>
      <c r="F1194" s="71" t="s">
        <v>496</v>
      </c>
      <c r="G1194" s="71" t="s">
        <v>565</v>
      </c>
      <c r="H1194" s="71"/>
      <c r="I1194" s="71"/>
      <c r="J1194" s="15" t="s">
        <v>600</v>
      </c>
      <c r="K1194" s="15" t="s">
        <v>457</v>
      </c>
      <c r="L1194" s="71" t="s">
        <v>458</v>
      </c>
      <c r="M1194" s="71">
        <v>9.6</v>
      </c>
      <c r="N1194" s="71">
        <v>12</v>
      </c>
      <c r="O1194" s="180"/>
      <c r="P1194" s="180"/>
      <c r="Q1194" s="180"/>
      <c r="R1194" s="180"/>
    </row>
    <row r="1195" spans="1:18" s="85" customFormat="1">
      <c r="A1195" s="174"/>
      <c r="B1195" s="27">
        <v>1950</v>
      </c>
      <c r="C1195" s="71" t="s">
        <v>467</v>
      </c>
      <c r="D1195" s="71" t="s">
        <v>487</v>
      </c>
      <c r="E1195" s="71" t="s">
        <v>578</v>
      </c>
      <c r="F1195" s="71" t="s">
        <v>496</v>
      </c>
      <c r="G1195" s="71" t="s">
        <v>565</v>
      </c>
      <c r="H1195" s="71"/>
      <c r="I1195" s="71"/>
      <c r="J1195" s="15" t="s">
        <v>600</v>
      </c>
      <c r="K1195" s="15" t="s">
        <v>457</v>
      </c>
      <c r="L1195" s="71" t="s">
        <v>458</v>
      </c>
      <c r="M1195" s="71">
        <v>9.6</v>
      </c>
      <c r="N1195" s="71">
        <v>14</v>
      </c>
      <c r="O1195" s="180"/>
      <c r="P1195" s="180"/>
      <c r="Q1195" s="180"/>
      <c r="R1195" s="180"/>
    </row>
    <row r="1196" spans="1:18" s="85" customFormat="1">
      <c r="A1196" s="174"/>
      <c r="B1196" s="27">
        <v>2223</v>
      </c>
      <c r="C1196" s="71" t="s">
        <v>467</v>
      </c>
      <c r="D1196" s="71" t="s">
        <v>487</v>
      </c>
      <c r="E1196" s="71" t="s">
        <v>578</v>
      </c>
      <c r="F1196" s="71" t="s">
        <v>496</v>
      </c>
      <c r="G1196" s="71" t="s">
        <v>565</v>
      </c>
      <c r="H1196" s="71"/>
      <c r="I1196" s="71"/>
      <c r="J1196" s="15" t="s">
        <v>600</v>
      </c>
      <c r="K1196" s="15" t="s">
        <v>457</v>
      </c>
      <c r="L1196" s="71" t="s">
        <v>458</v>
      </c>
      <c r="M1196" s="71">
        <v>9.6</v>
      </c>
      <c r="N1196" s="71">
        <v>12</v>
      </c>
      <c r="O1196" s="180"/>
      <c r="P1196" s="180"/>
      <c r="Q1196" s="180"/>
      <c r="R1196" s="180"/>
    </row>
    <row r="1197" spans="1:18" s="85" customFormat="1">
      <c r="A1197" s="175"/>
      <c r="B1197" s="27">
        <v>2335</v>
      </c>
      <c r="C1197" s="71" t="s">
        <v>460</v>
      </c>
      <c r="D1197" s="71" t="s">
        <v>487</v>
      </c>
      <c r="E1197" s="71" t="s">
        <v>578</v>
      </c>
      <c r="F1197" s="71" t="s">
        <v>496</v>
      </c>
      <c r="G1197" s="71" t="s">
        <v>565</v>
      </c>
      <c r="H1197" s="71"/>
      <c r="I1197" s="71"/>
      <c r="J1197" s="15" t="s">
        <v>600</v>
      </c>
      <c r="K1197" s="15" t="s">
        <v>457</v>
      </c>
      <c r="L1197" s="71" t="s">
        <v>458</v>
      </c>
      <c r="M1197" s="71">
        <v>9.6</v>
      </c>
      <c r="N1197" s="71">
        <v>14</v>
      </c>
      <c r="O1197" s="181"/>
      <c r="P1197" s="181"/>
      <c r="Q1197" s="181"/>
      <c r="R1197" s="181"/>
    </row>
    <row r="1198" spans="1:18" s="85" customFormat="1">
      <c r="A1198" s="173">
        <v>43213</v>
      </c>
      <c r="B1198" s="27">
        <v>830</v>
      </c>
      <c r="C1198" s="71"/>
      <c r="D1198" s="71" t="s">
        <v>496</v>
      </c>
      <c r="E1198" s="71" t="s">
        <v>565</v>
      </c>
      <c r="F1198" s="71" t="s">
        <v>454</v>
      </c>
      <c r="G1198" s="71" t="s">
        <v>566</v>
      </c>
      <c r="H1198" s="71"/>
      <c r="I1198" s="71"/>
      <c r="J1198" s="15" t="s">
        <v>600</v>
      </c>
      <c r="K1198" s="15" t="s">
        <v>39</v>
      </c>
      <c r="L1198" s="71" t="s">
        <v>570</v>
      </c>
      <c r="M1198" s="71">
        <v>9.6</v>
      </c>
      <c r="N1198" s="71" t="s">
        <v>726</v>
      </c>
      <c r="O1198" s="179">
        <v>9350</v>
      </c>
      <c r="P1198" s="179">
        <v>9515</v>
      </c>
      <c r="Q1198" s="179">
        <f>P1198-O1198</f>
        <v>165</v>
      </c>
      <c r="R1198" s="179"/>
    </row>
    <row r="1199" spans="1:18" s="85" customFormat="1">
      <c r="A1199" s="174"/>
      <c r="B1199" s="27">
        <v>1050</v>
      </c>
      <c r="C1199" s="71" t="s">
        <v>460</v>
      </c>
      <c r="D1199" s="71" t="s">
        <v>454</v>
      </c>
      <c r="E1199" s="71" t="s">
        <v>566</v>
      </c>
      <c r="F1199" s="71" t="s">
        <v>496</v>
      </c>
      <c r="G1199" s="71" t="s">
        <v>565</v>
      </c>
      <c r="H1199" s="71"/>
      <c r="I1199" s="71"/>
      <c r="J1199" s="15" t="s">
        <v>600</v>
      </c>
      <c r="K1199" s="15" t="s">
        <v>39</v>
      </c>
      <c r="L1199" s="71" t="s">
        <v>570</v>
      </c>
      <c r="M1199" s="71">
        <v>9.6</v>
      </c>
      <c r="N1199" s="71">
        <v>14</v>
      </c>
      <c r="O1199" s="180"/>
      <c r="P1199" s="180"/>
      <c r="Q1199" s="180"/>
      <c r="R1199" s="180"/>
    </row>
    <row r="1200" spans="1:18" s="85" customFormat="1">
      <c r="A1200" s="174"/>
      <c r="B1200" s="27">
        <v>1407</v>
      </c>
      <c r="C1200" s="71" t="s">
        <v>460</v>
      </c>
      <c r="D1200" s="71" t="s">
        <v>454</v>
      </c>
      <c r="E1200" s="71" t="s">
        <v>566</v>
      </c>
      <c r="F1200" s="71" t="s">
        <v>496</v>
      </c>
      <c r="G1200" s="71" t="s">
        <v>565</v>
      </c>
      <c r="H1200" s="71"/>
      <c r="I1200" s="71"/>
      <c r="J1200" s="15" t="s">
        <v>600</v>
      </c>
      <c r="K1200" s="15" t="s">
        <v>39</v>
      </c>
      <c r="L1200" s="71" t="s">
        <v>570</v>
      </c>
      <c r="M1200" s="71">
        <v>9.6</v>
      </c>
      <c r="N1200" s="71">
        <v>14</v>
      </c>
      <c r="O1200" s="180"/>
      <c r="P1200" s="180"/>
      <c r="Q1200" s="180"/>
      <c r="R1200" s="180"/>
    </row>
    <row r="1201" spans="1:18" s="85" customFormat="1">
      <c r="A1201" s="174"/>
      <c r="B1201" s="27">
        <v>1540</v>
      </c>
      <c r="C1201" s="71" t="s">
        <v>460</v>
      </c>
      <c r="D1201" s="71" t="s">
        <v>454</v>
      </c>
      <c r="E1201" s="71" t="s">
        <v>566</v>
      </c>
      <c r="F1201" s="71" t="s">
        <v>496</v>
      </c>
      <c r="G1201" s="71" t="s">
        <v>565</v>
      </c>
      <c r="H1201" s="71"/>
      <c r="I1201" s="71"/>
      <c r="J1201" s="15" t="s">
        <v>600</v>
      </c>
      <c r="K1201" s="15" t="s">
        <v>39</v>
      </c>
      <c r="L1201" s="71" t="s">
        <v>570</v>
      </c>
      <c r="M1201" s="71">
        <v>9.6</v>
      </c>
      <c r="N1201" s="71">
        <v>14</v>
      </c>
      <c r="O1201" s="180"/>
      <c r="P1201" s="180"/>
      <c r="Q1201" s="180"/>
      <c r="R1201" s="180"/>
    </row>
    <row r="1202" spans="1:18" s="85" customFormat="1">
      <c r="A1202" s="174"/>
      <c r="B1202" s="27">
        <v>1725</v>
      </c>
      <c r="C1202" s="71" t="s">
        <v>460</v>
      </c>
      <c r="D1202" s="71" t="s">
        <v>454</v>
      </c>
      <c r="E1202" s="71" t="s">
        <v>566</v>
      </c>
      <c r="F1202" s="71" t="s">
        <v>496</v>
      </c>
      <c r="G1202" s="71" t="s">
        <v>565</v>
      </c>
      <c r="H1202" s="71"/>
      <c r="I1202" s="71"/>
      <c r="J1202" s="15" t="s">
        <v>600</v>
      </c>
      <c r="K1202" s="15" t="s">
        <v>39</v>
      </c>
      <c r="L1202" s="71" t="s">
        <v>570</v>
      </c>
      <c r="M1202" s="71">
        <v>9.6</v>
      </c>
      <c r="N1202" s="71">
        <v>14</v>
      </c>
      <c r="O1202" s="180"/>
      <c r="P1202" s="180"/>
      <c r="Q1202" s="180"/>
      <c r="R1202" s="180"/>
    </row>
    <row r="1203" spans="1:18" s="85" customFormat="1">
      <c r="A1203" s="174"/>
      <c r="B1203" s="27">
        <v>1925</v>
      </c>
      <c r="C1203" s="71" t="s">
        <v>460</v>
      </c>
      <c r="D1203" s="71" t="s">
        <v>454</v>
      </c>
      <c r="E1203" s="71" t="s">
        <v>566</v>
      </c>
      <c r="F1203" s="71" t="s">
        <v>496</v>
      </c>
      <c r="G1203" s="71" t="s">
        <v>565</v>
      </c>
      <c r="H1203" s="71"/>
      <c r="I1203" s="71"/>
      <c r="J1203" s="15" t="s">
        <v>600</v>
      </c>
      <c r="K1203" s="15" t="s">
        <v>39</v>
      </c>
      <c r="L1203" s="71" t="s">
        <v>570</v>
      </c>
      <c r="M1203" s="71">
        <v>9.6</v>
      </c>
      <c r="N1203" s="71">
        <v>14</v>
      </c>
      <c r="O1203" s="180"/>
      <c r="P1203" s="180"/>
      <c r="Q1203" s="180"/>
      <c r="R1203" s="180"/>
    </row>
    <row r="1204" spans="1:18" s="85" customFormat="1">
      <c r="A1204" s="174"/>
      <c r="B1204" s="27">
        <v>2100</v>
      </c>
      <c r="C1204" s="71" t="s">
        <v>460</v>
      </c>
      <c r="D1204" s="71" t="s">
        <v>454</v>
      </c>
      <c r="E1204" s="71" t="s">
        <v>566</v>
      </c>
      <c r="F1204" s="71" t="s">
        <v>496</v>
      </c>
      <c r="G1204" s="71" t="s">
        <v>565</v>
      </c>
      <c r="H1204" s="71"/>
      <c r="I1204" s="71"/>
      <c r="J1204" s="15" t="s">
        <v>600</v>
      </c>
      <c r="K1204" s="15" t="s">
        <v>39</v>
      </c>
      <c r="L1204" s="71" t="s">
        <v>570</v>
      </c>
      <c r="M1204" s="71">
        <v>9.6</v>
      </c>
      <c r="N1204" s="71">
        <v>14</v>
      </c>
      <c r="O1204" s="180"/>
      <c r="P1204" s="180"/>
      <c r="Q1204" s="180"/>
      <c r="R1204" s="180"/>
    </row>
    <row r="1205" spans="1:18" s="85" customFormat="1">
      <c r="A1205" s="174"/>
      <c r="B1205" s="27">
        <v>2240</v>
      </c>
      <c r="C1205" s="71" t="s">
        <v>460</v>
      </c>
      <c r="D1205" s="71" t="s">
        <v>454</v>
      </c>
      <c r="E1205" s="71" t="s">
        <v>566</v>
      </c>
      <c r="F1205" s="71" t="s">
        <v>496</v>
      </c>
      <c r="G1205" s="71" t="s">
        <v>565</v>
      </c>
      <c r="H1205" s="71"/>
      <c r="I1205" s="71"/>
      <c r="J1205" s="15" t="s">
        <v>600</v>
      </c>
      <c r="K1205" s="15" t="s">
        <v>39</v>
      </c>
      <c r="L1205" s="71" t="s">
        <v>570</v>
      </c>
      <c r="M1205" s="71">
        <v>9.6</v>
      </c>
      <c r="N1205" s="71">
        <v>14</v>
      </c>
      <c r="O1205" s="180"/>
      <c r="P1205" s="180"/>
      <c r="Q1205" s="180"/>
      <c r="R1205" s="180"/>
    </row>
    <row r="1206" spans="1:18" s="85" customFormat="1">
      <c r="A1206" s="175"/>
      <c r="B1206" s="27">
        <v>2355</v>
      </c>
      <c r="C1206" s="71" t="s">
        <v>460</v>
      </c>
      <c r="D1206" s="71" t="s">
        <v>454</v>
      </c>
      <c r="E1206" s="71" t="s">
        <v>566</v>
      </c>
      <c r="F1206" s="71" t="s">
        <v>496</v>
      </c>
      <c r="G1206" s="71" t="s">
        <v>565</v>
      </c>
      <c r="H1206" s="71"/>
      <c r="I1206" s="71"/>
      <c r="J1206" s="15" t="s">
        <v>600</v>
      </c>
      <c r="K1206" s="15" t="s">
        <v>39</v>
      </c>
      <c r="L1206" s="71" t="s">
        <v>570</v>
      </c>
      <c r="M1206" s="71">
        <v>9.6</v>
      </c>
      <c r="N1206" s="71">
        <v>14</v>
      </c>
      <c r="O1206" s="181"/>
      <c r="P1206" s="181"/>
      <c r="Q1206" s="181"/>
      <c r="R1206" s="181"/>
    </row>
    <row r="1207" spans="1:18" s="85" customFormat="1">
      <c r="A1207" s="173">
        <v>43213</v>
      </c>
      <c r="B1207" s="176">
        <v>900</v>
      </c>
      <c r="C1207" s="179"/>
      <c r="D1207" s="179" t="s">
        <v>487</v>
      </c>
      <c r="E1207" s="179" t="s">
        <v>582</v>
      </c>
      <c r="F1207" s="179" t="s">
        <v>489</v>
      </c>
      <c r="G1207" s="71" t="s">
        <v>598</v>
      </c>
      <c r="H1207" s="71"/>
      <c r="I1207" s="71"/>
      <c r="J1207" s="182" t="s">
        <v>600</v>
      </c>
      <c r="K1207" s="182" t="s">
        <v>465</v>
      </c>
      <c r="L1207" s="182" t="s">
        <v>466</v>
      </c>
      <c r="M1207" s="182">
        <v>9.6</v>
      </c>
      <c r="N1207" s="71">
        <v>4</v>
      </c>
      <c r="O1207" s="179">
        <v>6867</v>
      </c>
      <c r="P1207" s="179">
        <v>6958</v>
      </c>
      <c r="Q1207" s="179">
        <f>P1207-O1207</f>
        <v>91</v>
      </c>
      <c r="R1207" s="179"/>
    </row>
    <row r="1208" spans="1:18" s="85" customFormat="1">
      <c r="A1208" s="174"/>
      <c r="B1208" s="178"/>
      <c r="C1208" s="181"/>
      <c r="D1208" s="181"/>
      <c r="E1208" s="181"/>
      <c r="F1208" s="181"/>
      <c r="G1208" s="71" t="s">
        <v>583</v>
      </c>
      <c r="H1208" s="71"/>
      <c r="I1208" s="71"/>
      <c r="J1208" s="183"/>
      <c r="K1208" s="183" t="s">
        <v>465</v>
      </c>
      <c r="L1208" s="183" t="s">
        <v>466</v>
      </c>
      <c r="M1208" s="183">
        <v>9.6</v>
      </c>
      <c r="N1208" s="71">
        <v>8</v>
      </c>
      <c r="O1208" s="180"/>
      <c r="P1208" s="180"/>
      <c r="Q1208" s="180"/>
      <c r="R1208" s="180"/>
    </row>
    <row r="1209" spans="1:18" s="85" customFormat="1">
      <c r="A1209" s="174"/>
      <c r="B1209" s="27">
        <v>1320</v>
      </c>
      <c r="C1209" s="71"/>
      <c r="D1209" s="71" t="s">
        <v>487</v>
      </c>
      <c r="E1209" s="71" t="s">
        <v>582</v>
      </c>
      <c r="F1209" s="71" t="s">
        <v>496</v>
      </c>
      <c r="G1209" s="71" t="s">
        <v>599</v>
      </c>
      <c r="H1209" s="71"/>
      <c r="I1209" s="71"/>
      <c r="J1209" s="15" t="s">
        <v>600</v>
      </c>
      <c r="K1209" s="15" t="s">
        <v>465</v>
      </c>
      <c r="L1209" s="15" t="s">
        <v>466</v>
      </c>
      <c r="M1209" s="15">
        <v>9.6</v>
      </c>
      <c r="N1209" s="71">
        <v>5</v>
      </c>
      <c r="O1209" s="180"/>
      <c r="P1209" s="180"/>
      <c r="Q1209" s="180"/>
      <c r="R1209" s="180"/>
    </row>
    <row r="1210" spans="1:18" s="85" customFormat="1">
      <c r="A1210" s="174"/>
      <c r="B1210" s="27">
        <v>1500</v>
      </c>
      <c r="C1210" s="71"/>
      <c r="D1210" s="71" t="s">
        <v>496</v>
      </c>
      <c r="E1210" s="71" t="s">
        <v>599</v>
      </c>
      <c r="F1210" s="71" t="s">
        <v>496</v>
      </c>
      <c r="G1210" s="71" t="s">
        <v>598</v>
      </c>
      <c r="H1210" s="71"/>
      <c r="I1210" s="71"/>
      <c r="J1210" s="15" t="s">
        <v>600</v>
      </c>
      <c r="K1210" s="15" t="s">
        <v>465</v>
      </c>
      <c r="L1210" s="15" t="s">
        <v>466</v>
      </c>
      <c r="M1210" s="15">
        <v>9.6</v>
      </c>
      <c r="N1210" s="71">
        <v>3</v>
      </c>
      <c r="O1210" s="180"/>
      <c r="P1210" s="180"/>
      <c r="Q1210" s="180"/>
      <c r="R1210" s="180"/>
    </row>
    <row r="1211" spans="1:18" s="85" customFormat="1">
      <c r="A1211" s="174"/>
      <c r="B1211" s="27">
        <v>1615</v>
      </c>
      <c r="C1211" s="71"/>
      <c r="D1211" s="71" t="s">
        <v>489</v>
      </c>
      <c r="E1211" s="71" t="s">
        <v>598</v>
      </c>
      <c r="F1211" s="71" t="s">
        <v>487</v>
      </c>
      <c r="G1211" s="71" t="s">
        <v>582</v>
      </c>
      <c r="H1211" s="71"/>
      <c r="I1211" s="71"/>
      <c r="J1211" s="15" t="s">
        <v>600</v>
      </c>
      <c r="K1211" s="15" t="s">
        <v>465</v>
      </c>
      <c r="L1211" s="15" t="s">
        <v>466</v>
      </c>
      <c r="M1211" s="15">
        <v>9.6</v>
      </c>
      <c r="N1211" s="71">
        <v>10</v>
      </c>
      <c r="O1211" s="180"/>
      <c r="P1211" s="180"/>
      <c r="Q1211" s="180"/>
      <c r="R1211" s="180"/>
    </row>
    <row r="1212" spans="1:18" s="85" customFormat="1">
      <c r="A1212" s="174"/>
      <c r="B1212" s="27">
        <v>1645</v>
      </c>
      <c r="C1212" s="71"/>
      <c r="D1212" s="71" t="s">
        <v>487</v>
      </c>
      <c r="E1212" s="71" t="s">
        <v>582</v>
      </c>
      <c r="F1212" s="71" t="s">
        <v>496</v>
      </c>
      <c r="G1212" s="71" t="s">
        <v>620</v>
      </c>
      <c r="H1212" s="71"/>
      <c r="I1212" s="71"/>
      <c r="J1212" s="15" t="s">
        <v>600</v>
      </c>
      <c r="K1212" s="15" t="s">
        <v>465</v>
      </c>
      <c r="L1212" s="15" t="s">
        <v>466</v>
      </c>
      <c r="M1212" s="15">
        <v>9.6</v>
      </c>
      <c r="N1212" s="71">
        <v>4</v>
      </c>
      <c r="O1212" s="180"/>
      <c r="P1212" s="180"/>
      <c r="Q1212" s="180"/>
      <c r="R1212" s="180"/>
    </row>
    <row r="1213" spans="1:18" s="85" customFormat="1">
      <c r="A1213" s="174"/>
      <c r="B1213" s="27">
        <v>2035</v>
      </c>
      <c r="C1213" s="71"/>
      <c r="D1213" s="179" t="s">
        <v>454</v>
      </c>
      <c r="E1213" s="71" t="s">
        <v>566</v>
      </c>
      <c r="F1213" s="71" t="s">
        <v>496</v>
      </c>
      <c r="G1213" s="71" t="s">
        <v>565</v>
      </c>
      <c r="H1213" s="71"/>
      <c r="I1213" s="71"/>
      <c r="J1213" s="182" t="s">
        <v>600</v>
      </c>
      <c r="K1213" s="182" t="s">
        <v>465</v>
      </c>
      <c r="L1213" s="182" t="s">
        <v>466</v>
      </c>
      <c r="M1213" s="182">
        <v>9.6</v>
      </c>
      <c r="N1213" s="71">
        <v>13</v>
      </c>
      <c r="O1213" s="180"/>
      <c r="P1213" s="180"/>
      <c r="Q1213" s="180"/>
      <c r="R1213" s="180"/>
    </row>
    <row r="1214" spans="1:18" s="85" customFormat="1">
      <c r="A1214" s="174"/>
      <c r="B1214" s="27">
        <v>2008</v>
      </c>
      <c r="C1214" s="71"/>
      <c r="D1214" s="181"/>
      <c r="E1214" s="71" t="s">
        <v>568</v>
      </c>
      <c r="F1214" s="71" t="s">
        <v>496</v>
      </c>
      <c r="G1214" s="71" t="s">
        <v>565</v>
      </c>
      <c r="H1214" s="71"/>
      <c r="I1214" s="71"/>
      <c r="J1214" s="183"/>
      <c r="K1214" s="183" t="s">
        <v>465</v>
      </c>
      <c r="L1214" s="183" t="s">
        <v>466</v>
      </c>
      <c r="M1214" s="183">
        <v>9.6</v>
      </c>
      <c r="N1214" s="71">
        <v>1</v>
      </c>
      <c r="O1214" s="180"/>
      <c r="P1214" s="180"/>
      <c r="Q1214" s="180"/>
      <c r="R1214" s="180"/>
    </row>
    <row r="1215" spans="1:18" s="85" customFormat="1">
      <c r="A1215" s="174"/>
      <c r="B1215" s="27">
        <v>2145</v>
      </c>
      <c r="C1215" s="71"/>
      <c r="D1215" s="71" t="s">
        <v>454</v>
      </c>
      <c r="E1215" s="71" t="s">
        <v>566</v>
      </c>
      <c r="F1215" s="71" t="s">
        <v>496</v>
      </c>
      <c r="G1215" s="71" t="s">
        <v>565</v>
      </c>
      <c r="H1215" s="71"/>
      <c r="I1215" s="71"/>
      <c r="J1215" s="15" t="s">
        <v>600</v>
      </c>
      <c r="K1215" s="15" t="s">
        <v>465</v>
      </c>
      <c r="L1215" s="15" t="s">
        <v>466</v>
      </c>
      <c r="M1215" s="15">
        <v>9.6</v>
      </c>
      <c r="N1215" s="71">
        <v>14</v>
      </c>
      <c r="O1215" s="180"/>
      <c r="P1215" s="180"/>
      <c r="Q1215" s="180"/>
      <c r="R1215" s="180"/>
    </row>
    <row r="1216" spans="1:18" s="85" customFormat="1">
      <c r="A1216" s="174"/>
      <c r="B1216" s="27">
        <v>2315</v>
      </c>
      <c r="C1216" s="71"/>
      <c r="D1216" s="71" t="s">
        <v>454</v>
      </c>
      <c r="E1216" s="71" t="s">
        <v>566</v>
      </c>
      <c r="F1216" s="71" t="s">
        <v>496</v>
      </c>
      <c r="G1216" s="71" t="s">
        <v>565</v>
      </c>
      <c r="H1216" s="71"/>
      <c r="I1216" s="71"/>
      <c r="J1216" s="15" t="s">
        <v>600</v>
      </c>
      <c r="K1216" s="15" t="s">
        <v>465</v>
      </c>
      <c r="L1216" s="15" t="s">
        <v>466</v>
      </c>
      <c r="M1216" s="15">
        <v>9.6</v>
      </c>
      <c r="N1216" s="71">
        <v>14</v>
      </c>
      <c r="O1216" s="180"/>
      <c r="P1216" s="180"/>
      <c r="Q1216" s="180"/>
      <c r="R1216" s="180"/>
    </row>
    <row r="1217" spans="1:18" s="85" customFormat="1">
      <c r="A1217" s="175"/>
      <c r="B1217" s="27">
        <v>25</v>
      </c>
      <c r="C1217" s="71"/>
      <c r="D1217" s="71" t="s">
        <v>454</v>
      </c>
      <c r="E1217" s="71" t="s">
        <v>566</v>
      </c>
      <c r="F1217" s="71" t="s">
        <v>496</v>
      </c>
      <c r="G1217" s="71" t="s">
        <v>565</v>
      </c>
      <c r="H1217" s="71"/>
      <c r="I1217" s="71"/>
      <c r="J1217" s="15" t="s">
        <v>600</v>
      </c>
      <c r="K1217" s="15" t="s">
        <v>465</v>
      </c>
      <c r="L1217" s="15" t="s">
        <v>466</v>
      </c>
      <c r="M1217" s="15">
        <v>9.6</v>
      </c>
      <c r="N1217" s="71">
        <v>7</v>
      </c>
      <c r="O1217" s="181"/>
      <c r="P1217" s="181"/>
      <c r="Q1217" s="181"/>
      <c r="R1217" s="181"/>
    </row>
    <row r="1218" spans="1:18" s="85" customFormat="1">
      <c r="A1218" s="173">
        <v>43213</v>
      </c>
      <c r="B1218" s="176">
        <v>900</v>
      </c>
      <c r="C1218" s="179"/>
      <c r="D1218" s="179" t="s">
        <v>487</v>
      </c>
      <c r="E1218" s="179" t="s">
        <v>582</v>
      </c>
      <c r="F1218" s="179" t="s">
        <v>489</v>
      </c>
      <c r="G1218" s="71" t="s">
        <v>583</v>
      </c>
      <c r="H1218" s="71"/>
      <c r="I1218" s="71"/>
      <c r="J1218" s="15" t="s">
        <v>600</v>
      </c>
      <c r="K1218" s="15" t="s">
        <v>473</v>
      </c>
      <c r="L1218" s="15" t="s">
        <v>474</v>
      </c>
      <c r="M1218" s="15">
        <v>9.6</v>
      </c>
      <c r="N1218" s="71">
        <v>6</v>
      </c>
      <c r="O1218" s="179">
        <v>8159</v>
      </c>
      <c r="P1218" s="179">
        <v>8193</v>
      </c>
      <c r="Q1218" s="179">
        <f>P1218-O1218</f>
        <v>34</v>
      </c>
      <c r="R1218" s="179"/>
    </row>
    <row r="1219" spans="1:18" s="85" customFormat="1">
      <c r="A1219" s="174"/>
      <c r="B1219" s="177"/>
      <c r="C1219" s="180"/>
      <c r="D1219" s="180"/>
      <c r="E1219" s="180"/>
      <c r="F1219" s="180"/>
      <c r="G1219" s="71" t="s">
        <v>584</v>
      </c>
      <c r="H1219" s="71"/>
      <c r="I1219" s="71"/>
      <c r="J1219" s="15" t="s">
        <v>600</v>
      </c>
      <c r="K1219" s="15" t="s">
        <v>473</v>
      </c>
      <c r="L1219" s="15" t="s">
        <v>474</v>
      </c>
      <c r="M1219" s="15">
        <v>9.6</v>
      </c>
      <c r="N1219" s="71">
        <v>2</v>
      </c>
      <c r="O1219" s="180"/>
      <c r="P1219" s="180"/>
      <c r="Q1219" s="180"/>
      <c r="R1219" s="180"/>
    </row>
    <row r="1220" spans="1:18" s="85" customFormat="1">
      <c r="A1220" s="174"/>
      <c r="B1220" s="178"/>
      <c r="C1220" s="181"/>
      <c r="D1220" s="181"/>
      <c r="E1220" s="181"/>
      <c r="F1220" s="181"/>
      <c r="G1220" s="71" t="s">
        <v>585</v>
      </c>
      <c r="H1220" s="71"/>
      <c r="I1220" s="71"/>
      <c r="J1220" s="15" t="s">
        <v>600</v>
      </c>
      <c r="K1220" s="15" t="s">
        <v>473</v>
      </c>
      <c r="L1220" s="15" t="s">
        <v>474</v>
      </c>
      <c r="M1220" s="15">
        <v>9.6</v>
      </c>
      <c r="N1220" s="71">
        <v>1</v>
      </c>
      <c r="O1220" s="180"/>
      <c r="P1220" s="180"/>
      <c r="Q1220" s="180"/>
      <c r="R1220" s="180"/>
    </row>
    <row r="1221" spans="1:18" s="85" customFormat="1">
      <c r="A1221" s="174"/>
      <c r="B1221" s="27">
        <v>1055</v>
      </c>
      <c r="C1221" s="85" t="s">
        <v>611</v>
      </c>
      <c r="D1221" s="71" t="s">
        <v>489</v>
      </c>
      <c r="E1221" s="71" t="s">
        <v>585</v>
      </c>
      <c r="F1221" s="71" t="s">
        <v>496</v>
      </c>
      <c r="G1221" s="71" t="s">
        <v>565</v>
      </c>
      <c r="H1221" s="71"/>
      <c r="I1221" s="71"/>
      <c r="J1221" s="15" t="s">
        <v>600</v>
      </c>
      <c r="K1221" s="15" t="s">
        <v>473</v>
      </c>
      <c r="L1221" s="15" t="s">
        <v>474</v>
      </c>
      <c r="M1221" s="15">
        <v>9.6</v>
      </c>
      <c r="N1221" s="71">
        <v>8</v>
      </c>
      <c r="O1221" s="180"/>
      <c r="P1221" s="180"/>
      <c r="Q1221" s="180"/>
      <c r="R1221" s="180"/>
    </row>
    <row r="1222" spans="1:18" s="85" customFormat="1">
      <c r="A1222" s="174"/>
      <c r="B1222" s="27">
        <v>1205</v>
      </c>
      <c r="C1222" s="85" t="s">
        <v>611</v>
      </c>
      <c r="D1222" s="71" t="s">
        <v>489</v>
      </c>
      <c r="E1222" s="71" t="s">
        <v>585</v>
      </c>
      <c r="F1222" s="71" t="s">
        <v>496</v>
      </c>
      <c r="G1222" s="71" t="s">
        <v>565</v>
      </c>
      <c r="H1222" s="71"/>
      <c r="I1222" s="71"/>
      <c r="J1222" s="15" t="s">
        <v>600</v>
      </c>
      <c r="K1222" s="15" t="s">
        <v>473</v>
      </c>
      <c r="L1222" s="15" t="s">
        <v>474</v>
      </c>
      <c r="M1222" s="15">
        <v>9.6</v>
      </c>
      <c r="N1222" s="71">
        <v>6</v>
      </c>
      <c r="O1222" s="180"/>
      <c r="P1222" s="180"/>
      <c r="Q1222" s="180"/>
      <c r="R1222" s="180"/>
    </row>
    <row r="1223" spans="1:18" s="85" customFormat="1">
      <c r="A1223" s="174"/>
      <c r="B1223" s="27">
        <v>1505</v>
      </c>
      <c r="C1223" s="85" t="s">
        <v>611</v>
      </c>
      <c r="D1223" s="71" t="s">
        <v>489</v>
      </c>
      <c r="E1223" s="71" t="s">
        <v>585</v>
      </c>
      <c r="F1223" s="71" t="s">
        <v>496</v>
      </c>
      <c r="G1223" s="71" t="s">
        <v>565</v>
      </c>
      <c r="H1223" s="71"/>
      <c r="I1223" s="71"/>
      <c r="J1223" s="15" t="s">
        <v>600</v>
      </c>
      <c r="K1223" s="15" t="s">
        <v>473</v>
      </c>
      <c r="L1223" s="15" t="s">
        <v>474</v>
      </c>
      <c r="M1223" s="15">
        <v>9.6</v>
      </c>
      <c r="N1223" s="71">
        <v>6</v>
      </c>
      <c r="O1223" s="180"/>
      <c r="P1223" s="180"/>
      <c r="Q1223" s="180"/>
      <c r="R1223" s="180"/>
    </row>
    <row r="1224" spans="1:18" s="85" customFormat="1">
      <c r="A1224" s="174"/>
      <c r="B1224" s="27">
        <v>1607</v>
      </c>
      <c r="C1224" s="71"/>
      <c r="D1224" s="71" t="s">
        <v>496</v>
      </c>
      <c r="E1224" s="71" t="s">
        <v>565</v>
      </c>
      <c r="F1224" s="71" t="s">
        <v>489</v>
      </c>
      <c r="G1224" s="71" t="s">
        <v>585</v>
      </c>
      <c r="H1224" s="71"/>
      <c r="I1224" s="71"/>
      <c r="J1224" s="15" t="s">
        <v>600</v>
      </c>
      <c r="K1224" s="15" t="s">
        <v>473</v>
      </c>
      <c r="L1224" s="15" t="s">
        <v>474</v>
      </c>
      <c r="M1224" s="15">
        <v>9.6</v>
      </c>
      <c r="N1224" s="71">
        <v>4</v>
      </c>
      <c r="O1224" s="180"/>
      <c r="P1224" s="180"/>
      <c r="Q1224" s="180"/>
      <c r="R1224" s="180"/>
    </row>
    <row r="1225" spans="1:18" s="85" customFormat="1">
      <c r="A1225" s="174"/>
      <c r="B1225" s="27">
        <v>1620</v>
      </c>
      <c r="C1225" s="85" t="s">
        <v>611</v>
      </c>
      <c r="D1225" s="71" t="s">
        <v>489</v>
      </c>
      <c r="E1225" s="71" t="s">
        <v>585</v>
      </c>
      <c r="F1225" s="71" t="s">
        <v>496</v>
      </c>
      <c r="G1225" s="71" t="s">
        <v>565</v>
      </c>
      <c r="H1225" s="71"/>
      <c r="I1225" s="71"/>
      <c r="J1225" s="15" t="s">
        <v>600</v>
      </c>
      <c r="K1225" s="15" t="s">
        <v>473</v>
      </c>
      <c r="L1225" s="15" t="s">
        <v>474</v>
      </c>
      <c r="M1225" s="15">
        <v>9.6</v>
      </c>
      <c r="N1225" s="71">
        <v>6</v>
      </c>
      <c r="O1225" s="180"/>
      <c r="P1225" s="180"/>
      <c r="Q1225" s="180"/>
      <c r="R1225" s="180"/>
    </row>
    <row r="1226" spans="1:18" s="85" customFormat="1">
      <c r="A1226" s="174"/>
      <c r="B1226" s="27">
        <v>1715</v>
      </c>
      <c r="C1226" s="85" t="s">
        <v>611</v>
      </c>
      <c r="D1226" s="71" t="s">
        <v>489</v>
      </c>
      <c r="E1226" s="71" t="s">
        <v>585</v>
      </c>
      <c r="F1226" s="71" t="s">
        <v>496</v>
      </c>
      <c r="G1226" s="71" t="s">
        <v>565</v>
      </c>
      <c r="H1226" s="71"/>
      <c r="I1226" s="71"/>
      <c r="J1226" s="15" t="s">
        <v>600</v>
      </c>
      <c r="K1226" s="15" t="s">
        <v>473</v>
      </c>
      <c r="L1226" s="15" t="s">
        <v>474</v>
      </c>
      <c r="M1226" s="15">
        <v>9.6</v>
      </c>
      <c r="N1226" s="71">
        <v>5</v>
      </c>
      <c r="O1226" s="180"/>
      <c r="P1226" s="180"/>
      <c r="Q1226" s="180"/>
      <c r="R1226" s="180"/>
    </row>
    <row r="1227" spans="1:18" s="85" customFormat="1">
      <c r="A1227" s="174"/>
      <c r="B1227" s="27">
        <v>2100</v>
      </c>
      <c r="C1227" s="85" t="s">
        <v>611</v>
      </c>
      <c r="D1227" s="71" t="s">
        <v>489</v>
      </c>
      <c r="E1227" s="71" t="s">
        <v>585</v>
      </c>
      <c r="F1227" s="71" t="s">
        <v>496</v>
      </c>
      <c r="G1227" s="71" t="s">
        <v>565</v>
      </c>
      <c r="H1227" s="71"/>
      <c r="I1227" s="71"/>
      <c r="J1227" s="15" t="s">
        <v>600</v>
      </c>
      <c r="K1227" s="15" t="s">
        <v>473</v>
      </c>
      <c r="L1227" s="15" t="s">
        <v>474</v>
      </c>
      <c r="M1227" s="15">
        <v>9.6</v>
      </c>
      <c r="N1227" s="71">
        <v>12</v>
      </c>
      <c r="O1227" s="180"/>
      <c r="P1227" s="180"/>
      <c r="Q1227" s="180"/>
      <c r="R1227" s="180"/>
    </row>
    <row r="1228" spans="1:18" s="85" customFormat="1">
      <c r="A1228" s="174"/>
      <c r="B1228" s="27">
        <v>2200</v>
      </c>
      <c r="C1228" s="85" t="s">
        <v>611</v>
      </c>
      <c r="D1228" s="71" t="s">
        <v>489</v>
      </c>
      <c r="E1228" s="71" t="s">
        <v>585</v>
      </c>
      <c r="F1228" s="71" t="s">
        <v>496</v>
      </c>
      <c r="G1228" s="71" t="s">
        <v>565</v>
      </c>
      <c r="H1228" s="71"/>
      <c r="I1228" s="71"/>
      <c r="J1228" s="15" t="s">
        <v>600</v>
      </c>
      <c r="K1228" s="15" t="s">
        <v>473</v>
      </c>
      <c r="L1228" s="15" t="s">
        <v>474</v>
      </c>
      <c r="M1228" s="15">
        <v>9.6</v>
      </c>
      <c r="N1228" s="71">
        <v>5</v>
      </c>
      <c r="O1228" s="180"/>
      <c r="P1228" s="180"/>
      <c r="Q1228" s="180"/>
      <c r="R1228" s="180"/>
    </row>
    <row r="1229" spans="1:18" s="85" customFormat="1">
      <c r="A1229" s="174"/>
      <c r="B1229" s="27">
        <v>2245</v>
      </c>
      <c r="C1229" s="71"/>
      <c r="D1229" s="71" t="s">
        <v>496</v>
      </c>
      <c r="E1229" s="71" t="s">
        <v>605</v>
      </c>
      <c r="F1229" s="71" t="s">
        <v>489</v>
      </c>
      <c r="G1229" s="71" t="s">
        <v>585</v>
      </c>
      <c r="H1229" s="71"/>
      <c r="I1229" s="71"/>
      <c r="J1229" s="15" t="s">
        <v>600</v>
      </c>
      <c r="K1229" s="15" t="s">
        <v>473</v>
      </c>
      <c r="L1229" s="15" t="s">
        <v>474</v>
      </c>
      <c r="M1229" s="15">
        <v>9.6</v>
      </c>
      <c r="N1229" s="71">
        <v>14</v>
      </c>
      <c r="O1229" s="180"/>
      <c r="P1229" s="180"/>
      <c r="Q1229" s="180"/>
      <c r="R1229" s="180"/>
    </row>
    <row r="1230" spans="1:18" s="85" customFormat="1">
      <c r="A1230" s="174"/>
      <c r="B1230" s="27">
        <v>2310</v>
      </c>
      <c r="C1230" s="71"/>
      <c r="D1230" s="179" t="s">
        <v>489</v>
      </c>
      <c r="E1230" s="71" t="s">
        <v>585</v>
      </c>
      <c r="F1230" s="179" t="s">
        <v>496</v>
      </c>
      <c r="G1230" s="179" t="s">
        <v>565</v>
      </c>
      <c r="H1230" s="71"/>
      <c r="I1230" s="71"/>
      <c r="J1230" s="15" t="s">
        <v>600</v>
      </c>
      <c r="K1230" s="15" t="s">
        <v>473</v>
      </c>
      <c r="L1230" s="15" t="s">
        <v>474</v>
      </c>
      <c r="M1230" s="15">
        <v>9.6</v>
      </c>
      <c r="N1230" s="71">
        <v>3</v>
      </c>
      <c r="O1230" s="180"/>
      <c r="P1230" s="180"/>
      <c r="Q1230" s="180"/>
      <c r="R1230" s="180"/>
    </row>
    <row r="1231" spans="1:18" s="85" customFormat="1">
      <c r="A1231" s="174"/>
      <c r="B1231" s="27">
        <v>2320</v>
      </c>
      <c r="C1231" s="71"/>
      <c r="D1231" s="180"/>
      <c r="E1231" s="71" t="s">
        <v>583</v>
      </c>
      <c r="F1231" s="180"/>
      <c r="G1231" s="180" t="s">
        <v>565</v>
      </c>
      <c r="H1231" s="71"/>
      <c r="I1231" s="71"/>
      <c r="J1231" s="15" t="s">
        <v>600</v>
      </c>
      <c r="K1231" s="15" t="s">
        <v>473</v>
      </c>
      <c r="L1231" s="15" t="s">
        <v>474</v>
      </c>
      <c r="M1231" s="15">
        <v>9.6</v>
      </c>
      <c r="N1231" s="71">
        <v>2</v>
      </c>
      <c r="O1231" s="180"/>
      <c r="P1231" s="180"/>
      <c r="Q1231" s="180"/>
      <c r="R1231" s="180"/>
    </row>
    <row r="1232" spans="1:18" s="85" customFormat="1">
      <c r="A1232" s="174"/>
      <c r="B1232" s="27">
        <v>2330</v>
      </c>
      <c r="C1232" s="71"/>
      <c r="D1232" s="181"/>
      <c r="E1232" s="71" t="s">
        <v>584</v>
      </c>
      <c r="F1232" s="181"/>
      <c r="G1232" s="181" t="s">
        <v>565</v>
      </c>
      <c r="H1232" s="71"/>
      <c r="I1232" s="71"/>
      <c r="J1232" s="15" t="s">
        <v>600</v>
      </c>
      <c r="K1232" s="15" t="s">
        <v>473</v>
      </c>
      <c r="L1232" s="15" t="s">
        <v>474</v>
      </c>
      <c r="M1232" s="15">
        <v>9.6</v>
      </c>
      <c r="N1232" s="71">
        <v>5</v>
      </c>
      <c r="O1232" s="180"/>
      <c r="P1232" s="180"/>
      <c r="Q1232" s="180"/>
      <c r="R1232" s="180"/>
    </row>
    <row r="1233" spans="1:18" s="85" customFormat="1">
      <c r="A1233" s="175"/>
      <c r="B1233" s="27">
        <v>2359</v>
      </c>
      <c r="C1233" s="85" t="s">
        <v>611</v>
      </c>
      <c r="D1233" s="71" t="s">
        <v>489</v>
      </c>
      <c r="E1233" s="71" t="s">
        <v>585</v>
      </c>
      <c r="F1233" s="71" t="s">
        <v>496</v>
      </c>
      <c r="G1233" s="71" t="s">
        <v>565</v>
      </c>
      <c r="H1233" s="71"/>
      <c r="I1233" s="71"/>
      <c r="J1233" s="15" t="s">
        <v>600</v>
      </c>
      <c r="K1233" s="15" t="s">
        <v>473</v>
      </c>
      <c r="L1233" s="15" t="s">
        <v>474</v>
      </c>
      <c r="M1233" s="15">
        <v>9.6</v>
      </c>
      <c r="N1233" s="71">
        <v>6</v>
      </c>
      <c r="O1233" s="181"/>
      <c r="P1233" s="181"/>
      <c r="Q1233" s="181"/>
      <c r="R1233" s="181"/>
    </row>
    <row r="1234" spans="1:18" s="85" customFormat="1">
      <c r="A1234" s="173">
        <v>43213</v>
      </c>
      <c r="B1234" s="176">
        <v>820</v>
      </c>
      <c r="C1234" s="179"/>
      <c r="D1234" s="179" t="s">
        <v>487</v>
      </c>
      <c r="E1234" s="179" t="s">
        <v>582</v>
      </c>
      <c r="F1234" s="179" t="s">
        <v>496</v>
      </c>
      <c r="G1234" s="71" t="s">
        <v>605</v>
      </c>
      <c r="H1234" s="71"/>
      <c r="I1234" s="71"/>
      <c r="J1234" s="182" t="s">
        <v>600</v>
      </c>
      <c r="K1234" s="182" t="s">
        <v>483</v>
      </c>
      <c r="L1234" s="182" t="s">
        <v>484</v>
      </c>
      <c r="M1234" s="182">
        <v>9.6</v>
      </c>
      <c r="N1234" s="71">
        <v>4</v>
      </c>
      <c r="O1234" s="179">
        <v>6924</v>
      </c>
      <c r="P1234" s="179">
        <v>6983</v>
      </c>
      <c r="Q1234" s="179">
        <f>P1234-O1234</f>
        <v>59</v>
      </c>
      <c r="R1234" s="179"/>
    </row>
    <row r="1235" spans="1:18" s="85" customFormat="1">
      <c r="A1235" s="174"/>
      <c r="B1235" s="177"/>
      <c r="C1235" s="180"/>
      <c r="D1235" s="180"/>
      <c r="E1235" s="180"/>
      <c r="F1235" s="180"/>
      <c r="G1235" s="71" t="s">
        <v>575</v>
      </c>
      <c r="H1235" s="71"/>
      <c r="I1235" s="71"/>
      <c r="J1235" s="184"/>
      <c r="K1235" s="184" t="s">
        <v>483</v>
      </c>
      <c r="L1235" s="184" t="s">
        <v>484</v>
      </c>
      <c r="M1235" s="184">
        <v>9.6</v>
      </c>
      <c r="N1235" s="71">
        <v>1</v>
      </c>
      <c r="O1235" s="180"/>
      <c r="P1235" s="180"/>
      <c r="Q1235" s="180"/>
      <c r="R1235" s="180"/>
    </row>
    <row r="1236" spans="1:18" s="85" customFormat="1">
      <c r="A1236" s="174"/>
      <c r="B1236" s="177"/>
      <c r="C1236" s="180"/>
      <c r="D1236" s="180"/>
      <c r="E1236" s="180"/>
      <c r="F1236" s="180"/>
      <c r="G1236" s="71" t="s">
        <v>576</v>
      </c>
      <c r="H1236" s="71"/>
      <c r="I1236" s="71"/>
      <c r="J1236" s="184"/>
      <c r="K1236" s="184" t="s">
        <v>483</v>
      </c>
      <c r="L1236" s="184" t="s">
        <v>484</v>
      </c>
      <c r="M1236" s="184">
        <v>9.6</v>
      </c>
      <c r="N1236" s="71">
        <v>2</v>
      </c>
      <c r="O1236" s="180"/>
      <c r="P1236" s="180"/>
      <c r="Q1236" s="180"/>
      <c r="R1236" s="180"/>
    </row>
    <row r="1237" spans="1:18" s="85" customFormat="1">
      <c r="A1237" s="174"/>
      <c r="B1237" s="178"/>
      <c r="C1237" s="181"/>
      <c r="D1237" s="181"/>
      <c r="E1237" s="181"/>
      <c r="F1237" s="181"/>
      <c r="G1237" s="71" t="s">
        <v>628</v>
      </c>
      <c r="H1237" s="71"/>
      <c r="I1237" s="71"/>
      <c r="J1237" s="183"/>
      <c r="K1237" s="183" t="s">
        <v>483</v>
      </c>
      <c r="L1237" s="183" t="s">
        <v>484</v>
      </c>
      <c r="M1237" s="183">
        <v>9.6</v>
      </c>
      <c r="N1237" s="71">
        <v>5</v>
      </c>
      <c r="O1237" s="180"/>
      <c r="P1237" s="180"/>
      <c r="Q1237" s="180"/>
      <c r="R1237" s="180"/>
    </row>
    <row r="1238" spans="1:18" s="85" customFormat="1">
      <c r="A1238" s="174"/>
      <c r="B1238" s="27">
        <v>1105</v>
      </c>
      <c r="C1238" s="71" t="s">
        <v>467</v>
      </c>
      <c r="D1238" s="71" t="s">
        <v>487</v>
      </c>
      <c r="E1238" s="71" t="s">
        <v>578</v>
      </c>
      <c r="F1238" s="71" t="s">
        <v>496</v>
      </c>
      <c r="G1238" s="71" t="s">
        <v>565</v>
      </c>
      <c r="H1238" s="71"/>
      <c r="I1238" s="71"/>
      <c r="J1238" s="15" t="s">
        <v>600</v>
      </c>
      <c r="K1238" s="15" t="s">
        <v>483</v>
      </c>
      <c r="L1238" s="15" t="s">
        <v>484</v>
      </c>
      <c r="M1238" s="15">
        <v>9.6</v>
      </c>
      <c r="N1238" s="71">
        <v>14</v>
      </c>
      <c r="O1238" s="180"/>
      <c r="P1238" s="180"/>
      <c r="Q1238" s="180"/>
      <c r="R1238" s="180"/>
    </row>
    <row r="1239" spans="1:18" s="85" customFormat="1">
      <c r="A1239" s="174"/>
      <c r="B1239" s="27">
        <v>1158</v>
      </c>
      <c r="C1239" s="71" t="s">
        <v>467</v>
      </c>
      <c r="D1239" s="71" t="s">
        <v>487</v>
      </c>
      <c r="E1239" s="71" t="s">
        <v>578</v>
      </c>
      <c r="F1239" s="71" t="s">
        <v>496</v>
      </c>
      <c r="G1239" s="71" t="s">
        <v>565</v>
      </c>
      <c r="H1239" s="71"/>
      <c r="I1239" s="71"/>
      <c r="J1239" s="15" t="s">
        <v>600</v>
      </c>
      <c r="K1239" s="15" t="s">
        <v>483</v>
      </c>
      <c r="L1239" s="15" t="s">
        <v>484</v>
      </c>
      <c r="M1239" s="15">
        <v>9.6</v>
      </c>
      <c r="N1239" s="71">
        <v>10</v>
      </c>
      <c r="O1239" s="180"/>
      <c r="P1239" s="180"/>
      <c r="Q1239" s="180"/>
      <c r="R1239" s="180"/>
    </row>
    <row r="1240" spans="1:18" s="85" customFormat="1">
      <c r="A1240" s="174"/>
      <c r="B1240" s="27">
        <v>1455</v>
      </c>
      <c r="C1240" s="71" t="s">
        <v>460</v>
      </c>
      <c r="D1240" s="71" t="s">
        <v>454</v>
      </c>
      <c r="E1240" s="71" t="s">
        <v>566</v>
      </c>
      <c r="F1240" s="71" t="s">
        <v>496</v>
      </c>
      <c r="G1240" s="71" t="s">
        <v>565</v>
      </c>
      <c r="H1240" s="71"/>
      <c r="I1240" s="71"/>
      <c r="J1240" s="15" t="s">
        <v>600</v>
      </c>
      <c r="K1240" s="15" t="s">
        <v>483</v>
      </c>
      <c r="L1240" s="15" t="s">
        <v>484</v>
      </c>
      <c r="M1240" s="15">
        <v>9.6</v>
      </c>
      <c r="N1240" s="71">
        <v>14</v>
      </c>
      <c r="O1240" s="180"/>
      <c r="P1240" s="180"/>
      <c r="Q1240" s="180"/>
      <c r="R1240" s="180"/>
    </row>
    <row r="1241" spans="1:18" s="85" customFormat="1">
      <c r="A1241" s="174"/>
      <c r="B1241" s="27">
        <v>1658</v>
      </c>
      <c r="C1241" s="71" t="s">
        <v>460</v>
      </c>
      <c r="D1241" s="71" t="s">
        <v>454</v>
      </c>
      <c r="E1241" s="71" t="s">
        <v>566</v>
      </c>
      <c r="F1241" s="71" t="s">
        <v>496</v>
      </c>
      <c r="G1241" s="71" t="s">
        <v>565</v>
      </c>
      <c r="H1241" s="71"/>
      <c r="I1241" s="71"/>
      <c r="J1241" s="15" t="s">
        <v>600</v>
      </c>
      <c r="K1241" s="15" t="s">
        <v>483</v>
      </c>
      <c r="L1241" s="15" t="s">
        <v>484</v>
      </c>
      <c r="M1241" s="15">
        <v>9.6</v>
      </c>
      <c r="N1241" s="71">
        <v>14</v>
      </c>
      <c r="O1241" s="180"/>
      <c r="P1241" s="180"/>
      <c r="Q1241" s="180"/>
      <c r="R1241" s="180"/>
    </row>
    <row r="1242" spans="1:18" s="85" customFormat="1">
      <c r="A1242" s="174"/>
      <c r="B1242" s="27">
        <v>2118</v>
      </c>
      <c r="C1242" s="71" t="s">
        <v>467</v>
      </c>
      <c r="D1242" s="71" t="s">
        <v>487</v>
      </c>
      <c r="E1242" s="71" t="s">
        <v>578</v>
      </c>
      <c r="F1242" s="71" t="s">
        <v>496</v>
      </c>
      <c r="G1242" s="71" t="s">
        <v>565</v>
      </c>
      <c r="H1242" s="71"/>
      <c r="I1242" s="71"/>
      <c r="J1242" s="15" t="s">
        <v>600</v>
      </c>
      <c r="K1242" s="15" t="s">
        <v>483</v>
      </c>
      <c r="L1242" s="15" t="s">
        <v>484</v>
      </c>
      <c r="M1242" s="15">
        <v>9.6</v>
      </c>
      <c r="N1242" s="71">
        <v>12</v>
      </c>
      <c r="O1242" s="180"/>
      <c r="P1242" s="180"/>
      <c r="Q1242" s="180"/>
      <c r="R1242" s="180"/>
    </row>
    <row r="1243" spans="1:18" s="85" customFormat="1">
      <c r="A1243" s="174"/>
      <c r="B1243" s="27">
        <v>2250</v>
      </c>
      <c r="C1243" s="71"/>
      <c r="D1243" s="179" t="s">
        <v>487</v>
      </c>
      <c r="E1243" s="71" t="s">
        <v>578</v>
      </c>
      <c r="F1243" s="179" t="s">
        <v>496</v>
      </c>
      <c r="G1243" s="179" t="s">
        <v>565</v>
      </c>
      <c r="H1243" s="71"/>
      <c r="I1243" s="71"/>
      <c r="J1243" s="182" t="s">
        <v>600</v>
      </c>
      <c r="K1243" s="182" t="s">
        <v>483</v>
      </c>
      <c r="L1243" s="182" t="s">
        <v>484</v>
      </c>
      <c r="M1243" s="182">
        <v>9.6</v>
      </c>
      <c r="N1243" s="71">
        <v>9</v>
      </c>
      <c r="O1243" s="180"/>
      <c r="P1243" s="180"/>
      <c r="Q1243" s="180"/>
      <c r="R1243" s="180"/>
    </row>
    <row r="1244" spans="1:18" s="85" customFormat="1">
      <c r="A1244" s="175"/>
      <c r="B1244" s="27">
        <v>2300</v>
      </c>
      <c r="C1244" s="71"/>
      <c r="D1244" s="181"/>
      <c r="E1244" s="71" t="s">
        <v>589</v>
      </c>
      <c r="F1244" s="181"/>
      <c r="G1244" s="181"/>
      <c r="H1244" s="71"/>
      <c r="I1244" s="71"/>
      <c r="J1244" s="183"/>
      <c r="K1244" s="183" t="s">
        <v>483</v>
      </c>
      <c r="L1244" s="183" t="s">
        <v>484</v>
      </c>
      <c r="M1244" s="183">
        <v>9.6</v>
      </c>
      <c r="N1244" s="71">
        <v>1</v>
      </c>
      <c r="O1244" s="181"/>
      <c r="P1244" s="181"/>
      <c r="Q1244" s="181"/>
      <c r="R1244" s="181"/>
    </row>
  </sheetData>
  <mergeCells count="1429">
    <mergeCell ref="J1243:J1244"/>
    <mergeCell ref="K1243:K1244"/>
    <mergeCell ref="L1243:L1244"/>
    <mergeCell ref="M1243:M1244"/>
    <mergeCell ref="L1213:L1214"/>
    <mergeCell ref="M1213:M1214"/>
    <mergeCell ref="A1218:A1233"/>
    <mergeCell ref="B1218:B1220"/>
    <mergeCell ref="C1218:C1220"/>
    <mergeCell ref="D1218:D1220"/>
    <mergeCell ref="E1218:E1220"/>
    <mergeCell ref="F1218:F1220"/>
    <mergeCell ref="O1218:O1233"/>
    <mergeCell ref="P1218:P1233"/>
    <mergeCell ref="Q1218:Q1233"/>
    <mergeCell ref="R1218:R1233"/>
    <mergeCell ref="D1230:D1232"/>
    <mergeCell ref="F1230:F1232"/>
    <mergeCell ref="G1230:G1232"/>
    <mergeCell ref="A1234:A1244"/>
    <mergeCell ref="B1234:B1237"/>
    <mergeCell ref="C1234:C1237"/>
    <mergeCell ref="D1234:D1237"/>
    <mergeCell ref="E1234:E1237"/>
    <mergeCell ref="F1234:F1237"/>
    <mergeCell ref="J1234:J1237"/>
    <mergeCell ref="K1234:K1237"/>
    <mergeCell ref="L1234:L1237"/>
    <mergeCell ref="M1234:M1237"/>
    <mergeCell ref="O1234:O1244"/>
    <mergeCell ref="P1234:P1244"/>
    <mergeCell ref="Q1234:Q1244"/>
    <mergeCell ref="R1234:R1244"/>
    <mergeCell ref="D1243:D1244"/>
    <mergeCell ref="F1243:F1244"/>
    <mergeCell ref="G1243:G1244"/>
    <mergeCell ref="A1188:A1197"/>
    <mergeCell ref="B1188:B1191"/>
    <mergeCell ref="C1188:C1191"/>
    <mergeCell ref="D1188:D1191"/>
    <mergeCell ref="E1188:E1191"/>
    <mergeCell ref="F1188:F1191"/>
    <mergeCell ref="O1188:O1197"/>
    <mergeCell ref="P1188:P1197"/>
    <mergeCell ref="Q1188:Q1197"/>
    <mergeCell ref="R1188:R1197"/>
    <mergeCell ref="A1198:A1206"/>
    <mergeCell ref="O1198:O1206"/>
    <mergeCell ref="P1198:P1206"/>
    <mergeCell ref="Q1198:Q1206"/>
    <mergeCell ref="R1198:R1206"/>
    <mergeCell ref="A1207:A1217"/>
    <mergeCell ref="B1207:B1208"/>
    <mergeCell ref="C1207:C1208"/>
    <mergeCell ref="D1207:D1208"/>
    <mergeCell ref="E1207:E1208"/>
    <mergeCell ref="F1207:F1208"/>
    <mergeCell ref="J1207:J1208"/>
    <mergeCell ref="K1207:K1208"/>
    <mergeCell ref="L1207:L1208"/>
    <mergeCell ref="M1207:M1208"/>
    <mergeCell ref="O1207:O1217"/>
    <mergeCell ref="P1207:P1217"/>
    <mergeCell ref="Q1207:Q1217"/>
    <mergeCell ref="R1207:R1217"/>
    <mergeCell ref="D1213:D1214"/>
    <mergeCell ref="J1213:J1214"/>
    <mergeCell ref="K1213:K1214"/>
    <mergeCell ref="A1126:A1134"/>
    <mergeCell ref="B1126:B1128"/>
    <mergeCell ref="C1126:C1128"/>
    <mergeCell ref="D1126:D1128"/>
    <mergeCell ref="E1126:E1128"/>
    <mergeCell ref="F1126:F1128"/>
    <mergeCell ref="J1126:J1128"/>
    <mergeCell ref="K1126:K1128"/>
    <mergeCell ref="L1126:L1128"/>
    <mergeCell ref="M1126:M1128"/>
    <mergeCell ref="O1126:O1134"/>
    <mergeCell ref="P1126:P1134"/>
    <mergeCell ref="Q1126:Q1134"/>
    <mergeCell ref="R1126:R1134"/>
    <mergeCell ref="A1135:A1142"/>
    <mergeCell ref="O1135:O1142"/>
    <mergeCell ref="P1135:P1142"/>
    <mergeCell ref="Q1135:Q1142"/>
    <mergeCell ref="R1135:R1142"/>
    <mergeCell ref="A1143:A1153"/>
    <mergeCell ref="B1143:B1146"/>
    <mergeCell ref="C1143:C1146"/>
    <mergeCell ref="D1143:D1146"/>
    <mergeCell ref="E1143:E1146"/>
    <mergeCell ref="F1143:F1146"/>
    <mergeCell ref="J1143:J1146"/>
    <mergeCell ref="K1143:K1146"/>
    <mergeCell ref="L1143:L1146"/>
    <mergeCell ref="A1108:A1114"/>
    <mergeCell ref="O1108:O1114"/>
    <mergeCell ref="P1108:P1114"/>
    <mergeCell ref="Q1108:Q1114"/>
    <mergeCell ref="R1108:R1114"/>
    <mergeCell ref="D1113:D1114"/>
    <mergeCell ref="F1113:F1114"/>
    <mergeCell ref="G1113:G1114"/>
    <mergeCell ref="J1113:J1114"/>
    <mergeCell ref="K1113:K1114"/>
    <mergeCell ref="L1113:L1114"/>
    <mergeCell ref="M1113:M1114"/>
    <mergeCell ref="A1115:A1125"/>
    <mergeCell ref="O1115:O1125"/>
    <mergeCell ref="P1115:P1125"/>
    <mergeCell ref="Q1115:Q1125"/>
    <mergeCell ref="R1115:R1125"/>
    <mergeCell ref="D1120:D1121"/>
    <mergeCell ref="E1120:E1121"/>
    <mergeCell ref="D1122:D1123"/>
    <mergeCell ref="F1122:F1123"/>
    <mergeCell ref="G1122:G1123"/>
    <mergeCell ref="J1122:J1123"/>
    <mergeCell ref="K1122:K1123"/>
    <mergeCell ref="L1122:L1123"/>
    <mergeCell ref="M1122:M1123"/>
    <mergeCell ref="A1085:A1094"/>
    <mergeCell ref="B1085:B1088"/>
    <mergeCell ref="C1085:C1088"/>
    <mergeCell ref="D1085:D1088"/>
    <mergeCell ref="E1085:E1088"/>
    <mergeCell ref="F1085:F1088"/>
    <mergeCell ref="O1085:O1094"/>
    <mergeCell ref="P1085:P1094"/>
    <mergeCell ref="Q1085:Q1094"/>
    <mergeCell ref="A1095:A1107"/>
    <mergeCell ref="C1095:C1097"/>
    <mergeCell ref="D1095:D1097"/>
    <mergeCell ref="E1095:E1097"/>
    <mergeCell ref="F1095:F1097"/>
    <mergeCell ref="J1095:J1097"/>
    <mergeCell ref="K1095:K1097"/>
    <mergeCell ref="L1095:L1097"/>
    <mergeCell ref="M1095:M1097"/>
    <mergeCell ref="O1095:O1107"/>
    <mergeCell ref="P1095:P1107"/>
    <mergeCell ref="Q1095:Q1107"/>
    <mergeCell ref="R1095:R1107"/>
    <mergeCell ref="D1105:D1106"/>
    <mergeCell ref="F1105:F1106"/>
    <mergeCell ref="G1105:G1106"/>
    <mergeCell ref="J1105:J1106"/>
    <mergeCell ref="K1105:K1106"/>
    <mergeCell ref="L1105:L1106"/>
    <mergeCell ref="M1105:M1106"/>
    <mergeCell ref="D1010:D1012"/>
    <mergeCell ref="E1010:E1012"/>
    <mergeCell ref="F1010:F1012"/>
    <mergeCell ref="J1010:J1012"/>
    <mergeCell ref="K1010:K1012"/>
    <mergeCell ref="L1010:L1012"/>
    <mergeCell ref="M1010:M1012"/>
    <mergeCell ref="O1010:O1022"/>
    <mergeCell ref="P1010:P1022"/>
    <mergeCell ref="Q1010:Q1022"/>
    <mergeCell ref="R1010:R1022"/>
    <mergeCell ref="D1020:D1021"/>
    <mergeCell ref="F1020:F1021"/>
    <mergeCell ref="G1020:G1021"/>
    <mergeCell ref="J1020:J1021"/>
    <mergeCell ref="K1020:K1021"/>
    <mergeCell ref="R1085:R1094"/>
    <mergeCell ref="L1020:L1021"/>
    <mergeCell ref="M1020:M1021"/>
    <mergeCell ref="D998:D1001"/>
    <mergeCell ref="E998:E1001"/>
    <mergeCell ref="F998:F1001"/>
    <mergeCell ref="J998:J1001"/>
    <mergeCell ref="K998:K1001"/>
    <mergeCell ref="L998:L1001"/>
    <mergeCell ref="A975:A984"/>
    <mergeCell ref="O975:O984"/>
    <mergeCell ref="P975:P984"/>
    <mergeCell ref="Q975:Q984"/>
    <mergeCell ref="R975:R984"/>
    <mergeCell ref="A985:A997"/>
    <mergeCell ref="O985:O997"/>
    <mergeCell ref="P985:P997"/>
    <mergeCell ref="Q985:Q997"/>
    <mergeCell ref="R985:R997"/>
    <mergeCell ref="A1023:A1032"/>
    <mergeCell ref="O1023:O1032"/>
    <mergeCell ref="P1023:P1032"/>
    <mergeCell ref="Q1023:Q1032"/>
    <mergeCell ref="R1023:R1032"/>
    <mergeCell ref="D1030:D1031"/>
    <mergeCell ref="F1030:F1031"/>
    <mergeCell ref="G1030:G1031"/>
    <mergeCell ref="M998:M1001"/>
    <mergeCell ref="O998:O1009"/>
    <mergeCell ref="P998:P1009"/>
    <mergeCell ref="Q998:Q1009"/>
    <mergeCell ref="R998:R1009"/>
    <mergeCell ref="A1010:A1022"/>
    <mergeCell ref="B1010:B1012"/>
    <mergeCell ref="C1010:C1012"/>
    <mergeCell ref="Q950:Q963"/>
    <mergeCell ref="R950:R963"/>
    <mergeCell ref="D961:D962"/>
    <mergeCell ref="F961:F962"/>
    <mergeCell ref="G961:G962"/>
    <mergeCell ref="A964:A974"/>
    <mergeCell ref="B964:B967"/>
    <mergeCell ref="C964:C967"/>
    <mergeCell ref="D964:D967"/>
    <mergeCell ref="E964:E967"/>
    <mergeCell ref="F964:F967"/>
    <mergeCell ref="O964:O974"/>
    <mergeCell ref="P964:P974"/>
    <mergeCell ref="Q964:Q974"/>
    <mergeCell ref="R964:R974"/>
    <mergeCell ref="A950:A963"/>
    <mergeCell ref="B950:B952"/>
    <mergeCell ref="C950:C952"/>
    <mergeCell ref="D950:D952"/>
    <mergeCell ref="E950:E952"/>
    <mergeCell ref="F950:F952"/>
    <mergeCell ref="J950:J952"/>
    <mergeCell ref="K950:K952"/>
    <mergeCell ref="L950:L952"/>
    <mergeCell ref="A998:A1009"/>
    <mergeCell ref="B998:B1001"/>
    <mergeCell ref="C998:C1001"/>
    <mergeCell ref="A938:A949"/>
    <mergeCell ref="O938:O949"/>
    <mergeCell ref="P938:P949"/>
    <mergeCell ref="Q938:Q949"/>
    <mergeCell ref="R938:R949"/>
    <mergeCell ref="D943:D945"/>
    <mergeCell ref="F943:F945"/>
    <mergeCell ref="G943:G945"/>
    <mergeCell ref="J943:J945"/>
    <mergeCell ref="K943:K945"/>
    <mergeCell ref="L943:L945"/>
    <mergeCell ref="M943:M945"/>
    <mergeCell ref="A927:A937"/>
    <mergeCell ref="O927:O937"/>
    <mergeCell ref="P927:P937"/>
    <mergeCell ref="Q927:Q937"/>
    <mergeCell ref="R927:R937"/>
    <mergeCell ref="B936:B937"/>
    <mergeCell ref="D936:D937"/>
    <mergeCell ref="F936:F937"/>
    <mergeCell ref="G936:G937"/>
    <mergeCell ref="J936:J937"/>
    <mergeCell ref="K936:K937"/>
    <mergeCell ref="L936:L937"/>
    <mergeCell ref="M936:M937"/>
    <mergeCell ref="N936:N937"/>
    <mergeCell ref="M950:M952"/>
    <mergeCell ref="O950:O963"/>
    <mergeCell ref="P950:P963"/>
    <mergeCell ref="A915:A926"/>
    <mergeCell ref="O915:O926"/>
    <mergeCell ref="P915:P926"/>
    <mergeCell ref="Q915:Q926"/>
    <mergeCell ref="R915:R926"/>
    <mergeCell ref="D923:D924"/>
    <mergeCell ref="F923:F924"/>
    <mergeCell ref="G923:G924"/>
    <mergeCell ref="J923:J924"/>
    <mergeCell ref="K923:K924"/>
    <mergeCell ref="L923:L924"/>
    <mergeCell ref="M923:M924"/>
    <mergeCell ref="M901:M903"/>
    <mergeCell ref="O901:O914"/>
    <mergeCell ref="P901:P914"/>
    <mergeCell ref="Q901:Q914"/>
    <mergeCell ref="R901:R914"/>
    <mergeCell ref="B912:B913"/>
    <mergeCell ref="D912:D913"/>
    <mergeCell ref="F912:F913"/>
    <mergeCell ref="G912:G913"/>
    <mergeCell ref="J912:J913"/>
    <mergeCell ref="K912:K913"/>
    <mergeCell ref="L912:L913"/>
    <mergeCell ref="M912:M913"/>
    <mergeCell ref="N912:N913"/>
    <mergeCell ref="A901:A914"/>
    <mergeCell ref="B901:B903"/>
    <mergeCell ref="C901:C903"/>
    <mergeCell ref="D901:D903"/>
    <mergeCell ref="E901:E903"/>
    <mergeCell ref="F901:F903"/>
    <mergeCell ref="J901:J903"/>
    <mergeCell ref="K901:K903"/>
    <mergeCell ref="L901:L903"/>
    <mergeCell ref="A879:A889"/>
    <mergeCell ref="O879:O889"/>
    <mergeCell ref="P879:P889"/>
    <mergeCell ref="Q879:Q889"/>
    <mergeCell ref="R879:R889"/>
    <mergeCell ref="A890:A900"/>
    <mergeCell ref="O890:O900"/>
    <mergeCell ref="P890:P900"/>
    <mergeCell ref="Q890:Q900"/>
    <mergeCell ref="R890:R900"/>
    <mergeCell ref="R856:R869"/>
    <mergeCell ref="D864:D865"/>
    <mergeCell ref="F864:F865"/>
    <mergeCell ref="G864:G865"/>
    <mergeCell ref="A870:A878"/>
    <mergeCell ref="O870:O878"/>
    <mergeCell ref="P870:P878"/>
    <mergeCell ref="Q870:Q878"/>
    <mergeCell ref="R870:R878"/>
    <mergeCell ref="D876:D877"/>
    <mergeCell ref="F876:F877"/>
    <mergeCell ref="G876:G877"/>
    <mergeCell ref="A856:A869"/>
    <mergeCell ref="B856:B859"/>
    <mergeCell ref="C856:C859"/>
    <mergeCell ref="D856:D859"/>
    <mergeCell ref="E856:E859"/>
    <mergeCell ref="F856:F859"/>
    <mergeCell ref="O856:O869"/>
    <mergeCell ref="P856:P869"/>
    <mergeCell ref="Q856:Q869"/>
    <mergeCell ref="A849:A855"/>
    <mergeCell ref="O849:O855"/>
    <mergeCell ref="P849:P855"/>
    <mergeCell ref="Q849:Q855"/>
    <mergeCell ref="R849:R855"/>
    <mergeCell ref="M828:M831"/>
    <mergeCell ref="N828:N831"/>
    <mergeCell ref="O828:O837"/>
    <mergeCell ref="P828:P837"/>
    <mergeCell ref="Q828:Q837"/>
    <mergeCell ref="R828:R837"/>
    <mergeCell ref="A838:A848"/>
    <mergeCell ref="O838:O848"/>
    <mergeCell ref="P838:P848"/>
    <mergeCell ref="Q838:Q848"/>
    <mergeCell ref="R838:R848"/>
    <mergeCell ref="B843:B844"/>
    <mergeCell ref="C843:C844"/>
    <mergeCell ref="D843:D844"/>
    <mergeCell ref="E843:E844"/>
    <mergeCell ref="A828:A837"/>
    <mergeCell ref="B828:B831"/>
    <mergeCell ref="C828:C831"/>
    <mergeCell ref="D828:D831"/>
    <mergeCell ref="E828:E831"/>
    <mergeCell ref="F828:F831"/>
    <mergeCell ref="J828:J831"/>
    <mergeCell ref="K828:K831"/>
    <mergeCell ref="L828:L831"/>
    <mergeCell ref="A820:A827"/>
    <mergeCell ref="O820:O827"/>
    <mergeCell ref="P820:P827"/>
    <mergeCell ref="Q820:Q827"/>
    <mergeCell ref="R820:R827"/>
    <mergeCell ref="D826:D827"/>
    <mergeCell ref="F826:F827"/>
    <mergeCell ref="G826:G827"/>
    <mergeCell ref="J826:J827"/>
    <mergeCell ref="K826:K827"/>
    <mergeCell ref="L826:L827"/>
    <mergeCell ref="M826:M827"/>
    <mergeCell ref="M805:M807"/>
    <mergeCell ref="O805:O819"/>
    <mergeCell ref="P805:P819"/>
    <mergeCell ref="Q805:Q819"/>
    <mergeCell ref="R805:R819"/>
    <mergeCell ref="D816:D818"/>
    <mergeCell ref="F816:F818"/>
    <mergeCell ref="G816:G818"/>
    <mergeCell ref="J816:J818"/>
    <mergeCell ref="K816:K818"/>
    <mergeCell ref="L816:L818"/>
    <mergeCell ref="M816:M818"/>
    <mergeCell ref="A805:A819"/>
    <mergeCell ref="B805:B807"/>
    <mergeCell ref="C805:C807"/>
    <mergeCell ref="D805:D807"/>
    <mergeCell ref="E805:E807"/>
    <mergeCell ref="F805:F807"/>
    <mergeCell ref="J805:J807"/>
    <mergeCell ref="K805:K807"/>
    <mergeCell ref="L805:L807"/>
    <mergeCell ref="M513:M515"/>
    <mergeCell ref="O513:O529"/>
    <mergeCell ref="P513:P529"/>
    <mergeCell ref="Q513:Q529"/>
    <mergeCell ref="R513:R529"/>
    <mergeCell ref="C521:C522"/>
    <mergeCell ref="F521:F522"/>
    <mergeCell ref="G521:G522"/>
    <mergeCell ref="H521:I522"/>
    <mergeCell ref="J521:J522"/>
    <mergeCell ref="K521:K522"/>
    <mergeCell ref="L521:L522"/>
    <mergeCell ref="M521:M522"/>
    <mergeCell ref="C526:C528"/>
    <mergeCell ref="D526:D528"/>
    <mergeCell ref="F526:F528"/>
    <mergeCell ref="G526:G528"/>
    <mergeCell ref="H526:I528"/>
    <mergeCell ref="J526:J528"/>
    <mergeCell ref="K526:K528"/>
    <mergeCell ref="L526:L528"/>
    <mergeCell ref="M526:M528"/>
    <mergeCell ref="N526:N528"/>
    <mergeCell ref="G574:G575"/>
    <mergeCell ref="J574:J575"/>
    <mergeCell ref="K574:K575"/>
    <mergeCell ref="L574:L575"/>
    <mergeCell ref="M574:M575"/>
    <mergeCell ref="G563:G564"/>
    <mergeCell ref="J563:J564"/>
    <mergeCell ref="K563:K564"/>
    <mergeCell ref="A513:A529"/>
    <mergeCell ref="B513:B515"/>
    <mergeCell ref="C513:C515"/>
    <mergeCell ref="D513:D515"/>
    <mergeCell ref="E513:E515"/>
    <mergeCell ref="F513:F515"/>
    <mergeCell ref="J513:J515"/>
    <mergeCell ref="K513:K515"/>
    <mergeCell ref="L513:L515"/>
    <mergeCell ref="B526:B528"/>
    <mergeCell ref="J500:J501"/>
    <mergeCell ref="K500:K501"/>
    <mergeCell ref="L500:L501"/>
    <mergeCell ref="M500:M501"/>
    <mergeCell ref="A503:A512"/>
    <mergeCell ref="O503:O512"/>
    <mergeCell ref="P503:P512"/>
    <mergeCell ref="Q503:Q512"/>
    <mergeCell ref="R503:R512"/>
    <mergeCell ref="A481:A489"/>
    <mergeCell ref="O481:O489"/>
    <mergeCell ref="P481:P489"/>
    <mergeCell ref="Q481:Q489"/>
    <mergeCell ref="R481:R489"/>
    <mergeCell ref="A490:A502"/>
    <mergeCell ref="B490:B493"/>
    <mergeCell ref="C490:C493"/>
    <mergeCell ref="D490:D493"/>
    <mergeCell ref="E490:E493"/>
    <mergeCell ref="F490:F493"/>
    <mergeCell ref="J490:J493"/>
    <mergeCell ref="K490:K493"/>
    <mergeCell ref="L490:L493"/>
    <mergeCell ref="M490:M493"/>
    <mergeCell ref="N490:N493"/>
    <mergeCell ref="O490:O502"/>
    <mergeCell ref="P490:P502"/>
    <mergeCell ref="Q490:Q502"/>
    <mergeCell ref="R490:R502"/>
    <mergeCell ref="D500:D501"/>
    <mergeCell ref="F500:F501"/>
    <mergeCell ref="G500:G501"/>
    <mergeCell ref="H500:I501"/>
    <mergeCell ref="A473:A480"/>
    <mergeCell ref="O473:O480"/>
    <mergeCell ref="P473:P480"/>
    <mergeCell ref="Q473:Q480"/>
    <mergeCell ref="R473:R480"/>
    <mergeCell ref="D477:D478"/>
    <mergeCell ref="F477:F478"/>
    <mergeCell ref="G477:G478"/>
    <mergeCell ref="H477:I478"/>
    <mergeCell ref="J477:J478"/>
    <mergeCell ref="K477:K478"/>
    <mergeCell ref="L477:L478"/>
    <mergeCell ref="M477:M478"/>
    <mergeCell ref="A409:A417"/>
    <mergeCell ref="O409:O417"/>
    <mergeCell ref="P409:P417"/>
    <mergeCell ref="Q409:Q417"/>
    <mergeCell ref="R409:R417"/>
    <mergeCell ref="A418:A427"/>
    <mergeCell ref="O418:O427"/>
    <mergeCell ref="P418:P427"/>
    <mergeCell ref="Q418:Q427"/>
    <mergeCell ref="R418:R427"/>
    <mergeCell ref="B423:B424"/>
    <mergeCell ref="C423:C424"/>
    <mergeCell ref="D423:D424"/>
    <mergeCell ref="F423:F424"/>
    <mergeCell ref="G423:G424"/>
    <mergeCell ref="H423:I424"/>
    <mergeCell ref="J423:J424"/>
    <mergeCell ref="K423:K424"/>
    <mergeCell ref="L423:L424"/>
    <mergeCell ref="L398:L401"/>
    <mergeCell ref="M398:M401"/>
    <mergeCell ref="O398:O408"/>
    <mergeCell ref="P398:P408"/>
    <mergeCell ref="Q398:Q408"/>
    <mergeCell ref="R398:R408"/>
    <mergeCell ref="F407:F408"/>
    <mergeCell ref="G407:G408"/>
    <mergeCell ref="H407:I408"/>
    <mergeCell ref="J407:J408"/>
    <mergeCell ref="K407:K408"/>
    <mergeCell ref="L407:L408"/>
    <mergeCell ref="M407:M408"/>
    <mergeCell ref="A398:A408"/>
    <mergeCell ref="B398:B401"/>
    <mergeCell ref="C398:C401"/>
    <mergeCell ref="D398:D401"/>
    <mergeCell ref="E398:E401"/>
    <mergeCell ref="F398:F401"/>
    <mergeCell ref="H398:I401"/>
    <mergeCell ref="J398:J401"/>
    <mergeCell ref="K398:K401"/>
    <mergeCell ref="K369:K371"/>
    <mergeCell ref="L369:L371"/>
    <mergeCell ref="M369:M371"/>
    <mergeCell ref="O369:O384"/>
    <mergeCell ref="P369:P384"/>
    <mergeCell ref="Q369:Q384"/>
    <mergeCell ref="R369:R384"/>
    <mergeCell ref="A385:A397"/>
    <mergeCell ref="O385:O397"/>
    <mergeCell ref="P385:P397"/>
    <mergeCell ref="Q385:Q397"/>
    <mergeCell ref="R385:R397"/>
    <mergeCell ref="C393:C394"/>
    <mergeCell ref="D393:D394"/>
    <mergeCell ref="F393:F394"/>
    <mergeCell ref="G393:G394"/>
    <mergeCell ref="A369:A384"/>
    <mergeCell ref="B369:B371"/>
    <mergeCell ref="C369:C371"/>
    <mergeCell ref="D369:D371"/>
    <mergeCell ref="E369:E371"/>
    <mergeCell ref="F369:F371"/>
    <mergeCell ref="H369:H371"/>
    <mergeCell ref="I369:I371"/>
    <mergeCell ref="J369:J371"/>
    <mergeCell ref="A353:A358"/>
    <mergeCell ref="O353:O358"/>
    <mergeCell ref="P353:P358"/>
    <mergeCell ref="Q353:Q358"/>
    <mergeCell ref="R353:R358"/>
    <mergeCell ref="A359:A368"/>
    <mergeCell ref="O359:O368"/>
    <mergeCell ref="P359:P368"/>
    <mergeCell ref="Q359:Q368"/>
    <mergeCell ref="R359:R368"/>
    <mergeCell ref="C364:C365"/>
    <mergeCell ref="D364:D365"/>
    <mergeCell ref="F364:F365"/>
    <mergeCell ref="G364:G365"/>
    <mergeCell ref="H364:H365"/>
    <mergeCell ref="I364:I365"/>
    <mergeCell ref="J364:J365"/>
    <mergeCell ref="K364:K365"/>
    <mergeCell ref="L364:L365"/>
    <mergeCell ref="M364:M365"/>
    <mergeCell ref="P338:P352"/>
    <mergeCell ref="Q338:Q352"/>
    <mergeCell ref="R338:R352"/>
    <mergeCell ref="D350:D351"/>
    <mergeCell ref="F350:F351"/>
    <mergeCell ref="G350:G351"/>
    <mergeCell ref="J350:J351"/>
    <mergeCell ref="K350:K351"/>
    <mergeCell ref="L350:L351"/>
    <mergeCell ref="M350:M351"/>
    <mergeCell ref="A309:A317"/>
    <mergeCell ref="B309:B312"/>
    <mergeCell ref="C309:C312"/>
    <mergeCell ref="D309:D312"/>
    <mergeCell ref="E309:E312"/>
    <mergeCell ref="F309:F312"/>
    <mergeCell ref="O309:O317"/>
    <mergeCell ref="A338:A352"/>
    <mergeCell ref="B338:B340"/>
    <mergeCell ref="C338:C340"/>
    <mergeCell ref="D338:D340"/>
    <mergeCell ref="E338:E340"/>
    <mergeCell ref="F338:F340"/>
    <mergeCell ref="J338:J340"/>
    <mergeCell ref="K338:K340"/>
    <mergeCell ref="L338:L340"/>
    <mergeCell ref="O338:O352"/>
    <mergeCell ref="A318:A327"/>
    <mergeCell ref="O318:O327"/>
    <mergeCell ref="P318:P327"/>
    <mergeCell ref="Q318:Q327"/>
    <mergeCell ref="R318:R327"/>
    <mergeCell ref="D325:D326"/>
    <mergeCell ref="A328:A337"/>
    <mergeCell ref="O328:O337"/>
    <mergeCell ref="P328:P337"/>
    <mergeCell ref="Q328:Q337"/>
    <mergeCell ref="R328:R337"/>
    <mergeCell ref="B330:B331"/>
    <mergeCell ref="C330:C331"/>
    <mergeCell ref="D330:D331"/>
    <mergeCell ref="E330:E331"/>
    <mergeCell ref="F330:F331"/>
    <mergeCell ref="P309:P317"/>
    <mergeCell ref="Q309:Q317"/>
    <mergeCell ref="Q300:Q308"/>
    <mergeCell ref="R300:R308"/>
    <mergeCell ref="B307:B308"/>
    <mergeCell ref="D307:D308"/>
    <mergeCell ref="F307:F308"/>
    <mergeCell ref="G307:G308"/>
    <mergeCell ref="N307:N308"/>
    <mergeCell ref="R309:R317"/>
    <mergeCell ref="A300:A308"/>
    <mergeCell ref="B300:B302"/>
    <mergeCell ref="C300:C302"/>
    <mergeCell ref="D300:D302"/>
    <mergeCell ref="E300:E302"/>
    <mergeCell ref="F300:F302"/>
    <mergeCell ref="N300:N302"/>
    <mergeCell ref="O300:O308"/>
    <mergeCell ref="P300:P308"/>
    <mergeCell ref="A287:A292"/>
    <mergeCell ref="O287:O292"/>
    <mergeCell ref="P287:P292"/>
    <mergeCell ref="Q287:Q292"/>
    <mergeCell ref="R287:R292"/>
    <mergeCell ref="A293:A299"/>
    <mergeCell ref="O293:O299"/>
    <mergeCell ref="P293:P299"/>
    <mergeCell ref="Q293:Q299"/>
    <mergeCell ref="R293:R299"/>
    <mergeCell ref="R261:R274"/>
    <mergeCell ref="C271:C273"/>
    <mergeCell ref="D271:D273"/>
    <mergeCell ref="F271:F273"/>
    <mergeCell ref="G271:G273"/>
    <mergeCell ref="A275:A286"/>
    <mergeCell ref="O275:O286"/>
    <mergeCell ref="P275:P286"/>
    <mergeCell ref="Q275:Q286"/>
    <mergeCell ref="R275:R286"/>
    <mergeCell ref="B277:B278"/>
    <mergeCell ref="C277:C278"/>
    <mergeCell ref="B281:B282"/>
    <mergeCell ref="C281:C282"/>
    <mergeCell ref="A261:A274"/>
    <mergeCell ref="B261:B263"/>
    <mergeCell ref="C261:C263"/>
    <mergeCell ref="D261:D263"/>
    <mergeCell ref="E261:E263"/>
    <mergeCell ref="F261:F263"/>
    <mergeCell ref="O261:O274"/>
    <mergeCell ref="P261:P274"/>
    <mergeCell ref="Q261:Q274"/>
    <mergeCell ref="A16:A25"/>
    <mergeCell ref="A2:A15"/>
    <mergeCell ref="B2:B4"/>
    <mergeCell ref="C2:C4"/>
    <mergeCell ref="D2:D4"/>
    <mergeCell ref="E2:E4"/>
    <mergeCell ref="F2:F4"/>
    <mergeCell ref="H2:H4"/>
    <mergeCell ref="I2:I4"/>
    <mergeCell ref="R2:R15"/>
    <mergeCell ref="O16:O25"/>
    <mergeCell ref="P16:P25"/>
    <mergeCell ref="Q16:Q25"/>
    <mergeCell ref="R16:R25"/>
    <mergeCell ref="Q2:Q15"/>
    <mergeCell ref="D13:D14"/>
    <mergeCell ref="F13:F14"/>
    <mergeCell ref="G13:G14"/>
    <mergeCell ref="N13:N14"/>
    <mergeCell ref="N2:N4"/>
    <mergeCell ref="O2:O15"/>
    <mergeCell ref="P2:P15"/>
    <mergeCell ref="A26:A32"/>
    <mergeCell ref="O26:O32"/>
    <mergeCell ref="P26:P32"/>
    <mergeCell ref="Q26:Q32"/>
    <mergeCell ref="R26:R32"/>
    <mergeCell ref="O33:O42"/>
    <mergeCell ref="P33:P42"/>
    <mergeCell ref="Q33:Q42"/>
    <mergeCell ref="R33:R42"/>
    <mergeCell ref="N43:N46"/>
    <mergeCell ref="O43:O51"/>
    <mergeCell ref="P43:P51"/>
    <mergeCell ref="Q43:Q51"/>
    <mergeCell ref="R43:R51"/>
    <mergeCell ref="D41:D42"/>
    <mergeCell ref="F41:F42"/>
    <mergeCell ref="G41:G42"/>
    <mergeCell ref="A43:A51"/>
    <mergeCell ref="B43:B46"/>
    <mergeCell ref="C43:C46"/>
    <mergeCell ref="D43:D46"/>
    <mergeCell ref="E43:E46"/>
    <mergeCell ref="F43:F45"/>
    <mergeCell ref="A33:A42"/>
    <mergeCell ref="A64:A72"/>
    <mergeCell ref="O64:O72"/>
    <mergeCell ref="P64:P72"/>
    <mergeCell ref="Q64:Q72"/>
    <mergeCell ref="R64:R72"/>
    <mergeCell ref="R52:R63"/>
    <mergeCell ref="D61:D62"/>
    <mergeCell ref="F61:F62"/>
    <mergeCell ref="G61:G62"/>
    <mergeCell ref="N61:N62"/>
    <mergeCell ref="F52:F54"/>
    <mergeCell ref="N52:N54"/>
    <mergeCell ref="O52:O63"/>
    <mergeCell ref="P52:P63"/>
    <mergeCell ref="Q52:Q63"/>
    <mergeCell ref="A52:A63"/>
    <mergeCell ref="B52:B54"/>
    <mergeCell ref="C52:C54"/>
    <mergeCell ref="D52:D54"/>
    <mergeCell ref="E52:E54"/>
    <mergeCell ref="A73:A84"/>
    <mergeCell ref="O73:O84"/>
    <mergeCell ref="P73:P84"/>
    <mergeCell ref="Q73:Q84"/>
    <mergeCell ref="R73:R84"/>
    <mergeCell ref="B75:B76"/>
    <mergeCell ref="C75:C76"/>
    <mergeCell ref="D75:D76"/>
    <mergeCell ref="E75:E76"/>
    <mergeCell ref="F75:F76"/>
    <mergeCell ref="B78:B79"/>
    <mergeCell ref="C78:C79"/>
    <mergeCell ref="D78:D79"/>
    <mergeCell ref="E78:E79"/>
    <mergeCell ref="F78:F79"/>
    <mergeCell ref="D81:D82"/>
    <mergeCell ref="A109:A115"/>
    <mergeCell ref="O109:O115"/>
    <mergeCell ref="P109:P115"/>
    <mergeCell ref="Q109:Q115"/>
    <mergeCell ref="R109:R115"/>
    <mergeCell ref="R85:R100"/>
    <mergeCell ref="C97:C99"/>
    <mergeCell ref="F97:F99"/>
    <mergeCell ref="G97:G99"/>
    <mergeCell ref="A101:A108"/>
    <mergeCell ref="O101:O108"/>
    <mergeCell ref="P101:P108"/>
    <mergeCell ref="Q101:Q108"/>
    <mergeCell ref="R101:R108"/>
    <mergeCell ref="F85:F87"/>
    <mergeCell ref="N85:N87"/>
    <mergeCell ref="O85:O100"/>
    <mergeCell ref="P85:P100"/>
    <mergeCell ref="Q85:Q100"/>
    <mergeCell ref="A85:A100"/>
    <mergeCell ref="B85:B87"/>
    <mergeCell ref="C85:C87"/>
    <mergeCell ref="D85:D87"/>
    <mergeCell ref="E85:E87"/>
    <mergeCell ref="A130:A135"/>
    <mergeCell ref="O130:O135"/>
    <mergeCell ref="P130:P135"/>
    <mergeCell ref="Q130:Q135"/>
    <mergeCell ref="R130:R135"/>
    <mergeCell ref="F116:F118"/>
    <mergeCell ref="O116:O129"/>
    <mergeCell ref="P116:P129"/>
    <mergeCell ref="Q116:Q129"/>
    <mergeCell ref="R116:R129"/>
    <mergeCell ref="F126:F127"/>
    <mergeCell ref="G126:G127"/>
    <mergeCell ref="A116:A129"/>
    <mergeCell ref="B116:B118"/>
    <mergeCell ref="C116:C118"/>
    <mergeCell ref="D116:D118"/>
    <mergeCell ref="E116:E118"/>
    <mergeCell ref="B126:B127"/>
    <mergeCell ref="D126:D127"/>
    <mergeCell ref="R136:R147"/>
    <mergeCell ref="A148:A160"/>
    <mergeCell ref="O148:O160"/>
    <mergeCell ref="P148:P160"/>
    <mergeCell ref="Q148:Q160"/>
    <mergeCell ref="R148:R160"/>
    <mergeCell ref="B153:B155"/>
    <mergeCell ref="C153:C155"/>
    <mergeCell ref="D153:D155"/>
    <mergeCell ref="E153:E155"/>
    <mergeCell ref="N153:N155"/>
    <mergeCell ref="F154:F155"/>
    <mergeCell ref="N156:N157"/>
    <mergeCell ref="N158:N159"/>
    <mergeCell ref="F136:F139"/>
    <mergeCell ref="N136:N139"/>
    <mergeCell ref="O136:O147"/>
    <mergeCell ref="P136:P147"/>
    <mergeCell ref="Q136:Q147"/>
    <mergeCell ref="A136:A147"/>
    <mergeCell ref="B136:B139"/>
    <mergeCell ref="C136:C139"/>
    <mergeCell ref="D136:D139"/>
    <mergeCell ref="E136:E139"/>
    <mergeCell ref="A161:A172"/>
    <mergeCell ref="O161:O172"/>
    <mergeCell ref="P161:P172"/>
    <mergeCell ref="Q161:Q172"/>
    <mergeCell ref="R161:R172"/>
    <mergeCell ref="B163:B164"/>
    <mergeCell ref="C163:C164"/>
    <mergeCell ref="D163:D164"/>
    <mergeCell ref="E163:E164"/>
    <mergeCell ref="B167:B168"/>
    <mergeCell ref="C167:C168"/>
    <mergeCell ref="D167:D168"/>
    <mergeCell ref="E167:E168"/>
    <mergeCell ref="D169:D170"/>
    <mergeCell ref="F169:F170"/>
    <mergeCell ref="G169:G170"/>
    <mergeCell ref="R173:R182"/>
    <mergeCell ref="A183:A195"/>
    <mergeCell ref="B183:B185"/>
    <mergeCell ref="C183:C185"/>
    <mergeCell ref="D183:D185"/>
    <mergeCell ref="E183:E185"/>
    <mergeCell ref="F183:F185"/>
    <mergeCell ref="N183:N185"/>
    <mergeCell ref="O183:O195"/>
    <mergeCell ref="P183:P195"/>
    <mergeCell ref="Q183:Q195"/>
    <mergeCell ref="R183:R195"/>
    <mergeCell ref="C194:C195"/>
    <mergeCell ref="A173:A182"/>
    <mergeCell ref="B173:B176"/>
    <mergeCell ref="C173:C176"/>
    <mergeCell ref="D173:D176"/>
    <mergeCell ref="E173:E176"/>
    <mergeCell ref="F173:F176"/>
    <mergeCell ref="O173:O182"/>
    <mergeCell ref="P173:P182"/>
    <mergeCell ref="Q173:Q182"/>
    <mergeCell ref="R196:R203"/>
    <mergeCell ref="F202:F203"/>
    <mergeCell ref="G202:G203"/>
    <mergeCell ref="A204:A212"/>
    <mergeCell ref="O204:O212"/>
    <mergeCell ref="P204:P212"/>
    <mergeCell ref="Q204:Q212"/>
    <mergeCell ref="R204:R212"/>
    <mergeCell ref="B206:B208"/>
    <mergeCell ref="C206:C208"/>
    <mergeCell ref="D206:D208"/>
    <mergeCell ref="E206:E208"/>
    <mergeCell ref="F206:F207"/>
    <mergeCell ref="N206:N208"/>
    <mergeCell ref="E213:E215"/>
    <mergeCell ref="F213:F215"/>
    <mergeCell ref="O213:O221"/>
    <mergeCell ref="P213:P221"/>
    <mergeCell ref="Q213:Q221"/>
    <mergeCell ref="A196:A203"/>
    <mergeCell ref="O196:O203"/>
    <mergeCell ref="P196:P203"/>
    <mergeCell ref="Q196:Q203"/>
    <mergeCell ref="R213:R221"/>
    <mergeCell ref="A213:A221"/>
    <mergeCell ref="B213:B215"/>
    <mergeCell ref="C213:C215"/>
    <mergeCell ref="D213:D215"/>
    <mergeCell ref="A222:A226"/>
    <mergeCell ref="O222:O226"/>
    <mergeCell ref="P222:P226"/>
    <mergeCell ref="Q222:Q226"/>
    <mergeCell ref="R222:R226"/>
    <mergeCell ref="A227:A235"/>
    <mergeCell ref="B227:B230"/>
    <mergeCell ref="C227:C230"/>
    <mergeCell ref="D227:D230"/>
    <mergeCell ref="E227:E230"/>
    <mergeCell ref="F227:F230"/>
    <mergeCell ref="N227:N230"/>
    <mergeCell ref="O227:O235"/>
    <mergeCell ref="P227:P235"/>
    <mergeCell ref="Q227:Q235"/>
    <mergeCell ref="R227:R235"/>
    <mergeCell ref="D234:D235"/>
    <mergeCell ref="F234:F235"/>
    <mergeCell ref="G234:G235"/>
    <mergeCell ref="A236:A245"/>
    <mergeCell ref="O236:O245"/>
    <mergeCell ref="P236:P245"/>
    <mergeCell ref="Q236:Q245"/>
    <mergeCell ref="R236:R245"/>
    <mergeCell ref="D241:D242"/>
    <mergeCell ref="F241:F242"/>
    <mergeCell ref="G241:G242"/>
    <mergeCell ref="A246:A260"/>
    <mergeCell ref="B246:B248"/>
    <mergeCell ref="C246:C248"/>
    <mergeCell ref="D246:D248"/>
    <mergeCell ref="E246:E248"/>
    <mergeCell ref="F246:F248"/>
    <mergeCell ref="O246:O260"/>
    <mergeCell ref="P246:P260"/>
    <mergeCell ref="Q246:Q260"/>
    <mergeCell ref="R246:R260"/>
    <mergeCell ref="B257:B259"/>
    <mergeCell ref="D257:D259"/>
    <mergeCell ref="F257:F259"/>
    <mergeCell ref="G257:G259"/>
    <mergeCell ref="N257:N259"/>
    <mergeCell ref="M423:M424"/>
    <mergeCell ref="N423:N424"/>
    <mergeCell ref="A428:A438"/>
    <mergeCell ref="C428:C431"/>
    <mergeCell ref="D428:D431"/>
    <mergeCell ref="E428:E431"/>
    <mergeCell ref="F428:F431"/>
    <mergeCell ref="H428:H431"/>
    <mergeCell ref="I428:I431"/>
    <mergeCell ref="J428:J431"/>
    <mergeCell ref="K428:K431"/>
    <mergeCell ref="L428:L431"/>
    <mergeCell ref="M428:M431"/>
    <mergeCell ref="O428:O438"/>
    <mergeCell ref="P428:P438"/>
    <mergeCell ref="Q428:Q438"/>
    <mergeCell ref="R428:R438"/>
    <mergeCell ref="D437:D438"/>
    <mergeCell ref="F437:F438"/>
    <mergeCell ref="G437:G438"/>
    <mergeCell ref="A439:A453"/>
    <mergeCell ref="B439:B441"/>
    <mergeCell ref="C439:C441"/>
    <mergeCell ref="D439:D441"/>
    <mergeCell ref="E439:E441"/>
    <mergeCell ref="F439:F441"/>
    <mergeCell ref="H439:I441"/>
    <mergeCell ref="J439:J441"/>
    <mergeCell ref="K439:K441"/>
    <mergeCell ref="L439:L441"/>
    <mergeCell ref="M439:M441"/>
    <mergeCell ref="N439:N441"/>
    <mergeCell ref="O439:O453"/>
    <mergeCell ref="P439:P453"/>
    <mergeCell ref="Q439:Q453"/>
    <mergeCell ref="R439:R453"/>
    <mergeCell ref="D450:D452"/>
    <mergeCell ref="F450:F452"/>
    <mergeCell ref="G450:G452"/>
    <mergeCell ref="H450:I452"/>
    <mergeCell ref="J450:J452"/>
    <mergeCell ref="K450:K452"/>
    <mergeCell ref="L450:L452"/>
    <mergeCell ref="M450:M452"/>
    <mergeCell ref="A464:A472"/>
    <mergeCell ref="O464:O472"/>
    <mergeCell ref="P464:P472"/>
    <mergeCell ref="Q464:Q472"/>
    <mergeCell ref="R464:R472"/>
    <mergeCell ref="A454:A463"/>
    <mergeCell ref="O454:O463"/>
    <mergeCell ref="P454:P463"/>
    <mergeCell ref="Q454:Q463"/>
    <mergeCell ref="R454:R463"/>
    <mergeCell ref="B457:B458"/>
    <mergeCell ref="C457:C458"/>
    <mergeCell ref="D457:D458"/>
    <mergeCell ref="E457:E458"/>
    <mergeCell ref="F457:F458"/>
    <mergeCell ref="J457:J458"/>
    <mergeCell ref="K457:K458"/>
    <mergeCell ref="L457:L458"/>
    <mergeCell ref="M457:M458"/>
    <mergeCell ref="A530:A544"/>
    <mergeCell ref="B530:B532"/>
    <mergeCell ref="C530:C532"/>
    <mergeCell ref="D530:D532"/>
    <mergeCell ref="E530:E532"/>
    <mergeCell ref="F530:F532"/>
    <mergeCell ref="J530:J532"/>
    <mergeCell ref="K530:K532"/>
    <mergeCell ref="L530:L532"/>
    <mergeCell ref="M530:M532"/>
    <mergeCell ref="O530:O544"/>
    <mergeCell ref="P530:P544"/>
    <mergeCell ref="Q530:Q544"/>
    <mergeCell ref="R530:R544"/>
    <mergeCell ref="D541:D543"/>
    <mergeCell ref="F541:F543"/>
    <mergeCell ref="G541:G543"/>
    <mergeCell ref="J541:J543"/>
    <mergeCell ref="K541:K543"/>
    <mergeCell ref="L541:L543"/>
    <mergeCell ref="M541:M543"/>
    <mergeCell ref="A576:A586"/>
    <mergeCell ref="B576:B579"/>
    <mergeCell ref="C576:C579"/>
    <mergeCell ref="D576:D579"/>
    <mergeCell ref="A545:A554"/>
    <mergeCell ref="O545:O554"/>
    <mergeCell ref="P545:P554"/>
    <mergeCell ref="Q545:Q554"/>
    <mergeCell ref="R545:R554"/>
    <mergeCell ref="A555:A566"/>
    <mergeCell ref="O555:O566"/>
    <mergeCell ref="P555:P566"/>
    <mergeCell ref="Q555:Q566"/>
    <mergeCell ref="R555:R566"/>
    <mergeCell ref="B561:B562"/>
    <mergeCell ref="D561:D562"/>
    <mergeCell ref="E561:E562"/>
    <mergeCell ref="J561:J562"/>
    <mergeCell ref="K561:K562"/>
    <mergeCell ref="L561:L562"/>
    <mergeCell ref="M561:M562"/>
    <mergeCell ref="N561:N562"/>
    <mergeCell ref="D563:D564"/>
    <mergeCell ref="F563:F564"/>
    <mergeCell ref="M563:M564"/>
    <mergeCell ref="A567:A575"/>
    <mergeCell ref="O567:O575"/>
    <mergeCell ref="P567:P575"/>
    <mergeCell ref="Q567:Q575"/>
    <mergeCell ref="R567:R575"/>
    <mergeCell ref="D574:D575"/>
    <mergeCell ref="F574:F575"/>
    <mergeCell ref="L563:L564"/>
    <mergeCell ref="E576:E579"/>
    <mergeCell ref="F576:F579"/>
    <mergeCell ref="J576:J579"/>
    <mergeCell ref="K576:K579"/>
    <mergeCell ref="L576:L579"/>
    <mergeCell ref="O597:O611"/>
    <mergeCell ref="P597:P611"/>
    <mergeCell ref="Q597:Q611"/>
    <mergeCell ref="R597:R611"/>
    <mergeCell ref="P587:P596"/>
    <mergeCell ref="Q587:Q596"/>
    <mergeCell ref="R587:R596"/>
    <mergeCell ref="M576:M579"/>
    <mergeCell ref="N576:N579"/>
    <mergeCell ref="O576:O586"/>
    <mergeCell ref="P576:P586"/>
    <mergeCell ref="Q576:Q586"/>
    <mergeCell ref="R576:R586"/>
    <mergeCell ref="C608:C610"/>
    <mergeCell ref="D608:D610"/>
    <mergeCell ref="A587:A596"/>
    <mergeCell ref="B587:B589"/>
    <mergeCell ref="C587:C589"/>
    <mergeCell ref="D587:D589"/>
    <mergeCell ref="E587:E589"/>
    <mergeCell ref="F587:F589"/>
    <mergeCell ref="O587:O596"/>
    <mergeCell ref="A597:A611"/>
    <mergeCell ref="C597:C599"/>
    <mergeCell ref="D597:D599"/>
    <mergeCell ref="E597:E599"/>
    <mergeCell ref="F597:F599"/>
    <mergeCell ref="J597:J599"/>
    <mergeCell ref="K597:K599"/>
    <mergeCell ref="L597:L599"/>
    <mergeCell ref="M597:M599"/>
    <mergeCell ref="A612:A623"/>
    <mergeCell ref="O612:O623"/>
    <mergeCell ref="P612:P623"/>
    <mergeCell ref="Q612:Q623"/>
    <mergeCell ref="R612:R623"/>
    <mergeCell ref="B613:B615"/>
    <mergeCell ref="C613:C615"/>
    <mergeCell ref="D613:D615"/>
    <mergeCell ref="E613:E615"/>
    <mergeCell ref="F613:F615"/>
    <mergeCell ref="J613:J615"/>
    <mergeCell ref="K613:K615"/>
    <mergeCell ref="L613:L615"/>
    <mergeCell ref="M613:M615"/>
    <mergeCell ref="D622:D623"/>
    <mergeCell ref="F622:F623"/>
    <mergeCell ref="G622:G623"/>
    <mergeCell ref="J622:J623"/>
    <mergeCell ref="K622:K623"/>
    <mergeCell ref="L622:L623"/>
    <mergeCell ref="M622:M623"/>
    <mergeCell ref="A624:A631"/>
    <mergeCell ref="O624:O631"/>
    <mergeCell ref="P624:P631"/>
    <mergeCell ref="Q624:Q631"/>
    <mergeCell ref="R624:R631"/>
    <mergeCell ref="C629:C630"/>
    <mergeCell ref="D629:D630"/>
    <mergeCell ref="F629:F630"/>
    <mergeCell ref="G629:G630"/>
    <mergeCell ref="N629:N630"/>
    <mergeCell ref="A632:A638"/>
    <mergeCell ref="O632:O638"/>
    <mergeCell ref="P632:P638"/>
    <mergeCell ref="Q632:Q638"/>
    <mergeCell ref="R632:R638"/>
    <mergeCell ref="A639:A645"/>
    <mergeCell ref="O639:O645"/>
    <mergeCell ref="P639:P645"/>
    <mergeCell ref="Q639:Q645"/>
    <mergeCell ref="R639:R645"/>
    <mergeCell ref="A646:A657"/>
    <mergeCell ref="B646:B649"/>
    <mergeCell ref="C646:C649"/>
    <mergeCell ref="D646:D649"/>
    <mergeCell ref="E646:E649"/>
    <mergeCell ref="F646:F649"/>
    <mergeCell ref="O646:O657"/>
    <mergeCell ref="P646:P657"/>
    <mergeCell ref="Q646:Q657"/>
    <mergeCell ref="R646:R657"/>
    <mergeCell ref="D656:D657"/>
    <mergeCell ref="F656:F657"/>
    <mergeCell ref="G656:G657"/>
    <mergeCell ref="J656:J657"/>
    <mergeCell ref="K656:K657"/>
    <mergeCell ref="L656:L657"/>
    <mergeCell ref="M656:M657"/>
    <mergeCell ref="A658:A672"/>
    <mergeCell ref="B658:B660"/>
    <mergeCell ref="C658:C660"/>
    <mergeCell ref="D658:D660"/>
    <mergeCell ref="E658:E660"/>
    <mergeCell ref="F658:F660"/>
    <mergeCell ref="J658:J660"/>
    <mergeCell ref="K658:K660"/>
    <mergeCell ref="L658:L660"/>
    <mergeCell ref="M658:M660"/>
    <mergeCell ref="N658:N660"/>
    <mergeCell ref="O658:O672"/>
    <mergeCell ref="P658:P672"/>
    <mergeCell ref="Q658:Q672"/>
    <mergeCell ref="R658:R672"/>
    <mergeCell ref="D670:D671"/>
    <mergeCell ref="F670:F671"/>
    <mergeCell ref="G670:G671"/>
    <mergeCell ref="J670:J671"/>
    <mergeCell ref="K670:K671"/>
    <mergeCell ref="L670:L671"/>
    <mergeCell ref="M670:M671"/>
    <mergeCell ref="A673:A680"/>
    <mergeCell ref="O673:O680"/>
    <mergeCell ref="P673:P680"/>
    <mergeCell ref="Q673:Q680"/>
    <mergeCell ref="R673:R680"/>
    <mergeCell ref="A681:A689"/>
    <mergeCell ref="O681:O689"/>
    <mergeCell ref="P681:P689"/>
    <mergeCell ref="Q681:Q689"/>
    <mergeCell ref="R681:R689"/>
    <mergeCell ref="D686:D687"/>
    <mergeCell ref="F686:F687"/>
    <mergeCell ref="G686:G687"/>
    <mergeCell ref="J686:J687"/>
    <mergeCell ref="K686:K687"/>
    <mergeCell ref="L686:L687"/>
    <mergeCell ref="M686:M687"/>
    <mergeCell ref="A690:A702"/>
    <mergeCell ref="B690:B691"/>
    <mergeCell ref="C690:C691"/>
    <mergeCell ref="D690:D691"/>
    <mergeCell ref="E690:E691"/>
    <mergeCell ref="F690:F691"/>
    <mergeCell ref="J690:J691"/>
    <mergeCell ref="K690:K691"/>
    <mergeCell ref="L690:L691"/>
    <mergeCell ref="M690:M691"/>
    <mergeCell ref="O690:O702"/>
    <mergeCell ref="P690:P702"/>
    <mergeCell ref="Q690:Q702"/>
    <mergeCell ref="R690:R702"/>
    <mergeCell ref="B695:B696"/>
    <mergeCell ref="C695:C696"/>
    <mergeCell ref="D695:D696"/>
    <mergeCell ref="E695:E696"/>
    <mergeCell ref="F695:F696"/>
    <mergeCell ref="J695:J696"/>
    <mergeCell ref="K695:K696"/>
    <mergeCell ref="L695:L696"/>
    <mergeCell ref="M695:M696"/>
    <mergeCell ref="N695:N696"/>
    <mergeCell ref="A703:A714"/>
    <mergeCell ref="O703:O714"/>
    <mergeCell ref="P703:P714"/>
    <mergeCell ref="Q703:Q714"/>
    <mergeCell ref="R703:R714"/>
    <mergeCell ref="A715:A730"/>
    <mergeCell ref="B715:B717"/>
    <mergeCell ref="C715:C717"/>
    <mergeCell ref="D715:D717"/>
    <mergeCell ref="E715:E717"/>
    <mergeCell ref="J715:J717"/>
    <mergeCell ref="K715:K717"/>
    <mergeCell ref="L715:L717"/>
    <mergeCell ref="M715:M717"/>
    <mergeCell ref="O715:O730"/>
    <mergeCell ref="P715:P730"/>
    <mergeCell ref="Q715:Q730"/>
    <mergeCell ref="R715:R730"/>
    <mergeCell ref="C727:C729"/>
    <mergeCell ref="D727:D729"/>
    <mergeCell ref="F727:F729"/>
    <mergeCell ref="G727:G729"/>
    <mergeCell ref="J727:J729"/>
    <mergeCell ref="K727:K729"/>
    <mergeCell ref="L727:L729"/>
    <mergeCell ref="M727:M729"/>
    <mergeCell ref="A731:A741"/>
    <mergeCell ref="B731:B734"/>
    <mergeCell ref="C731:C734"/>
    <mergeCell ref="D731:D734"/>
    <mergeCell ref="E731:E734"/>
    <mergeCell ref="F731:F734"/>
    <mergeCell ref="J731:J734"/>
    <mergeCell ref="K731:K734"/>
    <mergeCell ref="L731:L734"/>
    <mergeCell ref="M731:M734"/>
    <mergeCell ref="N731:N734"/>
    <mergeCell ref="O731:O741"/>
    <mergeCell ref="P731:P741"/>
    <mergeCell ref="Q731:Q741"/>
    <mergeCell ref="R731:R741"/>
    <mergeCell ref="D740:D741"/>
    <mergeCell ref="F740:F741"/>
    <mergeCell ref="G740:G741"/>
    <mergeCell ref="J740:J741"/>
    <mergeCell ref="K740:K741"/>
    <mergeCell ref="L740:L741"/>
    <mergeCell ref="M740:M741"/>
    <mergeCell ref="A742:A748"/>
    <mergeCell ref="O742:O748"/>
    <mergeCell ref="P742:P748"/>
    <mergeCell ref="Q742:Q748"/>
    <mergeCell ref="R742:R748"/>
    <mergeCell ref="A749:A758"/>
    <mergeCell ref="O749:O758"/>
    <mergeCell ref="P749:P758"/>
    <mergeCell ref="Q749:Q758"/>
    <mergeCell ref="R749:R758"/>
    <mergeCell ref="D755:D756"/>
    <mergeCell ref="F755:F756"/>
    <mergeCell ref="G755:G756"/>
    <mergeCell ref="J755:J756"/>
    <mergeCell ref="K755:K756"/>
    <mergeCell ref="L755:L756"/>
    <mergeCell ref="M755:M756"/>
    <mergeCell ref="A759:A767"/>
    <mergeCell ref="O759:O767"/>
    <mergeCell ref="P759:P767"/>
    <mergeCell ref="Q759:Q767"/>
    <mergeCell ref="R759:R767"/>
    <mergeCell ref="A768:A783"/>
    <mergeCell ref="B768:B770"/>
    <mergeCell ref="C768:C770"/>
    <mergeCell ref="D768:D770"/>
    <mergeCell ref="E768:E770"/>
    <mergeCell ref="F768:F770"/>
    <mergeCell ref="H768:H770"/>
    <mergeCell ref="I768:I770"/>
    <mergeCell ref="J768:J770"/>
    <mergeCell ref="K768:K770"/>
    <mergeCell ref="L768:L770"/>
    <mergeCell ref="M768:M770"/>
    <mergeCell ref="N768:N770"/>
    <mergeCell ref="O768:O783"/>
    <mergeCell ref="P768:P783"/>
    <mergeCell ref="Q768:Q783"/>
    <mergeCell ref="R768:R783"/>
    <mergeCell ref="A794:A804"/>
    <mergeCell ref="O794:O804"/>
    <mergeCell ref="P794:P804"/>
    <mergeCell ref="Q794:Q804"/>
    <mergeCell ref="R794:R804"/>
    <mergeCell ref="B800:B801"/>
    <mergeCell ref="D800:D801"/>
    <mergeCell ref="E800:E801"/>
    <mergeCell ref="J800:J801"/>
    <mergeCell ref="K800:K801"/>
    <mergeCell ref="L800:L801"/>
    <mergeCell ref="M800:M801"/>
    <mergeCell ref="A784:A793"/>
    <mergeCell ref="B784:B787"/>
    <mergeCell ref="C784:C787"/>
    <mergeCell ref="D784:D787"/>
    <mergeCell ref="E784:E787"/>
    <mergeCell ref="F784:F787"/>
    <mergeCell ref="J784:J787"/>
    <mergeCell ref="K784:K787"/>
    <mergeCell ref="L784:L787"/>
    <mergeCell ref="M784:M787"/>
    <mergeCell ref="O784:O793"/>
    <mergeCell ref="P784:P793"/>
    <mergeCell ref="Q784:Q793"/>
    <mergeCell ref="R784:R793"/>
    <mergeCell ref="A1033:A1047"/>
    <mergeCell ref="B1033:B1035"/>
    <mergeCell ref="C1033:C1035"/>
    <mergeCell ref="D1033:D1035"/>
    <mergeCell ref="E1033:E1035"/>
    <mergeCell ref="F1033:F1035"/>
    <mergeCell ref="J1033:J1035"/>
    <mergeCell ref="K1033:K1035"/>
    <mergeCell ref="L1033:L1035"/>
    <mergeCell ref="M1033:M1035"/>
    <mergeCell ref="O1033:O1047"/>
    <mergeCell ref="P1033:P1047"/>
    <mergeCell ref="Q1033:Q1047"/>
    <mergeCell ref="R1033:R1047"/>
    <mergeCell ref="D1044:D1046"/>
    <mergeCell ref="F1044:F1046"/>
    <mergeCell ref="G1044:G1046"/>
    <mergeCell ref="J1044:J1046"/>
    <mergeCell ref="K1044:K1046"/>
    <mergeCell ref="L1044:L1046"/>
    <mergeCell ref="M1044:M1046"/>
    <mergeCell ref="A1048:A1053"/>
    <mergeCell ref="O1048:O1053"/>
    <mergeCell ref="P1048:P1053"/>
    <mergeCell ref="Q1048:Q1053"/>
    <mergeCell ref="R1048:R1053"/>
    <mergeCell ref="A1054:A1064"/>
    <mergeCell ref="B1054:B1057"/>
    <mergeCell ref="C1054:C1057"/>
    <mergeCell ref="D1054:D1057"/>
    <mergeCell ref="E1054:E1057"/>
    <mergeCell ref="F1054:F1057"/>
    <mergeCell ref="J1054:J1057"/>
    <mergeCell ref="K1054:K1057"/>
    <mergeCell ref="L1054:L1057"/>
    <mergeCell ref="M1054:M1057"/>
    <mergeCell ref="N1054:N1057"/>
    <mergeCell ref="O1054:O1064"/>
    <mergeCell ref="P1054:P1064"/>
    <mergeCell ref="Q1054:Q1064"/>
    <mergeCell ref="R1054:R1064"/>
    <mergeCell ref="A1065:A1074"/>
    <mergeCell ref="N1065:N1066"/>
    <mergeCell ref="O1065:O1074"/>
    <mergeCell ref="P1065:P1074"/>
    <mergeCell ref="Q1065:Q1074"/>
    <mergeCell ref="R1065:R1074"/>
    <mergeCell ref="D1073:D1074"/>
    <mergeCell ref="F1073:F1074"/>
    <mergeCell ref="G1073:G1074"/>
    <mergeCell ref="J1073:J1074"/>
    <mergeCell ref="K1073:K1074"/>
    <mergeCell ref="L1073:L1074"/>
    <mergeCell ref="M1073:M1074"/>
    <mergeCell ref="A1075:A1084"/>
    <mergeCell ref="O1075:O1084"/>
    <mergeCell ref="P1075:P1084"/>
    <mergeCell ref="Q1075:Q1084"/>
    <mergeCell ref="R1075:R1084"/>
    <mergeCell ref="D1083:D1084"/>
    <mergeCell ref="F1083:F1084"/>
    <mergeCell ref="G1083:G1084"/>
    <mergeCell ref="M1143:M1146"/>
    <mergeCell ref="O1143:O1153"/>
    <mergeCell ref="P1143:P1153"/>
    <mergeCell ref="Q1143:Q1153"/>
    <mergeCell ref="R1143:R1153"/>
    <mergeCell ref="D1151:D1152"/>
    <mergeCell ref="F1151:F1152"/>
    <mergeCell ref="G1151:G1152"/>
    <mergeCell ref="J1151:J1152"/>
    <mergeCell ref="K1151:K1152"/>
    <mergeCell ref="L1151:L1152"/>
    <mergeCell ref="M1151:M1152"/>
    <mergeCell ref="A1154:A1163"/>
    <mergeCell ref="O1154:O1163"/>
    <mergeCell ref="P1154:P1163"/>
    <mergeCell ref="Q1154:Q1163"/>
    <mergeCell ref="R1154:R1163"/>
    <mergeCell ref="D1158:D1159"/>
    <mergeCell ref="E1158:E1159"/>
    <mergeCell ref="J1158:J1159"/>
    <mergeCell ref="K1158:K1159"/>
    <mergeCell ref="L1158:L1159"/>
    <mergeCell ref="M1158:M1159"/>
    <mergeCell ref="D1160:D1161"/>
    <mergeCell ref="F1160:F1161"/>
    <mergeCell ref="G1160:G1161"/>
    <mergeCell ref="J1160:J1161"/>
    <mergeCell ref="K1160:K1161"/>
    <mergeCell ref="L1160:L1161"/>
    <mergeCell ref="M1160:M1161"/>
    <mergeCell ref="A1164:A1174"/>
    <mergeCell ref="B1164:B1166"/>
    <mergeCell ref="C1164:C1166"/>
    <mergeCell ref="D1164:D1166"/>
    <mergeCell ref="E1164:E1166"/>
    <mergeCell ref="F1164:F1166"/>
    <mergeCell ref="J1164:J1166"/>
    <mergeCell ref="K1164:K1166"/>
    <mergeCell ref="L1164:L1166"/>
    <mergeCell ref="M1164:M1166"/>
    <mergeCell ref="O1164:O1174"/>
    <mergeCell ref="P1164:P1174"/>
    <mergeCell ref="Q1164:Q1174"/>
    <mergeCell ref="R1164:R1174"/>
    <mergeCell ref="C1171:C1173"/>
    <mergeCell ref="D1171:D1173"/>
    <mergeCell ref="F1171:F1173"/>
    <mergeCell ref="G1171:G1173"/>
    <mergeCell ref="J1171:J1173"/>
    <mergeCell ref="K1171:K1173"/>
    <mergeCell ref="L1171:L1173"/>
    <mergeCell ref="M1171:M1173"/>
    <mergeCell ref="A1175:A1187"/>
    <mergeCell ref="B1175:B1177"/>
    <mergeCell ref="C1175:C1177"/>
    <mergeCell ref="D1175:D1177"/>
    <mergeCell ref="E1175:E1177"/>
    <mergeCell ref="F1175:F1177"/>
    <mergeCell ref="O1175:O1187"/>
    <mergeCell ref="P1175:P1187"/>
    <mergeCell ref="Q1175:Q1187"/>
    <mergeCell ref="R1175:R1187"/>
    <mergeCell ref="D1185:D1186"/>
    <mergeCell ref="F1185:F1186"/>
    <mergeCell ref="G1185:G1186"/>
    <mergeCell ref="J1185:J1186"/>
    <mergeCell ref="K1185:K1186"/>
    <mergeCell ref="L1185:L1186"/>
    <mergeCell ref="M1185:M1186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7"/>
  <sheetViews>
    <sheetView workbookViewId="0">
      <selection sqref="A1:XFD1048576"/>
    </sheetView>
  </sheetViews>
  <sheetFormatPr defaultRowHeight="13.5"/>
  <cols>
    <col min="1" max="1" width="13.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27.25" style="19" bestFit="1" customWidth="1"/>
    <col min="6" max="6" width="16.625" style="19" bestFit="1" customWidth="1"/>
    <col min="7" max="7" width="24.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27">
        <v>43193</v>
      </c>
      <c r="B2" s="20">
        <v>1100</v>
      </c>
      <c r="C2" s="10" t="s">
        <v>467</v>
      </c>
      <c r="D2" s="10" t="s">
        <v>487</v>
      </c>
      <c r="E2" s="10" t="s">
        <v>526</v>
      </c>
      <c r="F2" s="10" t="s">
        <v>496</v>
      </c>
      <c r="G2" s="10" t="s">
        <v>37</v>
      </c>
      <c r="H2" s="10"/>
      <c r="I2" s="10"/>
      <c r="J2" s="10" t="s">
        <v>18</v>
      </c>
      <c r="K2" s="10" t="s">
        <v>39</v>
      </c>
      <c r="L2" s="10" t="s">
        <v>492</v>
      </c>
      <c r="M2" s="10">
        <v>9.6</v>
      </c>
      <c r="N2" s="10">
        <v>14</v>
      </c>
      <c r="O2" s="125">
        <v>7731</v>
      </c>
      <c r="P2" s="125">
        <v>7806</v>
      </c>
      <c r="Q2" s="125">
        <f>P2-O2</f>
        <v>75</v>
      </c>
      <c r="R2" s="125"/>
    </row>
    <row r="3" spans="1:20" ht="18.75">
      <c r="A3" s="128"/>
      <c r="B3" s="20">
        <v>1202</v>
      </c>
      <c r="C3" s="10" t="s">
        <v>467</v>
      </c>
      <c r="D3" s="10" t="s">
        <v>487</v>
      </c>
      <c r="E3" s="10" t="s">
        <v>526</v>
      </c>
      <c r="F3" s="10" t="s">
        <v>496</v>
      </c>
      <c r="G3" s="10" t="s">
        <v>37</v>
      </c>
      <c r="H3" s="10"/>
      <c r="I3" s="10"/>
      <c r="J3" s="10" t="s">
        <v>18</v>
      </c>
      <c r="K3" s="10" t="s">
        <v>39</v>
      </c>
      <c r="L3" s="10" t="s">
        <v>492</v>
      </c>
      <c r="M3" s="10">
        <v>9.6</v>
      </c>
      <c r="N3" s="10">
        <v>10</v>
      </c>
      <c r="O3" s="130"/>
      <c r="P3" s="130"/>
      <c r="Q3" s="130"/>
      <c r="R3" s="130"/>
    </row>
    <row r="4" spans="1:20" ht="18.75">
      <c r="A4" s="128"/>
      <c r="B4" s="20">
        <v>1515</v>
      </c>
      <c r="C4" s="10" t="s">
        <v>467</v>
      </c>
      <c r="D4" s="10" t="s">
        <v>487</v>
      </c>
      <c r="E4" s="10" t="s">
        <v>526</v>
      </c>
      <c r="F4" s="10" t="s">
        <v>496</v>
      </c>
      <c r="G4" s="10" t="s">
        <v>37</v>
      </c>
      <c r="H4" s="10"/>
      <c r="I4" s="10"/>
      <c r="J4" s="10" t="s">
        <v>18</v>
      </c>
      <c r="K4" s="10" t="s">
        <v>39</v>
      </c>
      <c r="L4" s="10" t="s">
        <v>492</v>
      </c>
      <c r="M4" s="10">
        <v>9.6</v>
      </c>
      <c r="N4" s="10">
        <v>13</v>
      </c>
      <c r="O4" s="130"/>
      <c r="P4" s="130"/>
      <c r="Q4" s="130"/>
      <c r="R4" s="130"/>
    </row>
    <row r="5" spans="1:20" ht="18.75">
      <c r="A5" s="128"/>
      <c r="B5" s="20">
        <v>1710</v>
      </c>
      <c r="C5" s="10" t="s">
        <v>467</v>
      </c>
      <c r="D5" s="10" t="s">
        <v>487</v>
      </c>
      <c r="E5" s="10" t="s">
        <v>526</v>
      </c>
      <c r="F5" s="10" t="s">
        <v>496</v>
      </c>
      <c r="G5" s="10" t="s">
        <v>37</v>
      </c>
      <c r="H5" s="10"/>
      <c r="I5" s="10"/>
      <c r="J5" s="10" t="s">
        <v>18</v>
      </c>
      <c r="K5" s="10" t="s">
        <v>39</v>
      </c>
      <c r="L5" s="10" t="s">
        <v>492</v>
      </c>
      <c r="M5" s="10">
        <v>9.6</v>
      </c>
      <c r="N5" s="10">
        <v>14</v>
      </c>
      <c r="O5" s="130"/>
      <c r="P5" s="130"/>
      <c r="Q5" s="130"/>
      <c r="R5" s="130"/>
    </row>
    <row r="6" spans="1:20" ht="18.75">
      <c r="A6" s="128"/>
      <c r="B6" s="20">
        <v>1936</v>
      </c>
      <c r="C6" s="10" t="s">
        <v>460</v>
      </c>
      <c r="D6" s="10" t="s">
        <v>454</v>
      </c>
      <c r="E6" s="10" t="s">
        <v>455</v>
      </c>
      <c r="F6" s="10" t="s">
        <v>496</v>
      </c>
      <c r="G6" s="10" t="s">
        <v>37</v>
      </c>
      <c r="H6" s="10"/>
      <c r="I6" s="10"/>
      <c r="J6" s="10" t="s">
        <v>18</v>
      </c>
      <c r="K6" s="10" t="s">
        <v>39</v>
      </c>
      <c r="L6" s="10" t="s">
        <v>492</v>
      </c>
      <c r="M6" s="10">
        <v>9.6</v>
      </c>
      <c r="N6" s="10">
        <v>14</v>
      </c>
      <c r="O6" s="130"/>
      <c r="P6" s="130"/>
      <c r="Q6" s="130"/>
      <c r="R6" s="130"/>
    </row>
    <row r="7" spans="1:20" ht="18.75">
      <c r="A7" s="128"/>
      <c r="B7" s="20">
        <v>2208</v>
      </c>
      <c r="C7" s="10" t="s">
        <v>460</v>
      </c>
      <c r="D7" s="10" t="s">
        <v>454</v>
      </c>
      <c r="E7" s="10" t="s">
        <v>455</v>
      </c>
      <c r="F7" s="10" t="s">
        <v>496</v>
      </c>
      <c r="G7" s="10" t="s">
        <v>37</v>
      </c>
      <c r="H7" s="10"/>
      <c r="I7" s="10"/>
      <c r="J7" s="10" t="s">
        <v>18</v>
      </c>
      <c r="K7" s="10" t="s">
        <v>39</v>
      </c>
      <c r="L7" s="10" t="s">
        <v>492</v>
      </c>
      <c r="M7" s="10">
        <v>9.6</v>
      </c>
      <c r="N7" s="10">
        <v>14</v>
      </c>
      <c r="O7" s="130"/>
      <c r="P7" s="130"/>
      <c r="Q7" s="130"/>
      <c r="R7" s="130"/>
    </row>
    <row r="8" spans="1:20" ht="18.75">
      <c r="A8" s="129"/>
      <c r="B8" s="20">
        <v>2341</v>
      </c>
      <c r="C8" s="10" t="s">
        <v>460</v>
      </c>
      <c r="D8" s="10" t="s">
        <v>454</v>
      </c>
      <c r="E8" s="10" t="s">
        <v>455</v>
      </c>
      <c r="F8" s="10" t="s">
        <v>496</v>
      </c>
      <c r="G8" s="10" t="s">
        <v>37</v>
      </c>
      <c r="H8" s="10"/>
      <c r="I8" s="10"/>
      <c r="J8" s="10" t="s">
        <v>18</v>
      </c>
      <c r="K8" s="10" t="s">
        <v>39</v>
      </c>
      <c r="L8" s="10" t="s">
        <v>492</v>
      </c>
      <c r="M8" s="10">
        <v>9.6</v>
      </c>
      <c r="N8" s="10">
        <v>9</v>
      </c>
      <c r="O8" s="126"/>
      <c r="P8" s="126"/>
      <c r="Q8" s="126"/>
      <c r="R8" s="126"/>
    </row>
    <row r="9" spans="1:20" ht="18.75">
      <c r="A9" s="127">
        <v>43193</v>
      </c>
      <c r="B9" s="131">
        <v>825</v>
      </c>
      <c r="C9" s="125"/>
      <c r="D9" s="125" t="s">
        <v>487</v>
      </c>
      <c r="E9" s="125" t="s">
        <v>488</v>
      </c>
      <c r="F9" s="125" t="s">
        <v>489</v>
      </c>
      <c r="G9" s="10" t="s">
        <v>490</v>
      </c>
      <c r="H9" s="10"/>
      <c r="I9" s="10"/>
      <c r="J9" s="10" t="s">
        <v>18</v>
      </c>
      <c r="K9" s="10" t="s">
        <v>457</v>
      </c>
      <c r="L9" s="10" t="s">
        <v>458</v>
      </c>
      <c r="M9" s="10">
        <v>9.6</v>
      </c>
      <c r="N9" s="10">
        <v>4</v>
      </c>
      <c r="O9" s="125">
        <v>7827</v>
      </c>
      <c r="P9" s="125">
        <v>7869</v>
      </c>
      <c r="Q9" s="125">
        <f>P9-O9</f>
        <v>42</v>
      </c>
      <c r="R9" s="125"/>
    </row>
    <row r="10" spans="1:20" ht="18.75">
      <c r="A10" s="128"/>
      <c r="B10" s="132"/>
      <c r="C10" s="130"/>
      <c r="D10" s="130"/>
      <c r="E10" s="130"/>
      <c r="F10" s="130"/>
      <c r="G10" s="10" t="s">
        <v>34</v>
      </c>
      <c r="H10" s="10"/>
      <c r="I10" s="10"/>
      <c r="J10" s="10" t="s">
        <v>18</v>
      </c>
      <c r="K10" s="10" t="s">
        <v>457</v>
      </c>
      <c r="L10" s="10" t="s">
        <v>458</v>
      </c>
      <c r="M10" s="10">
        <v>9.6</v>
      </c>
      <c r="N10" s="10">
        <v>2</v>
      </c>
      <c r="O10" s="130"/>
      <c r="P10" s="130"/>
      <c r="Q10" s="130"/>
      <c r="R10" s="130"/>
    </row>
    <row r="11" spans="1:20" ht="18.75">
      <c r="A11" s="128"/>
      <c r="B11" s="133"/>
      <c r="C11" s="126"/>
      <c r="D11" s="126"/>
      <c r="E11" s="126"/>
      <c r="F11" s="126"/>
      <c r="G11" s="10" t="s">
        <v>494</v>
      </c>
      <c r="H11" s="10"/>
      <c r="I11" s="10"/>
      <c r="J11" s="10" t="s">
        <v>18</v>
      </c>
      <c r="K11" s="10" t="s">
        <v>457</v>
      </c>
      <c r="L11" s="10" t="s">
        <v>458</v>
      </c>
      <c r="M11" s="10">
        <v>9.6</v>
      </c>
      <c r="N11" s="10">
        <v>1</v>
      </c>
      <c r="O11" s="130"/>
      <c r="P11" s="130"/>
      <c r="Q11" s="130"/>
      <c r="R11" s="130"/>
    </row>
    <row r="12" spans="1:20" ht="18.75">
      <c r="A12" s="128"/>
      <c r="B12" s="20">
        <v>915</v>
      </c>
      <c r="C12" s="10" t="s">
        <v>495</v>
      </c>
      <c r="D12" s="10" t="s">
        <v>489</v>
      </c>
      <c r="E12" s="10" t="s">
        <v>494</v>
      </c>
      <c r="F12" s="10" t="s">
        <v>496</v>
      </c>
      <c r="G12" s="10" t="s">
        <v>37</v>
      </c>
      <c r="H12" s="10"/>
      <c r="I12" s="10"/>
      <c r="J12" s="10" t="s">
        <v>18</v>
      </c>
      <c r="K12" s="10" t="s">
        <v>457</v>
      </c>
      <c r="L12" s="10" t="s">
        <v>458</v>
      </c>
      <c r="M12" s="10">
        <v>9.6</v>
      </c>
      <c r="N12" s="10">
        <v>4</v>
      </c>
      <c r="O12" s="130"/>
      <c r="P12" s="130"/>
      <c r="Q12" s="130"/>
      <c r="R12" s="130"/>
    </row>
    <row r="13" spans="1:20" ht="18.75">
      <c r="A13" s="128"/>
      <c r="B13" s="20">
        <v>1055</v>
      </c>
      <c r="C13" s="10" t="s">
        <v>495</v>
      </c>
      <c r="D13" s="10" t="s">
        <v>489</v>
      </c>
      <c r="E13" s="10" t="s">
        <v>494</v>
      </c>
      <c r="F13" s="10" t="s">
        <v>496</v>
      </c>
      <c r="G13" s="10" t="s">
        <v>37</v>
      </c>
      <c r="H13" s="10"/>
      <c r="I13" s="10"/>
      <c r="J13" s="10" t="s">
        <v>18</v>
      </c>
      <c r="K13" s="10" t="s">
        <v>457</v>
      </c>
      <c r="L13" s="10" t="s">
        <v>458</v>
      </c>
      <c r="M13" s="10">
        <v>9.6</v>
      </c>
      <c r="N13" s="10">
        <v>6</v>
      </c>
      <c r="O13" s="130"/>
      <c r="P13" s="130"/>
      <c r="Q13" s="130"/>
      <c r="R13" s="130"/>
    </row>
    <row r="14" spans="1:20" ht="18.75">
      <c r="A14" s="128"/>
      <c r="B14" s="20">
        <v>1210</v>
      </c>
      <c r="C14" s="10" t="s">
        <v>495</v>
      </c>
      <c r="D14" s="10" t="s">
        <v>489</v>
      </c>
      <c r="E14" s="10" t="s">
        <v>494</v>
      </c>
      <c r="F14" s="10" t="s">
        <v>496</v>
      </c>
      <c r="G14" s="10" t="s">
        <v>37</v>
      </c>
      <c r="H14" s="10"/>
      <c r="I14" s="10"/>
      <c r="J14" s="10" t="s">
        <v>18</v>
      </c>
      <c r="K14" s="10" t="s">
        <v>457</v>
      </c>
      <c r="L14" s="10" t="s">
        <v>458</v>
      </c>
      <c r="M14" s="10">
        <v>9.6</v>
      </c>
      <c r="N14" s="10">
        <v>5</v>
      </c>
      <c r="O14" s="130"/>
      <c r="P14" s="130"/>
      <c r="Q14" s="130"/>
      <c r="R14" s="130"/>
    </row>
    <row r="15" spans="1:20" ht="18.75">
      <c r="A15" s="128"/>
      <c r="B15" s="20">
        <v>1510</v>
      </c>
      <c r="C15" s="10" t="s">
        <v>495</v>
      </c>
      <c r="D15" s="10" t="s">
        <v>489</v>
      </c>
      <c r="E15" s="10" t="s">
        <v>494</v>
      </c>
      <c r="F15" s="10" t="s">
        <v>496</v>
      </c>
      <c r="G15" s="10" t="s">
        <v>37</v>
      </c>
      <c r="H15" s="10"/>
      <c r="I15" s="10"/>
      <c r="J15" s="10" t="s">
        <v>18</v>
      </c>
      <c r="K15" s="10" t="s">
        <v>457</v>
      </c>
      <c r="L15" s="10" t="s">
        <v>458</v>
      </c>
      <c r="M15" s="10">
        <v>9.6</v>
      </c>
      <c r="N15" s="10">
        <v>7</v>
      </c>
      <c r="O15" s="130"/>
      <c r="P15" s="130"/>
      <c r="Q15" s="130"/>
      <c r="R15" s="130"/>
    </row>
    <row r="16" spans="1:20" ht="18.75">
      <c r="A16" s="128"/>
      <c r="B16" s="20">
        <v>1605</v>
      </c>
      <c r="C16" s="10" t="s">
        <v>495</v>
      </c>
      <c r="D16" s="10" t="s">
        <v>489</v>
      </c>
      <c r="E16" s="10" t="s">
        <v>494</v>
      </c>
      <c r="F16" s="10" t="s">
        <v>496</v>
      </c>
      <c r="G16" s="10" t="s">
        <v>37</v>
      </c>
      <c r="H16" s="10"/>
      <c r="I16" s="10"/>
      <c r="J16" s="10" t="s">
        <v>18</v>
      </c>
      <c r="K16" s="10" t="s">
        <v>457</v>
      </c>
      <c r="L16" s="10" t="s">
        <v>458</v>
      </c>
      <c r="M16" s="10">
        <v>9.6</v>
      </c>
      <c r="N16" s="10">
        <v>4</v>
      </c>
      <c r="O16" s="130"/>
      <c r="P16" s="130"/>
      <c r="Q16" s="130"/>
      <c r="R16" s="130"/>
    </row>
    <row r="17" spans="1:18" ht="18.75">
      <c r="A17" s="128"/>
      <c r="B17" s="20">
        <v>1705</v>
      </c>
      <c r="C17" s="10" t="s">
        <v>495</v>
      </c>
      <c r="D17" s="10" t="s">
        <v>489</v>
      </c>
      <c r="E17" s="10" t="s">
        <v>494</v>
      </c>
      <c r="F17" s="10" t="s">
        <v>496</v>
      </c>
      <c r="G17" s="10" t="s">
        <v>37</v>
      </c>
      <c r="H17" s="10"/>
      <c r="I17" s="10"/>
      <c r="J17" s="10" t="s">
        <v>18</v>
      </c>
      <c r="K17" s="10" t="s">
        <v>457</v>
      </c>
      <c r="L17" s="10" t="s">
        <v>458</v>
      </c>
      <c r="M17" s="10">
        <v>9.6</v>
      </c>
      <c r="N17" s="10">
        <v>5</v>
      </c>
      <c r="O17" s="130"/>
      <c r="P17" s="130"/>
      <c r="Q17" s="130"/>
      <c r="R17" s="130"/>
    </row>
    <row r="18" spans="1:18" ht="18.75">
      <c r="A18" s="128"/>
      <c r="B18" s="20">
        <v>2105</v>
      </c>
      <c r="C18" s="10" t="s">
        <v>495</v>
      </c>
      <c r="D18" s="10" t="s">
        <v>489</v>
      </c>
      <c r="E18" s="10" t="s">
        <v>494</v>
      </c>
      <c r="F18" s="10" t="s">
        <v>496</v>
      </c>
      <c r="G18" s="10" t="s">
        <v>37</v>
      </c>
      <c r="H18" s="10"/>
      <c r="I18" s="10"/>
      <c r="J18" s="10" t="s">
        <v>18</v>
      </c>
      <c r="K18" s="10" t="s">
        <v>457</v>
      </c>
      <c r="L18" s="10" t="s">
        <v>458</v>
      </c>
      <c r="M18" s="10">
        <v>9.6</v>
      </c>
      <c r="N18" s="10">
        <v>8</v>
      </c>
      <c r="O18" s="130"/>
      <c r="P18" s="130"/>
      <c r="Q18" s="130"/>
      <c r="R18" s="130"/>
    </row>
    <row r="19" spans="1:18" ht="18.75">
      <c r="A19" s="128"/>
      <c r="B19" s="131">
        <v>2250</v>
      </c>
      <c r="C19" s="10"/>
      <c r="D19" s="125" t="s">
        <v>489</v>
      </c>
      <c r="E19" s="10" t="s">
        <v>494</v>
      </c>
      <c r="F19" s="125" t="s">
        <v>496</v>
      </c>
      <c r="G19" s="125" t="s">
        <v>37</v>
      </c>
      <c r="H19" s="10"/>
      <c r="I19" s="10"/>
      <c r="J19" s="10" t="s">
        <v>18</v>
      </c>
      <c r="K19" s="10" t="s">
        <v>457</v>
      </c>
      <c r="L19" s="10" t="s">
        <v>458</v>
      </c>
      <c r="M19" s="10">
        <v>9.6</v>
      </c>
      <c r="N19" s="10">
        <v>2</v>
      </c>
      <c r="O19" s="130"/>
      <c r="P19" s="130"/>
      <c r="Q19" s="130"/>
      <c r="R19" s="130"/>
    </row>
    <row r="20" spans="1:18" ht="18.75">
      <c r="A20" s="128"/>
      <c r="B20" s="133"/>
      <c r="C20" s="10"/>
      <c r="D20" s="126"/>
      <c r="E20" s="10" t="s">
        <v>490</v>
      </c>
      <c r="F20" s="126"/>
      <c r="G20" s="126"/>
      <c r="H20" s="10"/>
      <c r="I20" s="10"/>
      <c r="J20" s="10" t="s">
        <v>18</v>
      </c>
      <c r="K20" s="10" t="s">
        <v>457</v>
      </c>
      <c r="L20" s="10" t="s">
        <v>458</v>
      </c>
      <c r="M20" s="10">
        <v>9.6</v>
      </c>
      <c r="N20" s="10">
        <v>1</v>
      </c>
      <c r="O20" s="130"/>
      <c r="P20" s="130"/>
      <c r="Q20" s="130"/>
      <c r="R20" s="130"/>
    </row>
    <row r="21" spans="1:18" ht="18.75">
      <c r="A21" s="128"/>
      <c r="B21" s="20">
        <v>2210</v>
      </c>
      <c r="C21" s="10" t="s">
        <v>495</v>
      </c>
      <c r="D21" s="10" t="s">
        <v>489</v>
      </c>
      <c r="E21" s="10" t="s">
        <v>494</v>
      </c>
      <c r="F21" s="10" t="s">
        <v>496</v>
      </c>
      <c r="G21" s="10" t="s">
        <v>37</v>
      </c>
      <c r="H21" s="10"/>
      <c r="I21" s="10"/>
      <c r="J21" s="10" t="s">
        <v>18</v>
      </c>
      <c r="K21" s="10" t="s">
        <v>457</v>
      </c>
      <c r="L21" s="10" t="s">
        <v>458</v>
      </c>
      <c r="M21" s="10">
        <v>9.6</v>
      </c>
      <c r="N21" s="10">
        <v>4</v>
      </c>
      <c r="O21" s="130"/>
      <c r="P21" s="130"/>
      <c r="Q21" s="130"/>
      <c r="R21" s="130"/>
    </row>
    <row r="22" spans="1:18" ht="18.75">
      <c r="A22" s="129"/>
      <c r="B22" s="20">
        <v>2355</v>
      </c>
      <c r="C22" s="10" t="s">
        <v>495</v>
      </c>
      <c r="D22" s="10" t="s">
        <v>489</v>
      </c>
      <c r="E22" s="10" t="s">
        <v>494</v>
      </c>
      <c r="F22" s="10" t="s">
        <v>496</v>
      </c>
      <c r="G22" s="10" t="s">
        <v>37</v>
      </c>
      <c r="H22" s="10"/>
      <c r="I22" s="10"/>
      <c r="J22" s="10" t="s">
        <v>18</v>
      </c>
      <c r="K22" s="10" t="s">
        <v>457</v>
      </c>
      <c r="L22" s="10" t="s">
        <v>458</v>
      </c>
      <c r="M22" s="10">
        <v>9.6</v>
      </c>
      <c r="N22" s="10">
        <v>5</v>
      </c>
      <c r="O22" s="126"/>
      <c r="P22" s="126"/>
      <c r="Q22" s="126"/>
      <c r="R22" s="126"/>
    </row>
    <row r="23" spans="1:18" ht="18.75">
      <c r="A23" s="127">
        <v>43193</v>
      </c>
      <c r="B23" s="20">
        <v>840</v>
      </c>
      <c r="C23" s="10"/>
      <c r="D23" s="10" t="s">
        <v>487</v>
      </c>
      <c r="E23" s="10" t="s">
        <v>488</v>
      </c>
      <c r="F23" s="10" t="s">
        <v>489</v>
      </c>
      <c r="G23" s="10" t="s">
        <v>471</v>
      </c>
      <c r="H23" s="10"/>
      <c r="I23" s="10"/>
      <c r="J23" s="10" t="s">
        <v>18</v>
      </c>
      <c r="K23" s="10" t="s">
        <v>465</v>
      </c>
      <c r="L23" s="10" t="s">
        <v>466</v>
      </c>
      <c r="M23" s="10">
        <v>9.6</v>
      </c>
      <c r="N23" s="10">
        <v>11</v>
      </c>
      <c r="O23" s="125">
        <v>5545</v>
      </c>
      <c r="P23" s="125">
        <v>5596</v>
      </c>
      <c r="Q23" s="125">
        <f>P23-O23</f>
        <v>51</v>
      </c>
      <c r="R23" s="125"/>
    </row>
    <row r="24" spans="1:18" ht="18.75">
      <c r="A24" s="128"/>
      <c r="B24" s="20">
        <v>1441</v>
      </c>
      <c r="C24" s="10" t="s">
        <v>460</v>
      </c>
      <c r="D24" s="10" t="s">
        <v>454</v>
      </c>
      <c r="E24" s="10" t="s">
        <v>455</v>
      </c>
      <c r="F24" s="10" t="s">
        <v>496</v>
      </c>
      <c r="G24" s="10" t="s">
        <v>37</v>
      </c>
      <c r="H24" s="10"/>
      <c r="I24" s="10"/>
      <c r="J24" s="10" t="s">
        <v>18</v>
      </c>
      <c r="K24" s="10" t="s">
        <v>465</v>
      </c>
      <c r="L24" s="10" t="s">
        <v>466</v>
      </c>
      <c r="M24" s="10">
        <v>9.6</v>
      </c>
      <c r="N24" s="10">
        <v>14</v>
      </c>
      <c r="O24" s="130"/>
      <c r="P24" s="130"/>
      <c r="Q24" s="130"/>
      <c r="R24" s="130"/>
    </row>
    <row r="25" spans="1:18" ht="18.75">
      <c r="A25" s="128"/>
      <c r="B25" s="20">
        <v>1639</v>
      </c>
      <c r="C25" s="10" t="s">
        <v>460</v>
      </c>
      <c r="D25" s="10" t="s">
        <v>454</v>
      </c>
      <c r="E25" s="10" t="s">
        <v>455</v>
      </c>
      <c r="F25" s="10" t="s">
        <v>496</v>
      </c>
      <c r="G25" s="10" t="s">
        <v>37</v>
      </c>
      <c r="H25" s="10"/>
      <c r="I25" s="10"/>
      <c r="J25" s="10" t="s">
        <v>18</v>
      </c>
      <c r="K25" s="10" t="s">
        <v>465</v>
      </c>
      <c r="L25" s="10" t="s">
        <v>466</v>
      </c>
      <c r="M25" s="10">
        <v>9.6</v>
      </c>
      <c r="N25" s="10">
        <v>14</v>
      </c>
      <c r="O25" s="130"/>
      <c r="P25" s="130"/>
      <c r="Q25" s="130"/>
      <c r="R25" s="130"/>
    </row>
    <row r="26" spans="1:18" ht="18.75">
      <c r="A26" s="128"/>
      <c r="B26" s="20">
        <v>2010</v>
      </c>
      <c r="C26" s="10" t="s">
        <v>467</v>
      </c>
      <c r="D26" s="10" t="s">
        <v>487</v>
      </c>
      <c r="E26" s="10" t="s">
        <v>526</v>
      </c>
      <c r="F26" s="10" t="s">
        <v>496</v>
      </c>
      <c r="G26" s="10" t="s">
        <v>37</v>
      </c>
      <c r="H26" s="10"/>
      <c r="I26" s="10"/>
      <c r="J26" s="10" t="s">
        <v>18</v>
      </c>
      <c r="K26" s="10" t="s">
        <v>465</v>
      </c>
      <c r="L26" s="10" t="s">
        <v>466</v>
      </c>
      <c r="M26" s="10">
        <v>9.6</v>
      </c>
      <c r="N26" s="10">
        <v>14</v>
      </c>
      <c r="O26" s="130"/>
      <c r="P26" s="130"/>
      <c r="Q26" s="130"/>
      <c r="R26" s="130"/>
    </row>
    <row r="27" spans="1:18" ht="18.75">
      <c r="A27" s="128"/>
      <c r="B27" s="20">
        <v>2211</v>
      </c>
      <c r="C27" s="10" t="s">
        <v>467</v>
      </c>
      <c r="D27" s="10" t="s">
        <v>487</v>
      </c>
      <c r="E27" s="10" t="s">
        <v>526</v>
      </c>
      <c r="F27" s="10" t="s">
        <v>496</v>
      </c>
      <c r="G27" s="10" t="s">
        <v>37</v>
      </c>
      <c r="H27" s="10"/>
      <c r="I27" s="10"/>
      <c r="J27" s="10" t="s">
        <v>18</v>
      </c>
      <c r="K27" s="10" t="s">
        <v>465</v>
      </c>
      <c r="L27" s="10" t="s">
        <v>466</v>
      </c>
      <c r="M27" s="10">
        <v>9.6</v>
      </c>
      <c r="N27" s="10">
        <v>14</v>
      </c>
      <c r="O27" s="130"/>
      <c r="P27" s="130"/>
      <c r="Q27" s="130"/>
      <c r="R27" s="130"/>
    </row>
    <row r="28" spans="1:18" ht="18.75">
      <c r="A28" s="129"/>
      <c r="B28" s="20">
        <v>2350</v>
      </c>
      <c r="C28" s="10" t="s">
        <v>467</v>
      </c>
      <c r="D28" s="10" t="s">
        <v>487</v>
      </c>
      <c r="E28" s="10" t="s">
        <v>526</v>
      </c>
      <c r="F28" s="10" t="s">
        <v>496</v>
      </c>
      <c r="G28" s="10" t="s">
        <v>37</v>
      </c>
      <c r="H28" s="10"/>
      <c r="I28" s="10"/>
      <c r="J28" s="10" t="s">
        <v>18</v>
      </c>
      <c r="K28" s="10" t="s">
        <v>465</v>
      </c>
      <c r="L28" s="10" t="s">
        <v>466</v>
      </c>
      <c r="M28" s="10">
        <v>9.6</v>
      </c>
      <c r="N28" s="10">
        <v>14</v>
      </c>
      <c r="O28" s="126"/>
      <c r="P28" s="126"/>
      <c r="Q28" s="126"/>
      <c r="R28" s="126"/>
    </row>
    <row r="29" spans="1:18" ht="18.75">
      <c r="A29" s="127">
        <v>43193</v>
      </c>
      <c r="B29" s="131">
        <v>820</v>
      </c>
      <c r="C29" s="125"/>
      <c r="D29" s="125" t="s">
        <v>487</v>
      </c>
      <c r="E29" s="125" t="s">
        <v>488</v>
      </c>
      <c r="F29" s="125" t="s">
        <v>496</v>
      </c>
      <c r="G29" s="10" t="s">
        <v>478</v>
      </c>
      <c r="H29" s="10"/>
      <c r="I29" s="10"/>
      <c r="J29" s="10" t="s">
        <v>18</v>
      </c>
      <c r="K29" s="10" t="s">
        <v>473</v>
      </c>
      <c r="L29" s="10" t="s">
        <v>474</v>
      </c>
      <c r="M29" s="10">
        <v>9.6</v>
      </c>
      <c r="N29" s="125">
        <v>14</v>
      </c>
      <c r="O29" s="125">
        <v>7012</v>
      </c>
      <c r="P29" s="125">
        <v>7036</v>
      </c>
      <c r="Q29" s="125">
        <f>P29-O29</f>
        <v>24</v>
      </c>
      <c r="R29" s="125"/>
    </row>
    <row r="30" spans="1:18" ht="18.75">
      <c r="A30" s="128"/>
      <c r="B30" s="132"/>
      <c r="C30" s="130"/>
      <c r="D30" s="130"/>
      <c r="E30" s="130"/>
      <c r="F30" s="130"/>
      <c r="G30" s="10" t="s">
        <v>557</v>
      </c>
      <c r="H30" s="10"/>
      <c r="I30" s="10"/>
      <c r="J30" s="10" t="s">
        <v>18</v>
      </c>
      <c r="K30" s="10" t="s">
        <v>473</v>
      </c>
      <c r="L30" s="10" t="s">
        <v>474</v>
      </c>
      <c r="M30" s="10">
        <v>9.6</v>
      </c>
      <c r="N30" s="130"/>
      <c r="O30" s="130"/>
      <c r="P30" s="130"/>
      <c r="Q30" s="130"/>
      <c r="R30" s="130"/>
    </row>
    <row r="31" spans="1:18" ht="18.75">
      <c r="A31" s="128"/>
      <c r="B31" s="132"/>
      <c r="C31" s="130"/>
      <c r="D31" s="130"/>
      <c r="E31" s="130"/>
      <c r="F31" s="130"/>
      <c r="G31" s="10" t="s">
        <v>524</v>
      </c>
      <c r="H31" s="10"/>
      <c r="I31" s="10"/>
      <c r="J31" s="10" t="s">
        <v>18</v>
      </c>
      <c r="K31" s="10" t="s">
        <v>473</v>
      </c>
      <c r="L31" s="10" t="s">
        <v>474</v>
      </c>
      <c r="M31" s="10">
        <v>9.6</v>
      </c>
      <c r="N31" s="130"/>
      <c r="O31" s="130"/>
      <c r="P31" s="130"/>
      <c r="Q31" s="130"/>
      <c r="R31" s="130"/>
    </row>
    <row r="32" spans="1:18" ht="18.75">
      <c r="A32" s="128"/>
      <c r="B32" s="133"/>
      <c r="C32" s="126"/>
      <c r="D32" s="126"/>
      <c r="E32" s="126"/>
      <c r="F32" s="126"/>
      <c r="G32" s="10" t="s">
        <v>523</v>
      </c>
      <c r="H32" s="10"/>
      <c r="I32" s="10"/>
      <c r="J32" s="10" t="s">
        <v>18</v>
      </c>
      <c r="K32" s="10" t="s">
        <v>473</v>
      </c>
      <c r="L32" s="10" t="s">
        <v>474</v>
      </c>
      <c r="M32" s="10">
        <v>9.6</v>
      </c>
      <c r="N32" s="126"/>
      <c r="O32" s="130"/>
      <c r="P32" s="130"/>
      <c r="Q32" s="130"/>
      <c r="R32" s="130"/>
    </row>
    <row r="33" spans="1:18" ht="18.75">
      <c r="A33" s="128"/>
      <c r="B33" s="20">
        <v>1155</v>
      </c>
      <c r="C33" s="10"/>
      <c r="D33" s="10" t="s">
        <v>487</v>
      </c>
      <c r="E33" s="10" t="s">
        <v>526</v>
      </c>
      <c r="F33" s="10" t="s">
        <v>496</v>
      </c>
      <c r="G33" s="10" t="s">
        <v>37</v>
      </c>
      <c r="H33" s="10"/>
      <c r="I33" s="10"/>
      <c r="J33" s="10" t="s">
        <v>18</v>
      </c>
      <c r="K33" s="10" t="s">
        <v>473</v>
      </c>
      <c r="L33" s="10" t="s">
        <v>474</v>
      </c>
      <c r="M33" s="10">
        <v>9.6</v>
      </c>
      <c r="N33" s="10">
        <v>14</v>
      </c>
      <c r="O33" s="130"/>
      <c r="P33" s="130"/>
      <c r="Q33" s="130"/>
      <c r="R33" s="130"/>
    </row>
    <row r="34" spans="1:18" ht="18.75">
      <c r="A34" s="128"/>
      <c r="B34" s="20">
        <v>1435</v>
      </c>
      <c r="C34" s="10"/>
      <c r="D34" s="10" t="s">
        <v>487</v>
      </c>
      <c r="E34" s="10" t="s">
        <v>526</v>
      </c>
      <c r="F34" s="10" t="s">
        <v>496</v>
      </c>
      <c r="G34" s="10" t="s">
        <v>37</v>
      </c>
      <c r="H34" s="10"/>
      <c r="I34" s="10"/>
      <c r="J34" s="10" t="s">
        <v>18</v>
      </c>
      <c r="K34" s="10" t="s">
        <v>473</v>
      </c>
      <c r="L34" s="10" t="s">
        <v>474</v>
      </c>
      <c r="M34" s="10">
        <v>9.6</v>
      </c>
      <c r="N34" s="10">
        <v>14</v>
      </c>
      <c r="O34" s="130"/>
      <c r="P34" s="130"/>
      <c r="Q34" s="130"/>
      <c r="R34" s="130"/>
    </row>
    <row r="35" spans="1:18" ht="18.75">
      <c r="A35" s="128"/>
      <c r="B35" s="20">
        <v>1610</v>
      </c>
      <c r="C35" s="10"/>
      <c r="D35" s="10" t="s">
        <v>487</v>
      </c>
      <c r="E35" s="10" t="s">
        <v>526</v>
      </c>
      <c r="F35" s="10" t="s">
        <v>496</v>
      </c>
      <c r="G35" s="10" t="s">
        <v>37</v>
      </c>
      <c r="H35" s="10"/>
      <c r="I35" s="10"/>
      <c r="J35" s="10" t="s">
        <v>18</v>
      </c>
      <c r="K35" s="10" t="s">
        <v>473</v>
      </c>
      <c r="L35" s="10" t="s">
        <v>474</v>
      </c>
      <c r="M35" s="10">
        <v>9.6</v>
      </c>
      <c r="N35" s="10">
        <v>14</v>
      </c>
      <c r="O35" s="130"/>
      <c r="P35" s="130"/>
      <c r="Q35" s="130"/>
      <c r="R35" s="130"/>
    </row>
    <row r="36" spans="1:18" ht="18.75">
      <c r="A36" s="128"/>
      <c r="B36" s="20">
        <v>1930</v>
      </c>
      <c r="C36" s="10"/>
      <c r="D36" s="10" t="s">
        <v>487</v>
      </c>
      <c r="E36" s="10" t="s">
        <v>526</v>
      </c>
      <c r="F36" s="10" t="s">
        <v>496</v>
      </c>
      <c r="G36" s="10" t="s">
        <v>37</v>
      </c>
      <c r="H36" s="10"/>
      <c r="I36" s="10"/>
      <c r="J36" s="10" t="s">
        <v>18</v>
      </c>
      <c r="K36" s="10" t="s">
        <v>473</v>
      </c>
      <c r="L36" s="10" t="s">
        <v>474</v>
      </c>
      <c r="M36" s="10">
        <v>9.6</v>
      </c>
      <c r="N36" s="10">
        <v>14</v>
      </c>
      <c r="O36" s="130"/>
      <c r="P36" s="130"/>
      <c r="Q36" s="130"/>
      <c r="R36" s="130"/>
    </row>
    <row r="37" spans="1:18" ht="18.75">
      <c r="A37" s="128"/>
      <c r="B37" s="20">
        <v>2120</v>
      </c>
      <c r="C37" s="10"/>
      <c r="D37" s="10" t="s">
        <v>487</v>
      </c>
      <c r="E37" s="10" t="s">
        <v>526</v>
      </c>
      <c r="F37" s="10" t="s">
        <v>496</v>
      </c>
      <c r="G37" s="10" t="s">
        <v>37</v>
      </c>
      <c r="H37" s="10"/>
      <c r="I37" s="10"/>
      <c r="J37" s="10" t="s">
        <v>18</v>
      </c>
      <c r="K37" s="10" t="s">
        <v>473</v>
      </c>
      <c r="L37" s="10" t="s">
        <v>474</v>
      </c>
      <c r="M37" s="10">
        <v>9.6</v>
      </c>
      <c r="N37" s="10">
        <v>13</v>
      </c>
      <c r="O37" s="130"/>
      <c r="P37" s="130"/>
      <c r="Q37" s="130"/>
      <c r="R37" s="130"/>
    </row>
    <row r="38" spans="1:18" ht="18.75">
      <c r="A38" s="128"/>
      <c r="B38" s="20">
        <v>2248</v>
      </c>
      <c r="C38" s="10"/>
      <c r="D38" s="10" t="s">
        <v>487</v>
      </c>
      <c r="E38" s="10" t="s">
        <v>526</v>
      </c>
      <c r="F38" s="10" t="s">
        <v>496</v>
      </c>
      <c r="G38" s="10" t="s">
        <v>37</v>
      </c>
      <c r="H38" s="10"/>
      <c r="I38" s="10"/>
      <c r="J38" s="10" t="s">
        <v>18</v>
      </c>
      <c r="K38" s="10" t="s">
        <v>473</v>
      </c>
      <c r="L38" s="10" t="s">
        <v>474</v>
      </c>
      <c r="M38" s="10">
        <v>9.6</v>
      </c>
      <c r="N38" s="10">
        <v>7</v>
      </c>
      <c r="O38" s="130"/>
      <c r="P38" s="130"/>
      <c r="Q38" s="130"/>
      <c r="R38" s="130"/>
    </row>
    <row r="39" spans="1:18" ht="18.75">
      <c r="A39" s="128"/>
      <c r="B39" s="20">
        <v>2255</v>
      </c>
      <c r="C39" s="10"/>
      <c r="D39" s="10" t="s">
        <v>487</v>
      </c>
      <c r="E39" s="10" t="s">
        <v>526</v>
      </c>
      <c r="F39" s="10" t="s">
        <v>496</v>
      </c>
      <c r="G39" s="10" t="s">
        <v>37</v>
      </c>
      <c r="H39" s="10"/>
      <c r="I39" s="10"/>
      <c r="J39" s="10" t="s">
        <v>18</v>
      </c>
      <c r="K39" s="10" t="s">
        <v>473</v>
      </c>
      <c r="L39" s="10" t="s">
        <v>474</v>
      </c>
      <c r="M39" s="10">
        <v>9.6</v>
      </c>
      <c r="N39" s="10">
        <v>4</v>
      </c>
      <c r="O39" s="130"/>
      <c r="P39" s="130"/>
      <c r="Q39" s="130"/>
      <c r="R39" s="130"/>
    </row>
    <row r="40" spans="1:18" ht="18.75">
      <c r="A40" s="129"/>
      <c r="B40" s="20">
        <v>12</v>
      </c>
      <c r="C40" s="10"/>
      <c r="D40" s="10" t="s">
        <v>487</v>
      </c>
      <c r="E40" s="10" t="s">
        <v>526</v>
      </c>
      <c r="F40" s="10" t="s">
        <v>496</v>
      </c>
      <c r="G40" s="10" t="s">
        <v>37</v>
      </c>
      <c r="H40" s="10"/>
      <c r="I40" s="10"/>
      <c r="J40" s="10" t="s">
        <v>18</v>
      </c>
      <c r="K40" s="10" t="s">
        <v>473</v>
      </c>
      <c r="L40" s="10" t="s">
        <v>474</v>
      </c>
      <c r="M40" s="10">
        <v>9.6</v>
      </c>
      <c r="N40" s="10">
        <v>14</v>
      </c>
      <c r="O40" s="126"/>
      <c r="P40" s="126"/>
      <c r="Q40" s="126"/>
      <c r="R40" s="126"/>
    </row>
    <row r="41" spans="1:18" ht="18.75">
      <c r="A41" s="127">
        <v>43193</v>
      </c>
      <c r="B41" s="20">
        <v>830</v>
      </c>
      <c r="C41" s="10"/>
      <c r="D41" s="10" t="s">
        <v>496</v>
      </c>
      <c r="E41" s="10" t="s">
        <v>37</v>
      </c>
      <c r="F41" s="10" t="s">
        <v>454</v>
      </c>
      <c r="G41" s="10" t="s">
        <v>455</v>
      </c>
      <c r="H41" s="10"/>
      <c r="I41" s="10"/>
      <c r="J41" s="10" t="s">
        <v>18</v>
      </c>
      <c r="K41" s="10" t="s">
        <v>483</v>
      </c>
      <c r="L41" s="10" t="s">
        <v>484</v>
      </c>
      <c r="M41" s="10">
        <v>9.6</v>
      </c>
      <c r="N41" s="10" t="s">
        <v>468</v>
      </c>
      <c r="O41" s="125">
        <v>5404</v>
      </c>
      <c r="P41" s="125">
        <v>5528</v>
      </c>
      <c r="Q41" s="125">
        <f>P41-O41</f>
        <v>124</v>
      </c>
      <c r="R41" s="125"/>
    </row>
    <row r="42" spans="1:18" ht="18.75">
      <c r="A42" s="128"/>
      <c r="B42" s="20">
        <v>1052</v>
      </c>
      <c r="C42" s="10" t="s">
        <v>460</v>
      </c>
      <c r="D42" s="10" t="s">
        <v>454</v>
      </c>
      <c r="E42" s="10" t="s">
        <v>455</v>
      </c>
      <c r="F42" s="10" t="s">
        <v>496</v>
      </c>
      <c r="G42" s="10" t="s">
        <v>37</v>
      </c>
      <c r="H42" s="10"/>
      <c r="I42" s="10"/>
      <c r="J42" s="10" t="s">
        <v>18</v>
      </c>
      <c r="K42" s="10" t="s">
        <v>483</v>
      </c>
      <c r="L42" s="10" t="s">
        <v>484</v>
      </c>
      <c r="M42" s="10">
        <v>9.6</v>
      </c>
      <c r="N42" s="10">
        <v>14</v>
      </c>
      <c r="O42" s="130"/>
      <c r="P42" s="130"/>
      <c r="Q42" s="130"/>
      <c r="R42" s="130"/>
    </row>
    <row r="43" spans="1:18" ht="18.75">
      <c r="A43" s="128"/>
      <c r="B43" s="20">
        <v>1300</v>
      </c>
      <c r="C43" s="10"/>
      <c r="D43" s="10" t="s">
        <v>487</v>
      </c>
      <c r="E43" s="10" t="s">
        <v>488</v>
      </c>
      <c r="F43" s="10" t="s">
        <v>454</v>
      </c>
      <c r="G43" s="10" t="s">
        <v>455</v>
      </c>
      <c r="H43" s="10"/>
      <c r="I43" s="10"/>
      <c r="J43" s="10" t="s">
        <v>18</v>
      </c>
      <c r="K43" s="10" t="s">
        <v>483</v>
      </c>
      <c r="L43" s="10" t="s">
        <v>484</v>
      </c>
      <c r="M43" s="10">
        <v>9.6</v>
      </c>
      <c r="N43" s="10">
        <v>6</v>
      </c>
      <c r="O43" s="130"/>
      <c r="P43" s="130"/>
      <c r="Q43" s="130"/>
      <c r="R43" s="130"/>
    </row>
    <row r="44" spans="1:18" ht="18.75">
      <c r="A44" s="128"/>
      <c r="B44" s="20">
        <v>1352</v>
      </c>
      <c r="C44" s="10" t="s">
        <v>460</v>
      </c>
      <c r="D44" s="10" t="s">
        <v>454</v>
      </c>
      <c r="E44" s="10" t="s">
        <v>455</v>
      </c>
      <c r="F44" s="10" t="s">
        <v>496</v>
      </c>
      <c r="G44" s="10" t="s">
        <v>37</v>
      </c>
      <c r="H44" s="10"/>
      <c r="I44" s="10"/>
      <c r="J44" s="10" t="s">
        <v>18</v>
      </c>
      <c r="K44" s="10" t="s">
        <v>483</v>
      </c>
      <c r="L44" s="10" t="s">
        <v>484</v>
      </c>
      <c r="M44" s="10">
        <v>9.6</v>
      </c>
      <c r="N44" s="10">
        <v>14</v>
      </c>
      <c r="O44" s="130"/>
      <c r="P44" s="130"/>
      <c r="Q44" s="130"/>
      <c r="R44" s="130"/>
    </row>
    <row r="45" spans="1:18" ht="18.75">
      <c r="A45" s="128"/>
      <c r="B45" s="20">
        <v>1523</v>
      </c>
      <c r="C45" s="10" t="s">
        <v>460</v>
      </c>
      <c r="D45" s="10" t="s">
        <v>454</v>
      </c>
      <c r="E45" s="10" t="s">
        <v>455</v>
      </c>
      <c r="F45" s="10" t="s">
        <v>496</v>
      </c>
      <c r="G45" s="10" t="s">
        <v>37</v>
      </c>
      <c r="H45" s="10"/>
      <c r="I45" s="10"/>
      <c r="J45" s="10" t="s">
        <v>18</v>
      </c>
      <c r="K45" s="10" t="s">
        <v>483</v>
      </c>
      <c r="L45" s="10" t="s">
        <v>484</v>
      </c>
      <c r="M45" s="10">
        <v>9.6</v>
      </c>
      <c r="N45" s="10">
        <v>14</v>
      </c>
      <c r="O45" s="130"/>
      <c r="P45" s="130"/>
      <c r="Q45" s="130"/>
      <c r="R45" s="130"/>
    </row>
    <row r="46" spans="1:18" ht="18.75">
      <c r="A46" s="128"/>
      <c r="B46" s="131">
        <v>1625</v>
      </c>
      <c r="C46" s="125"/>
      <c r="D46" s="125" t="s">
        <v>487</v>
      </c>
      <c r="E46" s="125" t="s">
        <v>488</v>
      </c>
      <c r="F46" s="10" t="s">
        <v>489</v>
      </c>
      <c r="G46" s="10" t="s">
        <v>471</v>
      </c>
      <c r="H46" s="10"/>
      <c r="I46" s="10"/>
      <c r="J46" s="10" t="s">
        <v>18</v>
      </c>
      <c r="K46" s="10" t="s">
        <v>483</v>
      </c>
      <c r="L46" s="10" t="s">
        <v>484</v>
      </c>
      <c r="M46" s="10">
        <v>9.6</v>
      </c>
      <c r="N46" s="125">
        <v>11</v>
      </c>
      <c r="O46" s="130"/>
      <c r="P46" s="130"/>
      <c r="Q46" s="130"/>
      <c r="R46" s="130"/>
    </row>
    <row r="47" spans="1:18" ht="18.75">
      <c r="A47" s="128"/>
      <c r="B47" s="132"/>
      <c r="C47" s="130"/>
      <c r="D47" s="130"/>
      <c r="E47" s="130"/>
      <c r="F47" s="125" t="s">
        <v>496</v>
      </c>
      <c r="G47" s="10" t="s">
        <v>475</v>
      </c>
      <c r="H47" s="10"/>
      <c r="I47" s="10"/>
      <c r="J47" s="10" t="s">
        <v>18</v>
      </c>
      <c r="K47" s="10" t="s">
        <v>483</v>
      </c>
      <c r="L47" s="10" t="s">
        <v>484</v>
      </c>
      <c r="M47" s="10">
        <v>9.6</v>
      </c>
      <c r="N47" s="130"/>
      <c r="O47" s="130"/>
      <c r="P47" s="130"/>
      <c r="Q47" s="130"/>
      <c r="R47" s="130"/>
    </row>
    <row r="48" spans="1:18" ht="18.75">
      <c r="A48" s="128"/>
      <c r="B48" s="133"/>
      <c r="C48" s="126"/>
      <c r="D48" s="126"/>
      <c r="E48" s="126"/>
      <c r="F48" s="126"/>
      <c r="G48" s="10" t="s">
        <v>37</v>
      </c>
      <c r="H48" s="10"/>
      <c r="I48" s="10"/>
      <c r="J48" s="10" t="s">
        <v>18</v>
      </c>
      <c r="K48" s="10" t="s">
        <v>483</v>
      </c>
      <c r="L48" s="10" t="s">
        <v>484</v>
      </c>
      <c r="M48" s="10">
        <v>9.6</v>
      </c>
      <c r="N48" s="126"/>
      <c r="O48" s="130"/>
      <c r="P48" s="130"/>
      <c r="Q48" s="130"/>
      <c r="R48" s="130"/>
    </row>
    <row r="49" spans="1:18" ht="18.75">
      <c r="A49" s="128"/>
      <c r="B49" s="20">
        <v>1715</v>
      </c>
      <c r="C49" s="10"/>
      <c r="D49" s="10" t="s">
        <v>496</v>
      </c>
      <c r="E49" s="10" t="s">
        <v>37</v>
      </c>
      <c r="F49" s="10" t="s">
        <v>487</v>
      </c>
      <c r="G49" s="10" t="s">
        <v>488</v>
      </c>
      <c r="H49" s="10"/>
      <c r="I49" s="10"/>
      <c r="J49" s="10" t="s">
        <v>18</v>
      </c>
      <c r="K49" s="10" t="s">
        <v>483</v>
      </c>
      <c r="L49" s="10" t="s">
        <v>484</v>
      </c>
      <c r="M49" s="10">
        <v>9.6</v>
      </c>
      <c r="N49" s="125">
        <v>10</v>
      </c>
      <c r="O49" s="130"/>
      <c r="P49" s="130"/>
      <c r="Q49" s="130"/>
      <c r="R49" s="130"/>
    </row>
    <row r="50" spans="1:18" ht="18.75">
      <c r="A50" s="128"/>
      <c r="B50" s="20">
        <v>1730</v>
      </c>
      <c r="C50" s="10"/>
      <c r="D50" s="10" t="s">
        <v>489</v>
      </c>
      <c r="E50" s="10" t="s">
        <v>471</v>
      </c>
      <c r="F50" s="10" t="s">
        <v>487</v>
      </c>
      <c r="G50" s="10" t="s">
        <v>471</v>
      </c>
      <c r="H50" s="10"/>
      <c r="I50" s="10"/>
      <c r="J50" s="10" t="s">
        <v>18</v>
      </c>
      <c r="K50" s="10" t="s">
        <v>483</v>
      </c>
      <c r="L50" s="10" t="s">
        <v>484</v>
      </c>
      <c r="M50" s="10">
        <v>9.6</v>
      </c>
      <c r="N50" s="126"/>
      <c r="O50" s="130"/>
      <c r="P50" s="130"/>
      <c r="Q50" s="130"/>
      <c r="R50" s="130"/>
    </row>
    <row r="51" spans="1:18" ht="18.75">
      <c r="A51" s="128"/>
      <c r="B51" s="20">
        <v>2010</v>
      </c>
      <c r="C51" s="10" t="s">
        <v>461</v>
      </c>
      <c r="D51" s="10" t="s">
        <v>454</v>
      </c>
      <c r="E51" s="10" t="s">
        <v>456</v>
      </c>
      <c r="F51" s="10" t="s">
        <v>496</v>
      </c>
      <c r="G51" s="10" t="s">
        <v>37</v>
      </c>
      <c r="H51" s="10"/>
      <c r="I51" s="10"/>
      <c r="J51" s="10" t="s">
        <v>18</v>
      </c>
      <c r="K51" s="10" t="s">
        <v>483</v>
      </c>
      <c r="L51" s="10" t="s">
        <v>484</v>
      </c>
      <c r="M51" s="10">
        <v>9.6</v>
      </c>
      <c r="N51" s="125">
        <v>12</v>
      </c>
      <c r="O51" s="130"/>
      <c r="P51" s="130"/>
      <c r="Q51" s="130"/>
      <c r="R51" s="130"/>
    </row>
    <row r="52" spans="1:18" ht="18.75">
      <c r="A52" s="128"/>
      <c r="B52" s="20">
        <v>2036</v>
      </c>
      <c r="C52" s="10" t="s">
        <v>460</v>
      </c>
      <c r="D52" s="10" t="s">
        <v>454</v>
      </c>
      <c r="E52" s="10" t="s">
        <v>455</v>
      </c>
      <c r="F52" s="10" t="s">
        <v>496</v>
      </c>
      <c r="G52" s="10" t="s">
        <v>37</v>
      </c>
      <c r="H52" s="10"/>
      <c r="I52" s="10"/>
      <c r="J52" s="10" t="s">
        <v>18</v>
      </c>
      <c r="K52" s="10" t="s">
        <v>483</v>
      </c>
      <c r="L52" s="10" t="s">
        <v>484</v>
      </c>
      <c r="M52" s="10">
        <v>9.6</v>
      </c>
      <c r="N52" s="126"/>
      <c r="O52" s="130"/>
      <c r="P52" s="130"/>
      <c r="Q52" s="130"/>
      <c r="R52" s="130"/>
    </row>
    <row r="53" spans="1:18" ht="18.75">
      <c r="A53" s="129"/>
      <c r="B53" s="20">
        <v>2304</v>
      </c>
      <c r="C53" s="10" t="s">
        <v>460</v>
      </c>
      <c r="D53" s="10" t="s">
        <v>454</v>
      </c>
      <c r="E53" s="10" t="s">
        <v>455</v>
      </c>
      <c r="F53" s="10" t="s">
        <v>496</v>
      </c>
      <c r="G53" s="10" t="s">
        <v>37</v>
      </c>
      <c r="H53" s="10"/>
      <c r="I53" s="10"/>
      <c r="J53" s="10" t="s">
        <v>18</v>
      </c>
      <c r="K53" s="10" t="s">
        <v>483</v>
      </c>
      <c r="L53" s="10" t="s">
        <v>484</v>
      </c>
      <c r="M53" s="10">
        <v>9.6</v>
      </c>
      <c r="N53" s="10">
        <v>10</v>
      </c>
      <c r="O53" s="126"/>
      <c r="P53" s="126"/>
      <c r="Q53" s="126"/>
      <c r="R53" s="126"/>
    </row>
    <row r="54" spans="1:18" ht="18.75">
      <c r="A54" s="13"/>
      <c r="B54" s="2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ht="18.75">
      <c r="A55" s="13"/>
      <c r="B55" s="2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ht="18.75">
      <c r="A56" s="13"/>
      <c r="B56" s="2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ht="18.75">
      <c r="A57" s="13"/>
      <c r="B57" s="2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18.75">
      <c r="A58" s="13"/>
      <c r="B58" s="2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18.75">
      <c r="A59" s="13"/>
      <c r="B59" s="2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>
      <c r="A60" s="13"/>
      <c r="B60" s="2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>
      <c r="A61" s="13"/>
      <c r="B61" s="2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>
      <c r="A62" s="13"/>
      <c r="B62" s="2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>
      <c r="A63" s="13"/>
      <c r="B63" s="2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>
      <c r="A64" s="13"/>
      <c r="B64" s="2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>
      <c r="A65" s="13"/>
      <c r="B65" s="2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>
      <c r="A66" s="13"/>
      <c r="B66" s="2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>
      <c r="A67" s="13"/>
      <c r="B67" s="2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</sheetData>
  <mergeCells count="48">
    <mergeCell ref="O2:O8"/>
    <mergeCell ref="P2:P8"/>
    <mergeCell ref="Q2:Q8"/>
    <mergeCell ref="R2:R8"/>
    <mergeCell ref="A2:A8"/>
    <mergeCell ref="D19:D20"/>
    <mergeCell ref="B19:B20"/>
    <mergeCell ref="A9:A22"/>
    <mergeCell ref="B9:B11"/>
    <mergeCell ref="C9:C11"/>
    <mergeCell ref="D9:D11"/>
    <mergeCell ref="E9:E11"/>
    <mergeCell ref="F9:F11"/>
    <mergeCell ref="F19:F20"/>
    <mergeCell ref="G19:G20"/>
    <mergeCell ref="O9:O22"/>
    <mergeCell ref="Q9:Q22"/>
    <mergeCell ref="R9:R22"/>
    <mergeCell ref="O23:O28"/>
    <mergeCell ref="P23:P28"/>
    <mergeCell ref="Q23:Q28"/>
    <mergeCell ref="R23:R28"/>
    <mergeCell ref="P9:P22"/>
    <mergeCell ref="A23:A28"/>
    <mergeCell ref="N29:N32"/>
    <mergeCell ref="A29:A40"/>
    <mergeCell ref="B29:B32"/>
    <mergeCell ref="C29:C32"/>
    <mergeCell ref="D29:D32"/>
    <mergeCell ref="E29:E32"/>
    <mergeCell ref="F29:F32"/>
    <mergeCell ref="O29:O40"/>
    <mergeCell ref="P29:P40"/>
    <mergeCell ref="Q29:Q40"/>
    <mergeCell ref="R29:R40"/>
    <mergeCell ref="D46:D48"/>
    <mergeCell ref="E46:E48"/>
    <mergeCell ref="F47:F48"/>
    <mergeCell ref="O41:O53"/>
    <mergeCell ref="P41:P53"/>
    <mergeCell ref="Q41:Q53"/>
    <mergeCell ref="R41:R53"/>
    <mergeCell ref="B46:B48"/>
    <mergeCell ref="C46:C48"/>
    <mergeCell ref="A41:A53"/>
    <mergeCell ref="N46:N48"/>
    <mergeCell ref="N49:N50"/>
    <mergeCell ref="N51:N5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42"/>
  <sheetViews>
    <sheetView workbookViewId="0">
      <selection activeCell="D8" sqref="D8:D9"/>
    </sheetView>
  </sheetViews>
  <sheetFormatPr defaultRowHeight="13.5"/>
  <cols>
    <col min="1" max="1" width="13.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27">
        <v>43194</v>
      </c>
      <c r="B2" s="24">
        <v>830</v>
      </c>
      <c r="C2" s="10"/>
      <c r="D2" s="10" t="s">
        <v>496</v>
      </c>
      <c r="E2" s="10" t="s">
        <v>565</v>
      </c>
      <c r="F2" s="10" t="s">
        <v>454</v>
      </c>
      <c r="G2" s="10" t="s">
        <v>566</v>
      </c>
      <c r="H2" s="10"/>
      <c r="I2" s="10"/>
      <c r="J2" s="10" t="s">
        <v>18</v>
      </c>
      <c r="K2" s="10" t="s">
        <v>39</v>
      </c>
      <c r="L2" s="10" t="s">
        <v>570</v>
      </c>
      <c r="M2" s="10">
        <v>9.6</v>
      </c>
      <c r="N2" s="10" t="s">
        <v>571</v>
      </c>
      <c r="O2" s="125">
        <v>7806</v>
      </c>
      <c r="P2" s="125">
        <v>7958</v>
      </c>
      <c r="Q2" s="125">
        <f>P2-O2</f>
        <v>152</v>
      </c>
      <c r="R2" s="125"/>
    </row>
    <row r="3" spans="1:20" ht="18.75">
      <c r="A3" s="128"/>
      <c r="B3" s="24">
        <v>1153</v>
      </c>
      <c r="C3" s="10" t="s">
        <v>460</v>
      </c>
      <c r="D3" s="10" t="s">
        <v>454</v>
      </c>
      <c r="E3" s="10" t="s">
        <v>566</v>
      </c>
      <c r="F3" s="10" t="s">
        <v>496</v>
      </c>
      <c r="G3" s="10" t="s">
        <v>565</v>
      </c>
      <c r="H3" s="10"/>
      <c r="I3" s="10"/>
      <c r="J3" s="10" t="s">
        <v>18</v>
      </c>
      <c r="K3" s="10" t="s">
        <v>39</v>
      </c>
      <c r="L3" s="10" t="s">
        <v>570</v>
      </c>
      <c r="M3" s="10">
        <v>9.6</v>
      </c>
      <c r="N3" s="10">
        <v>9</v>
      </c>
      <c r="O3" s="130"/>
      <c r="P3" s="130"/>
      <c r="Q3" s="130"/>
      <c r="R3" s="130"/>
    </row>
    <row r="4" spans="1:20" ht="18.75">
      <c r="A4" s="128"/>
      <c r="B4" s="131">
        <v>1310</v>
      </c>
      <c r="C4" s="125"/>
      <c r="D4" s="125" t="s">
        <v>567</v>
      </c>
      <c r="E4" s="125" t="s">
        <v>569</v>
      </c>
      <c r="F4" s="10" t="s">
        <v>454</v>
      </c>
      <c r="G4" s="10" t="s">
        <v>568</v>
      </c>
      <c r="H4" s="10"/>
      <c r="I4" s="10"/>
      <c r="J4" s="10" t="s">
        <v>18</v>
      </c>
      <c r="K4" s="10" t="s">
        <v>39</v>
      </c>
      <c r="L4" s="10" t="s">
        <v>570</v>
      </c>
      <c r="M4" s="10">
        <v>9.6</v>
      </c>
      <c r="N4" s="10">
        <v>1</v>
      </c>
      <c r="O4" s="130"/>
      <c r="P4" s="130"/>
      <c r="Q4" s="130"/>
      <c r="R4" s="130"/>
    </row>
    <row r="5" spans="1:20" ht="18.75">
      <c r="A5" s="128"/>
      <c r="B5" s="133"/>
      <c r="C5" s="126"/>
      <c r="D5" s="126"/>
      <c r="E5" s="126"/>
      <c r="F5" s="10" t="s">
        <v>454</v>
      </c>
      <c r="G5" s="10" t="s">
        <v>566</v>
      </c>
      <c r="H5" s="10"/>
      <c r="I5" s="10"/>
      <c r="J5" s="10" t="s">
        <v>18</v>
      </c>
      <c r="K5" s="10" t="s">
        <v>39</v>
      </c>
      <c r="L5" s="10" t="s">
        <v>570</v>
      </c>
      <c r="M5" s="10">
        <v>9.6</v>
      </c>
      <c r="N5" s="10">
        <v>4</v>
      </c>
      <c r="O5" s="130"/>
      <c r="P5" s="130"/>
      <c r="Q5" s="130"/>
      <c r="R5" s="130"/>
    </row>
    <row r="6" spans="1:20" ht="18.75">
      <c r="A6" s="128"/>
      <c r="B6" s="24">
        <v>1417</v>
      </c>
      <c r="C6" s="10" t="s">
        <v>460</v>
      </c>
      <c r="D6" s="10" t="s">
        <v>454</v>
      </c>
      <c r="E6" s="10" t="s">
        <v>566</v>
      </c>
      <c r="F6" s="10" t="s">
        <v>496</v>
      </c>
      <c r="G6" s="10" t="s">
        <v>565</v>
      </c>
      <c r="H6" s="10"/>
      <c r="I6" s="10"/>
      <c r="J6" s="10" t="s">
        <v>18</v>
      </c>
      <c r="K6" s="10" t="s">
        <v>39</v>
      </c>
      <c r="L6" s="10" t="s">
        <v>570</v>
      </c>
      <c r="M6" s="10">
        <v>9.6</v>
      </c>
      <c r="N6" s="10">
        <v>14</v>
      </c>
      <c r="O6" s="130"/>
      <c r="P6" s="130"/>
      <c r="Q6" s="130"/>
      <c r="R6" s="130"/>
    </row>
    <row r="7" spans="1:20" ht="18.75">
      <c r="A7" s="128"/>
      <c r="B7" s="24">
        <v>1554</v>
      </c>
      <c r="C7" s="10" t="s">
        <v>460</v>
      </c>
      <c r="D7" s="10" t="s">
        <v>454</v>
      </c>
      <c r="E7" s="10" t="s">
        <v>566</v>
      </c>
      <c r="F7" s="10" t="s">
        <v>496</v>
      </c>
      <c r="G7" s="10" t="s">
        <v>565</v>
      </c>
      <c r="H7" s="10"/>
      <c r="I7" s="10"/>
      <c r="J7" s="10" t="s">
        <v>18</v>
      </c>
      <c r="K7" s="10" t="s">
        <v>39</v>
      </c>
      <c r="L7" s="10" t="s">
        <v>570</v>
      </c>
      <c r="M7" s="10">
        <v>9.6</v>
      </c>
      <c r="N7" s="10">
        <v>14</v>
      </c>
      <c r="O7" s="130"/>
      <c r="P7" s="130"/>
      <c r="Q7" s="130"/>
      <c r="R7" s="130"/>
    </row>
    <row r="8" spans="1:20" ht="18.75">
      <c r="A8" s="128"/>
      <c r="B8" s="131">
        <v>1718</v>
      </c>
      <c r="C8" s="125" t="s">
        <v>460</v>
      </c>
      <c r="D8" s="125" t="s">
        <v>454</v>
      </c>
      <c r="E8" s="125" t="s">
        <v>566</v>
      </c>
      <c r="F8" s="10" t="s">
        <v>496</v>
      </c>
      <c r="G8" s="10" t="s">
        <v>565</v>
      </c>
      <c r="H8" s="10"/>
      <c r="I8" s="10"/>
      <c r="J8" s="10" t="s">
        <v>18</v>
      </c>
      <c r="K8" s="10" t="s">
        <v>39</v>
      </c>
      <c r="L8" s="10" t="s">
        <v>570</v>
      </c>
      <c r="M8" s="10">
        <v>9.6</v>
      </c>
      <c r="N8" s="10">
        <v>9</v>
      </c>
      <c r="O8" s="130"/>
      <c r="P8" s="130"/>
      <c r="Q8" s="130"/>
      <c r="R8" s="130"/>
    </row>
    <row r="9" spans="1:20" ht="18.75">
      <c r="A9" s="128"/>
      <c r="B9" s="133"/>
      <c r="C9" s="126"/>
      <c r="D9" s="126"/>
      <c r="E9" s="126"/>
      <c r="F9" s="10" t="s">
        <v>567</v>
      </c>
      <c r="G9" s="10" t="s">
        <v>569</v>
      </c>
      <c r="H9" s="10"/>
      <c r="I9" s="10"/>
      <c r="J9" s="10" t="s">
        <v>18</v>
      </c>
      <c r="K9" s="10" t="s">
        <v>39</v>
      </c>
      <c r="L9" s="10" t="s">
        <v>570</v>
      </c>
      <c r="M9" s="10">
        <v>9.6</v>
      </c>
      <c r="N9" s="10">
        <v>1</v>
      </c>
      <c r="O9" s="130"/>
      <c r="P9" s="130"/>
      <c r="Q9" s="130"/>
      <c r="R9" s="130"/>
    </row>
    <row r="10" spans="1:20" ht="18.75">
      <c r="A10" s="128"/>
      <c r="B10" s="24">
        <v>2010</v>
      </c>
      <c r="C10" s="10" t="s">
        <v>461</v>
      </c>
      <c r="D10" s="125" t="s">
        <v>454</v>
      </c>
      <c r="E10" s="10" t="s">
        <v>568</v>
      </c>
      <c r="F10" s="125" t="s">
        <v>496</v>
      </c>
      <c r="G10" s="125" t="s">
        <v>565</v>
      </c>
      <c r="H10" s="10"/>
      <c r="I10" s="10"/>
      <c r="J10" s="10" t="s">
        <v>18</v>
      </c>
      <c r="K10" s="10" t="s">
        <v>39</v>
      </c>
      <c r="L10" s="10" t="s">
        <v>570</v>
      </c>
      <c r="M10" s="10">
        <v>9.6</v>
      </c>
      <c r="N10" s="10">
        <v>1</v>
      </c>
      <c r="O10" s="130"/>
      <c r="P10" s="130"/>
      <c r="Q10" s="130"/>
      <c r="R10" s="130"/>
    </row>
    <row r="11" spans="1:20" ht="18.75">
      <c r="A11" s="128"/>
      <c r="B11" s="24">
        <v>2030</v>
      </c>
      <c r="C11" s="10" t="s">
        <v>460</v>
      </c>
      <c r="D11" s="126"/>
      <c r="E11" s="10" t="s">
        <v>566</v>
      </c>
      <c r="F11" s="126"/>
      <c r="G11" s="126"/>
      <c r="H11" s="10"/>
      <c r="I11" s="10"/>
      <c r="J11" s="10" t="s">
        <v>18</v>
      </c>
      <c r="K11" s="10" t="s">
        <v>39</v>
      </c>
      <c r="L11" s="10" t="s">
        <v>570</v>
      </c>
      <c r="M11" s="10">
        <v>9.6</v>
      </c>
      <c r="N11" s="10">
        <v>13</v>
      </c>
      <c r="O11" s="130"/>
      <c r="P11" s="130"/>
      <c r="Q11" s="130"/>
      <c r="R11" s="130"/>
    </row>
    <row r="12" spans="1:20" ht="18.75">
      <c r="A12" s="128"/>
      <c r="B12" s="24">
        <v>2148</v>
      </c>
      <c r="C12" s="10" t="s">
        <v>460</v>
      </c>
      <c r="D12" s="10" t="s">
        <v>454</v>
      </c>
      <c r="E12" s="10" t="s">
        <v>566</v>
      </c>
      <c r="F12" s="10" t="s">
        <v>496</v>
      </c>
      <c r="G12" s="10" t="s">
        <v>565</v>
      </c>
      <c r="H12" s="10"/>
      <c r="I12" s="10"/>
      <c r="J12" s="10" t="s">
        <v>18</v>
      </c>
      <c r="K12" s="10" t="s">
        <v>39</v>
      </c>
      <c r="L12" s="10" t="s">
        <v>570</v>
      </c>
      <c r="M12" s="10">
        <v>9.6</v>
      </c>
      <c r="N12" s="10">
        <v>12</v>
      </c>
      <c r="O12" s="130"/>
      <c r="P12" s="130"/>
      <c r="Q12" s="130"/>
      <c r="R12" s="130"/>
    </row>
    <row r="13" spans="1:20" ht="18.75">
      <c r="A13" s="129"/>
      <c r="B13" s="24">
        <v>2313</v>
      </c>
      <c r="C13" s="10" t="s">
        <v>460</v>
      </c>
      <c r="D13" s="10" t="s">
        <v>454</v>
      </c>
      <c r="E13" s="10" t="s">
        <v>566</v>
      </c>
      <c r="F13" s="10" t="s">
        <v>496</v>
      </c>
      <c r="G13" s="10" t="s">
        <v>565</v>
      </c>
      <c r="H13" s="10"/>
      <c r="I13" s="10"/>
      <c r="J13" s="10" t="s">
        <v>18</v>
      </c>
      <c r="K13" s="10" t="s">
        <v>39</v>
      </c>
      <c r="L13" s="10" t="s">
        <v>570</v>
      </c>
      <c r="M13" s="10">
        <v>9.6</v>
      </c>
      <c r="N13" s="10">
        <v>12</v>
      </c>
      <c r="O13" s="126"/>
      <c r="P13" s="126"/>
      <c r="Q13" s="126"/>
      <c r="R13" s="126"/>
    </row>
    <row r="14" spans="1:20" ht="18.75">
      <c r="A14" s="127">
        <v>43194</v>
      </c>
      <c r="B14" s="131">
        <v>830</v>
      </c>
      <c r="C14" s="125"/>
      <c r="D14" s="125" t="s">
        <v>487</v>
      </c>
      <c r="E14" s="125" t="s">
        <v>569</v>
      </c>
      <c r="F14" s="125" t="s">
        <v>496</v>
      </c>
      <c r="G14" s="10" t="s">
        <v>574</v>
      </c>
      <c r="H14" s="10"/>
      <c r="I14" s="10"/>
      <c r="J14" s="10" t="s">
        <v>18</v>
      </c>
      <c r="K14" s="10" t="s">
        <v>457</v>
      </c>
      <c r="L14" s="10" t="s">
        <v>458</v>
      </c>
      <c r="M14" s="10">
        <v>9.6</v>
      </c>
      <c r="N14" s="10">
        <v>5</v>
      </c>
      <c r="O14" s="125">
        <v>7869</v>
      </c>
      <c r="P14" s="125">
        <v>7890</v>
      </c>
      <c r="Q14" s="125">
        <f>P14-O14</f>
        <v>21</v>
      </c>
      <c r="R14" s="125"/>
    </row>
    <row r="15" spans="1:20" ht="18.75">
      <c r="A15" s="128"/>
      <c r="B15" s="132"/>
      <c r="C15" s="130"/>
      <c r="D15" s="130"/>
      <c r="E15" s="130"/>
      <c r="F15" s="130"/>
      <c r="G15" s="10" t="s">
        <v>575</v>
      </c>
      <c r="H15" s="10"/>
      <c r="I15" s="10"/>
      <c r="J15" s="10" t="s">
        <v>18</v>
      </c>
      <c r="K15" s="10" t="s">
        <v>457</v>
      </c>
      <c r="L15" s="10" t="s">
        <v>458</v>
      </c>
      <c r="M15" s="10">
        <v>9.6</v>
      </c>
      <c r="N15" s="10">
        <v>2</v>
      </c>
      <c r="O15" s="130"/>
      <c r="P15" s="130"/>
      <c r="Q15" s="130"/>
      <c r="R15" s="130"/>
    </row>
    <row r="16" spans="1:20" ht="18.75">
      <c r="A16" s="128"/>
      <c r="B16" s="132"/>
      <c r="C16" s="130"/>
      <c r="D16" s="130"/>
      <c r="E16" s="130"/>
      <c r="F16" s="130"/>
      <c r="G16" s="10" t="s">
        <v>576</v>
      </c>
      <c r="H16" s="10"/>
      <c r="I16" s="10"/>
      <c r="J16" s="10" t="s">
        <v>18</v>
      </c>
      <c r="K16" s="10" t="s">
        <v>457</v>
      </c>
      <c r="L16" s="10" t="s">
        <v>458</v>
      </c>
      <c r="M16" s="10">
        <v>9.6</v>
      </c>
      <c r="N16" s="10">
        <v>1</v>
      </c>
      <c r="O16" s="130"/>
      <c r="P16" s="130"/>
      <c r="Q16" s="130"/>
      <c r="R16" s="130"/>
    </row>
    <row r="17" spans="1:18" ht="18.75">
      <c r="A17" s="128"/>
      <c r="B17" s="133"/>
      <c r="C17" s="126"/>
      <c r="D17" s="126"/>
      <c r="E17" s="126"/>
      <c r="F17" s="126"/>
      <c r="G17" s="10" t="s">
        <v>577</v>
      </c>
      <c r="H17" s="10"/>
      <c r="I17" s="10"/>
      <c r="J17" s="10" t="s">
        <v>18</v>
      </c>
      <c r="K17" s="10" t="s">
        <v>457</v>
      </c>
      <c r="L17" s="10" t="s">
        <v>458</v>
      </c>
      <c r="M17" s="10">
        <v>9.6</v>
      </c>
      <c r="N17" s="10">
        <v>5</v>
      </c>
      <c r="O17" s="130"/>
      <c r="P17" s="130"/>
      <c r="Q17" s="130"/>
      <c r="R17" s="130"/>
    </row>
    <row r="18" spans="1:18" ht="18.75">
      <c r="A18" s="128"/>
      <c r="B18" s="24">
        <v>1110</v>
      </c>
      <c r="C18" s="10" t="s">
        <v>467</v>
      </c>
      <c r="D18" s="10" t="s">
        <v>487</v>
      </c>
      <c r="E18" s="10" t="s">
        <v>578</v>
      </c>
      <c r="F18" s="10" t="s">
        <v>496</v>
      </c>
      <c r="G18" s="10" t="s">
        <v>565</v>
      </c>
      <c r="H18" s="10"/>
      <c r="I18" s="10"/>
      <c r="J18" s="10" t="s">
        <v>18</v>
      </c>
      <c r="K18" s="10" t="s">
        <v>457</v>
      </c>
      <c r="L18" s="10" t="s">
        <v>458</v>
      </c>
      <c r="M18" s="10">
        <v>9.6</v>
      </c>
      <c r="N18" s="10">
        <v>11</v>
      </c>
      <c r="O18" s="130"/>
      <c r="P18" s="130"/>
      <c r="Q18" s="130"/>
      <c r="R18" s="130"/>
    </row>
    <row r="19" spans="1:18" ht="18.75">
      <c r="A19" s="128"/>
      <c r="B19" s="24">
        <v>1418</v>
      </c>
      <c r="C19" s="10" t="s">
        <v>467</v>
      </c>
      <c r="D19" s="10" t="s">
        <v>487</v>
      </c>
      <c r="E19" s="10" t="s">
        <v>578</v>
      </c>
      <c r="F19" s="10" t="s">
        <v>496</v>
      </c>
      <c r="G19" s="10" t="s">
        <v>565</v>
      </c>
      <c r="H19" s="10"/>
      <c r="I19" s="10"/>
      <c r="J19" s="10" t="s">
        <v>18</v>
      </c>
      <c r="K19" s="10" t="s">
        <v>457</v>
      </c>
      <c r="L19" s="10" t="s">
        <v>458</v>
      </c>
      <c r="M19" s="10">
        <v>9.6</v>
      </c>
      <c r="N19" s="10">
        <v>14</v>
      </c>
      <c r="O19" s="130"/>
      <c r="P19" s="130"/>
      <c r="Q19" s="130"/>
      <c r="R19" s="130"/>
    </row>
    <row r="20" spans="1:18" ht="18.75">
      <c r="A20" s="128"/>
      <c r="B20" s="24">
        <v>1518</v>
      </c>
      <c r="C20" s="10" t="s">
        <v>467</v>
      </c>
      <c r="D20" s="10" t="s">
        <v>487</v>
      </c>
      <c r="E20" s="10" t="s">
        <v>578</v>
      </c>
      <c r="F20" s="10" t="s">
        <v>496</v>
      </c>
      <c r="G20" s="10" t="s">
        <v>565</v>
      </c>
      <c r="H20" s="10"/>
      <c r="I20" s="10"/>
      <c r="J20" s="10" t="s">
        <v>18</v>
      </c>
      <c r="K20" s="10" t="s">
        <v>457</v>
      </c>
      <c r="L20" s="10" t="s">
        <v>458</v>
      </c>
      <c r="M20" s="10">
        <v>9.6</v>
      </c>
      <c r="N20" s="10">
        <v>13</v>
      </c>
      <c r="O20" s="130"/>
      <c r="P20" s="130"/>
      <c r="Q20" s="130"/>
      <c r="R20" s="130"/>
    </row>
    <row r="21" spans="1:18" ht="18.75">
      <c r="A21" s="128"/>
      <c r="B21" s="24">
        <v>1700</v>
      </c>
      <c r="C21" s="10" t="s">
        <v>467</v>
      </c>
      <c r="D21" s="10" t="s">
        <v>487</v>
      </c>
      <c r="E21" s="10" t="s">
        <v>578</v>
      </c>
      <c r="F21" s="10" t="s">
        <v>496</v>
      </c>
      <c r="G21" s="10" t="s">
        <v>565</v>
      </c>
      <c r="H21" s="10"/>
      <c r="I21" s="10"/>
      <c r="J21" s="10" t="s">
        <v>18</v>
      </c>
      <c r="K21" s="10" t="s">
        <v>457</v>
      </c>
      <c r="L21" s="10" t="s">
        <v>458</v>
      </c>
      <c r="M21" s="10">
        <v>9.6</v>
      </c>
      <c r="N21" s="10">
        <v>10</v>
      </c>
      <c r="O21" s="130"/>
      <c r="P21" s="130"/>
      <c r="Q21" s="130"/>
      <c r="R21" s="130"/>
    </row>
    <row r="22" spans="1:18" ht="18.75">
      <c r="A22" s="128"/>
      <c r="B22" s="24">
        <v>2110</v>
      </c>
      <c r="C22" s="10" t="s">
        <v>467</v>
      </c>
      <c r="D22" s="10" t="s">
        <v>487</v>
      </c>
      <c r="E22" s="10" t="s">
        <v>578</v>
      </c>
      <c r="F22" s="10" t="s">
        <v>496</v>
      </c>
      <c r="G22" s="10" t="s">
        <v>565</v>
      </c>
      <c r="H22" s="10"/>
      <c r="I22" s="10"/>
      <c r="J22" s="10" t="s">
        <v>18</v>
      </c>
      <c r="K22" s="10" t="s">
        <v>457</v>
      </c>
      <c r="L22" s="10" t="s">
        <v>458</v>
      </c>
      <c r="M22" s="10">
        <v>9.6</v>
      </c>
      <c r="N22" s="10">
        <v>14</v>
      </c>
      <c r="O22" s="130"/>
      <c r="P22" s="130"/>
      <c r="Q22" s="130"/>
      <c r="R22" s="130"/>
    </row>
    <row r="23" spans="1:18" ht="18.75">
      <c r="A23" s="129"/>
      <c r="B23" s="24">
        <v>2336</v>
      </c>
      <c r="C23" s="10" t="s">
        <v>467</v>
      </c>
      <c r="D23" s="10" t="s">
        <v>487</v>
      </c>
      <c r="E23" s="10" t="s">
        <v>578</v>
      </c>
      <c r="F23" s="10" t="s">
        <v>496</v>
      </c>
      <c r="G23" s="10" t="s">
        <v>565</v>
      </c>
      <c r="H23" s="10"/>
      <c r="I23" s="10"/>
      <c r="J23" s="10" t="s">
        <v>18</v>
      </c>
      <c r="K23" s="10" t="s">
        <v>457</v>
      </c>
      <c r="L23" s="10" t="s">
        <v>458</v>
      </c>
      <c r="M23" s="10">
        <v>9.6</v>
      </c>
      <c r="N23" s="10">
        <v>14</v>
      </c>
      <c r="O23" s="126"/>
      <c r="P23" s="126"/>
      <c r="Q23" s="126"/>
      <c r="R23" s="126"/>
    </row>
    <row r="24" spans="1:18" ht="18.75">
      <c r="A24" s="127">
        <v>43194</v>
      </c>
      <c r="B24" s="131">
        <v>820</v>
      </c>
      <c r="C24" s="125"/>
      <c r="D24" s="125" t="s">
        <v>487</v>
      </c>
      <c r="E24" s="125" t="s">
        <v>582</v>
      </c>
      <c r="F24" s="125" t="s">
        <v>489</v>
      </c>
      <c r="G24" s="10" t="s">
        <v>583</v>
      </c>
      <c r="H24" s="10"/>
      <c r="I24" s="10"/>
      <c r="J24" s="10" t="s">
        <v>18</v>
      </c>
      <c r="K24" s="10" t="s">
        <v>465</v>
      </c>
      <c r="L24" s="10" t="s">
        <v>466</v>
      </c>
      <c r="M24" s="10">
        <v>9.6</v>
      </c>
      <c r="N24" s="125">
        <v>10</v>
      </c>
      <c r="O24" s="125">
        <v>5596</v>
      </c>
      <c r="P24" s="125">
        <v>5632</v>
      </c>
      <c r="Q24" s="125">
        <f>P24-O24</f>
        <v>36</v>
      </c>
      <c r="R24" s="125"/>
    </row>
    <row r="25" spans="1:18" ht="18.75">
      <c r="A25" s="128"/>
      <c r="B25" s="132"/>
      <c r="C25" s="130"/>
      <c r="D25" s="130"/>
      <c r="E25" s="130"/>
      <c r="F25" s="130"/>
      <c r="G25" s="10" t="s">
        <v>584</v>
      </c>
      <c r="H25" s="10"/>
      <c r="I25" s="10"/>
      <c r="J25" s="10" t="s">
        <v>18</v>
      </c>
      <c r="K25" s="10" t="s">
        <v>465</v>
      </c>
      <c r="L25" s="10" t="s">
        <v>466</v>
      </c>
      <c r="M25" s="10">
        <v>9.6</v>
      </c>
      <c r="N25" s="130"/>
      <c r="O25" s="130"/>
      <c r="P25" s="130"/>
      <c r="Q25" s="130"/>
      <c r="R25" s="130"/>
    </row>
    <row r="26" spans="1:18" ht="18.75">
      <c r="A26" s="128"/>
      <c r="B26" s="133"/>
      <c r="C26" s="126"/>
      <c r="D26" s="126"/>
      <c r="E26" s="126"/>
      <c r="F26" s="126"/>
      <c r="G26" s="10" t="s">
        <v>585</v>
      </c>
      <c r="H26" s="10"/>
      <c r="I26" s="10"/>
      <c r="J26" s="10" t="s">
        <v>18</v>
      </c>
      <c r="K26" s="10" t="s">
        <v>465</v>
      </c>
      <c r="L26" s="10" t="s">
        <v>466</v>
      </c>
      <c r="M26" s="10">
        <v>9.6</v>
      </c>
      <c r="N26" s="126"/>
      <c r="O26" s="130"/>
      <c r="P26" s="130"/>
      <c r="Q26" s="130"/>
      <c r="R26" s="130"/>
    </row>
    <row r="27" spans="1:18" ht="18.75">
      <c r="A27" s="128"/>
      <c r="B27" s="24">
        <v>910</v>
      </c>
      <c r="C27" s="10" t="s">
        <v>495</v>
      </c>
      <c r="D27" s="10" t="s">
        <v>489</v>
      </c>
      <c r="E27" s="10" t="s">
        <v>585</v>
      </c>
      <c r="F27" s="10" t="s">
        <v>496</v>
      </c>
      <c r="G27" s="10" t="s">
        <v>565</v>
      </c>
      <c r="H27" s="10"/>
      <c r="I27" s="10"/>
      <c r="J27" s="10" t="s">
        <v>18</v>
      </c>
      <c r="K27" s="10" t="s">
        <v>465</v>
      </c>
      <c r="L27" s="10" t="s">
        <v>466</v>
      </c>
      <c r="M27" s="10">
        <v>9.6</v>
      </c>
      <c r="N27" s="10">
        <v>5</v>
      </c>
      <c r="O27" s="130"/>
      <c r="P27" s="130"/>
      <c r="Q27" s="130"/>
      <c r="R27" s="130"/>
    </row>
    <row r="28" spans="1:18" ht="18.75">
      <c r="A28" s="128"/>
      <c r="B28" s="24">
        <v>1055</v>
      </c>
      <c r="C28" s="10" t="s">
        <v>495</v>
      </c>
      <c r="D28" s="10" t="s">
        <v>489</v>
      </c>
      <c r="E28" s="10" t="s">
        <v>585</v>
      </c>
      <c r="F28" s="10" t="s">
        <v>496</v>
      </c>
      <c r="G28" s="10" t="s">
        <v>565</v>
      </c>
      <c r="H28" s="10"/>
      <c r="I28" s="10"/>
      <c r="J28" s="10" t="s">
        <v>18</v>
      </c>
      <c r="K28" s="10" t="s">
        <v>465</v>
      </c>
      <c r="L28" s="10" t="s">
        <v>466</v>
      </c>
      <c r="M28" s="10">
        <v>9.6</v>
      </c>
      <c r="N28" s="10">
        <v>6</v>
      </c>
      <c r="O28" s="130"/>
      <c r="P28" s="130"/>
      <c r="Q28" s="130"/>
      <c r="R28" s="130"/>
    </row>
    <row r="29" spans="1:18" ht="18.75">
      <c r="A29" s="128"/>
      <c r="B29" s="24">
        <v>1205</v>
      </c>
      <c r="C29" s="10" t="s">
        <v>495</v>
      </c>
      <c r="D29" s="10" t="s">
        <v>489</v>
      </c>
      <c r="E29" s="10" t="s">
        <v>585</v>
      </c>
      <c r="F29" s="10" t="s">
        <v>496</v>
      </c>
      <c r="G29" s="10" t="s">
        <v>565</v>
      </c>
      <c r="H29" s="10"/>
      <c r="I29" s="10"/>
      <c r="J29" s="10" t="s">
        <v>18</v>
      </c>
      <c r="K29" s="10" t="s">
        <v>465</v>
      </c>
      <c r="L29" s="10" t="s">
        <v>466</v>
      </c>
      <c r="M29" s="10">
        <v>9.6</v>
      </c>
      <c r="N29" s="10">
        <v>5</v>
      </c>
      <c r="O29" s="130"/>
      <c r="P29" s="130"/>
      <c r="Q29" s="130"/>
      <c r="R29" s="130"/>
    </row>
    <row r="30" spans="1:18" ht="18.75">
      <c r="A30" s="128"/>
      <c r="B30" s="24">
        <v>1510</v>
      </c>
      <c r="C30" s="10" t="s">
        <v>495</v>
      </c>
      <c r="D30" s="10" t="s">
        <v>489</v>
      </c>
      <c r="E30" s="10" t="s">
        <v>585</v>
      </c>
      <c r="F30" s="10" t="s">
        <v>496</v>
      </c>
      <c r="G30" s="10" t="s">
        <v>565</v>
      </c>
      <c r="H30" s="10"/>
      <c r="I30" s="10"/>
      <c r="J30" s="10" t="s">
        <v>18</v>
      </c>
      <c r="K30" s="10" t="s">
        <v>465</v>
      </c>
      <c r="L30" s="10" t="s">
        <v>466</v>
      </c>
      <c r="M30" s="10">
        <v>9.6</v>
      </c>
      <c r="N30" s="10">
        <v>6</v>
      </c>
      <c r="O30" s="130"/>
      <c r="P30" s="130"/>
      <c r="Q30" s="130"/>
      <c r="R30" s="130"/>
    </row>
    <row r="31" spans="1:18" ht="18.75">
      <c r="A31" s="128"/>
      <c r="B31" s="24">
        <v>1610</v>
      </c>
      <c r="C31" s="10" t="s">
        <v>495</v>
      </c>
      <c r="D31" s="10" t="s">
        <v>489</v>
      </c>
      <c r="E31" s="10" t="s">
        <v>585</v>
      </c>
      <c r="F31" s="10" t="s">
        <v>496</v>
      </c>
      <c r="G31" s="10" t="s">
        <v>565</v>
      </c>
      <c r="H31" s="10"/>
      <c r="I31" s="10"/>
      <c r="J31" s="10" t="s">
        <v>18</v>
      </c>
      <c r="K31" s="10" t="s">
        <v>465</v>
      </c>
      <c r="L31" s="10" t="s">
        <v>466</v>
      </c>
      <c r="M31" s="10">
        <v>9.6</v>
      </c>
      <c r="N31" s="10">
        <v>4</v>
      </c>
      <c r="O31" s="130"/>
      <c r="P31" s="130"/>
      <c r="Q31" s="130"/>
      <c r="R31" s="130"/>
    </row>
    <row r="32" spans="1:18" ht="18.75">
      <c r="A32" s="128"/>
      <c r="B32" s="24">
        <v>1705</v>
      </c>
      <c r="C32" s="10" t="s">
        <v>495</v>
      </c>
      <c r="D32" s="10" t="s">
        <v>489</v>
      </c>
      <c r="E32" s="10" t="s">
        <v>585</v>
      </c>
      <c r="F32" s="10" t="s">
        <v>496</v>
      </c>
      <c r="G32" s="10" t="s">
        <v>565</v>
      </c>
      <c r="H32" s="10"/>
      <c r="I32" s="10"/>
      <c r="J32" s="10" t="s">
        <v>18</v>
      </c>
      <c r="K32" s="10" t="s">
        <v>465</v>
      </c>
      <c r="L32" s="10" t="s">
        <v>466</v>
      </c>
      <c r="M32" s="10">
        <v>9.6</v>
      </c>
      <c r="N32" s="10">
        <v>4</v>
      </c>
      <c r="O32" s="130"/>
      <c r="P32" s="130"/>
      <c r="Q32" s="130"/>
      <c r="R32" s="130"/>
    </row>
    <row r="33" spans="1:18" ht="18.75">
      <c r="A33" s="128"/>
      <c r="B33" s="24">
        <v>2105</v>
      </c>
      <c r="C33" s="10" t="s">
        <v>495</v>
      </c>
      <c r="D33" s="10" t="s">
        <v>489</v>
      </c>
      <c r="E33" s="10" t="s">
        <v>585</v>
      </c>
      <c r="F33" s="10" t="s">
        <v>496</v>
      </c>
      <c r="G33" s="10" t="s">
        <v>565</v>
      </c>
      <c r="H33" s="10"/>
      <c r="I33" s="10"/>
      <c r="J33" s="10" t="s">
        <v>18</v>
      </c>
      <c r="K33" s="10" t="s">
        <v>465</v>
      </c>
      <c r="L33" s="10" t="s">
        <v>466</v>
      </c>
      <c r="M33" s="10">
        <v>9.6</v>
      </c>
      <c r="N33" s="10">
        <v>6</v>
      </c>
      <c r="O33" s="130"/>
      <c r="P33" s="130"/>
      <c r="Q33" s="130"/>
      <c r="R33" s="130"/>
    </row>
    <row r="34" spans="1:18" ht="18.75">
      <c r="A34" s="128"/>
      <c r="B34" s="24">
        <v>2210</v>
      </c>
      <c r="C34" s="10" t="s">
        <v>495</v>
      </c>
      <c r="D34" s="10" t="s">
        <v>489</v>
      </c>
      <c r="E34" s="10" t="s">
        <v>585</v>
      </c>
      <c r="F34" s="10" t="s">
        <v>496</v>
      </c>
      <c r="G34" s="10" t="s">
        <v>565</v>
      </c>
      <c r="H34" s="10"/>
      <c r="I34" s="10"/>
      <c r="J34" s="10" t="s">
        <v>18</v>
      </c>
      <c r="K34" s="10" t="s">
        <v>465</v>
      </c>
      <c r="L34" s="10" t="s">
        <v>466</v>
      </c>
      <c r="M34" s="10">
        <v>9.6</v>
      </c>
      <c r="N34" s="10">
        <v>5</v>
      </c>
      <c r="O34" s="130"/>
      <c r="P34" s="130"/>
      <c r="Q34" s="130"/>
      <c r="R34" s="130"/>
    </row>
    <row r="35" spans="1:18" ht="18.75">
      <c r="A35" s="128"/>
      <c r="B35" s="24">
        <v>2258</v>
      </c>
      <c r="C35" s="125" t="s">
        <v>586</v>
      </c>
      <c r="D35" s="10" t="s">
        <v>489</v>
      </c>
      <c r="E35" s="10" t="s">
        <v>585</v>
      </c>
      <c r="F35" s="10" t="s">
        <v>496</v>
      </c>
      <c r="G35" s="10" t="s">
        <v>565</v>
      </c>
      <c r="H35" s="10"/>
      <c r="I35" s="10"/>
      <c r="J35" s="10" t="s">
        <v>18</v>
      </c>
      <c r="K35" s="10" t="s">
        <v>465</v>
      </c>
      <c r="L35" s="10" t="s">
        <v>466</v>
      </c>
      <c r="M35" s="10">
        <v>9.6</v>
      </c>
      <c r="N35" s="10">
        <v>2</v>
      </c>
      <c r="O35" s="130"/>
      <c r="P35" s="130"/>
      <c r="Q35" s="130"/>
      <c r="R35" s="130"/>
    </row>
    <row r="36" spans="1:18" ht="18.75">
      <c r="A36" s="129"/>
      <c r="B36" s="24">
        <v>2350</v>
      </c>
      <c r="C36" s="126"/>
      <c r="D36" s="10" t="s">
        <v>489</v>
      </c>
      <c r="E36" s="10" t="s">
        <v>585</v>
      </c>
      <c r="F36" s="10" t="s">
        <v>496</v>
      </c>
      <c r="G36" s="10" t="s">
        <v>565</v>
      </c>
      <c r="H36" s="10"/>
      <c r="I36" s="10"/>
      <c r="J36" s="10" t="s">
        <v>18</v>
      </c>
      <c r="K36" s="10" t="s">
        <v>465</v>
      </c>
      <c r="L36" s="10" t="s">
        <v>466</v>
      </c>
      <c r="M36" s="10">
        <v>9.6</v>
      </c>
      <c r="N36" s="10">
        <v>5</v>
      </c>
      <c r="O36" s="126"/>
      <c r="P36" s="126"/>
      <c r="Q36" s="126"/>
      <c r="R36" s="126"/>
    </row>
    <row r="37" spans="1:18" ht="18.75">
      <c r="A37" s="127">
        <v>43194</v>
      </c>
      <c r="B37" s="24">
        <v>845</v>
      </c>
      <c r="C37" s="10"/>
      <c r="D37" s="10" t="s">
        <v>496</v>
      </c>
      <c r="E37" s="10" t="s">
        <v>565</v>
      </c>
      <c r="F37" s="10" t="s">
        <v>487</v>
      </c>
      <c r="G37" s="10" t="s">
        <v>578</v>
      </c>
      <c r="H37" s="10"/>
      <c r="I37" s="10"/>
      <c r="J37" s="10" t="s">
        <v>18</v>
      </c>
      <c r="K37" s="10" t="s">
        <v>473</v>
      </c>
      <c r="L37" s="10" t="s">
        <v>474</v>
      </c>
      <c r="M37" s="10">
        <v>9.6</v>
      </c>
      <c r="N37" s="10">
        <v>14</v>
      </c>
      <c r="O37" s="125">
        <v>7036</v>
      </c>
      <c r="P37" s="125">
        <v>7057</v>
      </c>
      <c r="Q37" s="125">
        <f>P37-O37</f>
        <v>21</v>
      </c>
      <c r="R37" s="125"/>
    </row>
    <row r="38" spans="1:18" ht="18.75">
      <c r="A38" s="128"/>
      <c r="B38" s="24">
        <v>1032</v>
      </c>
      <c r="C38" s="10" t="s">
        <v>467</v>
      </c>
      <c r="D38" s="10" t="s">
        <v>487</v>
      </c>
      <c r="E38" s="10" t="s">
        <v>578</v>
      </c>
      <c r="F38" s="10" t="s">
        <v>496</v>
      </c>
      <c r="G38" s="10" t="s">
        <v>565</v>
      </c>
      <c r="H38" s="10"/>
      <c r="I38" s="10"/>
      <c r="J38" s="10" t="s">
        <v>18</v>
      </c>
      <c r="K38" s="10" t="s">
        <v>473</v>
      </c>
      <c r="L38" s="10" t="s">
        <v>474</v>
      </c>
      <c r="M38" s="10">
        <v>9.6</v>
      </c>
      <c r="N38" s="10">
        <v>14</v>
      </c>
      <c r="O38" s="130"/>
      <c r="P38" s="130"/>
      <c r="Q38" s="130"/>
      <c r="R38" s="130"/>
    </row>
    <row r="39" spans="1:18" ht="18.75">
      <c r="A39" s="128"/>
      <c r="B39" s="24">
        <v>1156</v>
      </c>
      <c r="C39" s="10" t="s">
        <v>467</v>
      </c>
      <c r="D39" s="10" t="s">
        <v>487</v>
      </c>
      <c r="E39" s="10" t="s">
        <v>578</v>
      </c>
      <c r="F39" s="10" t="s">
        <v>496</v>
      </c>
      <c r="G39" s="10" t="s">
        <v>565</v>
      </c>
      <c r="H39" s="10"/>
      <c r="I39" s="10"/>
      <c r="J39" s="10" t="s">
        <v>18</v>
      </c>
      <c r="K39" s="10" t="s">
        <v>473</v>
      </c>
      <c r="L39" s="10" t="s">
        <v>474</v>
      </c>
      <c r="M39" s="10">
        <v>9.6</v>
      </c>
      <c r="N39" s="10">
        <v>13</v>
      </c>
      <c r="O39" s="130"/>
      <c r="P39" s="130"/>
      <c r="Q39" s="130"/>
      <c r="R39" s="130"/>
    </row>
    <row r="40" spans="1:18" ht="18.75">
      <c r="A40" s="128"/>
      <c r="B40" s="24">
        <v>1510</v>
      </c>
      <c r="C40" s="10" t="s">
        <v>467</v>
      </c>
      <c r="D40" s="10" t="s">
        <v>487</v>
      </c>
      <c r="E40" s="10" t="s">
        <v>578</v>
      </c>
      <c r="F40" s="10" t="s">
        <v>496</v>
      </c>
      <c r="G40" s="10" t="s">
        <v>565</v>
      </c>
      <c r="H40" s="10"/>
      <c r="I40" s="10"/>
      <c r="J40" s="10" t="s">
        <v>18</v>
      </c>
      <c r="K40" s="10" t="s">
        <v>473</v>
      </c>
      <c r="L40" s="10" t="s">
        <v>474</v>
      </c>
      <c r="M40" s="10">
        <v>9.6</v>
      </c>
      <c r="N40" s="10">
        <v>12</v>
      </c>
      <c r="O40" s="130"/>
      <c r="P40" s="130"/>
      <c r="Q40" s="130"/>
      <c r="R40" s="130"/>
    </row>
    <row r="41" spans="1:18" ht="18.75">
      <c r="A41" s="128"/>
      <c r="B41" s="24">
        <v>1612</v>
      </c>
      <c r="C41" s="10" t="s">
        <v>467</v>
      </c>
      <c r="D41" s="10" t="s">
        <v>487</v>
      </c>
      <c r="E41" s="10" t="s">
        <v>578</v>
      </c>
      <c r="F41" s="10" t="s">
        <v>496</v>
      </c>
      <c r="G41" s="10" t="s">
        <v>565</v>
      </c>
      <c r="H41" s="10"/>
      <c r="I41" s="10"/>
      <c r="J41" s="10" t="s">
        <v>18</v>
      </c>
      <c r="K41" s="10" t="s">
        <v>473</v>
      </c>
      <c r="L41" s="10" t="s">
        <v>474</v>
      </c>
      <c r="M41" s="10">
        <v>9.6</v>
      </c>
      <c r="N41" s="10">
        <v>11</v>
      </c>
      <c r="O41" s="130"/>
      <c r="P41" s="130"/>
      <c r="Q41" s="130"/>
      <c r="R41" s="130"/>
    </row>
    <row r="42" spans="1:18" ht="18.75">
      <c r="A42" s="128"/>
      <c r="B42" s="24">
        <v>2000</v>
      </c>
      <c r="C42" s="10" t="s">
        <v>467</v>
      </c>
      <c r="D42" s="10" t="s">
        <v>487</v>
      </c>
      <c r="E42" s="10" t="s">
        <v>578</v>
      </c>
      <c r="F42" s="10" t="s">
        <v>487</v>
      </c>
      <c r="G42" s="10" t="s">
        <v>581</v>
      </c>
      <c r="H42" s="10"/>
      <c r="I42" s="10"/>
      <c r="J42" s="10" t="s">
        <v>18</v>
      </c>
      <c r="K42" s="10" t="s">
        <v>473</v>
      </c>
      <c r="L42" s="10" t="s">
        <v>474</v>
      </c>
      <c r="M42" s="10">
        <v>9.6</v>
      </c>
      <c r="N42" s="10">
        <v>14</v>
      </c>
      <c r="O42" s="130"/>
      <c r="P42" s="130"/>
      <c r="Q42" s="130"/>
      <c r="R42" s="130"/>
    </row>
    <row r="43" spans="1:18" ht="18.75">
      <c r="A43" s="128"/>
      <c r="B43" s="24">
        <v>2245</v>
      </c>
      <c r="C43" s="10"/>
      <c r="D43" s="10" t="s">
        <v>487</v>
      </c>
      <c r="E43" s="10" t="s">
        <v>578</v>
      </c>
      <c r="F43" s="125" t="s">
        <v>496</v>
      </c>
      <c r="G43" s="125" t="s">
        <v>565</v>
      </c>
      <c r="H43" s="10"/>
      <c r="I43" s="10"/>
      <c r="J43" s="10" t="s">
        <v>18</v>
      </c>
      <c r="K43" s="10" t="s">
        <v>473</v>
      </c>
      <c r="L43" s="10" t="s">
        <v>474</v>
      </c>
      <c r="M43" s="10">
        <v>9.6</v>
      </c>
      <c r="N43" s="10">
        <v>6</v>
      </c>
      <c r="O43" s="130"/>
      <c r="P43" s="130"/>
      <c r="Q43" s="130"/>
      <c r="R43" s="130"/>
    </row>
    <row r="44" spans="1:18" ht="18.75">
      <c r="A44" s="129"/>
      <c r="B44" s="24">
        <v>2255</v>
      </c>
      <c r="C44" s="10"/>
      <c r="D44" s="10" t="s">
        <v>487</v>
      </c>
      <c r="E44" s="10" t="s">
        <v>589</v>
      </c>
      <c r="F44" s="126"/>
      <c r="G44" s="126"/>
      <c r="H44" s="10"/>
      <c r="I44" s="10"/>
      <c r="J44" s="10" t="s">
        <v>18</v>
      </c>
      <c r="K44" s="10" t="s">
        <v>473</v>
      </c>
      <c r="L44" s="10" t="s">
        <v>474</v>
      </c>
      <c r="M44" s="10">
        <v>9.6</v>
      </c>
      <c r="N44" s="10">
        <v>3</v>
      </c>
      <c r="O44" s="126"/>
      <c r="P44" s="126"/>
      <c r="Q44" s="126"/>
      <c r="R44" s="126"/>
    </row>
    <row r="45" spans="1:18" ht="18.75">
      <c r="A45" s="127">
        <v>43194</v>
      </c>
      <c r="B45" s="24">
        <v>840</v>
      </c>
      <c r="C45" s="10"/>
      <c r="D45" s="10" t="s">
        <v>487</v>
      </c>
      <c r="E45" s="10" t="s">
        <v>581</v>
      </c>
      <c r="F45" s="10" t="s">
        <v>489</v>
      </c>
      <c r="G45" s="31" t="s">
        <v>592</v>
      </c>
      <c r="H45" s="10"/>
      <c r="I45" s="10"/>
      <c r="J45" s="10" t="s">
        <v>18</v>
      </c>
      <c r="K45" s="10" t="s">
        <v>483</v>
      </c>
      <c r="L45" s="10" t="s">
        <v>484</v>
      </c>
      <c r="M45" s="10">
        <v>9.6</v>
      </c>
      <c r="N45" s="10">
        <v>8</v>
      </c>
      <c r="O45" s="125">
        <v>5528</v>
      </c>
      <c r="P45" s="125">
        <v>5582</v>
      </c>
      <c r="Q45" s="125">
        <f>P45-O45</f>
        <v>54</v>
      </c>
      <c r="R45" s="125"/>
    </row>
    <row r="46" spans="1:18" ht="18.75">
      <c r="A46" s="128"/>
      <c r="B46" s="24">
        <v>910</v>
      </c>
      <c r="C46" s="10"/>
      <c r="D46" s="10" t="s">
        <v>489</v>
      </c>
      <c r="E46" s="31" t="s">
        <v>592</v>
      </c>
      <c r="F46" s="10" t="s">
        <v>487</v>
      </c>
      <c r="G46" s="10" t="s">
        <v>581</v>
      </c>
      <c r="H46" s="10"/>
      <c r="I46" s="10"/>
      <c r="J46" s="10" t="s">
        <v>18</v>
      </c>
      <c r="K46" s="10" t="s">
        <v>483</v>
      </c>
      <c r="L46" s="10" t="s">
        <v>484</v>
      </c>
      <c r="M46" s="10">
        <v>9.6</v>
      </c>
      <c r="N46" s="10">
        <v>4</v>
      </c>
      <c r="O46" s="130"/>
      <c r="P46" s="130"/>
      <c r="Q46" s="130"/>
      <c r="R46" s="130"/>
    </row>
    <row r="47" spans="1:18" ht="18.75">
      <c r="A47" s="128"/>
      <c r="B47" s="131">
        <v>1400</v>
      </c>
      <c r="C47" s="125"/>
      <c r="D47" s="125" t="s">
        <v>487</v>
      </c>
      <c r="E47" s="125" t="s">
        <v>581</v>
      </c>
      <c r="F47" s="125" t="s">
        <v>496</v>
      </c>
      <c r="G47" s="23" t="s">
        <v>594</v>
      </c>
      <c r="H47" s="10"/>
      <c r="I47" s="10"/>
      <c r="J47" s="10" t="s">
        <v>18</v>
      </c>
      <c r="K47" s="10" t="s">
        <v>483</v>
      </c>
      <c r="L47" s="10" t="s">
        <v>484</v>
      </c>
      <c r="M47" s="10">
        <v>9.6</v>
      </c>
      <c r="N47" s="125">
        <v>10</v>
      </c>
      <c r="O47" s="130"/>
      <c r="P47" s="130"/>
      <c r="Q47" s="130"/>
      <c r="R47" s="130"/>
    </row>
    <row r="48" spans="1:18" ht="18.75">
      <c r="A48" s="128"/>
      <c r="B48" s="132"/>
      <c r="C48" s="130"/>
      <c r="D48" s="130"/>
      <c r="E48" s="130"/>
      <c r="F48" s="126"/>
      <c r="G48" s="10" t="s">
        <v>593</v>
      </c>
      <c r="H48" s="10"/>
      <c r="I48" s="10"/>
      <c r="J48" s="10" t="s">
        <v>18</v>
      </c>
      <c r="K48" s="10" t="s">
        <v>483</v>
      </c>
      <c r="L48" s="10" t="s">
        <v>484</v>
      </c>
      <c r="M48" s="10">
        <v>9.6</v>
      </c>
      <c r="N48" s="130"/>
      <c r="O48" s="130"/>
      <c r="P48" s="130"/>
      <c r="Q48" s="130"/>
      <c r="R48" s="130"/>
    </row>
    <row r="49" spans="1:18" ht="18.75">
      <c r="A49" s="128"/>
      <c r="B49" s="133"/>
      <c r="C49" s="126"/>
      <c r="D49" s="126"/>
      <c r="E49" s="126"/>
      <c r="F49" s="10" t="s">
        <v>489</v>
      </c>
      <c r="G49" s="32" t="s">
        <v>592</v>
      </c>
      <c r="H49" s="10"/>
      <c r="I49" s="10"/>
      <c r="J49" s="10" t="s">
        <v>18</v>
      </c>
      <c r="K49" s="10" t="s">
        <v>483</v>
      </c>
      <c r="L49" s="10" t="s">
        <v>484</v>
      </c>
      <c r="M49" s="10">
        <v>9.6</v>
      </c>
      <c r="N49" s="126"/>
      <c r="O49" s="130"/>
      <c r="P49" s="130"/>
      <c r="Q49" s="130"/>
      <c r="R49" s="130"/>
    </row>
    <row r="50" spans="1:18" ht="18.75">
      <c r="A50" s="128"/>
      <c r="B50" s="24">
        <v>1515</v>
      </c>
      <c r="C50" s="10"/>
      <c r="D50" s="10" t="s">
        <v>489</v>
      </c>
      <c r="E50" s="32" t="s">
        <v>592</v>
      </c>
      <c r="F50" s="10" t="s">
        <v>487</v>
      </c>
      <c r="G50" s="10" t="s">
        <v>581</v>
      </c>
      <c r="H50" s="10"/>
      <c r="I50" s="10"/>
      <c r="J50" s="10" t="s">
        <v>18</v>
      </c>
      <c r="K50" s="10" t="s">
        <v>483</v>
      </c>
      <c r="L50" s="10" t="s">
        <v>484</v>
      </c>
      <c r="M50" s="10">
        <v>9.6</v>
      </c>
      <c r="N50" s="10">
        <v>12</v>
      </c>
      <c r="O50" s="130"/>
      <c r="P50" s="130"/>
      <c r="Q50" s="130"/>
      <c r="R50" s="130"/>
    </row>
    <row r="51" spans="1:18" ht="18.75">
      <c r="A51" s="128"/>
      <c r="B51" s="24">
        <v>1655</v>
      </c>
      <c r="C51" s="10" t="s">
        <v>460</v>
      </c>
      <c r="D51" s="10" t="s">
        <v>454</v>
      </c>
      <c r="E51" s="10" t="s">
        <v>566</v>
      </c>
      <c r="F51" s="10" t="s">
        <v>496</v>
      </c>
      <c r="G51" s="10" t="s">
        <v>565</v>
      </c>
      <c r="H51" s="10"/>
      <c r="I51" s="10"/>
      <c r="J51" s="10" t="s">
        <v>18</v>
      </c>
      <c r="K51" s="10" t="s">
        <v>483</v>
      </c>
      <c r="L51" s="10" t="s">
        <v>484</v>
      </c>
      <c r="M51" s="10">
        <v>9.6</v>
      </c>
      <c r="N51" s="10">
        <v>14</v>
      </c>
      <c r="O51" s="130"/>
      <c r="P51" s="130"/>
      <c r="Q51" s="130"/>
      <c r="R51" s="130"/>
    </row>
    <row r="52" spans="1:18" ht="18.75">
      <c r="A52" s="128"/>
      <c r="B52" s="24">
        <v>2200</v>
      </c>
      <c r="C52" s="10" t="s">
        <v>467</v>
      </c>
      <c r="D52" s="10" t="s">
        <v>487</v>
      </c>
      <c r="E52" s="10" t="s">
        <v>578</v>
      </c>
      <c r="F52" s="10" t="s">
        <v>496</v>
      </c>
      <c r="G52" s="10" t="s">
        <v>565</v>
      </c>
      <c r="H52" s="10"/>
      <c r="I52" s="10"/>
      <c r="J52" s="10" t="s">
        <v>18</v>
      </c>
      <c r="K52" s="10" t="s">
        <v>483</v>
      </c>
      <c r="L52" s="10" t="s">
        <v>484</v>
      </c>
      <c r="M52" s="10">
        <v>9.6</v>
      </c>
      <c r="N52" s="10">
        <v>9</v>
      </c>
      <c r="O52" s="130"/>
      <c r="P52" s="130"/>
      <c r="Q52" s="130"/>
      <c r="R52" s="130"/>
    </row>
    <row r="53" spans="1:18" ht="18.75">
      <c r="A53" s="129"/>
      <c r="B53" s="24">
        <v>2345</v>
      </c>
      <c r="C53" s="10" t="s">
        <v>460</v>
      </c>
      <c r="D53" s="10" t="s">
        <v>454</v>
      </c>
      <c r="E53" s="10" t="s">
        <v>566</v>
      </c>
      <c r="F53" s="10" t="s">
        <v>496</v>
      </c>
      <c r="G53" s="10" t="s">
        <v>565</v>
      </c>
      <c r="H53" s="10"/>
      <c r="I53" s="10"/>
      <c r="J53" s="10" t="s">
        <v>18</v>
      </c>
      <c r="K53" s="10" t="s">
        <v>483</v>
      </c>
      <c r="L53" s="10" t="s">
        <v>484</v>
      </c>
      <c r="M53" s="10">
        <v>9.6</v>
      </c>
      <c r="N53" s="10">
        <v>10</v>
      </c>
      <c r="O53" s="126"/>
      <c r="P53" s="126"/>
      <c r="Q53" s="126"/>
      <c r="R53" s="126"/>
    </row>
    <row r="54" spans="1:18" ht="18.75">
      <c r="A54" s="13"/>
      <c r="B54" s="24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ht="18.75">
      <c r="A55" s="13"/>
      <c r="B55" s="24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ht="18.75">
      <c r="A56" s="13"/>
      <c r="B56" s="24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ht="18.75">
      <c r="A57" s="13"/>
      <c r="B57" s="24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18.75">
      <c r="A58" s="13"/>
      <c r="B58" s="24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18.75">
      <c r="A59" s="13"/>
      <c r="B59" s="24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>
      <c r="A60" s="13"/>
      <c r="B60" s="24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>
      <c r="A61" s="13"/>
      <c r="B61" s="24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>
      <c r="A62" s="13"/>
      <c r="B62" s="24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>
      <c r="A63" s="13"/>
      <c r="B63" s="24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>
      <c r="A64" s="13"/>
      <c r="B64" s="24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>
      <c r="A65" s="13"/>
      <c r="B65" s="24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>
      <c r="A66" s="13"/>
      <c r="B66" s="24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>
      <c r="A67" s="13"/>
      <c r="B67" s="24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8.75">
      <c r="A68" s="13"/>
      <c r="B68" s="24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8.75">
      <c r="A69" s="13"/>
      <c r="B69" s="24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8.75">
      <c r="A70" s="13"/>
      <c r="B70" s="24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8.75">
      <c r="A71" s="13"/>
      <c r="B71" s="24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8.75">
      <c r="A72" s="13"/>
      <c r="B72" s="24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8.75">
      <c r="A73" s="13"/>
      <c r="B73" s="24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8.75">
      <c r="A74" s="13"/>
      <c r="B74" s="24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8.75">
      <c r="A75" s="13"/>
      <c r="B75" s="24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8.75">
      <c r="A76" s="13"/>
      <c r="B76" s="24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8.75">
      <c r="A77" s="13"/>
      <c r="B77" s="24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8.75">
      <c r="A78" s="13"/>
      <c r="B78" s="24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8.75">
      <c r="A79" s="13"/>
      <c r="B79" s="24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8.75">
      <c r="A80" s="13"/>
      <c r="B80" s="24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8.75">
      <c r="A81" s="13"/>
      <c r="B81" s="24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8.75">
      <c r="A82" s="13"/>
      <c r="B82" s="24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ht="18.75">
      <c r="A83" s="13"/>
      <c r="B83" s="24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ht="18.75">
      <c r="A84" s="13"/>
      <c r="B84" s="24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ht="18.75">
      <c r="A85" s="13"/>
      <c r="B85" s="24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ht="18.75">
      <c r="A86" s="13"/>
      <c r="B86" s="24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ht="18.75">
      <c r="A87" s="13"/>
      <c r="B87" s="24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ht="18.75">
      <c r="A88" s="13"/>
      <c r="B88" s="24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ht="18.75">
      <c r="A89" s="13"/>
      <c r="B89" s="24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ht="18.75">
      <c r="A90" s="13"/>
      <c r="B90" s="24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1:18" ht="18.75">
      <c r="A91" s="13"/>
      <c r="B91" s="24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8" ht="18.75">
      <c r="A92" s="13"/>
      <c r="B92" s="24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1:18" ht="18.75">
      <c r="A93" s="13"/>
      <c r="B93" s="24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1:18" ht="18.75">
      <c r="A94" s="13"/>
      <c r="B94" s="24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1:18" ht="18.75">
      <c r="A95" s="13"/>
      <c r="B95" s="24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1:18" ht="18.75">
      <c r="A96" s="13"/>
      <c r="B96" s="24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8" ht="18.75">
      <c r="A97" s="13"/>
      <c r="B97" s="24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spans="1:18" ht="18.75">
      <c r="A98" s="13"/>
      <c r="B98" s="24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1:18" ht="18.75">
      <c r="A99" s="13"/>
      <c r="B99" s="24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1:18" ht="18.75">
      <c r="A100" s="13"/>
      <c r="B100" s="24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1:18" ht="18.75">
      <c r="A101" s="13"/>
      <c r="B101" s="24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pans="1:18" ht="18.75">
      <c r="A102" s="13"/>
      <c r="B102" s="24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spans="1:18" ht="18.75">
      <c r="A103" s="13"/>
      <c r="B103" s="24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18" ht="18.75">
      <c r="A104" s="13"/>
      <c r="B104" s="24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1:18" ht="18.75">
      <c r="A105" s="13"/>
      <c r="B105" s="24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1:18" ht="18.75">
      <c r="A106" s="13"/>
      <c r="B106" s="24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1:18" ht="18.75">
      <c r="A107" s="13"/>
      <c r="B107" s="24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1:18" ht="18.75">
      <c r="A108" s="13"/>
      <c r="B108" s="2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1:18" ht="18.75">
      <c r="A109" s="13"/>
      <c r="B109" s="2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1:18" ht="18.75">
      <c r="A110" s="13"/>
      <c r="B110" s="2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1:18" ht="18.75">
      <c r="A111" s="13"/>
      <c r="B111" s="24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1:18" ht="18.75">
      <c r="A112" s="13"/>
      <c r="B112" s="24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  <row r="113" spans="1:18" ht="18.75">
      <c r="A113" s="13"/>
      <c r="B113" s="24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1:18" ht="18.75">
      <c r="A114" s="13"/>
      <c r="B114" s="24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1:18" ht="18.75">
      <c r="A115" s="13"/>
      <c r="B115" s="2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1:18" ht="18.75">
      <c r="A116" s="13"/>
      <c r="B116" s="2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1:18" ht="18.75">
      <c r="A117" s="13"/>
      <c r="B117" s="2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</row>
    <row r="118" spans="1:18" ht="18.75">
      <c r="A118" s="13"/>
      <c r="B118" s="24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</row>
    <row r="119" spans="1:18" ht="18.75">
      <c r="A119" s="13"/>
      <c r="B119" s="24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</row>
    <row r="120" spans="1:18" ht="18.75">
      <c r="A120" s="13"/>
      <c r="B120" s="24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 spans="1:18" ht="18.75">
      <c r="A121" s="13"/>
      <c r="B121" s="24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</row>
    <row r="122" spans="1:18" ht="18.75">
      <c r="A122" s="13"/>
      <c r="B122" s="24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</row>
    <row r="123" spans="1:18" ht="18.75">
      <c r="A123" s="13"/>
      <c r="B123" s="24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</row>
    <row r="124" spans="1:18" ht="18.75">
      <c r="A124" s="13"/>
      <c r="B124" s="24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</row>
    <row r="125" spans="1:18" ht="18.75">
      <c r="A125" s="13"/>
      <c r="B125" s="24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</row>
    <row r="126" spans="1:18" ht="18.75">
      <c r="A126" s="13"/>
      <c r="B126" s="24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</row>
    <row r="127" spans="1:18" ht="18.75">
      <c r="A127" s="13"/>
      <c r="B127" s="24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</row>
    <row r="128" spans="1:18" ht="18.75">
      <c r="A128" s="13"/>
      <c r="B128" s="24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</row>
    <row r="129" spans="1:18" ht="18.75">
      <c r="A129" s="13"/>
      <c r="B129" s="24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</row>
    <row r="130" spans="1:18" ht="18.75">
      <c r="A130" s="13"/>
      <c r="B130" s="24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</row>
    <row r="131" spans="1:18" ht="18.75">
      <c r="A131" s="13"/>
      <c r="B131" s="24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1:18" ht="18.75">
      <c r="A132" s="13"/>
      <c r="B132" s="24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</row>
    <row r="133" spans="1:18" ht="18.75">
      <c r="A133" s="13"/>
      <c r="B133" s="24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</row>
    <row r="134" spans="1:18" ht="18.75">
      <c r="A134" s="13"/>
      <c r="B134" s="24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</row>
    <row r="135" spans="1:18" ht="18.75">
      <c r="A135" s="13"/>
      <c r="B135" s="24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</row>
    <row r="136" spans="1:18" ht="18.75">
      <c r="A136" s="13"/>
      <c r="B136" s="24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</row>
    <row r="137" spans="1:18" ht="18.75">
      <c r="A137" s="13"/>
      <c r="B137" s="24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</row>
    <row r="138" spans="1:18" ht="18.75">
      <c r="A138" s="13"/>
      <c r="B138" s="24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</row>
    <row r="139" spans="1:18" ht="18.75">
      <c r="A139" s="13"/>
      <c r="B139" s="24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</row>
    <row r="140" spans="1:18" ht="18.75">
      <c r="A140" s="13"/>
      <c r="B140" s="24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</row>
    <row r="141" spans="1:18" ht="18.75">
      <c r="A141" s="13"/>
      <c r="B141" s="24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</row>
    <row r="142" spans="1:18" ht="18.75">
      <c r="A142" s="13"/>
      <c r="B142" s="24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</row>
  </sheetData>
  <mergeCells count="56">
    <mergeCell ref="A45:A53"/>
    <mergeCell ref="N47:N49"/>
    <mergeCell ref="B47:B49"/>
    <mergeCell ref="C47:C49"/>
    <mergeCell ref="D47:D49"/>
    <mergeCell ref="E47:E49"/>
    <mergeCell ref="F47:F48"/>
    <mergeCell ref="Q37:Q44"/>
    <mergeCell ref="P37:P44"/>
    <mergeCell ref="R37:R44"/>
    <mergeCell ref="O45:O53"/>
    <mergeCell ref="P45:P53"/>
    <mergeCell ref="Q45:Q53"/>
    <mergeCell ref="R45:R53"/>
    <mergeCell ref="O37:O44"/>
    <mergeCell ref="F24:F26"/>
    <mergeCell ref="C35:C36"/>
    <mergeCell ref="F43:F44"/>
    <mergeCell ref="G43:G44"/>
    <mergeCell ref="A37:A44"/>
    <mergeCell ref="A24:A36"/>
    <mergeCell ref="B24:B26"/>
    <mergeCell ref="C24:C26"/>
    <mergeCell ref="D24:D26"/>
    <mergeCell ref="E24:E26"/>
    <mergeCell ref="O24:O36"/>
    <mergeCell ref="N24:N26"/>
    <mergeCell ref="P24:P36"/>
    <mergeCell ref="Q24:Q36"/>
    <mergeCell ref="R24:R36"/>
    <mergeCell ref="A14:A23"/>
    <mergeCell ref="B14:B17"/>
    <mergeCell ref="C14:C17"/>
    <mergeCell ref="D14:D17"/>
    <mergeCell ref="E14:E17"/>
    <mergeCell ref="F14:F17"/>
    <mergeCell ref="C8:C9"/>
    <mergeCell ref="C4:C5"/>
    <mergeCell ref="O14:O23"/>
    <mergeCell ref="P14:P23"/>
    <mergeCell ref="Q14:Q23"/>
    <mergeCell ref="R14:R23"/>
    <mergeCell ref="R2:R13"/>
    <mergeCell ref="A2:A13"/>
    <mergeCell ref="B4:B5"/>
    <mergeCell ref="D4:D5"/>
    <mergeCell ref="E4:E5"/>
    <mergeCell ref="B8:B9"/>
    <mergeCell ref="D8:D9"/>
    <mergeCell ref="E8:E9"/>
    <mergeCell ref="D10:D11"/>
    <mergeCell ref="F10:F11"/>
    <mergeCell ref="O2:O13"/>
    <mergeCell ref="P2:P13"/>
    <mergeCell ref="Q2:Q13"/>
    <mergeCell ref="G10:G1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92"/>
  <sheetViews>
    <sheetView topLeftCell="A43" workbookViewId="0">
      <selection activeCell="A35" sqref="A1:XFD1048576"/>
    </sheetView>
  </sheetViews>
  <sheetFormatPr defaultRowHeight="13.5"/>
  <cols>
    <col min="1" max="1" width="13.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27">
        <v>43195</v>
      </c>
      <c r="B2" s="131">
        <v>900</v>
      </c>
      <c r="C2" s="125"/>
      <c r="D2" s="125" t="s">
        <v>30</v>
      </c>
      <c r="E2" s="125" t="s">
        <v>582</v>
      </c>
      <c r="F2" s="125" t="s">
        <v>30</v>
      </c>
      <c r="G2" s="10" t="s">
        <v>578</v>
      </c>
      <c r="H2" s="10"/>
      <c r="I2" s="10"/>
      <c r="J2" s="10" t="s">
        <v>600</v>
      </c>
      <c r="K2" s="10" t="s">
        <v>39</v>
      </c>
      <c r="L2" s="10" t="s">
        <v>570</v>
      </c>
      <c r="M2" s="10">
        <v>9.6</v>
      </c>
      <c r="N2" s="10">
        <v>3</v>
      </c>
      <c r="O2" s="125">
        <v>7958</v>
      </c>
      <c r="P2" s="125">
        <v>7973</v>
      </c>
      <c r="Q2" s="125">
        <f>P2-O2</f>
        <v>15</v>
      </c>
      <c r="R2" s="125"/>
    </row>
    <row r="3" spans="1:20" ht="18.75">
      <c r="A3" s="128"/>
      <c r="B3" s="132"/>
      <c r="C3" s="130"/>
      <c r="D3" s="130"/>
      <c r="E3" s="130"/>
      <c r="F3" s="130"/>
      <c r="G3" s="10" t="s">
        <v>597</v>
      </c>
      <c r="H3" s="10"/>
      <c r="I3" s="10"/>
      <c r="J3" s="10" t="s">
        <v>600</v>
      </c>
      <c r="K3" s="10" t="s">
        <v>39</v>
      </c>
      <c r="L3" s="10" t="s">
        <v>570</v>
      </c>
      <c r="M3" s="10">
        <v>9.6</v>
      </c>
      <c r="N3" s="10">
        <v>4</v>
      </c>
      <c r="O3" s="130"/>
      <c r="P3" s="130"/>
      <c r="Q3" s="130"/>
      <c r="R3" s="130"/>
    </row>
    <row r="4" spans="1:20" ht="18.75">
      <c r="A4" s="128"/>
      <c r="B4" s="133"/>
      <c r="C4" s="126"/>
      <c r="D4" s="126"/>
      <c r="E4" s="126"/>
      <c r="F4" s="126"/>
      <c r="G4" s="10" t="s">
        <v>578</v>
      </c>
      <c r="H4" s="10"/>
      <c r="I4" s="10"/>
      <c r="J4" s="10" t="s">
        <v>600</v>
      </c>
      <c r="K4" s="10" t="s">
        <v>39</v>
      </c>
      <c r="L4" s="10" t="s">
        <v>570</v>
      </c>
      <c r="M4" s="10">
        <v>9.6</v>
      </c>
      <c r="N4" s="10">
        <v>3</v>
      </c>
      <c r="O4" s="130"/>
      <c r="P4" s="130"/>
      <c r="Q4" s="130"/>
      <c r="R4" s="130"/>
    </row>
    <row r="5" spans="1:20" ht="18.75">
      <c r="A5" s="128"/>
      <c r="B5" s="29">
        <v>1000</v>
      </c>
      <c r="C5" s="10"/>
      <c r="D5" s="10" t="s">
        <v>30</v>
      </c>
      <c r="E5" s="10" t="s">
        <v>582</v>
      </c>
      <c r="F5" s="10" t="s">
        <v>32</v>
      </c>
      <c r="G5" s="10" t="s">
        <v>598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>
        <v>9</v>
      </c>
      <c r="O5" s="130"/>
      <c r="P5" s="130"/>
      <c r="Q5" s="130"/>
      <c r="R5" s="130"/>
    </row>
    <row r="6" spans="1:20" ht="18.75">
      <c r="A6" s="128"/>
      <c r="B6" s="29">
        <v>1340</v>
      </c>
      <c r="C6" s="10"/>
      <c r="D6" s="10" t="s">
        <v>30</v>
      </c>
      <c r="E6" s="10" t="s">
        <v>582</v>
      </c>
      <c r="F6" s="10" t="s">
        <v>36</v>
      </c>
      <c r="G6" s="10" t="s">
        <v>599</v>
      </c>
      <c r="H6" s="10"/>
      <c r="I6" s="10"/>
      <c r="J6" s="10" t="s">
        <v>600</v>
      </c>
      <c r="K6" s="10" t="s">
        <v>39</v>
      </c>
      <c r="L6" s="10" t="s">
        <v>570</v>
      </c>
      <c r="M6" s="10">
        <v>9.6</v>
      </c>
      <c r="N6" s="10">
        <v>3</v>
      </c>
      <c r="O6" s="130"/>
      <c r="P6" s="130"/>
      <c r="Q6" s="130"/>
      <c r="R6" s="130"/>
    </row>
    <row r="7" spans="1:20" ht="18.75">
      <c r="A7" s="128"/>
      <c r="B7" s="29">
        <v>1415</v>
      </c>
      <c r="C7" s="10"/>
      <c r="D7" s="10" t="s">
        <v>36</v>
      </c>
      <c r="E7" s="10" t="s">
        <v>599</v>
      </c>
      <c r="F7" s="10" t="s">
        <v>30</v>
      </c>
      <c r="G7" s="10" t="s">
        <v>582</v>
      </c>
      <c r="H7" s="10"/>
      <c r="I7" s="10"/>
      <c r="J7" s="10" t="s">
        <v>600</v>
      </c>
      <c r="K7" s="10" t="s">
        <v>39</v>
      </c>
      <c r="L7" s="10" t="s">
        <v>570</v>
      </c>
      <c r="M7" s="10">
        <v>9.6</v>
      </c>
      <c r="N7" s="10">
        <v>3</v>
      </c>
      <c r="O7" s="130"/>
      <c r="P7" s="130"/>
      <c r="Q7" s="130"/>
      <c r="R7" s="130"/>
    </row>
    <row r="8" spans="1:20" ht="18.75">
      <c r="A8" s="128"/>
      <c r="B8" s="29">
        <v>1510</v>
      </c>
      <c r="C8" s="10"/>
      <c r="D8" s="10" t="s">
        <v>32</v>
      </c>
      <c r="E8" s="10" t="s">
        <v>598</v>
      </c>
      <c r="F8" s="10" t="s">
        <v>30</v>
      </c>
      <c r="G8" s="10" t="s">
        <v>582</v>
      </c>
      <c r="H8" s="10"/>
      <c r="I8" s="10"/>
      <c r="J8" s="10" t="s">
        <v>600</v>
      </c>
      <c r="K8" s="10" t="s">
        <v>39</v>
      </c>
      <c r="L8" s="10" t="s">
        <v>570</v>
      </c>
      <c r="M8" s="10">
        <v>9.6</v>
      </c>
      <c r="N8" s="10">
        <v>9</v>
      </c>
      <c r="O8" s="130"/>
      <c r="P8" s="130"/>
      <c r="Q8" s="130"/>
      <c r="R8" s="130"/>
    </row>
    <row r="9" spans="1:20" ht="18.75">
      <c r="A9" s="128"/>
      <c r="B9" s="29">
        <v>2115</v>
      </c>
      <c r="C9" s="10" t="s">
        <v>467</v>
      </c>
      <c r="D9" s="10" t="s">
        <v>30</v>
      </c>
      <c r="E9" s="10" t="s">
        <v>578</v>
      </c>
      <c r="F9" s="10" t="s">
        <v>36</v>
      </c>
      <c r="G9" s="10" t="s">
        <v>565</v>
      </c>
      <c r="H9" s="10"/>
      <c r="I9" s="10"/>
      <c r="J9" s="10" t="s">
        <v>600</v>
      </c>
      <c r="K9" s="10" t="s">
        <v>39</v>
      </c>
      <c r="L9" s="10" t="s">
        <v>570</v>
      </c>
      <c r="M9" s="10">
        <v>9.6</v>
      </c>
      <c r="N9" s="10">
        <v>14</v>
      </c>
      <c r="O9" s="130"/>
      <c r="P9" s="130"/>
      <c r="Q9" s="130"/>
      <c r="R9" s="130"/>
    </row>
    <row r="10" spans="1:20" ht="18.75">
      <c r="A10" s="129"/>
      <c r="B10" s="29">
        <v>2355</v>
      </c>
      <c r="C10" s="10" t="s">
        <v>467</v>
      </c>
      <c r="D10" s="10" t="s">
        <v>30</v>
      </c>
      <c r="E10" s="10" t="s">
        <v>578</v>
      </c>
      <c r="F10" s="10" t="s">
        <v>36</v>
      </c>
      <c r="G10" s="10" t="s">
        <v>565</v>
      </c>
      <c r="H10" s="10"/>
      <c r="I10" s="10"/>
      <c r="J10" s="10" t="s">
        <v>600</v>
      </c>
      <c r="K10" s="10" t="s">
        <v>39</v>
      </c>
      <c r="L10" s="10" t="s">
        <v>570</v>
      </c>
      <c r="M10" s="10">
        <v>9.6</v>
      </c>
      <c r="N10" s="10">
        <v>14</v>
      </c>
      <c r="O10" s="126"/>
      <c r="P10" s="126"/>
      <c r="Q10" s="126"/>
      <c r="R10" s="126"/>
    </row>
    <row r="11" spans="1:20" ht="18.75">
      <c r="A11" s="127">
        <v>43195</v>
      </c>
      <c r="B11" s="29">
        <v>830</v>
      </c>
      <c r="C11" s="10"/>
      <c r="D11" s="10" t="s">
        <v>36</v>
      </c>
      <c r="E11" s="10" t="s">
        <v>599</v>
      </c>
      <c r="F11" s="10" t="s">
        <v>30</v>
      </c>
      <c r="G11" s="10" t="s">
        <v>578</v>
      </c>
      <c r="H11" s="10"/>
      <c r="I11" s="10"/>
      <c r="J11" s="10" t="s">
        <v>600</v>
      </c>
      <c r="K11" s="10" t="s">
        <v>457</v>
      </c>
      <c r="L11" s="10" t="s">
        <v>458</v>
      </c>
      <c r="M11" s="10">
        <v>9.6</v>
      </c>
      <c r="N11" s="10" t="s">
        <v>571</v>
      </c>
      <c r="O11" s="125">
        <v>7890</v>
      </c>
      <c r="P11" s="125">
        <v>7904</v>
      </c>
      <c r="Q11" s="125">
        <f>P11-O11</f>
        <v>14</v>
      </c>
      <c r="R11" s="125"/>
    </row>
    <row r="12" spans="1:20" ht="18.75">
      <c r="A12" s="128"/>
      <c r="B12" s="29">
        <v>1102</v>
      </c>
      <c r="C12" s="10" t="s">
        <v>467</v>
      </c>
      <c r="D12" s="10" t="s">
        <v>30</v>
      </c>
      <c r="E12" s="10" t="s">
        <v>578</v>
      </c>
      <c r="F12" s="10" t="s">
        <v>36</v>
      </c>
      <c r="G12" s="10" t="s">
        <v>599</v>
      </c>
      <c r="H12" s="10"/>
      <c r="I12" s="10"/>
      <c r="J12" s="10" t="s">
        <v>600</v>
      </c>
      <c r="K12" s="10" t="s">
        <v>457</v>
      </c>
      <c r="L12" s="10" t="s">
        <v>458</v>
      </c>
      <c r="M12" s="10">
        <v>9.6</v>
      </c>
      <c r="N12" s="10">
        <v>14</v>
      </c>
      <c r="O12" s="130"/>
      <c r="P12" s="130"/>
      <c r="Q12" s="130"/>
      <c r="R12" s="130"/>
    </row>
    <row r="13" spans="1:20" ht="18.75">
      <c r="A13" s="128"/>
      <c r="B13" s="29">
        <v>1449</v>
      </c>
      <c r="C13" s="10" t="s">
        <v>467</v>
      </c>
      <c r="D13" s="10" t="s">
        <v>30</v>
      </c>
      <c r="E13" s="10" t="s">
        <v>578</v>
      </c>
      <c r="F13" s="10" t="s">
        <v>36</v>
      </c>
      <c r="G13" s="10" t="s">
        <v>599</v>
      </c>
      <c r="H13" s="10"/>
      <c r="I13" s="10"/>
      <c r="J13" s="10" t="s">
        <v>600</v>
      </c>
      <c r="K13" s="10" t="s">
        <v>457</v>
      </c>
      <c r="L13" s="10" t="s">
        <v>458</v>
      </c>
      <c r="M13" s="10">
        <v>9.6</v>
      </c>
      <c r="N13" s="10">
        <v>13</v>
      </c>
      <c r="O13" s="130"/>
      <c r="P13" s="130"/>
      <c r="Q13" s="130"/>
      <c r="R13" s="130"/>
    </row>
    <row r="14" spans="1:20" ht="18.75">
      <c r="A14" s="128"/>
      <c r="B14" s="29">
        <v>1620</v>
      </c>
      <c r="C14" s="10" t="s">
        <v>467</v>
      </c>
      <c r="D14" s="10" t="s">
        <v>30</v>
      </c>
      <c r="E14" s="10" t="s">
        <v>578</v>
      </c>
      <c r="F14" s="10" t="s">
        <v>36</v>
      </c>
      <c r="G14" s="10" t="s">
        <v>599</v>
      </c>
      <c r="H14" s="10"/>
      <c r="I14" s="10"/>
      <c r="J14" s="10" t="s">
        <v>600</v>
      </c>
      <c r="K14" s="10" t="s">
        <v>457</v>
      </c>
      <c r="L14" s="10" t="s">
        <v>458</v>
      </c>
      <c r="M14" s="10">
        <v>9.6</v>
      </c>
      <c r="N14" s="10">
        <v>12</v>
      </c>
      <c r="O14" s="130"/>
      <c r="P14" s="130"/>
      <c r="Q14" s="130"/>
      <c r="R14" s="130"/>
    </row>
    <row r="15" spans="1:20" ht="18.75">
      <c r="A15" s="129"/>
      <c r="B15" s="29">
        <v>2200</v>
      </c>
      <c r="C15" s="10" t="s">
        <v>467</v>
      </c>
      <c r="D15" s="10" t="s">
        <v>30</v>
      </c>
      <c r="E15" s="10" t="s">
        <v>578</v>
      </c>
      <c r="F15" s="10" t="s">
        <v>36</v>
      </c>
      <c r="G15" s="10" t="s">
        <v>599</v>
      </c>
      <c r="H15" s="10"/>
      <c r="I15" s="10"/>
      <c r="J15" s="10" t="s">
        <v>600</v>
      </c>
      <c r="K15" s="10" t="s">
        <v>457</v>
      </c>
      <c r="L15" s="10" t="s">
        <v>458</v>
      </c>
      <c r="M15" s="10">
        <v>9.6</v>
      </c>
      <c r="N15" s="10">
        <v>14</v>
      </c>
      <c r="O15" s="126"/>
      <c r="P15" s="126"/>
      <c r="Q15" s="126"/>
      <c r="R15" s="126"/>
    </row>
    <row r="16" spans="1:20" ht="18.75">
      <c r="A16" s="127">
        <v>43195</v>
      </c>
      <c r="B16" s="131">
        <v>840</v>
      </c>
      <c r="C16" s="125"/>
      <c r="D16" s="125" t="s">
        <v>30</v>
      </c>
      <c r="E16" s="125" t="s">
        <v>581</v>
      </c>
      <c r="F16" s="125" t="s">
        <v>36</v>
      </c>
      <c r="G16" s="10" t="s">
        <v>605</v>
      </c>
      <c r="H16" s="10"/>
      <c r="I16" s="10"/>
      <c r="J16" s="10" t="s">
        <v>600</v>
      </c>
      <c r="K16" s="10" t="s">
        <v>465</v>
      </c>
      <c r="L16" s="10" t="s">
        <v>466</v>
      </c>
      <c r="M16" s="10">
        <v>9.6</v>
      </c>
      <c r="N16" s="125">
        <v>14</v>
      </c>
      <c r="O16" s="125">
        <v>5632</v>
      </c>
      <c r="P16" s="125">
        <v>5649</v>
      </c>
      <c r="Q16" s="125">
        <f>P16-O16</f>
        <v>17</v>
      </c>
      <c r="R16" s="125"/>
    </row>
    <row r="17" spans="1:18" ht="18.75">
      <c r="A17" s="128"/>
      <c r="B17" s="132"/>
      <c r="C17" s="130"/>
      <c r="D17" s="130"/>
      <c r="E17" s="130"/>
      <c r="F17" s="130"/>
      <c r="G17" s="10" t="s">
        <v>575</v>
      </c>
      <c r="H17" s="10"/>
      <c r="I17" s="10"/>
      <c r="J17" s="10" t="s">
        <v>600</v>
      </c>
      <c r="K17" s="10" t="s">
        <v>465</v>
      </c>
      <c r="L17" s="10" t="s">
        <v>466</v>
      </c>
      <c r="M17" s="10">
        <v>9.6</v>
      </c>
      <c r="N17" s="130"/>
      <c r="O17" s="130"/>
      <c r="P17" s="130"/>
      <c r="Q17" s="130"/>
      <c r="R17" s="130"/>
    </row>
    <row r="18" spans="1:18" ht="18.75">
      <c r="A18" s="128"/>
      <c r="B18" s="132"/>
      <c r="C18" s="130"/>
      <c r="D18" s="130"/>
      <c r="E18" s="130"/>
      <c r="F18" s="130"/>
      <c r="G18" s="10" t="s">
        <v>576</v>
      </c>
      <c r="H18" s="10"/>
      <c r="I18" s="10"/>
      <c r="J18" s="10" t="s">
        <v>600</v>
      </c>
      <c r="K18" s="10" t="s">
        <v>465</v>
      </c>
      <c r="L18" s="10" t="s">
        <v>466</v>
      </c>
      <c r="M18" s="10">
        <v>9.6</v>
      </c>
      <c r="N18" s="130"/>
      <c r="O18" s="130"/>
      <c r="P18" s="130"/>
      <c r="Q18" s="130"/>
      <c r="R18" s="130"/>
    </row>
    <row r="19" spans="1:18" ht="18.75">
      <c r="A19" s="128"/>
      <c r="B19" s="133"/>
      <c r="C19" s="126"/>
      <c r="D19" s="126"/>
      <c r="E19" s="126"/>
      <c r="F19" s="126"/>
      <c r="G19" s="10" t="s">
        <v>606</v>
      </c>
      <c r="H19" s="10"/>
      <c r="I19" s="10"/>
      <c r="J19" s="10" t="s">
        <v>600</v>
      </c>
      <c r="K19" s="10" t="s">
        <v>465</v>
      </c>
      <c r="L19" s="10" t="s">
        <v>466</v>
      </c>
      <c r="M19" s="10">
        <v>9.6</v>
      </c>
      <c r="N19" s="126"/>
      <c r="O19" s="130"/>
      <c r="P19" s="130"/>
      <c r="Q19" s="130"/>
      <c r="R19" s="130"/>
    </row>
    <row r="20" spans="1:18" ht="18.75">
      <c r="A20" s="128"/>
      <c r="B20" s="29">
        <v>1152</v>
      </c>
      <c r="C20" s="10" t="s">
        <v>467</v>
      </c>
      <c r="D20" s="10" t="s">
        <v>30</v>
      </c>
      <c r="E20" s="10" t="s">
        <v>578</v>
      </c>
      <c r="F20" s="10" t="s">
        <v>36</v>
      </c>
      <c r="G20" s="10" t="s">
        <v>565</v>
      </c>
      <c r="H20" s="10"/>
      <c r="I20" s="10"/>
      <c r="J20" s="10" t="s">
        <v>600</v>
      </c>
      <c r="K20" s="10" t="s">
        <v>465</v>
      </c>
      <c r="L20" s="10" t="s">
        <v>466</v>
      </c>
      <c r="M20" s="10">
        <v>9.6</v>
      </c>
      <c r="N20" s="10">
        <v>12</v>
      </c>
      <c r="O20" s="130"/>
      <c r="P20" s="130"/>
      <c r="Q20" s="130"/>
      <c r="R20" s="130"/>
    </row>
    <row r="21" spans="1:18" ht="18.75">
      <c r="A21" s="128"/>
      <c r="B21" s="29">
        <v>1516</v>
      </c>
      <c r="C21" s="10" t="s">
        <v>467</v>
      </c>
      <c r="D21" s="10" t="s">
        <v>30</v>
      </c>
      <c r="E21" s="10" t="s">
        <v>578</v>
      </c>
      <c r="F21" s="10" t="s">
        <v>36</v>
      </c>
      <c r="G21" s="10" t="s">
        <v>565</v>
      </c>
      <c r="H21" s="10"/>
      <c r="I21" s="10"/>
      <c r="J21" s="10" t="s">
        <v>600</v>
      </c>
      <c r="K21" s="10" t="s">
        <v>465</v>
      </c>
      <c r="L21" s="10" t="s">
        <v>466</v>
      </c>
      <c r="M21" s="10">
        <v>9.6</v>
      </c>
      <c r="N21" s="10">
        <v>11</v>
      </c>
      <c r="O21" s="130"/>
      <c r="P21" s="130"/>
      <c r="Q21" s="130"/>
      <c r="R21" s="130"/>
    </row>
    <row r="22" spans="1:18" ht="18.75">
      <c r="A22" s="128"/>
      <c r="B22" s="29">
        <v>1710</v>
      </c>
      <c r="C22" s="10" t="s">
        <v>467</v>
      </c>
      <c r="D22" s="10" t="s">
        <v>30</v>
      </c>
      <c r="E22" s="10" t="s">
        <v>578</v>
      </c>
      <c r="F22" s="10" t="s">
        <v>36</v>
      </c>
      <c r="G22" s="10" t="s">
        <v>565</v>
      </c>
      <c r="H22" s="10"/>
      <c r="I22" s="10"/>
      <c r="J22" s="10" t="s">
        <v>600</v>
      </c>
      <c r="K22" s="10" t="s">
        <v>465</v>
      </c>
      <c r="L22" s="10" t="s">
        <v>466</v>
      </c>
      <c r="M22" s="10">
        <v>9.6</v>
      </c>
      <c r="N22" s="10">
        <v>12</v>
      </c>
      <c r="O22" s="130"/>
      <c r="P22" s="130"/>
      <c r="Q22" s="130"/>
      <c r="R22" s="130"/>
    </row>
    <row r="23" spans="1:18" ht="18.75">
      <c r="A23" s="128"/>
      <c r="B23" s="29">
        <v>2245</v>
      </c>
      <c r="C23" s="10"/>
      <c r="D23" s="125" t="s">
        <v>30</v>
      </c>
      <c r="E23" s="10" t="s">
        <v>578</v>
      </c>
      <c r="F23" s="125" t="s">
        <v>36</v>
      </c>
      <c r="G23" s="125" t="s">
        <v>565</v>
      </c>
      <c r="H23" s="10"/>
      <c r="I23" s="10"/>
      <c r="J23" s="10" t="s">
        <v>600</v>
      </c>
      <c r="K23" s="10" t="s">
        <v>465</v>
      </c>
      <c r="L23" s="10" t="s">
        <v>466</v>
      </c>
      <c r="M23" s="10">
        <v>9.6</v>
      </c>
      <c r="N23" s="10">
        <v>9</v>
      </c>
      <c r="O23" s="130"/>
      <c r="P23" s="130"/>
      <c r="Q23" s="130"/>
      <c r="R23" s="130"/>
    </row>
    <row r="24" spans="1:18" ht="18.75">
      <c r="A24" s="129"/>
      <c r="B24" s="29">
        <v>2300</v>
      </c>
      <c r="C24" s="10"/>
      <c r="D24" s="126"/>
      <c r="E24" s="10" t="s">
        <v>589</v>
      </c>
      <c r="F24" s="126"/>
      <c r="G24" s="126"/>
      <c r="H24" s="10"/>
      <c r="I24" s="10"/>
      <c r="J24" s="10" t="s">
        <v>600</v>
      </c>
      <c r="K24" s="10" t="s">
        <v>465</v>
      </c>
      <c r="L24" s="10" t="s">
        <v>466</v>
      </c>
      <c r="M24" s="10">
        <v>9.6</v>
      </c>
      <c r="N24" s="10">
        <v>2</v>
      </c>
      <c r="O24" s="126"/>
      <c r="P24" s="126"/>
      <c r="Q24" s="126"/>
      <c r="R24" s="126"/>
    </row>
    <row r="25" spans="1:18" ht="18.75">
      <c r="A25" s="127">
        <v>43195</v>
      </c>
      <c r="B25" s="29">
        <v>820</v>
      </c>
      <c r="C25" s="10"/>
      <c r="D25" s="10" t="s">
        <v>36</v>
      </c>
      <c r="E25" s="10" t="s">
        <v>565</v>
      </c>
      <c r="F25" s="10" t="s">
        <v>454</v>
      </c>
      <c r="G25" s="10" t="s">
        <v>566</v>
      </c>
      <c r="H25" s="10"/>
      <c r="I25" s="10"/>
      <c r="J25" s="10" t="s">
        <v>600</v>
      </c>
      <c r="K25" s="10" t="s">
        <v>473</v>
      </c>
      <c r="L25" s="10" t="s">
        <v>474</v>
      </c>
      <c r="M25" s="10">
        <v>9.6</v>
      </c>
      <c r="N25" s="10">
        <v>14</v>
      </c>
      <c r="O25" s="125">
        <v>7057</v>
      </c>
      <c r="P25" s="125">
        <v>7204</v>
      </c>
      <c r="Q25" s="125">
        <f>P25-O25</f>
        <v>147</v>
      </c>
      <c r="R25" s="125"/>
    </row>
    <row r="26" spans="1:18" ht="18.75">
      <c r="A26" s="128"/>
      <c r="B26" s="29">
        <v>1122</v>
      </c>
      <c r="C26" s="10" t="s">
        <v>460</v>
      </c>
      <c r="D26" s="10" t="s">
        <v>454</v>
      </c>
      <c r="E26" s="10" t="s">
        <v>566</v>
      </c>
      <c r="F26" s="10" t="s">
        <v>36</v>
      </c>
      <c r="G26" s="10" t="s">
        <v>565</v>
      </c>
      <c r="H26" s="10"/>
      <c r="I26" s="10"/>
      <c r="J26" s="10" t="s">
        <v>600</v>
      </c>
      <c r="K26" s="10" t="s">
        <v>473</v>
      </c>
      <c r="L26" s="10" t="s">
        <v>474</v>
      </c>
      <c r="M26" s="10">
        <v>9.6</v>
      </c>
      <c r="N26" s="10">
        <v>14</v>
      </c>
      <c r="O26" s="130"/>
      <c r="P26" s="130"/>
      <c r="Q26" s="130"/>
      <c r="R26" s="130"/>
    </row>
    <row r="27" spans="1:18" ht="18.75">
      <c r="A27" s="128"/>
      <c r="B27" s="29">
        <v>1315</v>
      </c>
      <c r="C27" s="10"/>
      <c r="D27" s="10" t="s">
        <v>30</v>
      </c>
      <c r="E27" s="10" t="s">
        <v>582</v>
      </c>
      <c r="F27" s="10" t="s">
        <v>454</v>
      </c>
      <c r="G27" s="10" t="s">
        <v>566</v>
      </c>
      <c r="H27" s="10"/>
      <c r="I27" s="10"/>
      <c r="J27" s="10" t="s">
        <v>600</v>
      </c>
      <c r="K27" s="10" t="s">
        <v>473</v>
      </c>
      <c r="L27" s="10" t="s">
        <v>474</v>
      </c>
      <c r="M27" s="10">
        <v>9.6</v>
      </c>
      <c r="N27" s="10">
        <v>2</v>
      </c>
      <c r="O27" s="130"/>
      <c r="P27" s="130"/>
      <c r="Q27" s="130"/>
      <c r="R27" s="130"/>
    </row>
    <row r="28" spans="1:18" ht="18.75">
      <c r="A28" s="128"/>
      <c r="B28" s="29">
        <v>1441</v>
      </c>
      <c r="C28" s="10" t="s">
        <v>460</v>
      </c>
      <c r="D28" s="10" t="s">
        <v>454</v>
      </c>
      <c r="E28" s="10" t="s">
        <v>566</v>
      </c>
      <c r="F28" s="10" t="s">
        <v>36</v>
      </c>
      <c r="G28" s="10" t="s">
        <v>565</v>
      </c>
      <c r="H28" s="10"/>
      <c r="I28" s="10"/>
      <c r="J28" s="10" t="s">
        <v>600</v>
      </c>
      <c r="K28" s="10" t="s">
        <v>473</v>
      </c>
      <c r="L28" s="10" t="s">
        <v>474</v>
      </c>
      <c r="M28" s="10">
        <v>9.6</v>
      </c>
      <c r="N28" s="10">
        <v>14</v>
      </c>
      <c r="O28" s="130"/>
      <c r="P28" s="130"/>
      <c r="Q28" s="130"/>
      <c r="R28" s="130"/>
    </row>
    <row r="29" spans="1:18" ht="18.75">
      <c r="A29" s="128"/>
      <c r="B29" s="29">
        <v>1551</v>
      </c>
      <c r="C29" s="10" t="s">
        <v>460</v>
      </c>
      <c r="D29" s="10" t="s">
        <v>454</v>
      </c>
      <c r="E29" s="10" t="s">
        <v>566</v>
      </c>
      <c r="F29" s="10" t="s">
        <v>36</v>
      </c>
      <c r="G29" s="10" t="s">
        <v>565</v>
      </c>
      <c r="H29" s="10"/>
      <c r="I29" s="10"/>
      <c r="J29" s="10" t="s">
        <v>600</v>
      </c>
      <c r="K29" s="10" t="s">
        <v>473</v>
      </c>
      <c r="L29" s="10" t="s">
        <v>474</v>
      </c>
      <c r="M29" s="10">
        <v>9.6</v>
      </c>
      <c r="N29" s="10">
        <v>14</v>
      </c>
      <c r="O29" s="130"/>
      <c r="P29" s="130"/>
      <c r="Q29" s="130"/>
      <c r="R29" s="130"/>
    </row>
    <row r="30" spans="1:18" ht="18.75">
      <c r="A30" s="128"/>
      <c r="B30" s="29">
        <v>1713</v>
      </c>
      <c r="C30" s="10" t="s">
        <v>460</v>
      </c>
      <c r="D30" s="125" t="s">
        <v>454</v>
      </c>
      <c r="E30" s="10" t="s">
        <v>566</v>
      </c>
      <c r="F30" s="125" t="s">
        <v>36</v>
      </c>
      <c r="G30" s="125" t="s">
        <v>565</v>
      </c>
      <c r="H30" s="10"/>
      <c r="I30" s="10"/>
      <c r="J30" s="10" t="s">
        <v>600</v>
      </c>
      <c r="K30" s="10" t="s">
        <v>473</v>
      </c>
      <c r="L30" s="10" t="s">
        <v>474</v>
      </c>
      <c r="M30" s="10">
        <v>9.6</v>
      </c>
      <c r="N30" s="10">
        <v>14</v>
      </c>
      <c r="O30" s="130"/>
      <c r="P30" s="130"/>
      <c r="Q30" s="130"/>
      <c r="R30" s="130"/>
    </row>
    <row r="31" spans="1:18" ht="18.75">
      <c r="A31" s="128"/>
      <c r="B31" s="29">
        <v>2010</v>
      </c>
      <c r="C31" s="10" t="s">
        <v>461</v>
      </c>
      <c r="D31" s="126"/>
      <c r="E31" s="10" t="s">
        <v>568</v>
      </c>
      <c r="F31" s="126"/>
      <c r="G31" s="126"/>
      <c r="H31" s="10"/>
      <c r="I31" s="10"/>
      <c r="J31" s="10" t="s">
        <v>600</v>
      </c>
      <c r="K31" s="10" t="s">
        <v>473</v>
      </c>
      <c r="L31" s="10" t="s">
        <v>474</v>
      </c>
      <c r="M31" s="10">
        <v>9.6</v>
      </c>
      <c r="N31" s="10">
        <v>1</v>
      </c>
      <c r="O31" s="130"/>
      <c r="P31" s="130"/>
      <c r="Q31" s="130"/>
      <c r="R31" s="130"/>
    </row>
    <row r="32" spans="1:18" ht="18.75">
      <c r="A32" s="128"/>
      <c r="B32" s="29">
        <v>2055</v>
      </c>
      <c r="C32" s="10" t="s">
        <v>460</v>
      </c>
      <c r="D32" s="10" t="s">
        <v>454</v>
      </c>
      <c r="E32" s="10" t="s">
        <v>566</v>
      </c>
      <c r="F32" s="10" t="s">
        <v>36</v>
      </c>
      <c r="G32" s="10" t="s">
        <v>565</v>
      </c>
      <c r="H32" s="10"/>
      <c r="I32" s="10"/>
      <c r="J32" s="10" t="s">
        <v>600</v>
      </c>
      <c r="K32" s="10" t="s">
        <v>473</v>
      </c>
      <c r="L32" s="10" t="s">
        <v>474</v>
      </c>
      <c r="M32" s="10">
        <v>9.6</v>
      </c>
      <c r="N32" s="10">
        <v>13</v>
      </c>
      <c r="O32" s="130"/>
      <c r="P32" s="130"/>
      <c r="Q32" s="130"/>
      <c r="R32" s="130"/>
    </row>
    <row r="33" spans="1:18" ht="18.75">
      <c r="A33" s="128"/>
      <c r="B33" s="29">
        <v>2232</v>
      </c>
      <c r="C33" s="10" t="s">
        <v>460</v>
      </c>
      <c r="D33" s="10" t="s">
        <v>454</v>
      </c>
      <c r="E33" s="10" t="s">
        <v>566</v>
      </c>
      <c r="F33" s="10" t="s">
        <v>36</v>
      </c>
      <c r="G33" s="10" t="s">
        <v>565</v>
      </c>
      <c r="H33" s="10"/>
      <c r="I33" s="10"/>
      <c r="J33" s="10" t="s">
        <v>600</v>
      </c>
      <c r="K33" s="10" t="s">
        <v>473</v>
      </c>
      <c r="L33" s="10" t="s">
        <v>474</v>
      </c>
      <c r="M33" s="10">
        <v>9.6</v>
      </c>
      <c r="N33" s="10">
        <v>13</v>
      </c>
      <c r="O33" s="130"/>
      <c r="P33" s="130"/>
      <c r="Q33" s="130"/>
      <c r="R33" s="130"/>
    </row>
    <row r="34" spans="1:18" ht="18.75">
      <c r="A34" s="129"/>
      <c r="B34" s="29">
        <v>2333</v>
      </c>
      <c r="C34" s="10" t="s">
        <v>460</v>
      </c>
      <c r="D34" s="10" t="s">
        <v>454</v>
      </c>
      <c r="E34" s="10" t="s">
        <v>566</v>
      </c>
      <c r="F34" s="10" t="s">
        <v>36</v>
      </c>
      <c r="G34" s="10" t="s">
        <v>565</v>
      </c>
      <c r="H34" s="10"/>
      <c r="I34" s="10"/>
      <c r="J34" s="10" t="s">
        <v>600</v>
      </c>
      <c r="K34" s="10" t="s">
        <v>473</v>
      </c>
      <c r="L34" s="10" t="s">
        <v>474</v>
      </c>
      <c r="M34" s="10">
        <v>9.6</v>
      </c>
      <c r="N34" s="10">
        <v>9</v>
      </c>
      <c r="O34" s="126"/>
      <c r="P34" s="126"/>
      <c r="Q34" s="126"/>
      <c r="R34" s="126"/>
    </row>
    <row r="35" spans="1:18" ht="18.75">
      <c r="A35" s="127">
        <v>43195</v>
      </c>
      <c r="B35" s="131">
        <v>910</v>
      </c>
      <c r="C35" s="125"/>
      <c r="D35" s="125" t="s">
        <v>30</v>
      </c>
      <c r="E35" s="125" t="s">
        <v>582</v>
      </c>
      <c r="F35" s="125" t="s">
        <v>32</v>
      </c>
      <c r="G35" s="10" t="s">
        <v>583</v>
      </c>
      <c r="H35" s="10"/>
      <c r="I35" s="10"/>
      <c r="J35" s="10" t="s">
        <v>600</v>
      </c>
      <c r="K35" s="10" t="s">
        <v>483</v>
      </c>
      <c r="L35" s="10" t="s">
        <v>484</v>
      </c>
      <c r="M35" s="10">
        <v>9.6</v>
      </c>
      <c r="N35" s="10">
        <v>8</v>
      </c>
      <c r="O35" s="125">
        <v>5582</v>
      </c>
      <c r="P35" s="125">
        <v>5622</v>
      </c>
      <c r="Q35" s="125">
        <f>P35-O35</f>
        <v>40</v>
      </c>
      <c r="R35" s="125"/>
    </row>
    <row r="36" spans="1:18" ht="18.75">
      <c r="A36" s="128"/>
      <c r="B36" s="132"/>
      <c r="C36" s="130"/>
      <c r="D36" s="130"/>
      <c r="E36" s="130"/>
      <c r="F36" s="130"/>
      <c r="G36" s="10" t="s">
        <v>584</v>
      </c>
      <c r="H36" s="10"/>
      <c r="I36" s="10"/>
      <c r="J36" s="10" t="s">
        <v>600</v>
      </c>
      <c r="K36" s="10" t="s">
        <v>483</v>
      </c>
      <c r="L36" s="10" t="s">
        <v>484</v>
      </c>
      <c r="M36" s="10">
        <v>9.6</v>
      </c>
      <c r="N36" s="10"/>
      <c r="O36" s="130"/>
      <c r="P36" s="130"/>
      <c r="Q36" s="130"/>
      <c r="R36" s="130"/>
    </row>
    <row r="37" spans="1:18" ht="18.75">
      <c r="A37" s="128"/>
      <c r="B37" s="133"/>
      <c r="C37" s="126"/>
      <c r="D37" s="126"/>
      <c r="E37" s="126"/>
      <c r="F37" s="126"/>
      <c r="G37" s="10" t="s">
        <v>585</v>
      </c>
      <c r="H37" s="10"/>
      <c r="I37" s="10"/>
      <c r="J37" s="10" t="s">
        <v>600</v>
      </c>
      <c r="K37" s="10" t="s">
        <v>483</v>
      </c>
      <c r="L37" s="10" t="s">
        <v>484</v>
      </c>
      <c r="M37" s="10">
        <v>9.6</v>
      </c>
      <c r="N37" s="10"/>
      <c r="O37" s="130"/>
      <c r="P37" s="130"/>
      <c r="Q37" s="130"/>
      <c r="R37" s="130"/>
    </row>
    <row r="38" spans="1:18" ht="18.75">
      <c r="A38" s="128"/>
      <c r="B38" s="29">
        <v>929</v>
      </c>
      <c r="C38" s="10" t="s">
        <v>40</v>
      </c>
      <c r="D38" s="10" t="s">
        <v>32</v>
      </c>
      <c r="E38" s="10" t="s">
        <v>585</v>
      </c>
      <c r="F38" s="10" t="s">
        <v>36</v>
      </c>
      <c r="G38" s="10" t="s">
        <v>565</v>
      </c>
      <c r="H38" s="10"/>
      <c r="I38" s="10"/>
      <c r="J38" s="10" t="s">
        <v>600</v>
      </c>
      <c r="K38" s="10" t="s">
        <v>483</v>
      </c>
      <c r="L38" s="10" t="s">
        <v>484</v>
      </c>
      <c r="M38" s="10">
        <v>9.6</v>
      </c>
      <c r="N38" s="10">
        <v>5</v>
      </c>
      <c r="O38" s="130"/>
      <c r="P38" s="130"/>
      <c r="Q38" s="130"/>
      <c r="R38" s="130"/>
    </row>
    <row r="39" spans="1:18" ht="18.75">
      <c r="A39" s="128"/>
      <c r="B39" s="29">
        <v>1110</v>
      </c>
      <c r="C39" s="10" t="s">
        <v>40</v>
      </c>
      <c r="D39" s="10" t="s">
        <v>32</v>
      </c>
      <c r="E39" s="10" t="s">
        <v>585</v>
      </c>
      <c r="F39" s="10" t="s">
        <v>36</v>
      </c>
      <c r="G39" s="10" t="s">
        <v>565</v>
      </c>
      <c r="H39" s="10"/>
      <c r="I39" s="10"/>
      <c r="J39" s="10" t="s">
        <v>600</v>
      </c>
      <c r="K39" s="10" t="s">
        <v>483</v>
      </c>
      <c r="L39" s="10" t="s">
        <v>484</v>
      </c>
      <c r="M39" s="10">
        <v>9.6</v>
      </c>
      <c r="N39" s="10">
        <v>4</v>
      </c>
      <c r="O39" s="130"/>
      <c r="P39" s="130"/>
      <c r="Q39" s="130"/>
      <c r="R39" s="130"/>
    </row>
    <row r="40" spans="1:18" ht="18.75">
      <c r="A40" s="128"/>
      <c r="B40" s="29">
        <v>1200</v>
      </c>
      <c r="C40" s="10" t="s">
        <v>40</v>
      </c>
      <c r="D40" s="10" t="s">
        <v>32</v>
      </c>
      <c r="E40" s="10" t="s">
        <v>585</v>
      </c>
      <c r="F40" s="10" t="s">
        <v>36</v>
      </c>
      <c r="G40" s="10" t="s">
        <v>565</v>
      </c>
      <c r="H40" s="10"/>
      <c r="I40" s="10"/>
      <c r="J40" s="10" t="s">
        <v>600</v>
      </c>
      <c r="K40" s="10" t="s">
        <v>483</v>
      </c>
      <c r="L40" s="10" t="s">
        <v>484</v>
      </c>
      <c r="M40" s="10">
        <v>9.6</v>
      </c>
      <c r="N40" s="10">
        <v>4</v>
      </c>
      <c r="O40" s="130"/>
      <c r="P40" s="130"/>
      <c r="Q40" s="130"/>
      <c r="R40" s="130"/>
    </row>
    <row r="41" spans="1:18" ht="18.75">
      <c r="A41" s="128"/>
      <c r="B41" s="29">
        <v>1510</v>
      </c>
      <c r="C41" s="10" t="s">
        <v>40</v>
      </c>
      <c r="D41" s="10" t="s">
        <v>32</v>
      </c>
      <c r="E41" s="10" t="s">
        <v>585</v>
      </c>
      <c r="F41" s="10" t="s">
        <v>36</v>
      </c>
      <c r="G41" s="10" t="s">
        <v>565</v>
      </c>
      <c r="H41" s="10"/>
      <c r="I41" s="10"/>
      <c r="J41" s="10" t="s">
        <v>600</v>
      </c>
      <c r="K41" s="10" t="s">
        <v>483</v>
      </c>
      <c r="L41" s="10" t="s">
        <v>484</v>
      </c>
      <c r="M41" s="10">
        <v>9.6</v>
      </c>
      <c r="N41" s="10">
        <v>6</v>
      </c>
      <c r="O41" s="130"/>
      <c r="P41" s="130"/>
      <c r="Q41" s="130"/>
      <c r="R41" s="130"/>
    </row>
    <row r="42" spans="1:18" ht="18.75">
      <c r="A42" s="128"/>
      <c r="B42" s="29">
        <v>1605</v>
      </c>
      <c r="C42" s="10" t="s">
        <v>40</v>
      </c>
      <c r="D42" s="10" t="s">
        <v>32</v>
      </c>
      <c r="E42" s="10" t="s">
        <v>585</v>
      </c>
      <c r="F42" s="10" t="s">
        <v>36</v>
      </c>
      <c r="G42" s="10" t="s">
        <v>565</v>
      </c>
      <c r="H42" s="10"/>
      <c r="I42" s="10"/>
      <c r="J42" s="10" t="s">
        <v>600</v>
      </c>
      <c r="K42" s="10" t="s">
        <v>483</v>
      </c>
      <c r="L42" s="10" t="s">
        <v>484</v>
      </c>
      <c r="M42" s="10">
        <v>9.6</v>
      </c>
      <c r="N42" s="10">
        <v>4</v>
      </c>
      <c r="O42" s="130"/>
      <c r="P42" s="130"/>
      <c r="Q42" s="130"/>
      <c r="R42" s="130"/>
    </row>
    <row r="43" spans="1:18" ht="18.75">
      <c r="A43" s="128"/>
      <c r="B43" s="29">
        <v>1720</v>
      </c>
      <c r="C43" s="10" t="s">
        <v>40</v>
      </c>
      <c r="D43" s="10" t="s">
        <v>32</v>
      </c>
      <c r="E43" s="10" t="s">
        <v>585</v>
      </c>
      <c r="F43" s="10" t="s">
        <v>36</v>
      </c>
      <c r="G43" s="10" t="s">
        <v>565</v>
      </c>
      <c r="H43" s="10"/>
      <c r="I43" s="10"/>
      <c r="J43" s="10" t="s">
        <v>600</v>
      </c>
      <c r="K43" s="10" t="s">
        <v>483</v>
      </c>
      <c r="L43" s="10" t="s">
        <v>484</v>
      </c>
      <c r="M43" s="10">
        <v>9.6</v>
      </c>
      <c r="N43" s="10">
        <v>6</v>
      </c>
      <c r="O43" s="130"/>
      <c r="P43" s="130"/>
      <c r="Q43" s="130"/>
      <c r="R43" s="130"/>
    </row>
    <row r="44" spans="1:18" ht="18.75">
      <c r="A44" s="128"/>
      <c r="B44" s="29">
        <v>2110</v>
      </c>
      <c r="C44" s="10" t="s">
        <v>40</v>
      </c>
      <c r="D44" s="10" t="s">
        <v>32</v>
      </c>
      <c r="E44" s="10" t="s">
        <v>585</v>
      </c>
      <c r="F44" s="10" t="s">
        <v>36</v>
      </c>
      <c r="G44" s="10" t="s">
        <v>565</v>
      </c>
      <c r="H44" s="10"/>
      <c r="I44" s="10"/>
      <c r="J44" s="10" t="s">
        <v>600</v>
      </c>
      <c r="K44" s="10" t="s">
        <v>483</v>
      </c>
      <c r="L44" s="10" t="s">
        <v>484</v>
      </c>
      <c r="M44" s="10">
        <v>9.6</v>
      </c>
      <c r="N44" s="10">
        <v>8</v>
      </c>
      <c r="O44" s="130"/>
      <c r="P44" s="130"/>
      <c r="Q44" s="130"/>
      <c r="R44" s="130"/>
    </row>
    <row r="45" spans="1:18" ht="18.75">
      <c r="A45" s="128"/>
      <c r="B45" s="29">
        <v>2200</v>
      </c>
      <c r="C45" s="10" t="s">
        <v>40</v>
      </c>
      <c r="D45" s="10" t="s">
        <v>32</v>
      </c>
      <c r="E45" s="10" t="s">
        <v>585</v>
      </c>
      <c r="F45" s="10" t="s">
        <v>36</v>
      </c>
      <c r="G45" s="10" t="s">
        <v>565</v>
      </c>
      <c r="H45" s="10"/>
      <c r="I45" s="10"/>
      <c r="J45" s="10" t="s">
        <v>600</v>
      </c>
      <c r="K45" s="10" t="s">
        <v>483</v>
      </c>
      <c r="L45" s="10" t="s">
        <v>484</v>
      </c>
      <c r="M45" s="10">
        <v>9.6</v>
      </c>
      <c r="N45" s="10">
        <v>3</v>
      </c>
      <c r="O45" s="130"/>
      <c r="P45" s="130"/>
      <c r="Q45" s="130"/>
      <c r="R45" s="130"/>
    </row>
    <row r="46" spans="1:18" ht="18.75">
      <c r="A46" s="128"/>
      <c r="B46" s="131">
        <v>2300</v>
      </c>
      <c r="C46" s="10"/>
      <c r="D46" s="125" t="s">
        <v>32</v>
      </c>
      <c r="E46" s="10" t="s">
        <v>585</v>
      </c>
      <c r="F46" s="125" t="s">
        <v>36</v>
      </c>
      <c r="G46" s="125" t="s">
        <v>565</v>
      </c>
      <c r="H46" s="10"/>
      <c r="I46" s="10"/>
      <c r="J46" s="10" t="s">
        <v>600</v>
      </c>
      <c r="K46" s="10" t="s">
        <v>483</v>
      </c>
      <c r="L46" s="10" t="s">
        <v>484</v>
      </c>
      <c r="M46" s="10">
        <v>9.6</v>
      </c>
      <c r="N46" s="125">
        <v>4</v>
      </c>
      <c r="O46" s="130"/>
      <c r="P46" s="130"/>
      <c r="Q46" s="130"/>
      <c r="R46" s="130"/>
    </row>
    <row r="47" spans="1:18" ht="18.75">
      <c r="A47" s="128"/>
      <c r="B47" s="132"/>
      <c r="C47" s="10"/>
      <c r="D47" s="130"/>
      <c r="E47" s="10" t="s">
        <v>583</v>
      </c>
      <c r="F47" s="130"/>
      <c r="G47" s="130"/>
      <c r="H47" s="10"/>
      <c r="I47" s="10"/>
      <c r="J47" s="10" t="s">
        <v>600</v>
      </c>
      <c r="K47" s="10" t="s">
        <v>483</v>
      </c>
      <c r="L47" s="10" t="s">
        <v>484</v>
      </c>
      <c r="M47" s="10">
        <v>9.6</v>
      </c>
      <c r="N47" s="130"/>
      <c r="O47" s="130"/>
      <c r="P47" s="130"/>
      <c r="Q47" s="130"/>
      <c r="R47" s="130"/>
    </row>
    <row r="48" spans="1:18" ht="18.75">
      <c r="A48" s="128"/>
      <c r="B48" s="133"/>
      <c r="C48" s="10"/>
      <c r="D48" s="126"/>
      <c r="E48" s="10" t="s">
        <v>584</v>
      </c>
      <c r="F48" s="126"/>
      <c r="G48" s="126"/>
      <c r="H48" s="10"/>
      <c r="I48" s="10"/>
      <c r="J48" s="10" t="s">
        <v>600</v>
      </c>
      <c r="K48" s="10" t="s">
        <v>483</v>
      </c>
      <c r="L48" s="10" t="s">
        <v>484</v>
      </c>
      <c r="M48" s="10">
        <v>9.6</v>
      </c>
      <c r="N48" s="126"/>
      <c r="O48" s="130"/>
      <c r="P48" s="130"/>
      <c r="Q48" s="130"/>
      <c r="R48" s="130"/>
    </row>
    <row r="49" spans="1:18" ht="18.75">
      <c r="A49" s="129"/>
      <c r="B49" s="29">
        <v>2350</v>
      </c>
      <c r="C49" s="10" t="s">
        <v>611</v>
      </c>
      <c r="D49" s="10" t="s">
        <v>32</v>
      </c>
      <c r="E49" s="10" t="s">
        <v>585</v>
      </c>
      <c r="F49" s="10" t="s">
        <v>36</v>
      </c>
      <c r="G49" s="10" t="s">
        <v>565</v>
      </c>
      <c r="H49" s="10"/>
      <c r="I49" s="10"/>
      <c r="J49" s="10" t="s">
        <v>600</v>
      </c>
      <c r="K49" s="10" t="s">
        <v>483</v>
      </c>
      <c r="L49" s="10" t="s">
        <v>484</v>
      </c>
      <c r="M49" s="10">
        <v>9.6</v>
      </c>
      <c r="N49" s="10">
        <v>4</v>
      </c>
      <c r="O49" s="126"/>
      <c r="P49" s="126"/>
      <c r="Q49" s="126"/>
      <c r="R49" s="126"/>
    </row>
    <row r="50" spans="1:18" ht="18.75">
      <c r="A50" s="13"/>
      <c r="B50" s="2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1:18" ht="18.75">
      <c r="A51" s="13"/>
      <c r="B51" s="2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1:18" ht="18.75">
      <c r="A52" s="13"/>
      <c r="B52" s="2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1:18" ht="18.75">
      <c r="A53" s="13"/>
      <c r="B53" s="2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 ht="18.75">
      <c r="A54" s="13"/>
      <c r="B54" s="2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ht="18.75">
      <c r="A55" s="13"/>
      <c r="B55" s="2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ht="18.75">
      <c r="A56" s="13"/>
      <c r="B56" s="2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ht="18.75">
      <c r="A57" s="13"/>
      <c r="B57" s="2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18.75">
      <c r="A58" s="13"/>
      <c r="B58" s="2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18.75">
      <c r="A59" s="13"/>
      <c r="B59" s="2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>
      <c r="A60" s="13"/>
      <c r="B60" s="2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>
      <c r="A61" s="13"/>
      <c r="B61" s="2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>
      <c r="A62" s="13"/>
      <c r="B62" s="29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>
      <c r="A63" s="13"/>
      <c r="B63" s="2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>
      <c r="A64" s="13"/>
      <c r="B64" s="2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>
      <c r="A65" s="13"/>
      <c r="B65" s="29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>
      <c r="A66" s="13"/>
      <c r="B66" s="2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>
      <c r="A67" s="13"/>
      <c r="B67" s="2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8.75">
      <c r="A68" s="13"/>
      <c r="B68" s="2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8.75">
      <c r="A69" s="13"/>
      <c r="B69" s="2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8.75">
      <c r="A70" s="13"/>
      <c r="B70" s="2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8.75">
      <c r="A71" s="13"/>
      <c r="B71" s="2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8.75">
      <c r="A72" s="13"/>
      <c r="B72" s="2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8.75">
      <c r="A73" s="13"/>
      <c r="B73" s="2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8.75">
      <c r="A74" s="13"/>
      <c r="B74" s="2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8.75">
      <c r="A75" s="13"/>
      <c r="B75" s="29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8.75">
      <c r="A76" s="13"/>
      <c r="B76" s="2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8.75">
      <c r="A77" s="13"/>
      <c r="B77" s="2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8.75">
      <c r="A78" s="13"/>
      <c r="B78" s="29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8.75">
      <c r="A79" s="13"/>
      <c r="B79" s="29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8.75">
      <c r="A80" s="13"/>
      <c r="B80" s="2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8.75">
      <c r="A81" s="13"/>
      <c r="B81" s="29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8.75">
      <c r="A82" s="13"/>
      <c r="B82" s="29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ht="18.75">
      <c r="A83" s="13"/>
      <c r="B83" s="29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ht="18.75">
      <c r="A84" s="13"/>
      <c r="B84" s="29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ht="18.75">
      <c r="A85" s="13"/>
      <c r="B85" s="29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ht="18.75">
      <c r="A86" s="13"/>
      <c r="B86" s="2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ht="18.75">
      <c r="A87" s="13"/>
      <c r="B87" s="29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ht="18.75">
      <c r="A88" s="13"/>
      <c r="B88" s="29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ht="18.75">
      <c r="A89" s="13"/>
      <c r="B89" s="29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ht="18.75">
      <c r="A90" s="13"/>
      <c r="B90" s="29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1:18" ht="18.75">
      <c r="A91" s="13"/>
      <c r="B91" s="29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8" ht="18.75">
      <c r="A92" s="13"/>
      <c r="B92" s="29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</sheetData>
  <mergeCells count="52">
    <mergeCell ref="A11:A15"/>
    <mergeCell ref="O2:O10"/>
    <mergeCell ref="P2:P10"/>
    <mergeCell ref="Q2:Q10"/>
    <mergeCell ref="R2:R10"/>
    <mergeCell ref="A2:A10"/>
    <mergeCell ref="B2:B4"/>
    <mergeCell ref="C2:C4"/>
    <mergeCell ref="D2:D4"/>
    <mergeCell ref="E2:E4"/>
    <mergeCell ref="F2:F4"/>
    <mergeCell ref="O11:O15"/>
    <mergeCell ref="P11:P15"/>
    <mergeCell ref="Q11:Q15"/>
    <mergeCell ref="R11:R15"/>
    <mergeCell ref="A16:A24"/>
    <mergeCell ref="B16:B19"/>
    <mergeCell ref="C16:C19"/>
    <mergeCell ref="D16:D19"/>
    <mergeCell ref="E16:E19"/>
    <mergeCell ref="N16:N19"/>
    <mergeCell ref="D30:D31"/>
    <mergeCell ref="R25:R34"/>
    <mergeCell ref="D23:D24"/>
    <mergeCell ref="F23:F24"/>
    <mergeCell ref="G23:G24"/>
    <mergeCell ref="F16:F19"/>
    <mergeCell ref="Q25:Q34"/>
    <mergeCell ref="O16:O24"/>
    <mergeCell ref="P16:P24"/>
    <mergeCell ref="Q16:Q24"/>
    <mergeCell ref="R16:R24"/>
    <mergeCell ref="A25:A34"/>
    <mergeCell ref="F30:F31"/>
    <mergeCell ref="G30:G31"/>
    <mergeCell ref="O25:O34"/>
    <mergeCell ref="P25:P34"/>
    <mergeCell ref="R35:R49"/>
    <mergeCell ref="F46:F48"/>
    <mergeCell ref="G46:G48"/>
    <mergeCell ref="D46:D48"/>
    <mergeCell ref="B46:B48"/>
    <mergeCell ref="B35:B37"/>
    <mergeCell ref="D35:D37"/>
    <mergeCell ref="C35:C37"/>
    <mergeCell ref="E35:E37"/>
    <mergeCell ref="F35:F37"/>
    <mergeCell ref="A35:A49"/>
    <mergeCell ref="N46:N48"/>
    <mergeCell ref="O35:O49"/>
    <mergeCell ref="P35:P49"/>
    <mergeCell ref="Q35:Q49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66"/>
  <sheetViews>
    <sheetView workbookViewId="0">
      <selection activeCell="A41" sqref="A1:XFD1048576"/>
    </sheetView>
  </sheetViews>
  <sheetFormatPr defaultRowHeight="13.5"/>
  <cols>
    <col min="1" max="1" width="13.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27">
        <v>43196</v>
      </c>
      <c r="B2" s="131">
        <v>820</v>
      </c>
      <c r="C2" s="125"/>
      <c r="D2" s="125" t="s">
        <v>30</v>
      </c>
      <c r="E2" s="125" t="s">
        <v>582</v>
      </c>
      <c r="F2" s="125" t="s">
        <v>32</v>
      </c>
      <c r="G2" s="10" t="s">
        <v>583</v>
      </c>
      <c r="H2" s="10"/>
      <c r="I2" s="10"/>
      <c r="J2" s="10" t="s">
        <v>600</v>
      </c>
      <c r="K2" s="10" t="s">
        <v>39</v>
      </c>
      <c r="L2" s="10" t="s">
        <v>570</v>
      </c>
      <c r="M2" s="10">
        <v>9.6</v>
      </c>
      <c r="N2" s="10">
        <v>2</v>
      </c>
      <c r="O2" s="125">
        <v>7973</v>
      </c>
      <c r="P2" s="125">
        <v>8009</v>
      </c>
      <c r="Q2" s="125">
        <f>P2-O2</f>
        <v>36</v>
      </c>
      <c r="R2" s="125"/>
    </row>
    <row r="3" spans="1:20" ht="18.75">
      <c r="A3" s="128"/>
      <c r="B3" s="132"/>
      <c r="C3" s="130"/>
      <c r="D3" s="130"/>
      <c r="E3" s="130"/>
      <c r="F3" s="130"/>
      <c r="G3" s="10" t="s">
        <v>584</v>
      </c>
      <c r="H3" s="10"/>
      <c r="I3" s="10"/>
      <c r="J3" s="10" t="s">
        <v>600</v>
      </c>
      <c r="K3" s="10" t="s">
        <v>39</v>
      </c>
      <c r="L3" s="10" t="s">
        <v>570</v>
      </c>
      <c r="M3" s="10">
        <v>9.6</v>
      </c>
      <c r="N3" s="10">
        <v>2</v>
      </c>
      <c r="O3" s="130"/>
      <c r="P3" s="130"/>
      <c r="Q3" s="130"/>
      <c r="R3" s="130"/>
    </row>
    <row r="4" spans="1:20" ht="18.75">
      <c r="A4" s="128"/>
      <c r="B4" s="133"/>
      <c r="C4" s="126"/>
      <c r="D4" s="126"/>
      <c r="E4" s="126"/>
      <c r="F4" s="126"/>
      <c r="G4" s="10" t="s">
        <v>585</v>
      </c>
      <c r="H4" s="10"/>
      <c r="I4" s="10"/>
      <c r="J4" s="10" t="s">
        <v>600</v>
      </c>
      <c r="K4" s="10" t="s">
        <v>39</v>
      </c>
      <c r="L4" s="10" t="s">
        <v>570</v>
      </c>
      <c r="M4" s="10">
        <v>9.6</v>
      </c>
      <c r="N4" s="10">
        <v>1</v>
      </c>
      <c r="O4" s="130"/>
      <c r="P4" s="130"/>
      <c r="Q4" s="130"/>
      <c r="R4" s="130"/>
    </row>
    <row r="5" spans="1:20" ht="18.75">
      <c r="A5" s="128"/>
      <c r="B5" s="33">
        <v>930</v>
      </c>
      <c r="C5" s="10" t="s">
        <v>40</v>
      </c>
      <c r="D5" s="10" t="s">
        <v>32</v>
      </c>
      <c r="E5" s="10" t="s">
        <v>585</v>
      </c>
      <c r="F5" s="10" t="s">
        <v>36</v>
      </c>
      <c r="G5" s="10" t="s">
        <v>565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>
        <v>6</v>
      </c>
      <c r="O5" s="130"/>
      <c r="P5" s="130"/>
      <c r="Q5" s="130"/>
      <c r="R5" s="130"/>
    </row>
    <row r="6" spans="1:20" ht="18.75">
      <c r="A6" s="128"/>
      <c r="B6" s="33">
        <v>1125</v>
      </c>
      <c r="C6" s="10" t="s">
        <v>40</v>
      </c>
      <c r="D6" s="10" t="s">
        <v>32</v>
      </c>
      <c r="E6" s="10" t="s">
        <v>585</v>
      </c>
      <c r="F6" s="10" t="s">
        <v>36</v>
      </c>
      <c r="G6" s="10" t="s">
        <v>565</v>
      </c>
      <c r="H6" s="10"/>
      <c r="I6" s="10"/>
      <c r="J6" s="10" t="s">
        <v>600</v>
      </c>
      <c r="K6" s="10" t="s">
        <v>39</v>
      </c>
      <c r="L6" s="10" t="s">
        <v>570</v>
      </c>
      <c r="M6" s="10">
        <v>9.6</v>
      </c>
      <c r="N6" s="10">
        <v>5</v>
      </c>
      <c r="O6" s="130"/>
      <c r="P6" s="130"/>
      <c r="Q6" s="130"/>
      <c r="R6" s="130"/>
    </row>
    <row r="7" spans="1:20" ht="18.75">
      <c r="A7" s="128"/>
      <c r="B7" s="33">
        <v>1200</v>
      </c>
      <c r="C7" s="10" t="s">
        <v>40</v>
      </c>
      <c r="D7" s="10" t="s">
        <v>32</v>
      </c>
      <c r="E7" s="10" t="s">
        <v>585</v>
      </c>
      <c r="F7" s="10" t="s">
        <v>36</v>
      </c>
      <c r="G7" s="10" t="s">
        <v>565</v>
      </c>
      <c r="H7" s="10"/>
      <c r="I7" s="10"/>
      <c r="J7" s="10" t="s">
        <v>600</v>
      </c>
      <c r="K7" s="10" t="s">
        <v>39</v>
      </c>
      <c r="L7" s="10" t="s">
        <v>570</v>
      </c>
      <c r="M7" s="10">
        <v>9.6</v>
      </c>
      <c r="N7" s="10">
        <v>3</v>
      </c>
      <c r="O7" s="130"/>
      <c r="P7" s="130"/>
      <c r="Q7" s="130"/>
      <c r="R7" s="130"/>
    </row>
    <row r="8" spans="1:20" ht="18.75">
      <c r="A8" s="128"/>
      <c r="B8" s="33">
        <v>1500</v>
      </c>
      <c r="C8" s="10" t="s">
        <v>40</v>
      </c>
      <c r="D8" s="10" t="s">
        <v>32</v>
      </c>
      <c r="E8" s="10" t="s">
        <v>585</v>
      </c>
      <c r="F8" s="10" t="s">
        <v>36</v>
      </c>
      <c r="G8" s="10" t="s">
        <v>565</v>
      </c>
      <c r="H8" s="10"/>
      <c r="I8" s="10"/>
      <c r="J8" s="10" t="s">
        <v>600</v>
      </c>
      <c r="K8" s="10" t="s">
        <v>39</v>
      </c>
      <c r="L8" s="10" t="s">
        <v>570</v>
      </c>
      <c r="M8" s="10">
        <v>9.6</v>
      </c>
      <c r="N8" s="10">
        <v>5</v>
      </c>
      <c r="O8" s="130"/>
      <c r="P8" s="130"/>
      <c r="Q8" s="130"/>
      <c r="R8" s="130"/>
    </row>
    <row r="9" spans="1:20" ht="18.75">
      <c r="A9" s="128"/>
      <c r="B9" s="33">
        <v>1615</v>
      </c>
      <c r="C9" s="10" t="s">
        <v>40</v>
      </c>
      <c r="D9" s="10" t="s">
        <v>32</v>
      </c>
      <c r="E9" s="10" t="s">
        <v>585</v>
      </c>
      <c r="F9" s="10" t="s">
        <v>36</v>
      </c>
      <c r="G9" s="10" t="s">
        <v>565</v>
      </c>
      <c r="H9" s="10"/>
      <c r="I9" s="10"/>
      <c r="J9" s="10" t="s">
        <v>600</v>
      </c>
      <c r="K9" s="10" t="s">
        <v>39</v>
      </c>
      <c r="L9" s="10" t="s">
        <v>570</v>
      </c>
      <c r="M9" s="10">
        <v>9.6</v>
      </c>
      <c r="N9" s="10">
        <v>2</v>
      </c>
      <c r="O9" s="130"/>
      <c r="P9" s="130"/>
      <c r="Q9" s="130"/>
      <c r="R9" s="130"/>
    </row>
    <row r="10" spans="1:20" ht="18.75">
      <c r="A10" s="128"/>
      <c r="B10" s="33">
        <v>1730</v>
      </c>
      <c r="C10" s="10" t="s">
        <v>40</v>
      </c>
      <c r="D10" s="10" t="s">
        <v>32</v>
      </c>
      <c r="E10" s="10" t="s">
        <v>585</v>
      </c>
      <c r="F10" s="10" t="s">
        <v>36</v>
      </c>
      <c r="G10" s="10" t="s">
        <v>565</v>
      </c>
      <c r="H10" s="10"/>
      <c r="I10" s="10"/>
      <c r="J10" s="10" t="s">
        <v>600</v>
      </c>
      <c r="K10" s="10" t="s">
        <v>39</v>
      </c>
      <c r="L10" s="10" t="s">
        <v>570</v>
      </c>
      <c r="M10" s="10">
        <v>9.6</v>
      </c>
      <c r="N10" s="10">
        <v>4</v>
      </c>
      <c r="O10" s="130"/>
      <c r="P10" s="130"/>
      <c r="Q10" s="130"/>
      <c r="R10" s="130"/>
    </row>
    <row r="11" spans="1:20" ht="18.75">
      <c r="A11" s="128"/>
      <c r="B11" s="33">
        <v>2110</v>
      </c>
      <c r="C11" s="10" t="s">
        <v>40</v>
      </c>
      <c r="D11" s="10" t="s">
        <v>32</v>
      </c>
      <c r="E11" s="10" t="s">
        <v>585</v>
      </c>
      <c r="F11" s="10" t="s">
        <v>36</v>
      </c>
      <c r="G11" s="10" t="s">
        <v>565</v>
      </c>
      <c r="H11" s="10"/>
      <c r="I11" s="10"/>
      <c r="J11" s="10" t="s">
        <v>600</v>
      </c>
      <c r="K11" s="10" t="s">
        <v>39</v>
      </c>
      <c r="L11" s="10" t="s">
        <v>570</v>
      </c>
      <c r="M11" s="10">
        <v>9.6</v>
      </c>
      <c r="N11" s="10">
        <v>9</v>
      </c>
      <c r="O11" s="130"/>
      <c r="P11" s="130"/>
      <c r="Q11" s="130"/>
      <c r="R11" s="130"/>
    </row>
    <row r="12" spans="1:20" ht="18.75">
      <c r="A12" s="128"/>
      <c r="B12" s="33">
        <v>2210</v>
      </c>
      <c r="C12" s="125" t="s">
        <v>40</v>
      </c>
      <c r="D12" s="125" t="s">
        <v>32</v>
      </c>
      <c r="E12" s="10" t="s">
        <v>585</v>
      </c>
      <c r="F12" s="125" t="s">
        <v>36</v>
      </c>
      <c r="G12" s="125" t="s">
        <v>565</v>
      </c>
      <c r="H12" s="10"/>
      <c r="I12" s="10"/>
      <c r="J12" s="10" t="s">
        <v>600</v>
      </c>
      <c r="K12" s="10" t="s">
        <v>39</v>
      </c>
      <c r="L12" s="10" t="s">
        <v>570</v>
      </c>
      <c r="M12" s="10">
        <v>9.6</v>
      </c>
      <c r="N12" s="10">
        <v>2</v>
      </c>
      <c r="O12" s="130"/>
      <c r="P12" s="130"/>
      <c r="Q12" s="130"/>
      <c r="R12" s="130"/>
    </row>
    <row r="13" spans="1:20" ht="18.75">
      <c r="A13" s="128"/>
      <c r="B13" s="33">
        <v>2300</v>
      </c>
      <c r="C13" s="130"/>
      <c r="D13" s="130"/>
      <c r="E13" s="10" t="s">
        <v>583</v>
      </c>
      <c r="F13" s="130"/>
      <c r="G13" s="130"/>
      <c r="H13" s="10"/>
      <c r="I13" s="10"/>
      <c r="J13" s="10" t="s">
        <v>600</v>
      </c>
      <c r="K13" s="10" t="s">
        <v>39</v>
      </c>
      <c r="L13" s="10" t="s">
        <v>570</v>
      </c>
      <c r="M13" s="10">
        <v>9.6</v>
      </c>
      <c r="N13" s="10">
        <v>1</v>
      </c>
      <c r="O13" s="130"/>
      <c r="P13" s="130"/>
      <c r="Q13" s="130"/>
      <c r="R13" s="130"/>
    </row>
    <row r="14" spans="1:20" ht="18.75">
      <c r="A14" s="128"/>
      <c r="B14" s="33">
        <v>2310</v>
      </c>
      <c r="C14" s="126"/>
      <c r="D14" s="126"/>
      <c r="E14" s="10" t="s">
        <v>584</v>
      </c>
      <c r="F14" s="126"/>
      <c r="G14" s="126"/>
      <c r="H14" s="10"/>
      <c r="I14" s="10"/>
      <c r="J14" s="10" t="s">
        <v>600</v>
      </c>
      <c r="K14" s="10" t="s">
        <v>39</v>
      </c>
      <c r="L14" s="10" t="s">
        <v>570</v>
      </c>
      <c r="M14" s="10">
        <v>9.6</v>
      </c>
      <c r="N14" s="10">
        <v>4</v>
      </c>
      <c r="O14" s="130"/>
      <c r="P14" s="130"/>
      <c r="Q14" s="130"/>
      <c r="R14" s="130"/>
    </row>
    <row r="15" spans="1:20" ht="18.75">
      <c r="A15" s="129"/>
      <c r="B15" s="33">
        <v>2355</v>
      </c>
      <c r="C15" s="10" t="s">
        <v>611</v>
      </c>
      <c r="D15" s="10" t="s">
        <v>32</v>
      </c>
      <c r="E15" s="10" t="s">
        <v>585</v>
      </c>
      <c r="F15" s="10" t="s">
        <v>36</v>
      </c>
      <c r="G15" s="10" t="s">
        <v>565</v>
      </c>
      <c r="H15" s="10"/>
      <c r="I15" s="10"/>
      <c r="J15" s="10" t="s">
        <v>600</v>
      </c>
      <c r="K15" s="10" t="s">
        <v>39</v>
      </c>
      <c r="L15" s="10" t="s">
        <v>570</v>
      </c>
      <c r="M15" s="10">
        <v>9.6</v>
      </c>
      <c r="N15" s="10">
        <v>5</v>
      </c>
      <c r="O15" s="126"/>
      <c r="P15" s="126"/>
      <c r="Q15" s="126"/>
      <c r="R15" s="126"/>
    </row>
    <row r="16" spans="1:20" ht="18.75">
      <c r="A16" s="127">
        <v>43196</v>
      </c>
      <c r="B16" s="33">
        <v>820</v>
      </c>
      <c r="C16" s="10"/>
      <c r="D16" s="10" t="s">
        <v>36</v>
      </c>
      <c r="E16" s="10" t="s">
        <v>565</v>
      </c>
      <c r="F16" s="10" t="s">
        <v>454</v>
      </c>
      <c r="G16" s="10" t="s">
        <v>566</v>
      </c>
      <c r="H16" s="10"/>
      <c r="I16" s="10"/>
      <c r="J16" s="10" t="s">
        <v>600</v>
      </c>
      <c r="K16" s="10" t="s">
        <v>457</v>
      </c>
      <c r="L16" s="10" t="s">
        <v>458</v>
      </c>
      <c r="M16" s="10">
        <v>9.6</v>
      </c>
      <c r="N16" s="10" t="s">
        <v>571</v>
      </c>
      <c r="O16" s="125">
        <v>7904</v>
      </c>
      <c r="P16" s="125">
        <v>8051</v>
      </c>
      <c r="Q16" s="125">
        <f>P16-O16</f>
        <v>147</v>
      </c>
      <c r="R16" s="125"/>
    </row>
    <row r="17" spans="1:18" ht="18.75">
      <c r="A17" s="128"/>
      <c r="B17" s="33">
        <v>1147</v>
      </c>
      <c r="C17" s="10" t="s">
        <v>460</v>
      </c>
      <c r="D17" s="10" t="s">
        <v>454</v>
      </c>
      <c r="E17" s="10" t="s">
        <v>566</v>
      </c>
      <c r="F17" s="10" t="s">
        <v>36</v>
      </c>
      <c r="G17" s="10" t="s">
        <v>565</v>
      </c>
      <c r="H17" s="10"/>
      <c r="I17" s="10"/>
      <c r="J17" s="10" t="s">
        <v>600</v>
      </c>
      <c r="K17" s="10" t="s">
        <v>457</v>
      </c>
      <c r="L17" s="10" t="s">
        <v>458</v>
      </c>
      <c r="M17" s="10">
        <v>9.6</v>
      </c>
      <c r="N17" s="10">
        <v>10</v>
      </c>
      <c r="O17" s="130"/>
      <c r="P17" s="130"/>
      <c r="Q17" s="130"/>
      <c r="R17" s="130"/>
    </row>
    <row r="18" spans="1:18" ht="18.75">
      <c r="A18" s="128"/>
      <c r="B18" s="131">
        <v>1310</v>
      </c>
      <c r="C18" s="125"/>
      <c r="D18" s="10" t="s">
        <v>30</v>
      </c>
      <c r="E18" s="10" t="s">
        <v>582</v>
      </c>
      <c r="F18" s="10" t="s">
        <v>454</v>
      </c>
      <c r="G18" s="10" t="s">
        <v>566</v>
      </c>
      <c r="H18" s="10"/>
      <c r="I18" s="10"/>
      <c r="J18" s="10" t="s">
        <v>600</v>
      </c>
      <c r="K18" s="10" t="s">
        <v>457</v>
      </c>
      <c r="L18" s="10" t="s">
        <v>458</v>
      </c>
      <c r="M18" s="10">
        <v>9.6</v>
      </c>
      <c r="N18" s="10">
        <v>4</v>
      </c>
      <c r="O18" s="130"/>
      <c r="P18" s="130"/>
      <c r="Q18" s="130"/>
      <c r="R18" s="130"/>
    </row>
    <row r="19" spans="1:18" ht="18.75">
      <c r="A19" s="128"/>
      <c r="B19" s="133"/>
      <c r="C19" s="126"/>
      <c r="D19" s="10" t="s">
        <v>30</v>
      </c>
      <c r="E19" s="10" t="s">
        <v>582</v>
      </c>
      <c r="F19" s="10" t="s">
        <v>454</v>
      </c>
      <c r="G19" s="10" t="s">
        <v>568</v>
      </c>
      <c r="H19" s="10"/>
      <c r="I19" s="10"/>
      <c r="J19" s="10" t="s">
        <v>600</v>
      </c>
      <c r="K19" s="10" t="s">
        <v>457</v>
      </c>
      <c r="L19" s="10" t="s">
        <v>458</v>
      </c>
      <c r="M19" s="10">
        <v>9.6</v>
      </c>
      <c r="N19" s="10">
        <v>1</v>
      </c>
      <c r="O19" s="130"/>
      <c r="P19" s="130"/>
      <c r="Q19" s="130"/>
      <c r="R19" s="130"/>
    </row>
    <row r="20" spans="1:18" ht="18.75">
      <c r="A20" s="128"/>
      <c r="B20" s="33">
        <v>1436</v>
      </c>
      <c r="C20" s="10" t="s">
        <v>460</v>
      </c>
      <c r="D20" s="10" t="s">
        <v>454</v>
      </c>
      <c r="E20" s="10" t="s">
        <v>566</v>
      </c>
      <c r="F20" s="10" t="s">
        <v>36</v>
      </c>
      <c r="G20" s="10" t="s">
        <v>565</v>
      </c>
      <c r="H20" s="10"/>
      <c r="I20" s="10"/>
      <c r="J20" s="10" t="s">
        <v>600</v>
      </c>
      <c r="K20" s="10" t="s">
        <v>457</v>
      </c>
      <c r="L20" s="10" t="s">
        <v>458</v>
      </c>
      <c r="M20" s="10">
        <v>9.6</v>
      </c>
      <c r="N20" s="10">
        <v>14</v>
      </c>
      <c r="O20" s="130"/>
      <c r="P20" s="130"/>
      <c r="Q20" s="130"/>
      <c r="R20" s="130"/>
    </row>
    <row r="21" spans="1:18" ht="18.75">
      <c r="A21" s="128"/>
      <c r="B21" s="33">
        <v>1555</v>
      </c>
      <c r="C21" s="10" t="s">
        <v>460</v>
      </c>
      <c r="D21" s="10" t="s">
        <v>454</v>
      </c>
      <c r="E21" s="10" t="s">
        <v>566</v>
      </c>
      <c r="F21" s="10" t="s">
        <v>36</v>
      </c>
      <c r="G21" s="10" t="s">
        <v>565</v>
      </c>
      <c r="H21" s="10"/>
      <c r="I21" s="10"/>
      <c r="J21" s="10" t="s">
        <v>600</v>
      </c>
      <c r="K21" s="10" t="s">
        <v>457</v>
      </c>
      <c r="L21" s="10" t="s">
        <v>458</v>
      </c>
      <c r="M21" s="10">
        <v>9.6</v>
      </c>
      <c r="N21" s="10">
        <v>14</v>
      </c>
      <c r="O21" s="130"/>
      <c r="P21" s="130"/>
      <c r="Q21" s="130"/>
      <c r="R21" s="130"/>
    </row>
    <row r="22" spans="1:18" ht="18.75">
      <c r="A22" s="128"/>
      <c r="B22" s="131">
        <v>1647</v>
      </c>
      <c r="C22" s="125" t="s">
        <v>460</v>
      </c>
      <c r="D22" s="10" t="s">
        <v>454</v>
      </c>
      <c r="E22" s="10" t="s">
        <v>566</v>
      </c>
      <c r="F22" s="10" t="s">
        <v>36</v>
      </c>
      <c r="G22" s="10" t="s">
        <v>565</v>
      </c>
      <c r="H22" s="10"/>
      <c r="I22" s="10"/>
      <c r="J22" s="10" t="s">
        <v>600</v>
      </c>
      <c r="K22" s="10" t="s">
        <v>457</v>
      </c>
      <c r="L22" s="10" t="s">
        <v>458</v>
      </c>
      <c r="M22" s="10">
        <v>9.6</v>
      </c>
      <c r="N22" s="10">
        <v>13</v>
      </c>
      <c r="O22" s="130"/>
      <c r="P22" s="130"/>
      <c r="Q22" s="130"/>
      <c r="R22" s="130"/>
    </row>
    <row r="23" spans="1:18" ht="18.75">
      <c r="A23" s="128"/>
      <c r="B23" s="133"/>
      <c r="C23" s="126"/>
      <c r="D23" s="10" t="s">
        <v>454</v>
      </c>
      <c r="E23" s="10" t="s">
        <v>566</v>
      </c>
      <c r="F23" s="10" t="s">
        <v>30</v>
      </c>
      <c r="G23" s="10" t="s">
        <v>582</v>
      </c>
      <c r="H23" s="10"/>
      <c r="I23" s="10"/>
      <c r="J23" s="10" t="s">
        <v>600</v>
      </c>
      <c r="K23" s="10" t="s">
        <v>457</v>
      </c>
      <c r="L23" s="10" t="s">
        <v>458</v>
      </c>
      <c r="M23" s="10">
        <v>9.6</v>
      </c>
      <c r="N23" s="10">
        <v>1</v>
      </c>
      <c r="O23" s="130"/>
      <c r="P23" s="130"/>
      <c r="Q23" s="130"/>
      <c r="R23" s="130"/>
    </row>
    <row r="24" spans="1:18" ht="18.75">
      <c r="A24" s="128"/>
      <c r="B24" s="33">
        <v>2010</v>
      </c>
      <c r="C24" s="10" t="s">
        <v>461</v>
      </c>
      <c r="D24" s="10" t="s">
        <v>454</v>
      </c>
      <c r="E24" s="10" t="s">
        <v>568</v>
      </c>
      <c r="F24" s="10" t="s">
        <v>36</v>
      </c>
      <c r="G24" s="10" t="s">
        <v>565</v>
      </c>
      <c r="H24" s="10"/>
      <c r="I24" s="10"/>
      <c r="J24" s="10" t="s">
        <v>600</v>
      </c>
      <c r="K24" s="10" t="s">
        <v>457</v>
      </c>
      <c r="L24" s="10" t="s">
        <v>458</v>
      </c>
      <c r="M24" s="10">
        <v>9.6</v>
      </c>
      <c r="N24" s="10">
        <v>1</v>
      </c>
      <c r="O24" s="130"/>
      <c r="P24" s="130"/>
      <c r="Q24" s="130"/>
      <c r="R24" s="130"/>
    </row>
    <row r="25" spans="1:18" ht="18.75">
      <c r="A25" s="128"/>
      <c r="B25" s="33">
        <v>2026</v>
      </c>
      <c r="C25" s="10" t="s">
        <v>460</v>
      </c>
      <c r="D25" s="10" t="s">
        <v>454</v>
      </c>
      <c r="E25" s="10" t="s">
        <v>566</v>
      </c>
      <c r="F25" s="10" t="s">
        <v>36</v>
      </c>
      <c r="G25" s="10" t="s">
        <v>565</v>
      </c>
      <c r="H25" s="10"/>
      <c r="I25" s="10"/>
      <c r="J25" s="10" t="s">
        <v>600</v>
      </c>
      <c r="K25" s="10" t="s">
        <v>457</v>
      </c>
      <c r="L25" s="10" t="s">
        <v>458</v>
      </c>
      <c r="M25" s="10">
        <v>9.6</v>
      </c>
      <c r="N25" s="10">
        <v>12</v>
      </c>
      <c r="O25" s="130"/>
      <c r="P25" s="130"/>
      <c r="Q25" s="130"/>
      <c r="R25" s="130"/>
    </row>
    <row r="26" spans="1:18" ht="18.75">
      <c r="A26" s="128"/>
      <c r="B26" s="33">
        <v>2215</v>
      </c>
      <c r="C26" s="10" t="s">
        <v>460</v>
      </c>
      <c r="D26" s="10" t="s">
        <v>454</v>
      </c>
      <c r="E26" s="10" t="s">
        <v>566</v>
      </c>
      <c r="F26" s="10" t="s">
        <v>36</v>
      </c>
      <c r="G26" s="10" t="s">
        <v>565</v>
      </c>
      <c r="H26" s="10"/>
      <c r="I26" s="10"/>
      <c r="J26" s="10" t="s">
        <v>600</v>
      </c>
      <c r="K26" s="10" t="s">
        <v>457</v>
      </c>
      <c r="L26" s="10" t="s">
        <v>458</v>
      </c>
      <c r="M26" s="10">
        <v>9.6</v>
      </c>
      <c r="N26" s="10">
        <v>14</v>
      </c>
      <c r="O26" s="130"/>
      <c r="P26" s="130"/>
      <c r="Q26" s="130"/>
      <c r="R26" s="130"/>
    </row>
    <row r="27" spans="1:18" ht="18.75">
      <c r="A27" s="129"/>
      <c r="B27" s="33">
        <v>2336</v>
      </c>
      <c r="C27" s="10" t="s">
        <v>460</v>
      </c>
      <c r="D27" s="10" t="s">
        <v>454</v>
      </c>
      <c r="E27" s="10" t="s">
        <v>566</v>
      </c>
      <c r="F27" s="10" t="s">
        <v>36</v>
      </c>
      <c r="G27" s="10" t="s">
        <v>565</v>
      </c>
      <c r="H27" s="10"/>
      <c r="I27" s="10"/>
      <c r="J27" s="10" t="s">
        <v>600</v>
      </c>
      <c r="K27" s="10" t="s">
        <v>457</v>
      </c>
      <c r="L27" s="10" t="s">
        <v>458</v>
      </c>
      <c r="M27" s="10">
        <v>9.6</v>
      </c>
      <c r="N27" s="10">
        <v>10</v>
      </c>
      <c r="O27" s="126"/>
      <c r="P27" s="126"/>
      <c r="Q27" s="126"/>
      <c r="R27" s="126"/>
    </row>
    <row r="28" spans="1:18" ht="18.75">
      <c r="A28" s="127">
        <v>43196</v>
      </c>
      <c r="B28" s="33">
        <v>820</v>
      </c>
      <c r="C28" s="10"/>
      <c r="D28" s="10" t="s">
        <v>36</v>
      </c>
      <c r="E28" s="10" t="s">
        <v>565</v>
      </c>
      <c r="F28" s="10" t="s">
        <v>30</v>
      </c>
      <c r="G28" s="10" t="s">
        <v>578</v>
      </c>
      <c r="H28" s="10"/>
      <c r="I28" s="10"/>
      <c r="J28" s="10" t="s">
        <v>600</v>
      </c>
      <c r="K28" s="10" t="s">
        <v>465</v>
      </c>
      <c r="L28" s="10" t="s">
        <v>466</v>
      </c>
      <c r="M28" s="10">
        <v>9.6</v>
      </c>
      <c r="N28" s="10" t="s">
        <v>468</v>
      </c>
      <c r="O28" s="125">
        <v>5649</v>
      </c>
      <c r="P28" s="125">
        <v>5684</v>
      </c>
      <c r="Q28" s="125">
        <f>P28-O28</f>
        <v>35</v>
      </c>
      <c r="R28" s="125"/>
    </row>
    <row r="29" spans="1:18" ht="18.75">
      <c r="A29" s="128"/>
      <c r="B29" s="33">
        <v>1054</v>
      </c>
      <c r="C29" s="10" t="s">
        <v>467</v>
      </c>
      <c r="D29" s="10" t="s">
        <v>30</v>
      </c>
      <c r="E29" s="10" t="s">
        <v>578</v>
      </c>
      <c r="F29" s="10" t="s">
        <v>36</v>
      </c>
      <c r="G29" s="10" t="s">
        <v>565</v>
      </c>
      <c r="H29" s="10"/>
      <c r="I29" s="10"/>
      <c r="J29" s="10" t="s">
        <v>600</v>
      </c>
      <c r="K29" s="10" t="s">
        <v>465</v>
      </c>
      <c r="L29" s="10" t="s">
        <v>466</v>
      </c>
      <c r="M29" s="10">
        <v>9.6</v>
      </c>
      <c r="N29" s="10">
        <v>12</v>
      </c>
      <c r="O29" s="130"/>
      <c r="P29" s="130"/>
      <c r="Q29" s="130"/>
      <c r="R29" s="130"/>
    </row>
    <row r="30" spans="1:18" ht="18.75">
      <c r="A30" s="128"/>
      <c r="B30" s="33">
        <v>1430</v>
      </c>
      <c r="C30" s="10" t="s">
        <v>467</v>
      </c>
      <c r="D30" s="10" t="s">
        <v>30</v>
      </c>
      <c r="E30" s="10" t="s">
        <v>578</v>
      </c>
      <c r="F30" s="10" t="s">
        <v>36</v>
      </c>
      <c r="G30" s="10" t="s">
        <v>565</v>
      </c>
      <c r="H30" s="10"/>
      <c r="I30" s="10"/>
      <c r="J30" s="10" t="s">
        <v>600</v>
      </c>
      <c r="K30" s="10" t="s">
        <v>465</v>
      </c>
      <c r="L30" s="10" t="s">
        <v>466</v>
      </c>
      <c r="M30" s="10">
        <v>9.6</v>
      </c>
      <c r="N30" s="10">
        <v>14</v>
      </c>
      <c r="O30" s="130"/>
      <c r="P30" s="130"/>
      <c r="Q30" s="130"/>
      <c r="R30" s="130"/>
    </row>
    <row r="31" spans="1:18" ht="18.75">
      <c r="A31" s="128"/>
      <c r="B31" s="33">
        <v>1610</v>
      </c>
      <c r="C31" s="10" t="s">
        <v>467</v>
      </c>
      <c r="D31" s="10" t="s">
        <v>30</v>
      </c>
      <c r="E31" s="10" t="s">
        <v>578</v>
      </c>
      <c r="F31" s="10" t="s">
        <v>36</v>
      </c>
      <c r="G31" s="10" t="s">
        <v>565</v>
      </c>
      <c r="H31" s="10"/>
      <c r="I31" s="10"/>
      <c r="J31" s="10" t="s">
        <v>600</v>
      </c>
      <c r="K31" s="10" t="s">
        <v>465</v>
      </c>
      <c r="L31" s="10" t="s">
        <v>466</v>
      </c>
      <c r="M31" s="10">
        <v>9.6</v>
      </c>
      <c r="N31" s="10">
        <v>13</v>
      </c>
      <c r="O31" s="130"/>
      <c r="P31" s="130"/>
      <c r="Q31" s="130"/>
      <c r="R31" s="130"/>
    </row>
    <row r="32" spans="1:18" ht="18.75">
      <c r="A32" s="128"/>
      <c r="B32" s="33">
        <v>2200</v>
      </c>
      <c r="C32" s="10" t="s">
        <v>460</v>
      </c>
      <c r="D32" s="10" t="s">
        <v>30</v>
      </c>
      <c r="E32" s="10" t="s">
        <v>578</v>
      </c>
      <c r="F32" s="10" t="s">
        <v>36</v>
      </c>
      <c r="G32" s="10" t="s">
        <v>565</v>
      </c>
      <c r="H32" s="10"/>
      <c r="I32" s="10"/>
      <c r="J32" s="10" t="s">
        <v>600</v>
      </c>
      <c r="K32" s="10" t="s">
        <v>465</v>
      </c>
      <c r="L32" s="10" t="s">
        <v>466</v>
      </c>
      <c r="M32" s="10">
        <v>9.6</v>
      </c>
      <c r="N32" s="10">
        <v>10</v>
      </c>
      <c r="O32" s="130"/>
      <c r="P32" s="130"/>
      <c r="Q32" s="130"/>
      <c r="R32" s="130"/>
    </row>
    <row r="33" spans="1:18" ht="18.75">
      <c r="A33" s="129"/>
      <c r="B33" s="33">
        <v>2359</v>
      </c>
      <c r="C33" s="10" t="s">
        <v>460</v>
      </c>
      <c r="D33" s="10" t="s">
        <v>454</v>
      </c>
      <c r="E33" s="10" t="s">
        <v>566</v>
      </c>
      <c r="F33" s="10" t="s">
        <v>36</v>
      </c>
      <c r="G33" s="10" t="s">
        <v>565</v>
      </c>
      <c r="H33" s="10"/>
      <c r="I33" s="10"/>
      <c r="J33" s="10" t="s">
        <v>600</v>
      </c>
      <c r="K33" s="10" t="s">
        <v>465</v>
      </c>
      <c r="L33" s="10" t="s">
        <v>466</v>
      </c>
      <c r="M33" s="10">
        <v>9.6</v>
      </c>
      <c r="N33" s="10">
        <v>8</v>
      </c>
      <c r="O33" s="126"/>
      <c r="P33" s="126"/>
      <c r="Q33" s="126"/>
      <c r="R33" s="126"/>
    </row>
    <row r="34" spans="1:18" ht="18.75">
      <c r="A34" s="127">
        <v>43196</v>
      </c>
      <c r="B34" s="33">
        <v>845</v>
      </c>
      <c r="C34" s="10"/>
      <c r="D34" s="10" t="s">
        <v>30</v>
      </c>
      <c r="E34" s="10" t="s">
        <v>582</v>
      </c>
      <c r="F34" s="10" t="s">
        <v>32</v>
      </c>
      <c r="G34" s="10" t="s">
        <v>598</v>
      </c>
      <c r="H34" s="10"/>
      <c r="I34" s="10"/>
      <c r="J34" s="10" t="s">
        <v>600</v>
      </c>
      <c r="K34" s="10" t="s">
        <v>473</v>
      </c>
      <c r="L34" s="10" t="s">
        <v>474</v>
      </c>
      <c r="M34" s="10">
        <v>9.6</v>
      </c>
      <c r="N34" s="10">
        <v>5</v>
      </c>
      <c r="O34" s="125">
        <v>7204</v>
      </c>
      <c r="P34" s="125">
        <v>7220</v>
      </c>
      <c r="Q34" s="125">
        <f>P34-O34</f>
        <v>16</v>
      </c>
      <c r="R34" s="125"/>
    </row>
    <row r="35" spans="1:18" ht="18.75">
      <c r="A35" s="128"/>
      <c r="B35" s="33">
        <v>1350</v>
      </c>
      <c r="C35" s="10"/>
      <c r="D35" s="10" t="s">
        <v>30</v>
      </c>
      <c r="E35" s="10" t="s">
        <v>582</v>
      </c>
      <c r="F35" s="10" t="s">
        <v>36</v>
      </c>
      <c r="G35" s="10" t="s">
        <v>599</v>
      </c>
      <c r="H35" s="10"/>
      <c r="I35" s="10"/>
      <c r="J35" s="10" t="s">
        <v>600</v>
      </c>
      <c r="K35" s="10" t="s">
        <v>473</v>
      </c>
      <c r="L35" s="10" t="s">
        <v>474</v>
      </c>
      <c r="M35" s="10">
        <v>9.6</v>
      </c>
      <c r="N35" s="10">
        <v>5</v>
      </c>
      <c r="O35" s="130"/>
      <c r="P35" s="130"/>
      <c r="Q35" s="130"/>
      <c r="R35" s="130"/>
    </row>
    <row r="36" spans="1:18" ht="18.75">
      <c r="A36" s="128"/>
      <c r="B36" s="33">
        <v>1400</v>
      </c>
      <c r="C36" s="10"/>
      <c r="D36" s="10" t="s">
        <v>36</v>
      </c>
      <c r="E36" s="10" t="s">
        <v>599</v>
      </c>
      <c r="F36" s="10" t="s">
        <v>32</v>
      </c>
      <c r="G36" s="10" t="s">
        <v>598</v>
      </c>
      <c r="H36" s="10"/>
      <c r="I36" s="10"/>
      <c r="J36" s="10" t="s">
        <v>600</v>
      </c>
      <c r="K36" s="10" t="s">
        <v>473</v>
      </c>
      <c r="L36" s="10" t="s">
        <v>474</v>
      </c>
      <c r="M36" s="10">
        <v>9.6</v>
      </c>
      <c r="N36" s="10">
        <v>5</v>
      </c>
      <c r="O36" s="130"/>
      <c r="P36" s="130"/>
      <c r="Q36" s="130"/>
      <c r="R36" s="130"/>
    </row>
    <row r="37" spans="1:18" ht="18.75">
      <c r="A37" s="128"/>
      <c r="B37" s="33">
        <v>1515</v>
      </c>
      <c r="C37" s="10"/>
      <c r="D37" s="10" t="s">
        <v>30</v>
      </c>
      <c r="E37" s="10" t="s">
        <v>582</v>
      </c>
      <c r="F37" s="10" t="s">
        <v>36</v>
      </c>
      <c r="G37" s="10" t="s">
        <v>620</v>
      </c>
      <c r="H37" s="10"/>
      <c r="I37" s="10"/>
      <c r="J37" s="10" t="s">
        <v>600</v>
      </c>
      <c r="K37" s="10" t="s">
        <v>473</v>
      </c>
      <c r="L37" s="10" t="s">
        <v>474</v>
      </c>
      <c r="M37" s="10">
        <v>9.6</v>
      </c>
      <c r="N37" s="10">
        <v>6</v>
      </c>
      <c r="O37" s="130"/>
      <c r="P37" s="130"/>
      <c r="Q37" s="130"/>
      <c r="R37" s="130"/>
    </row>
    <row r="38" spans="1:18" ht="18.75">
      <c r="A38" s="128"/>
      <c r="B38" s="33">
        <v>1558</v>
      </c>
      <c r="C38" s="10"/>
      <c r="D38" s="10" t="s">
        <v>32</v>
      </c>
      <c r="E38" s="10" t="s">
        <v>598</v>
      </c>
      <c r="F38" s="10" t="s">
        <v>30</v>
      </c>
      <c r="G38" s="10" t="s">
        <v>582</v>
      </c>
      <c r="H38" s="10"/>
      <c r="I38" s="10"/>
      <c r="J38" s="10" t="s">
        <v>600</v>
      </c>
      <c r="K38" s="10" t="s">
        <v>473</v>
      </c>
      <c r="L38" s="10" t="s">
        <v>474</v>
      </c>
      <c r="M38" s="10">
        <v>9.6</v>
      </c>
      <c r="N38" s="10">
        <v>9</v>
      </c>
      <c r="O38" s="130"/>
      <c r="P38" s="130"/>
      <c r="Q38" s="130"/>
      <c r="R38" s="130"/>
    </row>
    <row r="39" spans="1:18" ht="18.75">
      <c r="A39" s="128"/>
      <c r="B39" s="33">
        <v>2110</v>
      </c>
      <c r="C39" s="10" t="s">
        <v>467</v>
      </c>
      <c r="D39" s="10" t="s">
        <v>30</v>
      </c>
      <c r="E39" s="10" t="s">
        <v>578</v>
      </c>
      <c r="F39" s="10" t="s">
        <v>36</v>
      </c>
      <c r="G39" s="10" t="s">
        <v>565</v>
      </c>
      <c r="H39" s="10"/>
      <c r="I39" s="10"/>
      <c r="J39" s="10" t="s">
        <v>600</v>
      </c>
      <c r="K39" s="10" t="s">
        <v>473</v>
      </c>
      <c r="L39" s="10" t="s">
        <v>474</v>
      </c>
      <c r="M39" s="10">
        <v>9.6</v>
      </c>
      <c r="N39" s="10">
        <v>9</v>
      </c>
      <c r="O39" s="130"/>
      <c r="P39" s="130"/>
      <c r="Q39" s="130"/>
      <c r="R39" s="130"/>
    </row>
    <row r="40" spans="1:18" ht="18.75">
      <c r="A40" s="129"/>
      <c r="B40" s="33">
        <v>2350</v>
      </c>
      <c r="C40" s="10" t="s">
        <v>467</v>
      </c>
      <c r="D40" s="10" t="s">
        <v>30</v>
      </c>
      <c r="E40" s="10" t="s">
        <v>578</v>
      </c>
      <c r="F40" s="10" t="s">
        <v>36</v>
      </c>
      <c r="G40" s="10" t="s">
        <v>565</v>
      </c>
      <c r="H40" s="10"/>
      <c r="I40" s="10"/>
      <c r="J40" s="10" t="s">
        <v>600</v>
      </c>
      <c r="K40" s="10" t="s">
        <v>473</v>
      </c>
      <c r="L40" s="10" t="s">
        <v>474</v>
      </c>
      <c r="M40" s="10">
        <v>9.6</v>
      </c>
      <c r="N40" s="10">
        <v>12</v>
      </c>
      <c r="O40" s="126"/>
      <c r="P40" s="126"/>
      <c r="Q40" s="126"/>
      <c r="R40" s="126"/>
    </row>
    <row r="41" spans="1:18" ht="18.75">
      <c r="A41" s="127">
        <v>43196</v>
      </c>
      <c r="B41" s="131">
        <v>825</v>
      </c>
      <c r="C41" s="125"/>
      <c r="D41" s="125" t="s">
        <v>30</v>
      </c>
      <c r="E41" s="125" t="s">
        <v>582</v>
      </c>
      <c r="F41" s="125" t="s">
        <v>36</v>
      </c>
      <c r="G41" s="10" t="s">
        <v>605</v>
      </c>
      <c r="H41" s="10"/>
      <c r="I41" s="10"/>
      <c r="J41" s="10" t="s">
        <v>600</v>
      </c>
      <c r="K41" s="10" t="s">
        <v>483</v>
      </c>
      <c r="L41" s="10" t="s">
        <v>484</v>
      </c>
      <c r="M41" s="10">
        <v>9.6</v>
      </c>
      <c r="N41" s="125">
        <v>13</v>
      </c>
      <c r="O41" s="125">
        <v>5622</v>
      </c>
      <c r="P41" s="125">
        <v>5641</v>
      </c>
      <c r="Q41" s="125">
        <f>P41-O41</f>
        <v>19</v>
      </c>
      <c r="R41" s="125"/>
    </row>
    <row r="42" spans="1:18" ht="18.75">
      <c r="A42" s="128"/>
      <c r="B42" s="132"/>
      <c r="C42" s="130"/>
      <c r="D42" s="130"/>
      <c r="E42" s="130"/>
      <c r="F42" s="130"/>
      <c r="G42" s="10" t="s">
        <v>575</v>
      </c>
      <c r="H42" s="10"/>
      <c r="I42" s="10"/>
      <c r="J42" s="10" t="s">
        <v>600</v>
      </c>
      <c r="K42" s="10" t="s">
        <v>483</v>
      </c>
      <c r="L42" s="10" t="s">
        <v>484</v>
      </c>
      <c r="M42" s="10">
        <v>9.6</v>
      </c>
      <c r="N42" s="130"/>
      <c r="O42" s="130"/>
      <c r="P42" s="130"/>
      <c r="Q42" s="130"/>
      <c r="R42" s="130"/>
    </row>
    <row r="43" spans="1:18" ht="18.75">
      <c r="A43" s="128"/>
      <c r="B43" s="133"/>
      <c r="C43" s="126"/>
      <c r="D43" s="126"/>
      <c r="E43" s="126"/>
      <c r="F43" s="126"/>
      <c r="G43" s="10" t="s">
        <v>577</v>
      </c>
      <c r="H43" s="10"/>
      <c r="I43" s="10"/>
      <c r="J43" s="10" t="s">
        <v>600</v>
      </c>
      <c r="K43" s="10" t="s">
        <v>483</v>
      </c>
      <c r="L43" s="10" t="s">
        <v>484</v>
      </c>
      <c r="M43" s="10">
        <v>9.6</v>
      </c>
      <c r="N43" s="126"/>
      <c r="O43" s="130"/>
      <c r="P43" s="130"/>
      <c r="Q43" s="130"/>
      <c r="R43" s="130"/>
    </row>
    <row r="44" spans="1:18" ht="18.75">
      <c r="A44" s="128"/>
      <c r="B44" s="33">
        <v>1156</v>
      </c>
      <c r="C44" s="10" t="s">
        <v>467</v>
      </c>
      <c r="D44" s="10" t="s">
        <v>30</v>
      </c>
      <c r="E44" s="10" t="s">
        <v>578</v>
      </c>
      <c r="F44" s="10" t="s">
        <v>36</v>
      </c>
      <c r="G44" s="10" t="s">
        <v>565</v>
      </c>
      <c r="H44" s="10"/>
      <c r="I44" s="10"/>
      <c r="J44" s="10" t="s">
        <v>600</v>
      </c>
      <c r="K44" s="10" t="s">
        <v>483</v>
      </c>
      <c r="L44" s="10" t="s">
        <v>484</v>
      </c>
      <c r="M44" s="10">
        <v>9.6</v>
      </c>
      <c r="N44" s="10">
        <v>14</v>
      </c>
      <c r="O44" s="130"/>
      <c r="P44" s="130"/>
      <c r="Q44" s="130"/>
      <c r="R44" s="130"/>
    </row>
    <row r="45" spans="1:18" ht="18.75">
      <c r="A45" s="128"/>
      <c r="B45" s="33">
        <v>1510</v>
      </c>
      <c r="C45" s="10" t="s">
        <v>467</v>
      </c>
      <c r="D45" s="10" t="s">
        <v>30</v>
      </c>
      <c r="E45" s="10" t="s">
        <v>578</v>
      </c>
      <c r="F45" s="10" t="s">
        <v>36</v>
      </c>
      <c r="G45" s="10" t="s">
        <v>565</v>
      </c>
      <c r="H45" s="10"/>
      <c r="I45" s="10"/>
      <c r="J45" s="10" t="s">
        <v>600</v>
      </c>
      <c r="K45" s="10" t="s">
        <v>483</v>
      </c>
      <c r="L45" s="10" t="s">
        <v>484</v>
      </c>
      <c r="M45" s="10">
        <v>9.6</v>
      </c>
      <c r="N45" s="10">
        <v>10</v>
      </c>
      <c r="O45" s="130"/>
      <c r="P45" s="130"/>
      <c r="Q45" s="130"/>
      <c r="R45" s="130"/>
    </row>
    <row r="46" spans="1:18" ht="18.75">
      <c r="A46" s="128"/>
      <c r="B46" s="33">
        <v>1710</v>
      </c>
      <c r="C46" s="10" t="s">
        <v>467</v>
      </c>
      <c r="D46" s="10" t="s">
        <v>30</v>
      </c>
      <c r="E46" s="10" t="s">
        <v>578</v>
      </c>
      <c r="F46" s="10" t="s">
        <v>36</v>
      </c>
      <c r="G46" s="10" t="s">
        <v>565</v>
      </c>
      <c r="H46" s="10"/>
      <c r="I46" s="10"/>
      <c r="J46" s="10" t="s">
        <v>600</v>
      </c>
      <c r="K46" s="10" t="s">
        <v>483</v>
      </c>
      <c r="L46" s="10" t="s">
        <v>484</v>
      </c>
      <c r="M46" s="10">
        <v>9.6</v>
      </c>
      <c r="N46" s="10">
        <v>9</v>
      </c>
      <c r="O46" s="130"/>
      <c r="P46" s="130"/>
      <c r="Q46" s="130"/>
      <c r="R46" s="130"/>
    </row>
    <row r="47" spans="1:18" ht="18.75">
      <c r="A47" s="128"/>
      <c r="B47" s="33">
        <v>2000</v>
      </c>
      <c r="C47" s="10" t="s">
        <v>467</v>
      </c>
      <c r="D47" s="10" t="s">
        <v>30</v>
      </c>
      <c r="E47" s="10" t="s">
        <v>578</v>
      </c>
      <c r="F47" s="10" t="s">
        <v>36</v>
      </c>
      <c r="G47" s="10" t="s">
        <v>565</v>
      </c>
      <c r="H47" s="10"/>
      <c r="I47" s="10"/>
      <c r="J47" s="10" t="s">
        <v>600</v>
      </c>
      <c r="K47" s="10" t="s">
        <v>483</v>
      </c>
      <c r="L47" s="10" t="s">
        <v>484</v>
      </c>
      <c r="M47" s="10">
        <v>9.6</v>
      </c>
      <c r="N47" s="10">
        <v>13</v>
      </c>
      <c r="O47" s="130"/>
      <c r="P47" s="130"/>
      <c r="Q47" s="130"/>
      <c r="R47" s="130"/>
    </row>
    <row r="48" spans="1:18" ht="18.75">
      <c r="A48" s="128"/>
      <c r="B48" s="131">
        <v>2305</v>
      </c>
      <c r="C48" s="10"/>
      <c r="D48" s="125" t="s">
        <v>30</v>
      </c>
      <c r="E48" s="10" t="s">
        <v>623</v>
      </c>
      <c r="F48" s="125" t="s">
        <v>36</v>
      </c>
      <c r="G48" s="125" t="s">
        <v>565</v>
      </c>
      <c r="H48" s="10"/>
      <c r="I48" s="10"/>
      <c r="J48" s="10" t="s">
        <v>600</v>
      </c>
      <c r="K48" s="10" t="s">
        <v>483</v>
      </c>
      <c r="L48" s="10" t="s">
        <v>484</v>
      </c>
      <c r="M48" s="10">
        <v>9.6</v>
      </c>
      <c r="N48" s="125">
        <v>12</v>
      </c>
      <c r="O48" s="130"/>
      <c r="P48" s="130"/>
      <c r="Q48" s="130"/>
      <c r="R48" s="130"/>
    </row>
    <row r="49" spans="1:18" ht="18.75">
      <c r="A49" s="129"/>
      <c r="B49" s="133"/>
      <c r="C49" s="10"/>
      <c r="D49" s="126"/>
      <c r="E49" s="10" t="s">
        <v>578</v>
      </c>
      <c r="F49" s="126"/>
      <c r="G49" s="126"/>
      <c r="H49" s="10"/>
      <c r="I49" s="10"/>
      <c r="J49" s="10" t="s">
        <v>600</v>
      </c>
      <c r="K49" s="10" t="s">
        <v>483</v>
      </c>
      <c r="L49" s="10" t="s">
        <v>484</v>
      </c>
      <c r="M49" s="10">
        <v>9.6</v>
      </c>
      <c r="N49" s="126"/>
      <c r="O49" s="126"/>
      <c r="P49" s="126"/>
      <c r="Q49" s="126"/>
      <c r="R49" s="126"/>
    </row>
    <row r="50" spans="1:18" ht="18.75">
      <c r="A50" s="13"/>
      <c r="B50" s="33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1:18" ht="18.75">
      <c r="A51" s="13"/>
      <c r="B51" s="33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1:18" ht="18.75">
      <c r="A52" s="13"/>
      <c r="B52" s="33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1:18" ht="18.75">
      <c r="A53" s="13"/>
      <c r="B53" s="33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 ht="18.75">
      <c r="A54" s="13"/>
      <c r="B54" s="33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ht="18.75">
      <c r="A55" s="13"/>
      <c r="B55" s="33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ht="18.75">
      <c r="A56" s="13"/>
      <c r="B56" s="33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ht="18.75">
      <c r="A57" s="13"/>
      <c r="B57" s="33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18.75">
      <c r="A58" s="13"/>
      <c r="B58" s="33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18.75">
      <c r="A59" s="13"/>
      <c r="B59" s="33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>
      <c r="A60" s="13"/>
      <c r="B60" s="33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>
      <c r="A61" s="13"/>
      <c r="B61" s="33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>
      <c r="A62" s="13"/>
      <c r="B62" s="33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>
      <c r="A63" s="13"/>
      <c r="B63" s="33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>
      <c r="A64" s="13"/>
      <c r="B64" s="33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>
      <c r="A65" s="13"/>
      <c r="B65" s="33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>
      <c r="A66" s="13"/>
      <c r="B66" s="33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</sheetData>
  <mergeCells count="49">
    <mergeCell ref="R41:R49"/>
    <mergeCell ref="F48:F49"/>
    <mergeCell ref="G48:G49"/>
    <mergeCell ref="D48:D49"/>
    <mergeCell ref="B48:B49"/>
    <mergeCell ref="F41:F43"/>
    <mergeCell ref="N48:N49"/>
    <mergeCell ref="N41:N43"/>
    <mergeCell ref="O41:O49"/>
    <mergeCell ref="P41:P49"/>
    <mergeCell ref="Q41:Q49"/>
    <mergeCell ref="A41:A49"/>
    <mergeCell ref="B41:B43"/>
    <mergeCell ref="D41:D43"/>
    <mergeCell ref="E41:E43"/>
    <mergeCell ref="C41:C43"/>
    <mergeCell ref="A28:A33"/>
    <mergeCell ref="O28:O33"/>
    <mergeCell ref="P28:P33"/>
    <mergeCell ref="Q28:Q33"/>
    <mergeCell ref="R28:R33"/>
    <mergeCell ref="A34:A40"/>
    <mergeCell ref="O34:O40"/>
    <mergeCell ref="P34:P40"/>
    <mergeCell ref="Q34:Q40"/>
    <mergeCell ref="R34:R40"/>
    <mergeCell ref="O16:O27"/>
    <mergeCell ref="P16:P27"/>
    <mergeCell ref="Q16:Q27"/>
    <mergeCell ref="R16:R27"/>
    <mergeCell ref="A16:A27"/>
    <mergeCell ref="B18:B19"/>
    <mergeCell ref="C18:C19"/>
    <mergeCell ref="B22:B23"/>
    <mergeCell ref="C22:C23"/>
    <mergeCell ref="A2:A15"/>
    <mergeCell ref="O2:O15"/>
    <mergeCell ref="P2:P15"/>
    <mergeCell ref="Q2:Q15"/>
    <mergeCell ref="R2:R15"/>
    <mergeCell ref="C12:C14"/>
    <mergeCell ref="D12:D14"/>
    <mergeCell ref="F12:F14"/>
    <mergeCell ref="G12:G14"/>
    <mergeCell ref="B2:B4"/>
    <mergeCell ref="C2:C4"/>
    <mergeCell ref="D2:D4"/>
    <mergeCell ref="E2:E4"/>
    <mergeCell ref="F2:F4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97"/>
  <sheetViews>
    <sheetView topLeftCell="A40" workbookViewId="0">
      <selection activeCell="F49" sqref="F49"/>
    </sheetView>
  </sheetViews>
  <sheetFormatPr defaultRowHeight="13.5"/>
  <cols>
    <col min="1" max="1" width="13.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27">
        <v>43197</v>
      </c>
      <c r="B2" s="131">
        <v>820</v>
      </c>
      <c r="C2" s="125"/>
      <c r="D2" s="125" t="s">
        <v>30</v>
      </c>
      <c r="E2" s="125" t="s">
        <v>582</v>
      </c>
      <c r="F2" s="125" t="s">
        <v>36</v>
      </c>
      <c r="G2" s="10" t="s">
        <v>627</v>
      </c>
      <c r="H2" s="10"/>
      <c r="I2" s="10"/>
      <c r="J2" s="10" t="s">
        <v>600</v>
      </c>
      <c r="K2" s="10" t="s">
        <v>39</v>
      </c>
      <c r="L2" s="10" t="s">
        <v>570</v>
      </c>
      <c r="M2" s="10">
        <v>9.6</v>
      </c>
      <c r="N2" s="10">
        <v>4</v>
      </c>
      <c r="O2" s="125">
        <v>8009</v>
      </c>
      <c r="P2" s="125">
        <v>8047</v>
      </c>
      <c r="Q2" s="125">
        <f>P2-O2</f>
        <v>38</v>
      </c>
      <c r="R2" s="125"/>
    </row>
    <row r="3" spans="1:20" ht="18.75">
      <c r="A3" s="128"/>
      <c r="B3" s="132"/>
      <c r="C3" s="130"/>
      <c r="D3" s="130"/>
      <c r="E3" s="130"/>
      <c r="F3" s="130"/>
      <c r="G3" s="10" t="s">
        <v>575</v>
      </c>
      <c r="H3" s="10"/>
      <c r="I3" s="10"/>
      <c r="J3" s="10" t="s">
        <v>600</v>
      </c>
      <c r="K3" s="10" t="s">
        <v>39</v>
      </c>
      <c r="L3" s="10" t="s">
        <v>570</v>
      </c>
      <c r="M3" s="10">
        <v>9.6</v>
      </c>
      <c r="N3" s="10">
        <v>2</v>
      </c>
      <c r="O3" s="130"/>
      <c r="P3" s="130"/>
      <c r="Q3" s="130"/>
      <c r="R3" s="130"/>
    </row>
    <row r="4" spans="1:20" ht="18.75">
      <c r="A4" s="128"/>
      <c r="B4" s="132"/>
      <c r="C4" s="130"/>
      <c r="D4" s="130"/>
      <c r="E4" s="130"/>
      <c r="F4" s="130"/>
      <c r="G4" s="10" t="s">
        <v>577</v>
      </c>
      <c r="H4" s="10"/>
      <c r="I4" s="10"/>
      <c r="J4" s="10" t="s">
        <v>600</v>
      </c>
      <c r="K4" s="10" t="s">
        <v>39</v>
      </c>
      <c r="L4" s="10" t="s">
        <v>570</v>
      </c>
      <c r="M4" s="10">
        <v>9.6</v>
      </c>
      <c r="N4" s="10">
        <v>2</v>
      </c>
      <c r="O4" s="130"/>
      <c r="P4" s="130"/>
      <c r="Q4" s="130"/>
      <c r="R4" s="130"/>
    </row>
    <row r="5" spans="1:20" ht="18.75">
      <c r="A5" s="128"/>
      <c r="B5" s="133"/>
      <c r="C5" s="126"/>
      <c r="D5" s="126"/>
      <c r="E5" s="126"/>
      <c r="F5" s="126"/>
      <c r="G5" s="10" t="s">
        <v>628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>
        <v>5</v>
      </c>
      <c r="O5" s="130"/>
      <c r="P5" s="130"/>
      <c r="Q5" s="130"/>
      <c r="R5" s="130"/>
    </row>
    <row r="6" spans="1:20" ht="18.75">
      <c r="A6" s="128"/>
      <c r="B6" s="36">
        <v>1154</v>
      </c>
      <c r="C6" s="10" t="s">
        <v>467</v>
      </c>
      <c r="D6" s="10" t="s">
        <v>487</v>
      </c>
      <c r="E6" s="10" t="s">
        <v>629</v>
      </c>
      <c r="F6" s="10" t="s">
        <v>36</v>
      </c>
      <c r="G6" s="10" t="s">
        <v>565</v>
      </c>
      <c r="H6" s="10"/>
      <c r="I6" s="10"/>
      <c r="J6" s="10" t="s">
        <v>600</v>
      </c>
      <c r="K6" s="10" t="s">
        <v>39</v>
      </c>
      <c r="L6" s="10" t="s">
        <v>570</v>
      </c>
      <c r="M6" s="10">
        <v>9.6</v>
      </c>
      <c r="N6" s="10">
        <v>14</v>
      </c>
      <c r="O6" s="130"/>
      <c r="P6" s="130"/>
      <c r="Q6" s="130"/>
      <c r="R6" s="130"/>
    </row>
    <row r="7" spans="1:20" ht="18.75">
      <c r="A7" s="128"/>
      <c r="B7" s="36">
        <v>1515</v>
      </c>
      <c r="C7" s="10" t="s">
        <v>467</v>
      </c>
      <c r="D7" s="10" t="s">
        <v>487</v>
      </c>
      <c r="E7" s="10" t="s">
        <v>629</v>
      </c>
      <c r="F7" s="10" t="s">
        <v>36</v>
      </c>
      <c r="G7" s="10" t="s">
        <v>565</v>
      </c>
      <c r="H7" s="10"/>
      <c r="I7" s="10"/>
      <c r="J7" s="10" t="s">
        <v>600</v>
      </c>
      <c r="K7" s="10" t="s">
        <v>39</v>
      </c>
      <c r="L7" s="10" t="s">
        <v>570</v>
      </c>
      <c r="M7" s="10">
        <v>9.6</v>
      </c>
      <c r="N7" s="10">
        <v>8</v>
      </c>
      <c r="O7" s="130"/>
      <c r="P7" s="130"/>
      <c r="Q7" s="130"/>
      <c r="R7" s="130"/>
    </row>
    <row r="8" spans="1:20" ht="18.75">
      <c r="A8" s="128"/>
      <c r="B8" s="36">
        <v>1710</v>
      </c>
      <c r="C8" s="10" t="s">
        <v>467</v>
      </c>
      <c r="D8" s="10" t="s">
        <v>487</v>
      </c>
      <c r="E8" s="10" t="s">
        <v>629</v>
      </c>
      <c r="F8" s="10" t="s">
        <v>36</v>
      </c>
      <c r="G8" s="10" t="s">
        <v>565</v>
      </c>
      <c r="H8" s="10"/>
      <c r="I8" s="10"/>
      <c r="J8" s="10" t="s">
        <v>600</v>
      </c>
      <c r="K8" s="10" t="s">
        <v>39</v>
      </c>
      <c r="L8" s="10" t="s">
        <v>570</v>
      </c>
      <c r="M8" s="10">
        <v>9.6</v>
      </c>
      <c r="N8" s="10">
        <v>14</v>
      </c>
      <c r="O8" s="130"/>
      <c r="P8" s="130"/>
      <c r="Q8" s="130"/>
      <c r="R8" s="130"/>
    </row>
    <row r="9" spans="1:20" ht="18.75">
      <c r="A9" s="128"/>
      <c r="B9" s="36">
        <v>2110</v>
      </c>
      <c r="C9" s="10" t="s">
        <v>467</v>
      </c>
      <c r="D9" s="10" t="s">
        <v>487</v>
      </c>
      <c r="E9" s="10" t="s">
        <v>629</v>
      </c>
      <c r="F9" s="10" t="s">
        <v>36</v>
      </c>
      <c r="G9" s="10" t="s">
        <v>565</v>
      </c>
      <c r="H9" s="10"/>
      <c r="I9" s="10"/>
      <c r="J9" s="10" t="s">
        <v>600</v>
      </c>
      <c r="K9" s="10" t="s">
        <v>39</v>
      </c>
      <c r="L9" s="10" t="s">
        <v>570</v>
      </c>
      <c r="M9" s="10">
        <v>9.6</v>
      </c>
      <c r="N9" s="10">
        <v>9</v>
      </c>
      <c r="O9" s="130"/>
      <c r="P9" s="130"/>
      <c r="Q9" s="130"/>
      <c r="R9" s="130"/>
    </row>
    <row r="10" spans="1:20" ht="18.75">
      <c r="A10" s="129"/>
      <c r="B10" s="36">
        <v>2352</v>
      </c>
      <c r="C10" s="10" t="s">
        <v>460</v>
      </c>
      <c r="D10" s="10" t="s">
        <v>498</v>
      </c>
      <c r="E10" s="10" t="s">
        <v>630</v>
      </c>
      <c r="F10" s="10" t="s">
        <v>36</v>
      </c>
      <c r="G10" s="10" t="s">
        <v>565</v>
      </c>
      <c r="H10" s="10"/>
      <c r="I10" s="10"/>
      <c r="J10" s="10" t="s">
        <v>600</v>
      </c>
      <c r="K10" s="10" t="s">
        <v>39</v>
      </c>
      <c r="L10" s="10" t="s">
        <v>570</v>
      </c>
      <c r="M10" s="10">
        <v>9.6</v>
      </c>
      <c r="N10" s="10">
        <v>10</v>
      </c>
      <c r="O10" s="126"/>
      <c r="P10" s="126"/>
      <c r="Q10" s="126"/>
      <c r="R10" s="126"/>
    </row>
    <row r="11" spans="1:20" ht="18.75">
      <c r="A11" s="127">
        <v>43197</v>
      </c>
      <c r="B11" s="36">
        <v>830</v>
      </c>
      <c r="C11" s="10"/>
      <c r="D11" s="10" t="s">
        <v>487</v>
      </c>
      <c r="E11" s="10" t="s">
        <v>633</v>
      </c>
      <c r="F11" s="10" t="s">
        <v>489</v>
      </c>
      <c r="G11" s="10" t="s">
        <v>634</v>
      </c>
      <c r="H11" s="10"/>
      <c r="I11" s="10"/>
      <c r="J11" s="10" t="s">
        <v>600</v>
      </c>
      <c r="K11" s="10" t="s">
        <v>457</v>
      </c>
      <c r="L11" s="10" t="s">
        <v>458</v>
      </c>
      <c r="M11" s="10">
        <v>9.6</v>
      </c>
      <c r="N11" s="10">
        <v>8</v>
      </c>
      <c r="O11" s="125">
        <v>8051</v>
      </c>
      <c r="P11" s="125">
        <v>8108</v>
      </c>
      <c r="Q11" s="125">
        <f>P11-O11</f>
        <v>57</v>
      </c>
      <c r="R11" s="125"/>
    </row>
    <row r="12" spans="1:20" ht="18.75">
      <c r="A12" s="128"/>
      <c r="B12" s="36">
        <v>1340</v>
      </c>
      <c r="C12" s="10"/>
      <c r="D12" s="10" t="s">
        <v>487</v>
      </c>
      <c r="E12" s="10" t="s">
        <v>633</v>
      </c>
      <c r="F12" s="10" t="s">
        <v>635</v>
      </c>
      <c r="G12" s="10" t="s">
        <v>636</v>
      </c>
      <c r="H12" s="10"/>
      <c r="I12" s="10"/>
      <c r="J12" s="10" t="s">
        <v>600</v>
      </c>
      <c r="K12" s="10" t="s">
        <v>457</v>
      </c>
      <c r="L12" s="10" t="s">
        <v>458</v>
      </c>
      <c r="M12" s="10">
        <v>9.6</v>
      </c>
      <c r="N12" s="10">
        <v>6</v>
      </c>
      <c r="O12" s="130"/>
      <c r="P12" s="130"/>
      <c r="Q12" s="130"/>
      <c r="R12" s="130"/>
    </row>
    <row r="13" spans="1:20" ht="18.75">
      <c r="A13" s="128"/>
      <c r="B13" s="36">
        <v>1350</v>
      </c>
      <c r="C13" s="10"/>
      <c r="D13" s="10" t="s">
        <v>635</v>
      </c>
      <c r="E13" s="10" t="s">
        <v>636</v>
      </c>
      <c r="F13" s="10" t="s">
        <v>487</v>
      </c>
      <c r="G13" s="10" t="s">
        <v>633</v>
      </c>
      <c r="H13" s="10"/>
      <c r="I13" s="10"/>
      <c r="J13" s="10" t="s">
        <v>600</v>
      </c>
      <c r="K13" s="10" t="s">
        <v>457</v>
      </c>
      <c r="L13" s="10" t="s">
        <v>458</v>
      </c>
      <c r="M13" s="10">
        <v>9.6</v>
      </c>
      <c r="N13" s="10">
        <v>5</v>
      </c>
      <c r="O13" s="130"/>
      <c r="P13" s="130"/>
      <c r="Q13" s="130"/>
      <c r="R13" s="130"/>
    </row>
    <row r="14" spans="1:20" ht="18.75">
      <c r="A14" s="128"/>
      <c r="B14" s="36">
        <v>1505</v>
      </c>
      <c r="C14" s="10"/>
      <c r="D14" s="10" t="s">
        <v>489</v>
      </c>
      <c r="E14" s="10" t="s">
        <v>634</v>
      </c>
      <c r="F14" s="10" t="s">
        <v>487</v>
      </c>
      <c r="G14" s="10" t="s">
        <v>633</v>
      </c>
      <c r="H14" s="10"/>
      <c r="I14" s="10"/>
      <c r="J14" s="10" t="s">
        <v>600</v>
      </c>
      <c r="K14" s="10" t="s">
        <v>457</v>
      </c>
      <c r="L14" s="10" t="s">
        <v>458</v>
      </c>
      <c r="M14" s="10">
        <v>9.6</v>
      </c>
      <c r="N14" s="10">
        <v>8</v>
      </c>
      <c r="O14" s="130"/>
      <c r="P14" s="130"/>
      <c r="Q14" s="130"/>
      <c r="R14" s="130"/>
    </row>
    <row r="15" spans="1:20" ht="18.75">
      <c r="A15" s="128"/>
      <c r="B15" s="36">
        <v>1615</v>
      </c>
      <c r="C15" s="10"/>
      <c r="D15" s="10" t="s">
        <v>487</v>
      </c>
      <c r="E15" s="10" t="s">
        <v>633</v>
      </c>
      <c r="F15" s="10" t="s">
        <v>635</v>
      </c>
      <c r="G15" s="10" t="s">
        <v>620</v>
      </c>
      <c r="H15" s="10"/>
      <c r="I15" s="10"/>
      <c r="J15" s="10" t="s">
        <v>600</v>
      </c>
      <c r="K15" s="10" t="s">
        <v>457</v>
      </c>
      <c r="L15" s="10" t="s">
        <v>458</v>
      </c>
      <c r="M15" s="10">
        <v>9.6</v>
      </c>
      <c r="N15" s="10">
        <v>5</v>
      </c>
      <c r="O15" s="130"/>
      <c r="P15" s="130"/>
      <c r="Q15" s="130"/>
      <c r="R15" s="130"/>
    </row>
    <row r="16" spans="1:20" ht="18.75">
      <c r="A16" s="128"/>
      <c r="B16" s="36">
        <v>1659</v>
      </c>
      <c r="C16" s="10" t="s">
        <v>460</v>
      </c>
      <c r="D16" s="10" t="s">
        <v>498</v>
      </c>
      <c r="E16" s="10" t="s">
        <v>630</v>
      </c>
      <c r="F16" s="10" t="s">
        <v>487</v>
      </c>
      <c r="G16" s="10" t="s">
        <v>633</v>
      </c>
      <c r="H16" s="10"/>
      <c r="I16" s="10"/>
      <c r="J16" s="10" t="s">
        <v>600</v>
      </c>
      <c r="K16" s="10" t="s">
        <v>457</v>
      </c>
      <c r="L16" s="10" t="s">
        <v>458</v>
      </c>
      <c r="M16" s="10">
        <v>9.6</v>
      </c>
      <c r="N16" s="10">
        <v>1</v>
      </c>
      <c r="O16" s="130"/>
      <c r="P16" s="130"/>
      <c r="Q16" s="130"/>
      <c r="R16" s="130"/>
    </row>
    <row r="17" spans="1:18" ht="18.75">
      <c r="A17" s="128"/>
      <c r="B17" s="36">
        <v>1659</v>
      </c>
      <c r="C17" s="10"/>
      <c r="D17" s="10" t="s">
        <v>498</v>
      </c>
      <c r="E17" s="10" t="s">
        <v>630</v>
      </c>
      <c r="F17" s="10" t="s">
        <v>487</v>
      </c>
      <c r="G17" s="10" t="s">
        <v>636</v>
      </c>
      <c r="H17" s="10"/>
      <c r="I17" s="10"/>
      <c r="J17" s="10" t="s">
        <v>600</v>
      </c>
      <c r="K17" s="10" t="s">
        <v>457</v>
      </c>
      <c r="L17" s="10" t="s">
        <v>458</v>
      </c>
      <c r="M17" s="10">
        <v>9.6</v>
      </c>
      <c r="N17" s="10">
        <v>6</v>
      </c>
      <c r="O17" s="130"/>
      <c r="P17" s="130"/>
      <c r="Q17" s="130"/>
      <c r="R17" s="130"/>
    </row>
    <row r="18" spans="1:18" ht="18.75">
      <c r="A18" s="128"/>
      <c r="B18" s="36">
        <v>2010</v>
      </c>
      <c r="C18" s="10" t="s">
        <v>504</v>
      </c>
      <c r="D18" s="125" t="s">
        <v>498</v>
      </c>
      <c r="E18" s="10" t="s">
        <v>568</v>
      </c>
      <c r="F18" s="10" t="s">
        <v>487</v>
      </c>
      <c r="G18" s="10" t="s">
        <v>636</v>
      </c>
      <c r="H18" s="10"/>
      <c r="I18" s="10"/>
      <c r="J18" s="10" t="s">
        <v>600</v>
      </c>
      <c r="K18" s="10" t="s">
        <v>457</v>
      </c>
      <c r="L18" s="10" t="s">
        <v>458</v>
      </c>
      <c r="M18" s="10">
        <v>9.6</v>
      </c>
      <c r="N18" s="10">
        <v>1</v>
      </c>
      <c r="O18" s="130"/>
      <c r="P18" s="130"/>
      <c r="Q18" s="130"/>
      <c r="R18" s="130"/>
    </row>
    <row r="19" spans="1:18" ht="18.75">
      <c r="A19" s="128"/>
      <c r="B19" s="36">
        <v>2040</v>
      </c>
      <c r="C19" s="10" t="s">
        <v>460</v>
      </c>
      <c r="D19" s="126"/>
      <c r="E19" s="10" t="s">
        <v>630</v>
      </c>
      <c r="F19" s="10" t="s">
        <v>487</v>
      </c>
      <c r="G19" s="10" t="s">
        <v>636</v>
      </c>
      <c r="H19" s="10"/>
      <c r="I19" s="10"/>
      <c r="J19" s="10" t="s">
        <v>600</v>
      </c>
      <c r="K19" s="10" t="s">
        <v>457</v>
      </c>
      <c r="L19" s="10" t="s">
        <v>458</v>
      </c>
      <c r="M19" s="10">
        <v>9.6</v>
      </c>
      <c r="N19" s="10">
        <v>13</v>
      </c>
      <c r="O19" s="130"/>
      <c r="P19" s="130"/>
      <c r="Q19" s="130"/>
      <c r="R19" s="130"/>
    </row>
    <row r="20" spans="1:18" ht="18.75">
      <c r="A20" s="129"/>
      <c r="B20" s="36">
        <v>2354</v>
      </c>
      <c r="C20" s="10" t="s">
        <v>467</v>
      </c>
      <c r="D20" s="10" t="s">
        <v>487</v>
      </c>
      <c r="E20" s="10" t="s">
        <v>629</v>
      </c>
      <c r="F20" s="10" t="s">
        <v>36</v>
      </c>
      <c r="G20" s="10" t="s">
        <v>565</v>
      </c>
      <c r="H20" s="10"/>
      <c r="I20" s="10"/>
      <c r="J20" s="10" t="s">
        <v>600</v>
      </c>
      <c r="K20" s="10" t="s">
        <v>457</v>
      </c>
      <c r="L20" s="10" t="s">
        <v>458</v>
      </c>
      <c r="M20" s="10">
        <v>9.6</v>
      </c>
      <c r="N20" s="10">
        <v>13</v>
      </c>
      <c r="O20" s="126"/>
      <c r="P20" s="126"/>
      <c r="Q20" s="126"/>
      <c r="R20" s="126"/>
    </row>
    <row r="21" spans="1:18" ht="18.75">
      <c r="A21" s="127">
        <v>43197</v>
      </c>
      <c r="B21" s="36">
        <v>1146</v>
      </c>
      <c r="C21" s="10" t="s">
        <v>460</v>
      </c>
      <c r="D21" s="10" t="s">
        <v>498</v>
      </c>
      <c r="E21" s="10" t="s">
        <v>630</v>
      </c>
      <c r="F21" s="10" t="s">
        <v>36</v>
      </c>
      <c r="G21" s="10" t="s">
        <v>565</v>
      </c>
      <c r="H21" s="10"/>
      <c r="I21" s="10"/>
      <c r="J21" s="10" t="s">
        <v>600</v>
      </c>
      <c r="K21" s="10" t="s">
        <v>465</v>
      </c>
      <c r="L21" s="10" t="s">
        <v>492</v>
      </c>
      <c r="M21" s="10">
        <v>9.6</v>
      </c>
      <c r="N21" s="10">
        <v>10</v>
      </c>
      <c r="O21" s="125">
        <v>5684</v>
      </c>
      <c r="P21" s="125">
        <v>5829</v>
      </c>
      <c r="Q21" s="125">
        <f>P21-O21</f>
        <v>145</v>
      </c>
      <c r="R21" s="125"/>
    </row>
    <row r="22" spans="1:18" ht="18.75">
      <c r="A22" s="128"/>
      <c r="B22" s="36">
        <v>1255</v>
      </c>
      <c r="C22" s="10"/>
      <c r="D22" s="10" t="s">
        <v>487</v>
      </c>
      <c r="E22" s="10" t="s">
        <v>633</v>
      </c>
      <c r="F22" s="10" t="s">
        <v>489</v>
      </c>
      <c r="G22" s="10" t="s">
        <v>585</v>
      </c>
      <c r="H22" s="10"/>
      <c r="I22" s="10"/>
      <c r="J22" s="10" t="s">
        <v>600</v>
      </c>
      <c r="K22" s="10" t="s">
        <v>465</v>
      </c>
      <c r="L22" s="10" t="s">
        <v>492</v>
      </c>
      <c r="M22" s="10">
        <v>9.6</v>
      </c>
      <c r="N22" s="10">
        <v>1</v>
      </c>
      <c r="O22" s="130"/>
      <c r="P22" s="130"/>
      <c r="Q22" s="130"/>
      <c r="R22" s="130"/>
    </row>
    <row r="23" spans="1:18" ht="18.75">
      <c r="A23" s="128"/>
      <c r="B23" s="131">
        <v>1310</v>
      </c>
      <c r="C23" s="125"/>
      <c r="D23" s="125" t="s">
        <v>487</v>
      </c>
      <c r="E23" s="125" t="s">
        <v>633</v>
      </c>
      <c r="F23" s="125" t="s">
        <v>498</v>
      </c>
      <c r="G23" s="10" t="s">
        <v>568</v>
      </c>
      <c r="H23" s="10"/>
      <c r="I23" s="10"/>
      <c r="J23" s="10" t="s">
        <v>600</v>
      </c>
      <c r="K23" s="10" t="s">
        <v>465</v>
      </c>
      <c r="L23" s="10" t="s">
        <v>492</v>
      </c>
      <c r="M23" s="10">
        <v>9.6</v>
      </c>
      <c r="N23" s="10">
        <v>1</v>
      </c>
      <c r="O23" s="130"/>
      <c r="P23" s="130"/>
      <c r="Q23" s="130"/>
      <c r="R23" s="130"/>
    </row>
    <row r="24" spans="1:18" ht="18.75">
      <c r="A24" s="128"/>
      <c r="B24" s="133"/>
      <c r="C24" s="126"/>
      <c r="D24" s="126"/>
      <c r="E24" s="126"/>
      <c r="F24" s="126"/>
      <c r="G24" s="10" t="s">
        <v>630</v>
      </c>
      <c r="H24" s="10"/>
      <c r="I24" s="10"/>
      <c r="J24" s="10" t="s">
        <v>600</v>
      </c>
      <c r="K24" s="10" t="s">
        <v>465</v>
      </c>
      <c r="L24" s="10" t="s">
        <v>492</v>
      </c>
      <c r="M24" s="10">
        <v>9.6</v>
      </c>
      <c r="N24" s="10">
        <v>4</v>
      </c>
      <c r="O24" s="130"/>
      <c r="P24" s="130"/>
      <c r="Q24" s="130"/>
      <c r="R24" s="130"/>
    </row>
    <row r="25" spans="1:18" ht="18.75">
      <c r="A25" s="128"/>
      <c r="B25" s="36">
        <v>1418</v>
      </c>
      <c r="C25" s="10" t="s">
        <v>460</v>
      </c>
      <c r="D25" s="10" t="s">
        <v>498</v>
      </c>
      <c r="E25" s="10" t="s">
        <v>630</v>
      </c>
      <c r="F25" s="10" t="s">
        <v>36</v>
      </c>
      <c r="G25" s="10" t="s">
        <v>565</v>
      </c>
      <c r="H25" s="10"/>
      <c r="I25" s="10"/>
      <c r="J25" s="10" t="s">
        <v>600</v>
      </c>
      <c r="K25" s="10" t="s">
        <v>465</v>
      </c>
      <c r="L25" s="10" t="s">
        <v>492</v>
      </c>
      <c r="M25" s="10">
        <v>9.6</v>
      </c>
      <c r="N25" s="10">
        <v>14</v>
      </c>
      <c r="O25" s="130"/>
      <c r="P25" s="130"/>
      <c r="Q25" s="130"/>
      <c r="R25" s="130"/>
    </row>
    <row r="26" spans="1:18" ht="18.75">
      <c r="A26" s="128"/>
      <c r="B26" s="36">
        <v>1522</v>
      </c>
      <c r="C26" s="10" t="s">
        <v>460</v>
      </c>
      <c r="D26" s="10" t="s">
        <v>498</v>
      </c>
      <c r="E26" s="10" t="s">
        <v>630</v>
      </c>
      <c r="F26" s="10" t="s">
        <v>36</v>
      </c>
      <c r="G26" s="10" t="s">
        <v>565</v>
      </c>
      <c r="H26" s="10"/>
      <c r="I26" s="10"/>
      <c r="J26" s="10" t="s">
        <v>600</v>
      </c>
      <c r="K26" s="10" t="s">
        <v>465</v>
      </c>
      <c r="L26" s="10" t="s">
        <v>492</v>
      </c>
      <c r="M26" s="10">
        <v>9.6</v>
      </c>
      <c r="N26" s="10">
        <v>14</v>
      </c>
      <c r="O26" s="130"/>
      <c r="P26" s="130"/>
      <c r="Q26" s="130"/>
      <c r="R26" s="130"/>
    </row>
    <row r="27" spans="1:18" ht="18.75">
      <c r="A27" s="128"/>
      <c r="B27" s="36">
        <v>1625</v>
      </c>
      <c r="C27" s="10" t="s">
        <v>460</v>
      </c>
      <c r="D27" s="10" t="s">
        <v>498</v>
      </c>
      <c r="E27" s="10" t="s">
        <v>630</v>
      </c>
      <c r="F27" s="10" t="s">
        <v>36</v>
      </c>
      <c r="G27" s="10" t="s">
        <v>565</v>
      </c>
      <c r="H27" s="10"/>
      <c r="I27" s="10"/>
      <c r="J27" s="10" t="s">
        <v>600</v>
      </c>
      <c r="K27" s="10" t="s">
        <v>465</v>
      </c>
      <c r="L27" s="10" t="s">
        <v>492</v>
      </c>
      <c r="M27" s="10">
        <v>9.6</v>
      </c>
      <c r="N27" s="10">
        <v>14</v>
      </c>
      <c r="O27" s="130"/>
      <c r="P27" s="130"/>
      <c r="Q27" s="130"/>
      <c r="R27" s="130"/>
    </row>
    <row r="28" spans="1:18" ht="18.75">
      <c r="A28" s="128"/>
      <c r="B28" s="36">
        <v>1935</v>
      </c>
      <c r="C28" s="10" t="s">
        <v>460</v>
      </c>
      <c r="D28" s="10" t="s">
        <v>498</v>
      </c>
      <c r="E28" s="10" t="s">
        <v>630</v>
      </c>
      <c r="F28" s="10" t="s">
        <v>36</v>
      </c>
      <c r="G28" s="10" t="s">
        <v>565</v>
      </c>
      <c r="H28" s="10"/>
      <c r="I28" s="10"/>
      <c r="J28" s="10" t="s">
        <v>600</v>
      </c>
      <c r="K28" s="10" t="s">
        <v>465</v>
      </c>
      <c r="L28" s="10" t="s">
        <v>492</v>
      </c>
      <c r="M28" s="10">
        <v>9.6</v>
      </c>
      <c r="N28" s="10">
        <v>13</v>
      </c>
      <c r="O28" s="130"/>
      <c r="P28" s="130"/>
      <c r="Q28" s="130"/>
      <c r="R28" s="130"/>
    </row>
    <row r="29" spans="1:18" ht="18.75">
      <c r="A29" s="128"/>
      <c r="B29" s="36">
        <v>2149</v>
      </c>
      <c r="C29" s="10" t="s">
        <v>460</v>
      </c>
      <c r="D29" s="10" t="s">
        <v>498</v>
      </c>
      <c r="E29" s="10" t="s">
        <v>630</v>
      </c>
      <c r="F29" s="10" t="s">
        <v>36</v>
      </c>
      <c r="G29" s="10" t="s">
        <v>565</v>
      </c>
      <c r="H29" s="10"/>
      <c r="I29" s="10"/>
      <c r="J29" s="10" t="s">
        <v>600</v>
      </c>
      <c r="K29" s="10" t="s">
        <v>465</v>
      </c>
      <c r="L29" s="10" t="s">
        <v>492</v>
      </c>
      <c r="M29" s="10">
        <v>9.6</v>
      </c>
      <c r="N29" s="10">
        <v>14</v>
      </c>
      <c r="O29" s="130"/>
      <c r="P29" s="130"/>
      <c r="Q29" s="130"/>
      <c r="R29" s="130"/>
    </row>
    <row r="30" spans="1:18" ht="18.75">
      <c r="A30" s="129"/>
      <c r="B30" s="36">
        <v>2312</v>
      </c>
      <c r="C30" s="10" t="s">
        <v>460</v>
      </c>
      <c r="D30" s="10" t="s">
        <v>498</v>
      </c>
      <c r="E30" s="10" t="s">
        <v>630</v>
      </c>
      <c r="F30" s="10" t="s">
        <v>36</v>
      </c>
      <c r="G30" s="10" t="s">
        <v>565</v>
      </c>
      <c r="H30" s="10"/>
      <c r="I30" s="10"/>
      <c r="J30" s="10" t="s">
        <v>600</v>
      </c>
      <c r="K30" s="10" t="s">
        <v>465</v>
      </c>
      <c r="L30" s="10" t="s">
        <v>492</v>
      </c>
      <c r="M30" s="10">
        <v>9.6</v>
      </c>
      <c r="N30" s="10">
        <v>12</v>
      </c>
      <c r="O30" s="126"/>
      <c r="P30" s="126"/>
      <c r="Q30" s="126"/>
      <c r="R30" s="126"/>
    </row>
    <row r="31" spans="1:18" ht="18.75">
      <c r="A31" s="127">
        <v>43197</v>
      </c>
      <c r="B31" s="131">
        <v>822</v>
      </c>
      <c r="C31" s="125"/>
      <c r="D31" s="125" t="s">
        <v>487</v>
      </c>
      <c r="E31" s="125" t="s">
        <v>633</v>
      </c>
      <c r="F31" s="125" t="s">
        <v>489</v>
      </c>
      <c r="G31" s="10" t="s">
        <v>583</v>
      </c>
      <c r="H31" s="10"/>
      <c r="I31" s="10"/>
      <c r="J31" s="125" t="s">
        <v>600</v>
      </c>
      <c r="K31" s="125" t="s">
        <v>473</v>
      </c>
      <c r="L31" s="125" t="s">
        <v>474</v>
      </c>
      <c r="M31" s="10">
        <v>9.6</v>
      </c>
      <c r="N31" s="10">
        <v>3</v>
      </c>
      <c r="O31" s="125">
        <v>7221</v>
      </c>
      <c r="P31" s="125">
        <v>7259</v>
      </c>
      <c r="Q31" s="125">
        <f>P31-O31</f>
        <v>38</v>
      </c>
      <c r="R31" s="125"/>
    </row>
    <row r="32" spans="1:18" ht="18.75">
      <c r="A32" s="128"/>
      <c r="B32" s="132"/>
      <c r="C32" s="130"/>
      <c r="D32" s="130"/>
      <c r="E32" s="130"/>
      <c r="F32" s="130"/>
      <c r="G32" s="10" t="s">
        <v>584</v>
      </c>
      <c r="H32" s="10"/>
      <c r="I32" s="10"/>
      <c r="J32" s="130"/>
      <c r="K32" s="130"/>
      <c r="L32" s="130"/>
      <c r="M32" s="10">
        <v>9.6</v>
      </c>
      <c r="N32" s="10">
        <v>2</v>
      </c>
      <c r="O32" s="130"/>
      <c r="P32" s="130"/>
      <c r="Q32" s="130"/>
      <c r="R32" s="130"/>
    </row>
    <row r="33" spans="1:18" ht="18.75">
      <c r="A33" s="128"/>
      <c r="B33" s="133"/>
      <c r="C33" s="126"/>
      <c r="D33" s="126"/>
      <c r="E33" s="126"/>
      <c r="F33" s="126"/>
      <c r="G33" s="10" t="s">
        <v>585</v>
      </c>
      <c r="H33" s="10"/>
      <c r="I33" s="10"/>
      <c r="J33" s="126"/>
      <c r="K33" s="126"/>
      <c r="L33" s="126"/>
      <c r="M33" s="10">
        <v>9.6</v>
      </c>
      <c r="N33" s="10">
        <v>2</v>
      </c>
      <c r="O33" s="130"/>
      <c r="P33" s="130"/>
      <c r="Q33" s="130"/>
      <c r="R33" s="130"/>
    </row>
    <row r="34" spans="1:18" ht="18.75">
      <c r="A34" s="128"/>
      <c r="B34" s="36">
        <v>920</v>
      </c>
      <c r="C34" s="10" t="s">
        <v>641</v>
      </c>
      <c r="D34" s="10" t="s">
        <v>32</v>
      </c>
      <c r="E34" s="10" t="s">
        <v>585</v>
      </c>
      <c r="F34" s="10" t="s">
        <v>36</v>
      </c>
      <c r="G34" s="10" t="s">
        <v>565</v>
      </c>
      <c r="H34" s="10"/>
      <c r="I34" s="10"/>
      <c r="J34" s="10" t="s">
        <v>600</v>
      </c>
      <c r="K34" s="10" t="s">
        <v>473</v>
      </c>
      <c r="L34" s="10" t="s">
        <v>474</v>
      </c>
      <c r="M34" s="10">
        <v>9.6</v>
      </c>
      <c r="N34" s="10">
        <v>5</v>
      </c>
      <c r="O34" s="130"/>
      <c r="P34" s="130"/>
      <c r="Q34" s="130"/>
      <c r="R34" s="130"/>
    </row>
    <row r="35" spans="1:18" ht="18.75">
      <c r="A35" s="128"/>
      <c r="B35" s="36">
        <v>1110</v>
      </c>
      <c r="C35" s="10" t="s">
        <v>641</v>
      </c>
      <c r="D35" s="10" t="s">
        <v>32</v>
      </c>
      <c r="E35" s="10" t="s">
        <v>585</v>
      </c>
      <c r="F35" s="10" t="s">
        <v>36</v>
      </c>
      <c r="G35" s="10" t="s">
        <v>565</v>
      </c>
      <c r="H35" s="10"/>
      <c r="I35" s="10"/>
      <c r="J35" s="10" t="s">
        <v>600</v>
      </c>
      <c r="K35" s="10" t="s">
        <v>473</v>
      </c>
      <c r="L35" s="10" t="s">
        <v>474</v>
      </c>
      <c r="M35" s="10">
        <v>9.6</v>
      </c>
      <c r="N35" s="23">
        <v>5</v>
      </c>
      <c r="O35" s="130"/>
      <c r="P35" s="130"/>
      <c r="Q35" s="130"/>
      <c r="R35" s="130"/>
    </row>
    <row r="36" spans="1:18" ht="18.75">
      <c r="A36" s="128"/>
      <c r="B36" s="36">
        <v>1200</v>
      </c>
      <c r="C36" s="10" t="s">
        <v>641</v>
      </c>
      <c r="D36" s="10" t="s">
        <v>32</v>
      </c>
      <c r="E36" s="10" t="s">
        <v>585</v>
      </c>
      <c r="F36" s="10" t="s">
        <v>36</v>
      </c>
      <c r="G36" s="10" t="s">
        <v>565</v>
      </c>
      <c r="H36" s="10"/>
      <c r="I36" s="10"/>
      <c r="J36" s="10" t="s">
        <v>600</v>
      </c>
      <c r="K36" s="10" t="s">
        <v>473</v>
      </c>
      <c r="L36" s="10" t="s">
        <v>474</v>
      </c>
      <c r="M36" s="10">
        <v>9.6</v>
      </c>
      <c r="N36" s="10">
        <v>3</v>
      </c>
      <c r="O36" s="130"/>
      <c r="P36" s="130"/>
      <c r="Q36" s="130"/>
      <c r="R36" s="130"/>
    </row>
    <row r="37" spans="1:18" ht="18.75">
      <c r="A37" s="128"/>
      <c r="B37" s="36">
        <v>1505</v>
      </c>
      <c r="C37" s="10" t="s">
        <v>641</v>
      </c>
      <c r="D37" s="10" t="s">
        <v>32</v>
      </c>
      <c r="E37" s="10" t="s">
        <v>585</v>
      </c>
      <c r="F37" s="10" t="s">
        <v>36</v>
      </c>
      <c r="G37" s="10" t="s">
        <v>565</v>
      </c>
      <c r="H37" s="10"/>
      <c r="I37" s="10"/>
      <c r="J37" s="10" t="s">
        <v>600</v>
      </c>
      <c r="K37" s="10" t="s">
        <v>473</v>
      </c>
      <c r="L37" s="10" t="s">
        <v>474</v>
      </c>
      <c r="M37" s="10">
        <v>9.6</v>
      </c>
      <c r="N37" s="10">
        <v>5</v>
      </c>
      <c r="O37" s="130"/>
      <c r="P37" s="130"/>
      <c r="Q37" s="130"/>
      <c r="R37" s="130"/>
    </row>
    <row r="38" spans="1:18" ht="18.75">
      <c r="A38" s="128"/>
      <c r="B38" s="36">
        <v>1615</v>
      </c>
      <c r="C38" s="10" t="s">
        <v>641</v>
      </c>
      <c r="D38" s="10" t="s">
        <v>32</v>
      </c>
      <c r="E38" s="10" t="s">
        <v>585</v>
      </c>
      <c r="F38" s="10" t="s">
        <v>36</v>
      </c>
      <c r="G38" s="10" t="s">
        <v>565</v>
      </c>
      <c r="H38" s="10"/>
      <c r="I38" s="10"/>
      <c r="J38" s="10" t="s">
        <v>600</v>
      </c>
      <c r="K38" s="10" t="s">
        <v>473</v>
      </c>
      <c r="L38" s="10" t="s">
        <v>474</v>
      </c>
      <c r="M38" s="10">
        <v>9.6</v>
      </c>
      <c r="N38" s="10">
        <v>4</v>
      </c>
      <c r="O38" s="130"/>
      <c r="P38" s="130"/>
      <c r="Q38" s="130"/>
      <c r="R38" s="130"/>
    </row>
    <row r="39" spans="1:18" ht="18.75">
      <c r="A39" s="128"/>
      <c r="B39" s="36">
        <v>1643</v>
      </c>
      <c r="C39" s="10"/>
      <c r="D39" s="10" t="s">
        <v>32</v>
      </c>
      <c r="E39" s="10" t="s">
        <v>585</v>
      </c>
      <c r="F39" s="10" t="s">
        <v>489</v>
      </c>
      <c r="G39" s="10" t="s">
        <v>583</v>
      </c>
      <c r="H39" s="10"/>
      <c r="I39" s="10"/>
      <c r="J39" s="10" t="s">
        <v>600</v>
      </c>
      <c r="K39" s="10" t="s">
        <v>473</v>
      </c>
      <c r="L39" s="10" t="s">
        <v>474</v>
      </c>
      <c r="M39" s="10">
        <v>9.6</v>
      </c>
      <c r="N39" s="10">
        <v>14</v>
      </c>
      <c r="O39" s="130"/>
      <c r="P39" s="130"/>
      <c r="Q39" s="130"/>
      <c r="R39" s="130"/>
    </row>
    <row r="40" spans="1:18" ht="18.75">
      <c r="A40" s="128"/>
      <c r="B40" s="36">
        <v>1720</v>
      </c>
      <c r="C40" s="10" t="s">
        <v>641</v>
      </c>
      <c r="D40" s="10" t="s">
        <v>32</v>
      </c>
      <c r="E40" s="10" t="s">
        <v>585</v>
      </c>
      <c r="F40" s="10" t="s">
        <v>36</v>
      </c>
      <c r="G40" s="10" t="s">
        <v>565</v>
      </c>
      <c r="H40" s="10"/>
      <c r="I40" s="10"/>
      <c r="J40" s="10" t="s">
        <v>600</v>
      </c>
      <c r="K40" s="10" t="s">
        <v>473</v>
      </c>
      <c r="L40" s="10" t="s">
        <v>474</v>
      </c>
      <c r="M40" s="10">
        <v>9.6</v>
      </c>
      <c r="N40" s="10">
        <v>5</v>
      </c>
      <c r="O40" s="130"/>
      <c r="P40" s="130"/>
      <c r="Q40" s="130"/>
      <c r="R40" s="130"/>
    </row>
    <row r="41" spans="1:18" ht="18.75">
      <c r="A41" s="128"/>
      <c r="B41" s="36">
        <v>2055</v>
      </c>
      <c r="C41" s="10" t="s">
        <v>641</v>
      </c>
      <c r="D41" s="10" t="s">
        <v>32</v>
      </c>
      <c r="E41" s="10" t="s">
        <v>585</v>
      </c>
      <c r="F41" s="10" t="s">
        <v>36</v>
      </c>
      <c r="G41" s="10" t="s">
        <v>565</v>
      </c>
      <c r="H41" s="10"/>
      <c r="I41" s="10"/>
      <c r="J41" s="10" t="s">
        <v>600</v>
      </c>
      <c r="K41" s="10" t="s">
        <v>473</v>
      </c>
      <c r="L41" s="10" t="s">
        <v>474</v>
      </c>
      <c r="M41" s="10">
        <v>9.6</v>
      </c>
      <c r="N41" s="10">
        <v>6</v>
      </c>
      <c r="O41" s="130"/>
      <c r="P41" s="130"/>
      <c r="Q41" s="130"/>
      <c r="R41" s="130"/>
    </row>
    <row r="42" spans="1:18" ht="18.75">
      <c r="A42" s="128"/>
      <c r="B42" s="36">
        <v>2200</v>
      </c>
      <c r="C42" s="10" t="s">
        <v>641</v>
      </c>
      <c r="D42" s="10" t="s">
        <v>32</v>
      </c>
      <c r="E42" s="10" t="s">
        <v>585</v>
      </c>
      <c r="F42" s="10" t="s">
        <v>36</v>
      </c>
      <c r="G42" s="10" t="s">
        <v>565</v>
      </c>
      <c r="H42" s="10"/>
      <c r="I42" s="10"/>
      <c r="J42" s="10" t="s">
        <v>600</v>
      </c>
      <c r="K42" s="10" t="s">
        <v>473</v>
      </c>
      <c r="L42" s="10" t="s">
        <v>474</v>
      </c>
      <c r="M42" s="10">
        <v>9.6</v>
      </c>
      <c r="N42" s="10">
        <v>4</v>
      </c>
      <c r="O42" s="130"/>
      <c r="P42" s="130"/>
      <c r="Q42" s="130"/>
      <c r="R42" s="130"/>
    </row>
    <row r="43" spans="1:18" ht="18.75">
      <c r="A43" s="128"/>
      <c r="B43" s="36">
        <v>2250</v>
      </c>
      <c r="C43" s="10"/>
      <c r="D43" s="125" t="s">
        <v>32</v>
      </c>
      <c r="E43" s="10" t="s">
        <v>585</v>
      </c>
      <c r="F43" s="125" t="s">
        <v>36</v>
      </c>
      <c r="G43" s="125" t="s">
        <v>565</v>
      </c>
      <c r="H43" s="10"/>
      <c r="I43" s="10"/>
      <c r="J43" s="125" t="s">
        <v>600</v>
      </c>
      <c r="K43" s="125" t="s">
        <v>473</v>
      </c>
      <c r="L43" s="125" t="s">
        <v>474</v>
      </c>
      <c r="M43" s="125">
        <v>9.6</v>
      </c>
      <c r="N43" s="10">
        <v>2</v>
      </c>
      <c r="O43" s="130"/>
      <c r="P43" s="130"/>
      <c r="Q43" s="130"/>
      <c r="R43" s="130"/>
    </row>
    <row r="44" spans="1:18" ht="18.75">
      <c r="A44" s="128"/>
      <c r="B44" s="36">
        <v>2300</v>
      </c>
      <c r="C44" s="10"/>
      <c r="D44" s="126"/>
      <c r="E44" s="10" t="s">
        <v>583</v>
      </c>
      <c r="F44" s="126"/>
      <c r="G44" s="126"/>
      <c r="H44" s="10"/>
      <c r="I44" s="10"/>
      <c r="J44" s="126"/>
      <c r="K44" s="126"/>
      <c r="L44" s="126"/>
      <c r="M44" s="126"/>
      <c r="N44" s="10">
        <v>2</v>
      </c>
      <c r="O44" s="130"/>
      <c r="P44" s="130"/>
      <c r="Q44" s="130"/>
      <c r="R44" s="130"/>
    </row>
    <row r="45" spans="1:18" ht="18.75">
      <c r="A45" s="129"/>
      <c r="B45" s="36">
        <v>2307</v>
      </c>
      <c r="C45" s="10" t="s">
        <v>642</v>
      </c>
      <c r="D45" s="10" t="s">
        <v>32</v>
      </c>
      <c r="E45" s="10" t="s">
        <v>585</v>
      </c>
      <c r="F45" s="10" t="s">
        <v>36</v>
      </c>
      <c r="G45" s="10" t="s">
        <v>565</v>
      </c>
      <c r="H45" s="10"/>
      <c r="I45" s="10"/>
      <c r="J45" s="10" t="s">
        <v>600</v>
      </c>
      <c r="K45" s="10" t="s">
        <v>473</v>
      </c>
      <c r="L45" s="10" t="s">
        <v>474</v>
      </c>
      <c r="M45" s="10">
        <v>9.6</v>
      </c>
      <c r="N45" s="10">
        <v>9</v>
      </c>
      <c r="O45" s="126"/>
      <c r="P45" s="126"/>
      <c r="Q45" s="126"/>
      <c r="R45" s="126"/>
    </row>
    <row r="46" spans="1:18" ht="18.75">
      <c r="A46" s="127">
        <v>43197</v>
      </c>
      <c r="B46" s="36">
        <v>800</v>
      </c>
      <c r="C46" s="10"/>
      <c r="D46" s="10" t="s">
        <v>36</v>
      </c>
      <c r="E46" s="10" t="s">
        <v>565</v>
      </c>
      <c r="F46" s="10" t="s">
        <v>36</v>
      </c>
      <c r="G46" s="10" t="s">
        <v>645</v>
      </c>
      <c r="H46" s="10"/>
      <c r="I46" s="10"/>
      <c r="J46" s="10" t="s">
        <v>600</v>
      </c>
      <c r="K46" s="10" t="s">
        <v>483</v>
      </c>
      <c r="L46" s="10" t="s">
        <v>484</v>
      </c>
      <c r="M46" s="10">
        <v>9.6</v>
      </c>
      <c r="N46" s="23" t="s">
        <v>468</v>
      </c>
      <c r="O46" s="125">
        <v>5641</v>
      </c>
      <c r="P46" s="125">
        <v>5658</v>
      </c>
      <c r="Q46" s="125">
        <f>P46-O46</f>
        <v>17</v>
      </c>
      <c r="R46" s="125"/>
    </row>
    <row r="47" spans="1:18" ht="18.75">
      <c r="A47" s="128"/>
      <c r="B47" s="36">
        <v>1056</v>
      </c>
      <c r="C47" s="10" t="s">
        <v>467</v>
      </c>
      <c r="D47" s="10" t="s">
        <v>487</v>
      </c>
      <c r="E47" s="10" t="s">
        <v>629</v>
      </c>
      <c r="F47" s="10" t="s">
        <v>36</v>
      </c>
      <c r="G47" s="10" t="s">
        <v>565</v>
      </c>
      <c r="H47" s="10"/>
      <c r="I47" s="10"/>
      <c r="J47" s="10" t="s">
        <v>600</v>
      </c>
      <c r="K47" s="10" t="s">
        <v>483</v>
      </c>
      <c r="L47" s="10" t="s">
        <v>484</v>
      </c>
      <c r="M47" s="10">
        <v>9.6</v>
      </c>
      <c r="N47" s="10">
        <v>14</v>
      </c>
      <c r="O47" s="130"/>
      <c r="P47" s="130"/>
      <c r="Q47" s="130"/>
      <c r="R47" s="130"/>
    </row>
    <row r="48" spans="1:18" ht="18.75">
      <c r="A48" s="128"/>
      <c r="B48" s="36">
        <v>1510</v>
      </c>
      <c r="C48" s="10" t="s">
        <v>467</v>
      </c>
      <c r="D48" s="10" t="s">
        <v>487</v>
      </c>
      <c r="E48" s="10" t="s">
        <v>629</v>
      </c>
      <c r="F48" s="10" t="s">
        <v>36</v>
      </c>
      <c r="G48" s="10" t="s">
        <v>565</v>
      </c>
      <c r="H48" s="10"/>
      <c r="I48" s="10"/>
      <c r="J48" s="10" t="s">
        <v>600</v>
      </c>
      <c r="K48" s="10" t="s">
        <v>483</v>
      </c>
      <c r="L48" s="10" t="s">
        <v>484</v>
      </c>
      <c r="M48" s="10">
        <v>9.6</v>
      </c>
      <c r="N48" s="10">
        <v>14</v>
      </c>
      <c r="O48" s="130"/>
      <c r="P48" s="130"/>
      <c r="Q48" s="130"/>
      <c r="R48" s="130"/>
    </row>
    <row r="49" spans="1:18" ht="18.75">
      <c r="A49" s="128"/>
      <c r="B49" s="36">
        <v>1610</v>
      </c>
      <c r="C49" s="10" t="s">
        <v>467</v>
      </c>
      <c r="D49" s="10" t="s">
        <v>487</v>
      </c>
      <c r="E49" s="10" t="s">
        <v>629</v>
      </c>
      <c r="F49" s="10" t="s">
        <v>36</v>
      </c>
      <c r="G49" s="10" t="s">
        <v>565</v>
      </c>
      <c r="H49" s="10"/>
      <c r="I49" s="10"/>
      <c r="J49" s="10" t="s">
        <v>600</v>
      </c>
      <c r="K49" s="10" t="s">
        <v>483</v>
      </c>
      <c r="L49" s="10" t="s">
        <v>484</v>
      </c>
      <c r="M49" s="10">
        <v>9.6</v>
      </c>
      <c r="N49" s="10">
        <v>12</v>
      </c>
      <c r="O49" s="130"/>
      <c r="P49" s="130"/>
      <c r="Q49" s="130"/>
      <c r="R49" s="130"/>
    </row>
    <row r="50" spans="1:18" ht="18.75">
      <c r="A50" s="128"/>
      <c r="B50" s="36">
        <v>2010</v>
      </c>
      <c r="C50" s="10" t="s">
        <v>467</v>
      </c>
      <c r="D50" s="10" t="s">
        <v>487</v>
      </c>
      <c r="E50" s="10" t="s">
        <v>629</v>
      </c>
      <c r="F50" s="10" t="s">
        <v>36</v>
      </c>
      <c r="G50" s="10" t="s">
        <v>565</v>
      </c>
      <c r="H50" s="10"/>
      <c r="I50" s="10"/>
      <c r="J50" s="10" t="s">
        <v>600</v>
      </c>
      <c r="K50" s="10" t="s">
        <v>483</v>
      </c>
      <c r="L50" s="10" t="s">
        <v>484</v>
      </c>
      <c r="M50" s="10">
        <v>9.6</v>
      </c>
      <c r="N50" s="10">
        <v>14</v>
      </c>
      <c r="O50" s="130"/>
      <c r="P50" s="130"/>
      <c r="Q50" s="130"/>
      <c r="R50" s="130"/>
    </row>
    <row r="51" spans="1:18" ht="18.75">
      <c r="A51" s="129"/>
      <c r="B51" s="36">
        <v>2210</v>
      </c>
      <c r="C51" s="10" t="s">
        <v>467</v>
      </c>
      <c r="D51" s="10" t="s">
        <v>487</v>
      </c>
      <c r="E51" s="10" t="s">
        <v>629</v>
      </c>
      <c r="F51" s="10" t="s">
        <v>36</v>
      </c>
      <c r="G51" s="10" t="s">
        <v>565</v>
      </c>
      <c r="H51" s="10"/>
      <c r="I51" s="10"/>
      <c r="J51" s="10" t="s">
        <v>600</v>
      </c>
      <c r="K51" s="10" t="s">
        <v>483</v>
      </c>
      <c r="L51" s="10" t="s">
        <v>484</v>
      </c>
      <c r="M51" s="10">
        <v>9.6</v>
      </c>
      <c r="N51" s="10">
        <v>10</v>
      </c>
      <c r="O51" s="126"/>
      <c r="P51" s="126"/>
      <c r="Q51" s="126"/>
      <c r="R51" s="126"/>
    </row>
    <row r="52" spans="1:18" ht="18.75">
      <c r="A52" s="13"/>
      <c r="B52" s="36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1:18" ht="18.75">
      <c r="A53" s="13"/>
      <c r="B53" s="36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 ht="18.75">
      <c r="A54" s="13"/>
      <c r="B54" s="36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ht="18.75">
      <c r="A55" s="13"/>
      <c r="B55" s="36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ht="18.75">
      <c r="A56" s="13"/>
      <c r="B56" s="36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ht="18.75">
      <c r="A57" s="13"/>
      <c r="B57" s="36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18.75">
      <c r="A58" s="13"/>
      <c r="B58" s="36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18.75">
      <c r="A59" s="13"/>
      <c r="B59" s="36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>
      <c r="A60" s="13"/>
      <c r="B60" s="36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>
      <c r="A61" s="13"/>
      <c r="B61" s="36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>
      <c r="A62" s="13"/>
      <c r="B62" s="36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>
      <c r="A63" s="13"/>
      <c r="B63" s="36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>
      <c r="A64" s="13"/>
      <c r="B64" s="36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>
      <c r="A65" s="13"/>
      <c r="B65" s="36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>
      <c r="A66" s="13"/>
      <c r="B66" s="36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>
      <c r="A67" s="13"/>
      <c r="B67" s="36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8.75">
      <c r="A68" s="13"/>
      <c r="B68" s="36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8.75">
      <c r="A69" s="13"/>
      <c r="B69" s="36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8.75">
      <c r="A70" s="13"/>
      <c r="B70" s="36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8.75">
      <c r="A71" s="13"/>
      <c r="B71" s="36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8.75">
      <c r="A72" s="13"/>
      <c r="B72" s="36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8.75">
      <c r="A73" s="13"/>
      <c r="B73" s="36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8.75">
      <c r="A74" s="13"/>
      <c r="B74" s="36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8.75">
      <c r="A75" s="13"/>
      <c r="B75" s="36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8.75">
      <c r="A76" s="13"/>
      <c r="B76" s="36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8.75">
      <c r="A77" s="13"/>
      <c r="B77" s="36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8.75">
      <c r="A78" s="13"/>
      <c r="B78" s="36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8.75">
      <c r="A79" s="13"/>
      <c r="B79" s="36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8.75">
      <c r="A80" s="13"/>
      <c r="B80" s="36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8.75">
      <c r="A81" s="13"/>
      <c r="B81" s="36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8.75">
      <c r="A82" s="13"/>
      <c r="B82" s="36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ht="18.75">
      <c r="A83" s="13"/>
      <c r="B83" s="36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ht="18.75">
      <c r="A84" s="13"/>
      <c r="B84" s="36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ht="18.75">
      <c r="A85" s="13"/>
      <c r="B85" s="36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ht="18.75">
      <c r="A86" s="13"/>
      <c r="B86" s="36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ht="18.75">
      <c r="A87" s="13"/>
      <c r="B87" s="36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ht="18.75">
      <c r="A88" s="13"/>
      <c r="B88" s="36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ht="18.75">
      <c r="A89" s="13"/>
      <c r="B89" s="36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ht="18.75">
      <c r="A90" s="13"/>
      <c r="B90" s="36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1:18" ht="18.75">
      <c r="A91" s="13"/>
      <c r="B91" s="36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8" ht="18.75">
      <c r="A92" s="13"/>
      <c r="B92" s="36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1:18" ht="18.75">
      <c r="A93" s="13"/>
      <c r="B93" s="36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1:18" ht="18.75">
      <c r="A94" s="13"/>
      <c r="B94" s="36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1:18" ht="18.75">
      <c r="A95" s="13"/>
      <c r="B95" s="36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1:18" ht="18.75">
      <c r="A96" s="13"/>
      <c r="B96" s="36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8" ht="18.75">
      <c r="A97" s="13"/>
      <c r="B97" s="36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</sheetData>
  <mergeCells count="51">
    <mergeCell ref="F2:F5"/>
    <mergeCell ref="A2:A10"/>
    <mergeCell ref="B2:B5"/>
    <mergeCell ref="D2:D5"/>
    <mergeCell ref="C2:C5"/>
    <mergeCell ref="E2:E5"/>
    <mergeCell ref="O2:O10"/>
    <mergeCell ref="P2:P10"/>
    <mergeCell ref="Q2:Q10"/>
    <mergeCell ref="R2:R10"/>
    <mergeCell ref="O11:O20"/>
    <mergeCell ref="P11:P20"/>
    <mergeCell ref="Q11:Q20"/>
    <mergeCell ref="R11:R20"/>
    <mergeCell ref="A11:A20"/>
    <mergeCell ref="B23:B24"/>
    <mergeCell ref="C23:C24"/>
    <mergeCell ref="D23:D24"/>
    <mergeCell ref="E23:E24"/>
    <mergeCell ref="A21:A30"/>
    <mergeCell ref="D18:D19"/>
    <mergeCell ref="O21:O30"/>
    <mergeCell ref="P21:P30"/>
    <mergeCell ref="Q21:Q30"/>
    <mergeCell ref="R21:R30"/>
    <mergeCell ref="D43:D44"/>
    <mergeCell ref="F43:F44"/>
    <mergeCell ref="G43:G44"/>
    <mergeCell ref="O31:O45"/>
    <mergeCell ref="P31:P45"/>
    <mergeCell ref="Q31:Q45"/>
    <mergeCell ref="F23:F24"/>
    <mergeCell ref="K31:K33"/>
    <mergeCell ref="K43:K44"/>
    <mergeCell ref="J43:J44"/>
    <mergeCell ref="M43:M44"/>
    <mergeCell ref="O46:O51"/>
    <mergeCell ref="P46:P51"/>
    <mergeCell ref="Q46:Q51"/>
    <mergeCell ref="R46:R51"/>
    <mergeCell ref="R31:R45"/>
    <mergeCell ref="A46:A51"/>
    <mergeCell ref="L43:L44"/>
    <mergeCell ref="L31:L33"/>
    <mergeCell ref="J31:J33"/>
    <mergeCell ref="B31:B33"/>
    <mergeCell ref="A31:A45"/>
    <mergeCell ref="C31:C33"/>
    <mergeCell ref="D31:D33"/>
    <mergeCell ref="E31:E33"/>
    <mergeCell ref="F31:F33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90"/>
  <sheetViews>
    <sheetView topLeftCell="A58" zoomScale="91" zoomScaleNormal="91" workbookViewId="0">
      <selection activeCell="A2" sqref="A1:XFD1048576"/>
    </sheetView>
  </sheetViews>
  <sheetFormatPr defaultRowHeight="13.5"/>
  <cols>
    <col min="1" max="1" width="14.6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27">
        <v>43198</v>
      </c>
      <c r="B2" s="37">
        <v>820</v>
      </c>
      <c r="C2" s="10"/>
      <c r="D2" s="10" t="s">
        <v>36</v>
      </c>
      <c r="E2" s="10" t="s">
        <v>565</v>
      </c>
      <c r="F2" s="10" t="s">
        <v>30</v>
      </c>
      <c r="G2" s="10" t="s">
        <v>578</v>
      </c>
      <c r="H2" s="10"/>
      <c r="I2" s="10"/>
      <c r="J2" s="10" t="s">
        <v>600</v>
      </c>
      <c r="K2" s="10" t="s">
        <v>39</v>
      </c>
      <c r="L2" s="10" t="s">
        <v>570</v>
      </c>
      <c r="M2" s="10">
        <v>9.6</v>
      </c>
      <c r="N2" s="10" t="s">
        <v>571</v>
      </c>
      <c r="O2" s="125">
        <v>8047</v>
      </c>
      <c r="P2" s="125">
        <v>8066</v>
      </c>
      <c r="Q2" s="125">
        <f>P2-O2</f>
        <v>19</v>
      </c>
      <c r="R2" s="125"/>
    </row>
    <row r="3" spans="1:20" ht="18.75">
      <c r="A3" s="128"/>
      <c r="B3" s="37">
        <v>105</v>
      </c>
      <c r="C3" s="10" t="s">
        <v>467</v>
      </c>
      <c r="D3" s="10" t="s">
        <v>30</v>
      </c>
      <c r="E3" s="10" t="s">
        <v>578</v>
      </c>
      <c r="F3" s="10" t="s">
        <v>36</v>
      </c>
      <c r="G3" s="10" t="s">
        <v>565</v>
      </c>
      <c r="H3" s="10"/>
      <c r="I3" s="10"/>
      <c r="J3" s="10" t="s">
        <v>600</v>
      </c>
      <c r="K3" s="10" t="s">
        <v>39</v>
      </c>
      <c r="L3" s="10" t="s">
        <v>570</v>
      </c>
      <c r="M3" s="10">
        <v>9.6</v>
      </c>
      <c r="N3" s="10">
        <v>14</v>
      </c>
      <c r="O3" s="130"/>
      <c r="P3" s="130"/>
      <c r="Q3" s="130"/>
      <c r="R3" s="130"/>
    </row>
    <row r="4" spans="1:20" ht="18.75">
      <c r="A4" s="128"/>
      <c r="B4" s="37">
        <v>1406</v>
      </c>
      <c r="C4" s="10" t="s">
        <v>467</v>
      </c>
      <c r="D4" s="10" t="s">
        <v>30</v>
      </c>
      <c r="E4" s="10" t="s">
        <v>578</v>
      </c>
      <c r="F4" s="10" t="s">
        <v>36</v>
      </c>
      <c r="G4" s="10" t="s">
        <v>565</v>
      </c>
      <c r="H4" s="10"/>
      <c r="I4" s="10"/>
      <c r="J4" s="10" t="s">
        <v>600</v>
      </c>
      <c r="K4" s="10" t="s">
        <v>39</v>
      </c>
      <c r="L4" s="10" t="s">
        <v>570</v>
      </c>
      <c r="M4" s="10">
        <v>9.6</v>
      </c>
      <c r="N4" s="10">
        <v>13</v>
      </c>
      <c r="O4" s="130"/>
      <c r="P4" s="130"/>
      <c r="Q4" s="130"/>
      <c r="R4" s="130"/>
    </row>
    <row r="5" spans="1:20" ht="18.75">
      <c r="A5" s="128"/>
      <c r="B5" s="37">
        <v>1500</v>
      </c>
      <c r="C5" s="10"/>
      <c r="D5" s="10" t="s">
        <v>36</v>
      </c>
      <c r="E5" s="10" t="s">
        <v>565</v>
      </c>
      <c r="F5" s="10" t="s">
        <v>30</v>
      </c>
      <c r="G5" s="10" t="s">
        <v>578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 t="s">
        <v>571</v>
      </c>
      <c r="O5" s="130"/>
      <c r="P5" s="130"/>
      <c r="Q5" s="130"/>
      <c r="R5" s="130"/>
    </row>
    <row r="6" spans="1:20" ht="18.75">
      <c r="A6" s="128"/>
      <c r="B6" s="37">
        <v>1608</v>
      </c>
      <c r="C6" s="10" t="s">
        <v>467</v>
      </c>
      <c r="D6" s="10" t="s">
        <v>30</v>
      </c>
      <c r="E6" s="10" t="s">
        <v>578</v>
      </c>
      <c r="F6" s="10" t="s">
        <v>36</v>
      </c>
      <c r="G6" s="10" t="s">
        <v>565</v>
      </c>
      <c r="H6" s="10"/>
      <c r="I6" s="10"/>
      <c r="J6" s="10" t="s">
        <v>600</v>
      </c>
      <c r="K6" s="10" t="s">
        <v>39</v>
      </c>
      <c r="L6" s="10" t="s">
        <v>570</v>
      </c>
      <c r="M6" s="10">
        <v>9.6</v>
      </c>
      <c r="N6" s="10">
        <v>13</v>
      </c>
      <c r="O6" s="130"/>
      <c r="P6" s="130"/>
      <c r="Q6" s="130"/>
      <c r="R6" s="130"/>
    </row>
    <row r="7" spans="1:20" ht="18.75">
      <c r="A7" s="128"/>
      <c r="B7" s="37">
        <v>1645</v>
      </c>
      <c r="C7" s="125"/>
      <c r="D7" s="125" t="s">
        <v>32</v>
      </c>
      <c r="E7" s="10" t="s">
        <v>583</v>
      </c>
      <c r="F7" s="125" t="s">
        <v>30</v>
      </c>
      <c r="G7" s="125" t="s">
        <v>582</v>
      </c>
      <c r="H7" s="125"/>
      <c r="I7" s="125"/>
      <c r="J7" s="125" t="s">
        <v>600</v>
      </c>
      <c r="K7" s="125" t="s">
        <v>39</v>
      </c>
      <c r="L7" s="125" t="s">
        <v>570</v>
      </c>
      <c r="M7" s="125">
        <v>9.6</v>
      </c>
      <c r="N7" s="10">
        <v>1</v>
      </c>
      <c r="O7" s="130"/>
      <c r="P7" s="130"/>
      <c r="Q7" s="130"/>
      <c r="R7" s="130"/>
    </row>
    <row r="8" spans="1:20" ht="18.75">
      <c r="A8" s="128"/>
      <c r="B8" s="37">
        <v>1650</v>
      </c>
      <c r="C8" s="126"/>
      <c r="D8" s="126"/>
      <c r="E8" s="10" t="s">
        <v>585</v>
      </c>
      <c r="F8" s="126"/>
      <c r="G8" s="126"/>
      <c r="H8" s="126"/>
      <c r="I8" s="126"/>
      <c r="J8" s="126"/>
      <c r="K8" s="126"/>
      <c r="L8" s="126"/>
      <c r="M8" s="126"/>
      <c r="N8" s="10">
        <v>1</v>
      </c>
      <c r="O8" s="130"/>
      <c r="P8" s="130"/>
      <c r="Q8" s="130"/>
      <c r="R8" s="130"/>
    </row>
    <row r="9" spans="1:20" ht="18.75">
      <c r="A9" s="128"/>
      <c r="B9" s="37">
        <v>1945</v>
      </c>
      <c r="C9" s="10" t="s">
        <v>467</v>
      </c>
      <c r="D9" s="10" t="s">
        <v>30</v>
      </c>
      <c r="E9" s="10" t="s">
        <v>578</v>
      </c>
      <c r="F9" s="10" t="s">
        <v>36</v>
      </c>
      <c r="G9" s="10" t="s">
        <v>565</v>
      </c>
      <c r="H9" s="10"/>
      <c r="I9" s="10"/>
      <c r="J9" s="10" t="s">
        <v>600</v>
      </c>
      <c r="K9" s="10" t="s">
        <v>39</v>
      </c>
      <c r="L9" s="10" t="s">
        <v>570</v>
      </c>
      <c r="M9" s="10">
        <v>9.6</v>
      </c>
      <c r="N9" s="10">
        <v>14</v>
      </c>
      <c r="O9" s="130"/>
      <c r="P9" s="130"/>
      <c r="Q9" s="130"/>
      <c r="R9" s="130"/>
    </row>
    <row r="10" spans="1:20" ht="18.75">
      <c r="A10" s="128"/>
      <c r="B10" s="37">
        <v>1005</v>
      </c>
      <c r="C10" s="10" t="s">
        <v>467</v>
      </c>
      <c r="D10" s="10" t="s">
        <v>30</v>
      </c>
      <c r="E10" s="10" t="s">
        <v>578</v>
      </c>
      <c r="F10" s="10" t="s">
        <v>36</v>
      </c>
      <c r="G10" s="10" t="s">
        <v>565</v>
      </c>
      <c r="H10" s="10"/>
      <c r="I10" s="10"/>
      <c r="J10" s="10" t="s">
        <v>600</v>
      </c>
      <c r="K10" s="10" t="s">
        <v>39</v>
      </c>
      <c r="L10" s="10" t="s">
        <v>570</v>
      </c>
      <c r="M10" s="10">
        <v>9.6</v>
      </c>
      <c r="N10" s="10">
        <v>13</v>
      </c>
      <c r="O10" s="130"/>
      <c r="P10" s="130"/>
      <c r="Q10" s="130"/>
      <c r="R10" s="130"/>
    </row>
    <row r="11" spans="1:20" ht="18.75">
      <c r="A11" s="129"/>
      <c r="B11" s="37">
        <v>2354</v>
      </c>
      <c r="C11" s="10" t="s">
        <v>467</v>
      </c>
      <c r="D11" s="10" t="s">
        <v>30</v>
      </c>
      <c r="E11" s="10" t="s">
        <v>578</v>
      </c>
      <c r="F11" s="10" t="s">
        <v>36</v>
      </c>
      <c r="G11" s="10" t="s">
        <v>565</v>
      </c>
      <c r="H11" s="10"/>
      <c r="I11" s="10"/>
      <c r="J11" s="10" t="s">
        <v>600</v>
      </c>
      <c r="K11" s="10" t="s">
        <v>39</v>
      </c>
      <c r="L11" s="10" t="s">
        <v>570</v>
      </c>
      <c r="M11" s="10">
        <v>9.6</v>
      </c>
      <c r="N11" s="10">
        <v>14</v>
      </c>
      <c r="O11" s="126"/>
      <c r="P11" s="126"/>
      <c r="Q11" s="126"/>
      <c r="R11" s="126"/>
    </row>
    <row r="12" spans="1:20" ht="18.75">
      <c r="A12" s="127">
        <v>43198</v>
      </c>
      <c r="B12" s="131">
        <v>820</v>
      </c>
      <c r="C12" s="125"/>
      <c r="D12" s="125" t="s">
        <v>30</v>
      </c>
      <c r="E12" s="125" t="s">
        <v>582</v>
      </c>
      <c r="F12" s="125" t="s">
        <v>32</v>
      </c>
      <c r="G12" s="10" t="s">
        <v>583</v>
      </c>
      <c r="H12" s="125"/>
      <c r="I12" s="125"/>
      <c r="J12" s="125" t="s">
        <v>600</v>
      </c>
      <c r="K12" s="125" t="s">
        <v>457</v>
      </c>
      <c r="L12" s="125" t="s">
        <v>458</v>
      </c>
      <c r="M12" s="125">
        <v>9.6</v>
      </c>
      <c r="N12" s="10">
        <v>3</v>
      </c>
      <c r="O12" s="125">
        <v>8108</v>
      </c>
      <c r="P12" s="125">
        <v>8144</v>
      </c>
      <c r="Q12" s="125">
        <f>P12-O12</f>
        <v>36</v>
      </c>
      <c r="R12" s="125"/>
    </row>
    <row r="13" spans="1:20" ht="18.75">
      <c r="A13" s="128"/>
      <c r="B13" s="132"/>
      <c r="C13" s="130"/>
      <c r="D13" s="130"/>
      <c r="E13" s="130"/>
      <c r="F13" s="130"/>
      <c r="G13" s="10" t="s">
        <v>584</v>
      </c>
      <c r="H13" s="130"/>
      <c r="I13" s="130"/>
      <c r="J13" s="130"/>
      <c r="K13" s="130"/>
      <c r="L13" s="130"/>
      <c r="M13" s="130"/>
      <c r="N13" s="10">
        <v>2</v>
      </c>
      <c r="O13" s="130"/>
      <c r="P13" s="130"/>
      <c r="Q13" s="130"/>
      <c r="R13" s="130"/>
    </row>
    <row r="14" spans="1:20" ht="18.75">
      <c r="A14" s="128"/>
      <c r="B14" s="133"/>
      <c r="C14" s="126"/>
      <c r="D14" s="126"/>
      <c r="E14" s="126"/>
      <c r="F14" s="126"/>
      <c r="G14" s="10" t="s">
        <v>585</v>
      </c>
      <c r="H14" s="126"/>
      <c r="I14" s="126"/>
      <c r="J14" s="126"/>
      <c r="K14" s="126"/>
      <c r="L14" s="126"/>
      <c r="M14" s="126"/>
      <c r="N14" s="10">
        <v>1</v>
      </c>
      <c r="O14" s="130"/>
      <c r="P14" s="130"/>
      <c r="Q14" s="130"/>
      <c r="R14" s="130"/>
    </row>
    <row r="15" spans="1:20" ht="18.75">
      <c r="A15" s="128"/>
      <c r="B15" s="37">
        <v>910</v>
      </c>
      <c r="C15" s="10" t="s">
        <v>40</v>
      </c>
      <c r="D15" s="10" t="s">
        <v>32</v>
      </c>
      <c r="E15" s="10" t="s">
        <v>585</v>
      </c>
      <c r="F15" s="10" t="s">
        <v>36</v>
      </c>
      <c r="G15" s="10" t="s">
        <v>565</v>
      </c>
      <c r="H15" s="10"/>
      <c r="I15" s="10"/>
      <c r="J15" s="10" t="s">
        <v>600</v>
      </c>
      <c r="K15" s="10" t="s">
        <v>457</v>
      </c>
      <c r="L15" s="10" t="s">
        <v>458</v>
      </c>
      <c r="M15" s="10">
        <v>9.6</v>
      </c>
      <c r="N15" s="10">
        <v>5</v>
      </c>
      <c r="O15" s="130"/>
      <c r="P15" s="130"/>
      <c r="Q15" s="130"/>
      <c r="R15" s="130"/>
    </row>
    <row r="16" spans="1:20" ht="18.75">
      <c r="A16" s="128"/>
      <c r="B16" s="37">
        <v>920</v>
      </c>
      <c r="C16" s="10"/>
      <c r="D16" s="10" t="s">
        <v>36</v>
      </c>
      <c r="E16" s="10" t="s">
        <v>565</v>
      </c>
      <c r="F16" s="10" t="s">
        <v>32</v>
      </c>
      <c r="G16" s="10" t="s">
        <v>585</v>
      </c>
      <c r="H16" s="10"/>
      <c r="I16" s="10"/>
      <c r="J16" s="10" t="s">
        <v>600</v>
      </c>
      <c r="K16" s="10" t="s">
        <v>457</v>
      </c>
      <c r="L16" s="10" t="s">
        <v>458</v>
      </c>
      <c r="M16" s="10">
        <v>9.6</v>
      </c>
      <c r="N16" s="10" t="s">
        <v>468</v>
      </c>
      <c r="O16" s="130"/>
      <c r="P16" s="130"/>
      <c r="Q16" s="130"/>
      <c r="R16" s="130"/>
    </row>
    <row r="17" spans="1:18" ht="18.75">
      <c r="A17" s="128"/>
      <c r="B17" s="37">
        <v>1055</v>
      </c>
      <c r="C17" s="10" t="s">
        <v>40</v>
      </c>
      <c r="D17" s="10" t="s">
        <v>32</v>
      </c>
      <c r="E17" s="10" t="s">
        <v>585</v>
      </c>
      <c r="F17" s="10" t="s">
        <v>36</v>
      </c>
      <c r="G17" s="10" t="s">
        <v>565</v>
      </c>
      <c r="H17" s="10"/>
      <c r="I17" s="10"/>
      <c r="J17" s="10" t="s">
        <v>600</v>
      </c>
      <c r="K17" s="10" t="s">
        <v>457</v>
      </c>
      <c r="L17" s="10" t="s">
        <v>458</v>
      </c>
      <c r="M17" s="10">
        <v>9.6</v>
      </c>
      <c r="N17" s="10">
        <v>4</v>
      </c>
      <c r="O17" s="130"/>
      <c r="P17" s="130"/>
      <c r="Q17" s="130"/>
      <c r="R17" s="130"/>
    </row>
    <row r="18" spans="1:18" ht="18.75">
      <c r="A18" s="128"/>
      <c r="B18" s="37">
        <v>1200</v>
      </c>
      <c r="C18" s="10" t="s">
        <v>40</v>
      </c>
      <c r="D18" s="10" t="s">
        <v>32</v>
      </c>
      <c r="E18" s="10" t="s">
        <v>585</v>
      </c>
      <c r="F18" s="10" t="s">
        <v>36</v>
      </c>
      <c r="G18" s="10" t="s">
        <v>565</v>
      </c>
      <c r="H18" s="10"/>
      <c r="I18" s="10"/>
      <c r="J18" s="10" t="s">
        <v>600</v>
      </c>
      <c r="K18" s="10" t="s">
        <v>457</v>
      </c>
      <c r="L18" s="10" t="s">
        <v>458</v>
      </c>
      <c r="M18" s="10">
        <v>9.6</v>
      </c>
      <c r="N18" s="10">
        <v>6</v>
      </c>
      <c r="O18" s="130"/>
      <c r="P18" s="130"/>
      <c r="Q18" s="130"/>
      <c r="R18" s="130"/>
    </row>
    <row r="19" spans="1:18" ht="18.75">
      <c r="A19" s="128"/>
      <c r="B19" s="37">
        <v>1505</v>
      </c>
      <c r="C19" s="10" t="s">
        <v>40</v>
      </c>
      <c r="D19" s="10" t="s">
        <v>32</v>
      </c>
      <c r="E19" s="10" t="s">
        <v>585</v>
      </c>
      <c r="F19" s="10" t="s">
        <v>36</v>
      </c>
      <c r="G19" s="10" t="s">
        <v>565</v>
      </c>
      <c r="H19" s="10"/>
      <c r="I19" s="10"/>
      <c r="J19" s="10" t="s">
        <v>600</v>
      </c>
      <c r="K19" s="10" t="s">
        <v>457</v>
      </c>
      <c r="L19" s="10" t="s">
        <v>458</v>
      </c>
      <c r="M19" s="10">
        <v>9.6</v>
      </c>
      <c r="N19" s="10" t="s">
        <v>650</v>
      </c>
      <c r="O19" s="130"/>
      <c r="P19" s="130"/>
      <c r="Q19" s="130"/>
      <c r="R19" s="130"/>
    </row>
    <row r="20" spans="1:18" ht="18.75">
      <c r="A20" s="128"/>
      <c r="B20" s="37">
        <v>1615</v>
      </c>
      <c r="C20" s="10" t="s">
        <v>40</v>
      </c>
      <c r="D20" s="10" t="s">
        <v>32</v>
      </c>
      <c r="E20" s="10" t="s">
        <v>585</v>
      </c>
      <c r="F20" s="10" t="s">
        <v>36</v>
      </c>
      <c r="G20" s="10" t="s">
        <v>565</v>
      </c>
      <c r="H20" s="10"/>
      <c r="I20" s="10"/>
      <c r="J20" s="10" t="s">
        <v>600</v>
      </c>
      <c r="K20" s="10" t="s">
        <v>457</v>
      </c>
      <c r="L20" s="10" t="s">
        <v>458</v>
      </c>
      <c r="M20" s="10">
        <v>9.6</v>
      </c>
      <c r="N20" s="10" t="s">
        <v>651</v>
      </c>
      <c r="O20" s="130"/>
      <c r="P20" s="130"/>
      <c r="Q20" s="130"/>
      <c r="R20" s="130"/>
    </row>
    <row r="21" spans="1:18" ht="18.75">
      <c r="A21" s="128"/>
      <c r="B21" s="37">
        <v>1715</v>
      </c>
      <c r="C21" s="10" t="s">
        <v>40</v>
      </c>
      <c r="D21" s="10" t="s">
        <v>32</v>
      </c>
      <c r="E21" s="10" t="s">
        <v>585</v>
      </c>
      <c r="F21" s="10" t="s">
        <v>36</v>
      </c>
      <c r="G21" s="10" t="s">
        <v>565</v>
      </c>
      <c r="H21" s="10"/>
      <c r="I21" s="10"/>
      <c r="J21" s="10" t="s">
        <v>600</v>
      </c>
      <c r="K21" s="10" t="s">
        <v>457</v>
      </c>
      <c r="L21" s="10" t="s">
        <v>458</v>
      </c>
      <c r="M21" s="10">
        <v>9.6</v>
      </c>
      <c r="N21" s="10" t="s">
        <v>652</v>
      </c>
      <c r="O21" s="130"/>
      <c r="P21" s="130"/>
      <c r="Q21" s="130"/>
      <c r="R21" s="130"/>
    </row>
    <row r="22" spans="1:18" ht="18.75">
      <c r="A22" s="128"/>
      <c r="B22" s="37">
        <v>2115</v>
      </c>
      <c r="C22" s="10" t="s">
        <v>40</v>
      </c>
      <c r="D22" s="10" t="s">
        <v>32</v>
      </c>
      <c r="E22" s="10" t="s">
        <v>585</v>
      </c>
      <c r="F22" s="10" t="s">
        <v>36</v>
      </c>
      <c r="G22" s="10" t="s">
        <v>565</v>
      </c>
      <c r="H22" s="10"/>
      <c r="I22" s="10"/>
      <c r="J22" s="10" t="s">
        <v>600</v>
      </c>
      <c r="K22" s="10" t="s">
        <v>457</v>
      </c>
      <c r="L22" s="10" t="s">
        <v>458</v>
      </c>
      <c r="M22" s="10">
        <v>9.6</v>
      </c>
      <c r="N22" s="10" t="s">
        <v>653</v>
      </c>
      <c r="O22" s="130"/>
      <c r="P22" s="130"/>
      <c r="Q22" s="130"/>
      <c r="R22" s="130"/>
    </row>
    <row r="23" spans="1:18" ht="18.75">
      <c r="A23" s="128"/>
      <c r="B23" s="37">
        <v>2200</v>
      </c>
      <c r="C23" s="10" t="s">
        <v>40</v>
      </c>
      <c r="D23" s="10" t="s">
        <v>32</v>
      </c>
      <c r="E23" s="10" t="s">
        <v>585</v>
      </c>
      <c r="F23" s="10" t="s">
        <v>36</v>
      </c>
      <c r="G23" s="10" t="s">
        <v>565</v>
      </c>
      <c r="H23" s="10"/>
      <c r="I23" s="10"/>
      <c r="J23" s="10" t="s">
        <v>600</v>
      </c>
      <c r="K23" s="10" t="s">
        <v>457</v>
      </c>
      <c r="L23" s="10" t="s">
        <v>458</v>
      </c>
      <c r="M23" s="10">
        <v>9.6</v>
      </c>
      <c r="N23" s="10">
        <v>4</v>
      </c>
      <c r="O23" s="130"/>
      <c r="P23" s="130"/>
      <c r="Q23" s="130"/>
      <c r="R23" s="130"/>
    </row>
    <row r="24" spans="1:18" ht="18.75">
      <c r="A24" s="128"/>
      <c r="B24" s="22">
        <v>2300</v>
      </c>
      <c r="C24" s="10"/>
      <c r="D24" s="10" t="s">
        <v>32</v>
      </c>
      <c r="E24" s="10" t="s">
        <v>585</v>
      </c>
      <c r="F24" s="10" t="s">
        <v>36</v>
      </c>
      <c r="G24" s="10" t="s">
        <v>565</v>
      </c>
      <c r="H24" s="10"/>
      <c r="I24" s="10"/>
      <c r="J24" s="10" t="s">
        <v>600</v>
      </c>
      <c r="K24" s="10" t="s">
        <v>457</v>
      </c>
      <c r="L24" s="10" t="s">
        <v>458</v>
      </c>
      <c r="M24" s="10">
        <v>9.6</v>
      </c>
      <c r="N24" s="10">
        <v>5</v>
      </c>
      <c r="O24" s="130"/>
      <c r="P24" s="130"/>
      <c r="Q24" s="130"/>
      <c r="R24" s="130"/>
    </row>
    <row r="25" spans="1:18" ht="18.75">
      <c r="A25" s="128"/>
      <c r="B25" s="38">
        <v>2310</v>
      </c>
      <c r="C25" s="10"/>
      <c r="D25" s="10" t="s">
        <v>32</v>
      </c>
      <c r="E25" s="10" t="s">
        <v>583</v>
      </c>
      <c r="F25" s="10" t="s">
        <v>36</v>
      </c>
      <c r="G25" s="10" t="s">
        <v>565</v>
      </c>
      <c r="H25" s="10"/>
      <c r="I25" s="10"/>
      <c r="J25" s="10" t="s">
        <v>600</v>
      </c>
      <c r="K25" s="10" t="s">
        <v>457</v>
      </c>
      <c r="L25" s="10" t="s">
        <v>458</v>
      </c>
      <c r="M25" s="10">
        <v>9.6</v>
      </c>
      <c r="N25" s="10">
        <v>2</v>
      </c>
      <c r="O25" s="130"/>
      <c r="P25" s="130"/>
      <c r="Q25" s="130"/>
      <c r="R25" s="130"/>
    </row>
    <row r="26" spans="1:18" ht="18.75">
      <c r="A26" s="128"/>
      <c r="B26" s="37">
        <v>2315</v>
      </c>
      <c r="C26" s="10"/>
      <c r="D26" s="10" t="s">
        <v>32</v>
      </c>
      <c r="E26" s="10" t="s">
        <v>585</v>
      </c>
      <c r="F26" s="10" t="s">
        <v>36</v>
      </c>
      <c r="G26" s="10" t="s">
        <v>565</v>
      </c>
      <c r="H26" s="10"/>
      <c r="I26" s="10"/>
      <c r="J26" s="10" t="s">
        <v>600</v>
      </c>
      <c r="K26" s="10" t="s">
        <v>457</v>
      </c>
      <c r="L26" s="10" t="s">
        <v>458</v>
      </c>
      <c r="M26" s="10">
        <v>9.6</v>
      </c>
      <c r="N26" s="10">
        <v>7</v>
      </c>
      <c r="O26" s="130"/>
      <c r="P26" s="130"/>
      <c r="Q26" s="130"/>
      <c r="R26" s="130"/>
    </row>
    <row r="27" spans="1:18" ht="18.75">
      <c r="A27" s="129"/>
      <c r="B27" s="37">
        <v>1</v>
      </c>
      <c r="C27" s="10" t="s">
        <v>40</v>
      </c>
      <c r="D27" s="10" t="s">
        <v>32</v>
      </c>
      <c r="E27" s="10" t="s">
        <v>585</v>
      </c>
      <c r="F27" s="10" t="s">
        <v>36</v>
      </c>
      <c r="G27" s="10" t="s">
        <v>565</v>
      </c>
      <c r="H27" s="10"/>
      <c r="I27" s="10"/>
      <c r="J27" s="10" t="s">
        <v>600</v>
      </c>
      <c r="K27" s="10" t="s">
        <v>457</v>
      </c>
      <c r="L27" s="10" t="s">
        <v>458</v>
      </c>
      <c r="M27" s="10">
        <v>9.6</v>
      </c>
      <c r="N27" s="10">
        <v>5</v>
      </c>
      <c r="O27" s="126"/>
      <c r="P27" s="126"/>
      <c r="Q27" s="126"/>
      <c r="R27" s="126"/>
    </row>
    <row r="28" spans="1:18" ht="18.75">
      <c r="A28" s="134">
        <v>43198</v>
      </c>
      <c r="B28" s="37">
        <v>828</v>
      </c>
      <c r="C28" s="10"/>
      <c r="D28" s="10" t="s">
        <v>30</v>
      </c>
      <c r="E28" s="10" t="s">
        <v>582</v>
      </c>
      <c r="F28" s="10" t="s">
        <v>32</v>
      </c>
      <c r="G28" s="10" t="s">
        <v>598</v>
      </c>
      <c r="H28" s="10"/>
      <c r="I28" s="10"/>
      <c r="J28" s="10" t="s">
        <v>600</v>
      </c>
      <c r="K28" s="10" t="s">
        <v>465</v>
      </c>
      <c r="L28" s="10" t="s">
        <v>38</v>
      </c>
      <c r="M28" s="10">
        <v>9.6</v>
      </c>
      <c r="N28" s="10">
        <v>8</v>
      </c>
      <c r="O28" s="125">
        <v>5829</v>
      </c>
      <c r="P28" s="125">
        <v>5944</v>
      </c>
      <c r="Q28" s="125">
        <f>P28-O28</f>
        <v>115</v>
      </c>
      <c r="R28" s="125"/>
    </row>
    <row r="29" spans="1:18" ht="18.75">
      <c r="A29" s="135"/>
      <c r="B29" s="37">
        <v>1030</v>
      </c>
      <c r="C29" s="10"/>
      <c r="D29" s="10" t="s">
        <v>36</v>
      </c>
      <c r="E29" s="10" t="s">
        <v>620</v>
      </c>
      <c r="F29" s="10" t="s">
        <v>30</v>
      </c>
      <c r="G29" s="10" t="s">
        <v>582</v>
      </c>
      <c r="H29" s="10"/>
      <c r="I29" s="10"/>
      <c r="J29" s="10" t="s">
        <v>600</v>
      </c>
      <c r="K29" s="10" t="s">
        <v>465</v>
      </c>
      <c r="L29" s="10" t="s">
        <v>38</v>
      </c>
      <c r="M29" s="10">
        <v>9.6</v>
      </c>
      <c r="N29" s="10">
        <v>13</v>
      </c>
      <c r="O29" s="130"/>
      <c r="P29" s="130"/>
      <c r="Q29" s="130"/>
      <c r="R29" s="130"/>
    </row>
    <row r="30" spans="1:18" ht="18.75">
      <c r="A30" s="135"/>
      <c r="B30" s="37">
        <v>1335</v>
      </c>
      <c r="C30" s="10"/>
      <c r="D30" s="10" t="s">
        <v>30</v>
      </c>
      <c r="E30" s="10" t="s">
        <v>582</v>
      </c>
      <c r="F30" s="10" t="s">
        <v>36</v>
      </c>
      <c r="G30" s="10" t="s">
        <v>599</v>
      </c>
      <c r="H30" s="10"/>
      <c r="I30" s="10"/>
      <c r="J30" s="10" t="s">
        <v>600</v>
      </c>
      <c r="K30" s="10" t="s">
        <v>465</v>
      </c>
      <c r="L30" s="10" t="s">
        <v>38</v>
      </c>
      <c r="M30" s="10">
        <v>9.6</v>
      </c>
      <c r="N30" s="10">
        <v>14</v>
      </c>
      <c r="O30" s="130"/>
      <c r="P30" s="130"/>
      <c r="Q30" s="130"/>
      <c r="R30" s="130"/>
    </row>
    <row r="31" spans="1:18" ht="18.75">
      <c r="A31" s="135"/>
      <c r="B31" s="37">
        <v>1435</v>
      </c>
      <c r="C31" s="10"/>
      <c r="D31" s="10" t="s">
        <v>36</v>
      </c>
      <c r="E31" s="10" t="s">
        <v>599</v>
      </c>
      <c r="F31" s="10" t="s">
        <v>32</v>
      </c>
      <c r="G31" s="10" t="s">
        <v>598</v>
      </c>
      <c r="H31" s="10"/>
      <c r="I31" s="10"/>
      <c r="J31" s="10" t="s">
        <v>600</v>
      </c>
      <c r="K31" s="10" t="s">
        <v>465</v>
      </c>
      <c r="L31" s="10" t="s">
        <v>38</v>
      </c>
      <c r="M31" s="10">
        <v>9.6</v>
      </c>
      <c r="N31" s="10">
        <v>9</v>
      </c>
      <c r="O31" s="130"/>
      <c r="P31" s="130"/>
      <c r="Q31" s="130"/>
      <c r="R31" s="130"/>
    </row>
    <row r="32" spans="1:18" ht="18.75">
      <c r="A32" s="135"/>
      <c r="B32" s="37">
        <v>1555</v>
      </c>
      <c r="C32" s="10"/>
      <c r="D32" s="10" t="s">
        <v>32</v>
      </c>
      <c r="E32" s="10" t="s">
        <v>598</v>
      </c>
      <c r="F32" s="10" t="s">
        <v>30</v>
      </c>
      <c r="G32" s="10" t="s">
        <v>582</v>
      </c>
      <c r="H32" s="10"/>
      <c r="I32" s="10"/>
      <c r="J32" s="10" t="s">
        <v>600</v>
      </c>
      <c r="K32" s="10" t="s">
        <v>465</v>
      </c>
      <c r="L32" s="10" t="s">
        <v>38</v>
      </c>
      <c r="M32" s="10">
        <v>9.6</v>
      </c>
      <c r="N32" s="10">
        <v>8</v>
      </c>
      <c r="O32" s="130"/>
      <c r="P32" s="130"/>
      <c r="Q32" s="130"/>
      <c r="R32" s="130"/>
    </row>
    <row r="33" spans="1:18" ht="18.75">
      <c r="A33" s="135"/>
      <c r="B33" s="37">
        <v>1625</v>
      </c>
      <c r="C33" s="10"/>
      <c r="D33" s="10" t="s">
        <v>30</v>
      </c>
      <c r="E33" s="10" t="s">
        <v>582</v>
      </c>
      <c r="F33" s="10" t="s">
        <v>36</v>
      </c>
      <c r="G33" s="10" t="s">
        <v>620</v>
      </c>
      <c r="H33" s="10"/>
      <c r="I33" s="10"/>
      <c r="J33" s="10" t="s">
        <v>600</v>
      </c>
      <c r="K33" s="10" t="s">
        <v>465</v>
      </c>
      <c r="L33" s="10" t="s">
        <v>38</v>
      </c>
      <c r="M33" s="10">
        <v>9.6</v>
      </c>
      <c r="N33" s="10">
        <v>4</v>
      </c>
      <c r="O33" s="130"/>
      <c r="P33" s="130"/>
      <c r="Q33" s="130"/>
      <c r="R33" s="130"/>
    </row>
    <row r="34" spans="1:18" ht="18.75">
      <c r="A34" s="135"/>
      <c r="B34" s="37">
        <v>1640</v>
      </c>
      <c r="C34" s="10"/>
      <c r="D34" s="10" t="s">
        <v>36</v>
      </c>
      <c r="E34" s="10" t="s">
        <v>620</v>
      </c>
      <c r="F34" s="10" t="s">
        <v>32</v>
      </c>
      <c r="G34" s="10" t="s">
        <v>598</v>
      </c>
      <c r="H34" s="10"/>
      <c r="I34" s="10"/>
      <c r="J34" s="10" t="s">
        <v>600</v>
      </c>
      <c r="K34" s="10" t="s">
        <v>465</v>
      </c>
      <c r="L34" s="10" t="s">
        <v>38</v>
      </c>
      <c r="M34" s="10">
        <v>9.6</v>
      </c>
      <c r="N34" s="10">
        <v>6</v>
      </c>
      <c r="O34" s="130"/>
      <c r="P34" s="130"/>
      <c r="Q34" s="130"/>
      <c r="R34" s="130"/>
    </row>
    <row r="35" spans="1:18" ht="18.75">
      <c r="A35" s="135"/>
      <c r="B35" s="37">
        <v>1709</v>
      </c>
      <c r="C35" s="10" t="s">
        <v>460</v>
      </c>
      <c r="D35" s="10" t="s">
        <v>454</v>
      </c>
      <c r="E35" s="10" t="s">
        <v>566</v>
      </c>
      <c r="F35" s="10" t="s">
        <v>36</v>
      </c>
      <c r="G35" s="10" t="s">
        <v>565</v>
      </c>
      <c r="H35" s="10"/>
      <c r="I35" s="10"/>
      <c r="J35" s="10" t="s">
        <v>600</v>
      </c>
      <c r="K35" s="10" t="s">
        <v>465</v>
      </c>
      <c r="L35" s="10" t="s">
        <v>38</v>
      </c>
      <c r="M35" s="10">
        <v>9.6</v>
      </c>
      <c r="N35" s="10">
        <v>14</v>
      </c>
      <c r="O35" s="130"/>
      <c r="P35" s="130"/>
      <c r="Q35" s="130"/>
      <c r="R35" s="130"/>
    </row>
    <row r="36" spans="1:18" ht="18.75">
      <c r="A36" s="135"/>
      <c r="B36" s="37">
        <v>2010</v>
      </c>
      <c r="C36" s="125" t="s">
        <v>460</v>
      </c>
      <c r="D36" s="125" t="s">
        <v>454</v>
      </c>
      <c r="E36" s="10" t="s">
        <v>568</v>
      </c>
      <c r="F36" s="125" t="s">
        <v>36</v>
      </c>
      <c r="G36" s="125" t="s">
        <v>565</v>
      </c>
      <c r="H36" s="10"/>
      <c r="I36" s="10"/>
      <c r="J36" s="10" t="s">
        <v>600</v>
      </c>
      <c r="K36" s="10" t="s">
        <v>465</v>
      </c>
      <c r="L36" s="10" t="s">
        <v>38</v>
      </c>
      <c r="M36" s="10">
        <v>9.6</v>
      </c>
      <c r="N36" s="10">
        <v>2</v>
      </c>
      <c r="O36" s="130"/>
      <c r="P36" s="130"/>
      <c r="Q36" s="130"/>
      <c r="R36" s="130"/>
    </row>
    <row r="37" spans="1:18" ht="18.75">
      <c r="A37" s="135"/>
      <c r="B37" s="37">
        <v>2039</v>
      </c>
      <c r="C37" s="126"/>
      <c r="D37" s="126"/>
      <c r="E37" s="10" t="s">
        <v>566</v>
      </c>
      <c r="F37" s="126"/>
      <c r="G37" s="126"/>
      <c r="H37" s="10"/>
      <c r="I37" s="10"/>
      <c r="J37" s="10" t="s">
        <v>600</v>
      </c>
      <c r="K37" s="10" t="s">
        <v>465</v>
      </c>
      <c r="L37" s="10" t="s">
        <v>38</v>
      </c>
      <c r="M37" s="10">
        <v>9.6</v>
      </c>
      <c r="N37" s="10">
        <v>12</v>
      </c>
      <c r="O37" s="130"/>
      <c r="P37" s="130"/>
      <c r="Q37" s="130"/>
      <c r="R37" s="130"/>
    </row>
    <row r="38" spans="1:18" ht="18.75">
      <c r="A38" s="135"/>
      <c r="B38" s="37">
        <v>2156</v>
      </c>
      <c r="C38" s="10" t="s">
        <v>460</v>
      </c>
      <c r="D38" s="10" t="s">
        <v>454</v>
      </c>
      <c r="E38" s="10" t="s">
        <v>566</v>
      </c>
      <c r="F38" s="10" t="s">
        <v>36</v>
      </c>
      <c r="G38" s="10" t="s">
        <v>565</v>
      </c>
      <c r="H38" s="10"/>
      <c r="I38" s="10"/>
      <c r="J38" s="10" t="s">
        <v>600</v>
      </c>
      <c r="K38" s="10" t="s">
        <v>465</v>
      </c>
      <c r="L38" s="10" t="s">
        <v>38</v>
      </c>
      <c r="M38" s="10">
        <v>9.6</v>
      </c>
      <c r="N38" s="10">
        <v>14</v>
      </c>
      <c r="O38" s="130"/>
      <c r="P38" s="130"/>
      <c r="Q38" s="130"/>
      <c r="R38" s="130"/>
    </row>
    <row r="39" spans="1:18" ht="18.75">
      <c r="A39" s="135"/>
      <c r="B39" s="37">
        <v>2312</v>
      </c>
      <c r="C39" s="10" t="s">
        <v>460</v>
      </c>
      <c r="D39" s="10" t="s">
        <v>454</v>
      </c>
      <c r="E39" s="10" t="s">
        <v>566</v>
      </c>
      <c r="F39" s="10" t="s">
        <v>36</v>
      </c>
      <c r="G39" s="10" t="s">
        <v>565</v>
      </c>
      <c r="H39" s="10"/>
      <c r="I39" s="10"/>
      <c r="J39" s="10" t="s">
        <v>600</v>
      </c>
      <c r="K39" s="10" t="s">
        <v>465</v>
      </c>
      <c r="L39" s="10" t="s">
        <v>38</v>
      </c>
      <c r="M39" s="10">
        <v>9.6</v>
      </c>
      <c r="N39" s="10">
        <v>14</v>
      </c>
      <c r="O39" s="130"/>
      <c r="P39" s="130"/>
      <c r="Q39" s="130"/>
      <c r="R39" s="130"/>
    </row>
    <row r="40" spans="1:18" ht="18.75">
      <c r="A40" s="136"/>
      <c r="B40" s="37">
        <v>3</v>
      </c>
      <c r="C40" s="10" t="s">
        <v>460</v>
      </c>
      <c r="D40" s="10" t="s">
        <v>454</v>
      </c>
      <c r="E40" s="10" t="s">
        <v>566</v>
      </c>
      <c r="F40" s="10" t="s">
        <v>36</v>
      </c>
      <c r="G40" s="10" t="s">
        <v>565</v>
      </c>
      <c r="H40" s="10"/>
      <c r="I40" s="10"/>
      <c r="J40" s="10" t="s">
        <v>600</v>
      </c>
      <c r="K40" s="10" t="s">
        <v>465</v>
      </c>
      <c r="L40" s="10" t="s">
        <v>38</v>
      </c>
      <c r="M40" s="10">
        <v>9.6</v>
      </c>
      <c r="N40" s="10">
        <v>3</v>
      </c>
      <c r="O40" s="126"/>
      <c r="P40" s="126"/>
      <c r="Q40" s="126"/>
      <c r="R40" s="126"/>
    </row>
    <row r="41" spans="1:18" ht="18.75">
      <c r="A41" s="127">
        <v>43198</v>
      </c>
      <c r="B41" s="131">
        <v>815</v>
      </c>
      <c r="C41" s="125"/>
      <c r="D41" s="125" t="s">
        <v>30</v>
      </c>
      <c r="E41" s="125" t="s">
        <v>582</v>
      </c>
      <c r="F41" s="125" t="s">
        <v>36</v>
      </c>
      <c r="G41" s="10" t="s">
        <v>605</v>
      </c>
      <c r="H41" s="137"/>
      <c r="I41" s="138"/>
      <c r="J41" s="125" t="s">
        <v>600</v>
      </c>
      <c r="K41" s="125" t="s">
        <v>473</v>
      </c>
      <c r="L41" s="125" t="s">
        <v>474</v>
      </c>
      <c r="M41" s="125">
        <v>9.6</v>
      </c>
      <c r="N41" s="10">
        <v>3</v>
      </c>
      <c r="O41" s="125">
        <v>7259</v>
      </c>
      <c r="P41" s="125">
        <v>7281</v>
      </c>
      <c r="Q41" s="125">
        <f>P41-O41</f>
        <v>22</v>
      </c>
      <c r="R41" s="125"/>
    </row>
    <row r="42" spans="1:18" ht="18.75">
      <c r="A42" s="128"/>
      <c r="B42" s="132"/>
      <c r="C42" s="130"/>
      <c r="D42" s="130"/>
      <c r="E42" s="130"/>
      <c r="F42" s="130"/>
      <c r="G42" s="10" t="s">
        <v>575</v>
      </c>
      <c r="H42" s="139"/>
      <c r="I42" s="140"/>
      <c r="J42" s="130"/>
      <c r="K42" s="130"/>
      <c r="L42" s="130"/>
      <c r="M42" s="130"/>
      <c r="N42" s="10">
        <v>2</v>
      </c>
      <c r="O42" s="130"/>
      <c r="P42" s="130"/>
      <c r="Q42" s="130"/>
      <c r="R42" s="130"/>
    </row>
    <row r="43" spans="1:18" ht="18.75">
      <c r="A43" s="128"/>
      <c r="B43" s="132"/>
      <c r="C43" s="130"/>
      <c r="D43" s="130"/>
      <c r="E43" s="130"/>
      <c r="F43" s="130"/>
      <c r="G43" s="10" t="s">
        <v>658</v>
      </c>
      <c r="H43" s="139"/>
      <c r="I43" s="140"/>
      <c r="J43" s="130"/>
      <c r="K43" s="130"/>
      <c r="L43" s="130"/>
      <c r="M43" s="130"/>
      <c r="N43" s="10">
        <v>2</v>
      </c>
      <c r="O43" s="130"/>
      <c r="P43" s="130"/>
      <c r="Q43" s="130"/>
      <c r="R43" s="130"/>
    </row>
    <row r="44" spans="1:18" ht="18.75">
      <c r="A44" s="128"/>
      <c r="B44" s="133"/>
      <c r="C44" s="126"/>
      <c r="D44" s="126"/>
      <c r="E44" s="126"/>
      <c r="F44" s="126"/>
      <c r="G44" s="10" t="s">
        <v>628</v>
      </c>
      <c r="H44" s="141"/>
      <c r="I44" s="142"/>
      <c r="J44" s="126"/>
      <c r="K44" s="126"/>
      <c r="L44" s="126"/>
      <c r="M44" s="126"/>
      <c r="N44" s="10">
        <v>7</v>
      </c>
      <c r="O44" s="130"/>
      <c r="P44" s="130"/>
      <c r="Q44" s="130"/>
      <c r="R44" s="130"/>
    </row>
    <row r="45" spans="1:18" ht="18.75">
      <c r="A45" s="128"/>
      <c r="B45" s="37">
        <v>1203</v>
      </c>
      <c r="C45" s="10" t="s">
        <v>467</v>
      </c>
      <c r="D45" s="10" t="s">
        <v>30</v>
      </c>
      <c r="E45" s="10" t="s">
        <v>578</v>
      </c>
      <c r="F45" s="10" t="s">
        <v>36</v>
      </c>
      <c r="G45" s="10" t="s">
        <v>565</v>
      </c>
      <c r="H45" s="10"/>
      <c r="I45" s="10"/>
      <c r="J45" s="10" t="s">
        <v>600</v>
      </c>
      <c r="K45" s="10" t="s">
        <v>473</v>
      </c>
      <c r="L45" s="10" t="s">
        <v>474</v>
      </c>
      <c r="M45" s="10">
        <v>9.6</v>
      </c>
      <c r="N45" s="10">
        <v>13</v>
      </c>
      <c r="O45" s="130"/>
      <c r="P45" s="130"/>
      <c r="Q45" s="130"/>
      <c r="R45" s="130"/>
    </row>
    <row r="46" spans="1:18" ht="18.75">
      <c r="A46" s="128"/>
      <c r="B46" s="37">
        <v>1512</v>
      </c>
      <c r="C46" s="10" t="s">
        <v>467</v>
      </c>
      <c r="D46" s="10" t="s">
        <v>30</v>
      </c>
      <c r="E46" s="10" t="s">
        <v>578</v>
      </c>
      <c r="F46" s="10" t="s">
        <v>36</v>
      </c>
      <c r="G46" s="10" t="s">
        <v>565</v>
      </c>
      <c r="H46" s="10"/>
      <c r="I46" s="10"/>
      <c r="J46" s="10" t="s">
        <v>600</v>
      </c>
      <c r="K46" s="10" t="s">
        <v>473</v>
      </c>
      <c r="L46" s="10" t="s">
        <v>474</v>
      </c>
      <c r="M46" s="10">
        <v>9.6</v>
      </c>
      <c r="N46" s="10">
        <v>13</v>
      </c>
      <c r="O46" s="130"/>
      <c r="P46" s="130"/>
      <c r="Q46" s="130"/>
      <c r="R46" s="130"/>
    </row>
    <row r="47" spans="1:18" ht="18.75">
      <c r="A47" s="128"/>
      <c r="B47" s="37">
        <v>1627</v>
      </c>
      <c r="C47" s="10" t="s">
        <v>467</v>
      </c>
      <c r="D47" s="10" t="s">
        <v>30</v>
      </c>
      <c r="E47" s="10" t="s">
        <v>578</v>
      </c>
      <c r="F47" s="10" t="s">
        <v>36</v>
      </c>
      <c r="G47" s="10" t="s">
        <v>565</v>
      </c>
      <c r="H47" s="10"/>
      <c r="I47" s="10"/>
      <c r="J47" s="10" t="s">
        <v>600</v>
      </c>
      <c r="K47" s="10" t="s">
        <v>473</v>
      </c>
      <c r="L47" s="10" t="s">
        <v>474</v>
      </c>
      <c r="M47" s="10">
        <v>9.6</v>
      </c>
      <c r="N47" s="10">
        <v>13</v>
      </c>
      <c r="O47" s="130"/>
      <c r="P47" s="130"/>
      <c r="Q47" s="130"/>
      <c r="R47" s="130"/>
    </row>
    <row r="48" spans="1:18" ht="18.75">
      <c r="A48" s="128"/>
      <c r="B48" s="37">
        <v>1720</v>
      </c>
      <c r="C48" s="10" t="s">
        <v>467</v>
      </c>
      <c r="D48" s="10" t="s">
        <v>30</v>
      </c>
      <c r="E48" s="10" t="s">
        <v>578</v>
      </c>
      <c r="F48" s="10" t="s">
        <v>36</v>
      </c>
      <c r="G48" s="10" t="s">
        <v>565</v>
      </c>
      <c r="H48" s="10"/>
      <c r="I48" s="10"/>
      <c r="J48" s="10" t="s">
        <v>600</v>
      </c>
      <c r="K48" s="10" t="s">
        <v>473</v>
      </c>
      <c r="L48" s="10" t="s">
        <v>474</v>
      </c>
      <c r="M48" s="10">
        <v>9.6</v>
      </c>
      <c r="N48" s="10">
        <v>12</v>
      </c>
      <c r="O48" s="130"/>
      <c r="P48" s="130"/>
      <c r="Q48" s="130"/>
      <c r="R48" s="130"/>
    </row>
    <row r="49" spans="1:18" ht="18.75">
      <c r="A49" s="128"/>
      <c r="B49" s="37">
        <v>2110</v>
      </c>
      <c r="C49" s="10" t="s">
        <v>467</v>
      </c>
      <c r="D49" s="10" t="s">
        <v>30</v>
      </c>
      <c r="E49" s="10" t="s">
        <v>578</v>
      </c>
      <c r="F49" s="10" t="s">
        <v>36</v>
      </c>
      <c r="G49" s="10" t="s">
        <v>565</v>
      </c>
      <c r="H49" s="10"/>
      <c r="I49" s="10"/>
      <c r="J49" s="10" t="s">
        <v>600</v>
      </c>
      <c r="K49" s="10" t="s">
        <v>473</v>
      </c>
      <c r="L49" s="10" t="s">
        <v>474</v>
      </c>
      <c r="M49" s="10">
        <v>9.6</v>
      </c>
      <c r="N49" s="10">
        <v>14</v>
      </c>
      <c r="O49" s="130"/>
      <c r="P49" s="130"/>
      <c r="Q49" s="130"/>
      <c r="R49" s="130"/>
    </row>
    <row r="50" spans="1:18" ht="18.75">
      <c r="A50" s="128"/>
      <c r="B50" s="37">
        <v>2245</v>
      </c>
      <c r="C50" s="10"/>
      <c r="D50" s="10" t="s">
        <v>30</v>
      </c>
      <c r="E50" s="10" t="s">
        <v>578</v>
      </c>
      <c r="F50" s="125" t="s">
        <v>36</v>
      </c>
      <c r="G50" s="125" t="s">
        <v>565</v>
      </c>
      <c r="H50" s="137"/>
      <c r="I50" s="138"/>
      <c r="J50" s="125" t="s">
        <v>600</v>
      </c>
      <c r="K50" s="125" t="s">
        <v>473</v>
      </c>
      <c r="L50" s="125" t="s">
        <v>474</v>
      </c>
      <c r="M50" s="125">
        <v>9.6</v>
      </c>
      <c r="N50" s="10">
        <v>4</v>
      </c>
      <c r="O50" s="130"/>
      <c r="P50" s="130"/>
      <c r="Q50" s="130"/>
      <c r="R50" s="130"/>
    </row>
    <row r="51" spans="1:18" ht="18.75">
      <c r="A51" s="129"/>
      <c r="B51" s="37">
        <v>2255</v>
      </c>
      <c r="C51" s="10"/>
      <c r="D51" s="10" t="s">
        <v>30</v>
      </c>
      <c r="E51" s="10" t="s">
        <v>589</v>
      </c>
      <c r="F51" s="126"/>
      <c r="G51" s="126"/>
      <c r="H51" s="141"/>
      <c r="I51" s="142"/>
      <c r="J51" s="126"/>
      <c r="K51" s="126"/>
      <c r="L51" s="126"/>
      <c r="M51" s="126"/>
      <c r="N51" s="10">
        <v>3</v>
      </c>
      <c r="O51" s="126"/>
      <c r="P51" s="126"/>
      <c r="Q51" s="126"/>
      <c r="R51" s="126"/>
    </row>
    <row r="52" spans="1:18" ht="18.75">
      <c r="A52" s="127">
        <v>43198</v>
      </c>
      <c r="B52" s="37">
        <v>800</v>
      </c>
      <c r="C52" s="10"/>
      <c r="D52" s="10" t="s">
        <v>36</v>
      </c>
      <c r="E52" s="10" t="s">
        <v>565</v>
      </c>
      <c r="F52" s="10" t="s">
        <v>454</v>
      </c>
      <c r="G52" s="10" t="s">
        <v>566</v>
      </c>
      <c r="H52" s="10"/>
      <c r="I52" s="10"/>
      <c r="J52" s="10" t="s">
        <v>600</v>
      </c>
      <c r="K52" s="10" t="s">
        <v>483</v>
      </c>
      <c r="L52" s="10" t="s">
        <v>484</v>
      </c>
      <c r="M52" s="10">
        <v>9.6</v>
      </c>
      <c r="N52" s="10" t="s">
        <v>468</v>
      </c>
      <c r="O52" s="125">
        <v>5658</v>
      </c>
      <c r="P52" s="125">
        <v>5826</v>
      </c>
      <c r="Q52" s="125">
        <f>P52-O52</f>
        <v>168</v>
      </c>
      <c r="R52" s="125"/>
    </row>
    <row r="53" spans="1:18" ht="18.75">
      <c r="A53" s="128"/>
      <c r="B53" s="37">
        <v>1147</v>
      </c>
      <c r="C53" s="10" t="s">
        <v>460</v>
      </c>
      <c r="D53" s="10" t="s">
        <v>454</v>
      </c>
      <c r="E53" s="10" t="s">
        <v>566</v>
      </c>
      <c r="F53" s="10" t="s">
        <v>36</v>
      </c>
      <c r="G53" s="10" t="s">
        <v>565</v>
      </c>
      <c r="H53" s="10"/>
      <c r="I53" s="10"/>
      <c r="J53" s="10" t="s">
        <v>600</v>
      </c>
      <c r="K53" s="10" t="s">
        <v>483</v>
      </c>
      <c r="L53" s="10" t="s">
        <v>484</v>
      </c>
      <c r="M53" s="10">
        <v>9.6</v>
      </c>
      <c r="N53" s="10">
        <v>10</v>
      </c>
      <c r="O53" s="130"/>
      <c r="P53" s="130"/>
      <c r="Q53" s="130"/>
      <c r="R53" s="130"/>
    </row>
    <row r="54" spans="1:18" ht="18.75">
      <c r="A54" s="128"/>
      <c r="B54" s="37">
        <v>1423</v>
      </c>
      <c r="C54" s="10" t="s">
        <v>460</v>
      </c>
      <c r="D54" s="10" t="s">
        <v>454</v>
      </c>
      <c r="E54" s="10" t="s">
        <v>566</v>
      </c>
      <c r="F54" s="10" t="s">
        <v>36</v>
      </c>
      <c r="G54" s="10" t="s">
        <v>565</v>
      </c>
      <c r="H54" s="10"/>
      <c r="I54" s="10"/>
      <c r="J54" s="10" t="s">
        <v>600</v>
      </c>
      <c r="K54" s="10" t="s">
        <v>483</v>
      </c>
      <c r="L54" s="10" t="s">
        <v>484</v>
      </c>
      <c r="M54" s="10">
        <v>9.6</v>
      </c>
      <c r="N54" s="10">
        <v>13</v>
      </c>
      <c r="O54" s="130"/>
      <c r="P54" s="130"/>
      <c r="Q54" s="130"/>
      <c r="R54" s="130"/>
    </row>
    <row r="55" spans="1:18" ht="18.75">
      <c r="A55" s="128"/>
      <c r="B55" s="37">
        <v>1542</v>
      </c>
      <c r="C55" s="10" t="s">
        <v>460</v>
      </c>
      <c r="D55" s="10" t="s">
        <v>454</v>
      </c>
      <c r="E55" s="10" t="s">
        <v>566</v>
      </c>
      <c r="F55" s="10" t="s">
        <v>36</v>
      </c>
      <c r="G55" s="10" t="s">
        <v>565</v>
      </c>
      <c r="H55" s="10"/>
      <c r="I55" s="10"/>
      <c r="J55" s="10" t="s">
        <v>600</v>
      </c>
      <c r="K55" s="10" t="s">
        <v>483</v>
      </c>
      <c r="L55" s="10" t="s">
        <v>484</v>
      </c>
      <c r="M55" s="10">
        <v>9.6</v>
      </c>
      <c r="N55" s="10">
        <v>14</v>
      </c>
      <c r="O55" s="130"/>
      <c r="P55" s="130"/>
      <c r="Q55" s="130"/>
      <c r="R55" s="130"/>
    </row>
    <row r="56" spans="1:18" ht="18.75">
      <c r="A56" s="128"/>
      <c r="B56" s="37">
        <v>1738</v>
      </c>
      <c r="C56" s="10" t="s">
        <v>460</v>
      </c>
      <c r="D56" s="10" t="s">
        <v>454</v>
      </c>
      <c r="E56" s="10" t="s">
        <v>566</v>
      </c>
      <c r="F56" s="10" t="s">
        <v>36</v>
      </c>
      <c r="G56" s="10" t="s">
        <v>565</v>
      </c>
      <c r="H56" s="10"/>
      <c r="I56" s="10"/>
      <c r="J56" s="10" t="s">
        <v>600</v>
      </c>
      <c r="K56" s="10" t="s">
        <v>483</v>
      </c>
      <c r="L56" s="10" t="s">
        <v>484</v>
      </c>
      <c r="M56" s="10">
        <v>9.6</v>
      </c>
      <c r="N56" s="10">
        <v>13</v>
      </c>
      <c r="O56" s="130"/>
      <c r="P56" s="130"/>
      <c r="Q56" s="130"/>
      <c r="R56" s="130"/>
    </row>
    <row r="57" spans="1:18" ht="18.75">
      <c r="A57" s="128"/>
      <c r="B57" s="37">
        <v>2023</v>
      </c>
      <c r="C57" s="10" t="s">
        <v>460</v>
      </c>
      <c r="D57" s="10" t="s">
        <v>454</v>
      </c>
      <c r="E57" s="10" t="s">
        <v>566</v>
      </c>
      <c r="F57" s="10" t="s">
        <v>36</v>
      </c>
      <c r="G57" s="10" t="s">
        <v>565</v>
      </c>
      <c r="H57" s="10"/>
      <c r="I57" s="10"/>
      <c r="J57" s="10" t="s">
        <v>600</v>
      </c>
      <c r="K57" s="10" t="s">
        <v>483</v>
      </c>
      <c r="L57" s="10" t="s">
        <v>484</v>
      </c>
      <c r="M57" s="10">
        <v>9.6</v>
      </c>
      <c r="N57" s="10">
        <v>14</v>
      </c>
      <c r="O57" s="130"/>
      <c r="P57" s="130"/>
      <c r="Q57" s="130"/>
      <c r="R57" s="130"/>
    </row>
    <row r="58" spans="1:18" ht="18.75">
      <c r="A58" s="128"/>
      <c r="B58" s="37">
        <v>2138</v>
      </c>
      <c r="C58" s="10" t="s">
        <v>460</v>
      </c>
      <c r="D58" s="10" t="s">
        <v>454</v>
      </c>
      <c r="E58" s="10" t="s">
        <v>566</v>
      </c>
      <c r="F58" s="10" t="s">
        <v>36</v>
      </c>
      <c r="G58" s="10" t="s">
        <v>565</v>
      </c>
      <c r="H58" s="10"/>
      <c r="I58" s="10"/>
      <c r="J58" s="10" t="s">
        <v>600</v>
      </c>
      <c r="K58" s="10" t="s">
        <v>483</v>
      </c>
      <c r="L58" s="10" t="s">
        <v>484</v>
      </c>
      <c r="M58" s="10">
        <v>9.6</v>
      </c>
      <c r="N58" s="10">
        <v>14</v>
      </c>
      <c r="O58" s="130"/>
      <c r="P58" s="130"/>
      <c r="Q58" s="130"/>
      <c r="R58" s="130"/>
    </row>
    <row r="59" spans="1:18" ht="18.75">
      <c r="A59" s="128"/>
      <c r="B59" s="37">
        <v>2240</v>
      </c>
      <c r="C59" s="10" t="s">
        <v>460</v>
      </c>
      <c r="D59" s="10" t="s">
        <v>454</v>
      </c>
      <c r="E59" s="10" t="s">
        <v>566</v>
      </c>
      <c r="F59" s="10" t="s">
        <v>36</v>
      </c>
      <c r="G59" s="10" t="s">
        <v>565</v>
      </c>
      <c r="H59" s="10"/>
      <c r="I59" s="10"/>
      <c r="J59" s="10" t="s">
        <v>600</v>
      </c>
      <c r="K59" s="10" t="s">
        <v>483</v>
      </c>
      <c r="L59" s="10" t="s">
        <v>484</v>
      </c>
      <c r="M59" s="10">
        <v>9.6</v>
      </c>
      <c r="N59" s="10">
        <v>14</v>
      </c>
      <c r="O59" s="130"/>
      <c r="P59" s="130"/>
      <c r="Q59" s="130"/>
      <c r="R59" s="130"/>
    </row>
    <row r="60" spans="1:18" ht="18.75">
      <c r="A60" s="129"/>
      <c r="B60" s="37">
        <v>2345</v>
      </c>
      <c r="C60" s="10" t="s">
        <v>460</v>
      </c>
      <c r="D60" s="10" t="s">
        <v>454</v>
      </c>
      <c r="E60" s="10" t="s">
        <v>566</v>
      </c>
      <c r="F60" s="10" t="s">
        <v>36</v>
      </c>
      <c r="G60" s="10" t="s">
        <v>565</v>
      </c>
      <c r="H60" s="10"/>
      <c r="I60" s="10"/>
      <c r="J60" s="10" t="s">
        <v>600</v>
      </c>
      <c r="K60" s="10" t="s">
        <v>483</v>
      </c>
      <c r="L60" s="10" t="s">
        <v>484</v>
      </c>
      <c r="M60" s="10">
        <v>9.6</v>
      </c>
      <c r="N60" s="10">
        <v>14</v>
      </c>
      <c r="O60" s="126"/>
      <c r="P60" s="126"/>
      <c r="Q60" s="126"/>
      <c r="R60" s="126"/>
    </row>
    <row r="61" spans="1:18" ht="18.75">
      <c r="A61" s="13"/>
      <c r="B61" s="37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>
      <c r="A62" s="13"/>
      <c r="B62" s="37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>
      <c r="A63" s="13"/>
      <c r="B63" s="37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>
      <c r="A64" s="13"/>
      <c r="B64" s="37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>
      <c r="A65" s="13"/>
      <c r="B65" s="37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>
      <c r="A66" s="13"/>
      <c r="B66" s="37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>
      <c r="A67" s="13"/>
      <c r="B67" s="37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8.75">
      <c r="A68" s="13"/>
      <c r="B68" s="37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8.75">
      <c r="A69" s="13"/>
      <c r="B69" s="37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8.75">
      <c r="A70" s="13"/>
      <c r="B70" s="37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8.75">
      <c r="A71" s="13"/>
      <c r="B71" s="37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8.75">
      <c r="A72" s="13"/>
      <c r="B72" s="37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8.75">
      <c r="A73" s="13"/>
      <c r="B73" s="37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8.75">
      <c r="A74" s="13"/>
      <c r="B74" s="37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8.75">
      <c r="A75" s="13"/>
      <c r="B75" s="37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8.75">
      <c r="A76" s="13"/>
      <c r="B76" s="37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8.75">
      <c r="A77" s="13"/>
      <c r="B77" s="37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8.75">
      <c r="A78" s="13"/>
      <c r="B78" s="37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8.75">
      <c r="A79" s="13"/>
      <c r="B79" s="37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8.75">
      <c r="A80" s="13"/>
      <c r="B80" s="3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8.75">
      <c r="A81" s="13"/>
      <c r="B81" s="37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8.75">
      <c r="A82" s="13"/>
      <c r="B82" s="37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ht="18.75">
      <c r="A83" s="13"/>
      <c r="B83" s="37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ht="18.75">
      <c r="A84" s="13"/>
      <c r="B84" s="37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ht="18.75">
      <c r="A85" s="13"/>
      <c r="B85" s="37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ht="18.75">
      <c r="A86" s="13"/>
      <c r="B86" s="37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ht="18.75">
      <c r="A87" s="13"/>
      <c r="B87" s="37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ht="18.75">
      <c r="A88" s="13"/>
      <c r="B88" s="37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ht="18.75">
      <c r="A89" s="13"/>
      <c r="B89" s="37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ht="18.75">
      <c r="A90" s="13"/>
      <c r="B90" s="37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</sheetData>
  <mergeCells count="67">
    <mergeCell ref="P52:P60"/>
    <mergeCell ref="Q52:Q60"/>
    <mergeCell ref="R52:R60"/>
    <mergeCell ref="A52:A60"/>
    <mergeCell ref="J50:J51"/>
    <mergeCell ref="K50:K51"/>
    <mergeCell ref="L50:L51"/>
    <mergeCell ref="M50:M51"/>
    <mergeCell ref="O52:O60"/>
    <mergeCell ref="A41:A51"/>
    <mergeCell ref="B41:B44"/>
    <mergeCell ref="C41:C44"/>
    <mergeCell ref="D41:D44"/>
    <mergeCell ref="E41:E44"/>
    <mergeCell ref="F41:F44"/>
    <mergeCell ref="H50:I51"/>
    <mergeCell ref="P28:P40"/>
    <mergeCell ref="Q28:Q40"/>
    <mergeCell ref="R28:R40"/>
    <mergeCell ref="F50:F51"/>
    <mergeCell ref="G50:G51"/>
    <mergeCell ref="O41:O51"/>
    <mergeCell ref="P41:P51"/>
    <mergeCell ref="Q41:Q51"/>
    <mergeCell ref="R41:R51"/>
    <mergeCell ref="H41:I44"/>
    <mergeCell ref="J41:J44"/>
    <mergeCell ref="K41:K44"/>
    <mergeCell ref="L41:L44"/>
    <mergeCell ref="M41:M44"/>
    <mergeCell ref="P12:P27"/>
    <mergeCell ref="Q12:Q27"/>
    <mergeCell ref="R12:R27"/>
    <mergeCell ref="A12:A27"/>
    <mergeCell ref="A28:A40"/>
    <mergeCell ref="D36:D37"/>
    <mergeCell ref="F36:F37"/>
    <mergeCell ref="G36:G37"/>
    <mergeCell ref="C36:C37"/>
    <mergeCell ref="O28:O40"/>
    <mergeCell ref="I12:I14"/>
    <mergeCell ref="J12:J14"/>
    <mergeCell ref="K12:K14"/>
    <mergeCell ref="L12:L14"/>
    <mergeCell ref="M12:M14"/>
    <mergeCell ref="O12:O27"/>
    <mergeCell ref="D12:D14"/>
    <mergeCell ref="E12:E14"/>
    <mergeCell ref="F12:F14"/>
    <mergeCell ref="B12:B14"/>
    <mergeCell ref="C12:C14"/>
    <mergeCell ref="H12:H14"/>
    <mergeCell ref="Q2:Q11"/>
    <mergeCell ref="R2:R11"/>
    <mergeCell ref="A2:A11"/>
    <mergeCell ref="C7:C8"/>
    <mergeCell ref="J7:J8"/>
    <mergeCell ref="H7:H8"/>
    <mergeCell ref="I7:I8"/>
    <mergeCell ref="K7:K8"/>
    <mergeCell ref="L7:L8"/>
    <mergeCell ref="M7:M8"/>
    <mergeCell ref="F7:F8"/>
    <mergeCell ref="G7:G8"/>
    <mergeCell ref="D7:D8"/>
    <mergeCell ref="O2:O11"/>
    <mergeCell ref="P2:P1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68"/>
  <sheetViews>
    <sheetView topLeftCell="A52" workbookViewId="0">
      <selection activeCell="E62" sqref="E62"/>
    </sheetView>
  </sheetViews>
  <sheetFormatPr defaultRowHeight="13.5"/>
  <cols>
    <col min="1" max="1" width="14.6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27">
        <v>43199</v>
      </c>
      <c r="B2" s="41">
        <v>850</v>
      </c>
      <c r="C2" s="10"/>
      <c r="D2" s="10" t="s">
        <v>36</v>
      </c>
      <c r="E2" s="10" t="s">
        <v>565</v>
      </c>
      <c r="F2" s="10" t="s">
        <v>454</v>
      </c>
      <c r="G2" s="10" t="s">
        <v>566</v>
      </c>
      <c r="H2" s="10"/>
      <c r="I2" s="10"/>
      <c r="J2" s="10" t="s">
        <v>600</v>
      </c>
      <c r="K2" s="10" t="s">
        <v>39</v>
      </c>
      <c r="L2" s="10" t="s">
        <v>570</v>
      </c>
      <c r="M2" s="10">
        <v>9.6</v>
      </c>
      <c r="N2" s="10" t="s">
        <v>571</v>
      </c>
      <c r="O2" s="125">
        <v>8066</v>
      </c>
      <c r="P2" s="125">
        <v>8226</v>
      </c>
      <c r="Q2" s="125">
        <f>P2-O2</f>
        <v>160</v>
      </c>
      <c r="R2" s="125"/>
    </row>
    <row r="3" spans="1:20" ht="18.75">
      <c r="A3" s="128"/>
      <c r="B3" s="41">
        <v>1040</v>
      </c>
      <c r="C3" s="10" t="s">
        <v>460</v>
      </c>
      <c r="D3" s="10" t="s">
        <v>454</v>
      </c>
      <c r="E3" s="10" t="s">
        <v>566</v>
      </c>
      <c r="F3" s="10" t="s">
        <v>36</v>
      </c>
      <c r="G3" s="10" t="s">
        <v>565</v>
      </c>
      <c r="H3" s="10"/>
      <c r="I3" s="10"/>
      <c r="J3" s="10" t="s">
        <v>600</v>
      </c>
      <c r="K3" s="10" t="s">
        <v>39</v>
      </c>
      <c r="L3" s="10" t="s">
        <v>570</v>
      </c>
      <c r="M3" s="10">
        <v>9.6</v>
      </c>
      <c r="N3" s="10">
        <v>14</v>
      </c>
      <c r="O3" s="130"/>
      <c r="P3" s="130"/>
      <c r="Q3" s="130"/>
      <c r="R3" s="130"/>
    </row>
    <row r="4" spans="1:20" ht="18.75">
      <c r="A4" s="128"/>
      <c r="B4" s="41">
        <v>1335</v>
      </c>
      <c r="C4" s="10"/>
      <c r="D4" s="10" t="s">
        <v>30</v>
      </c>
      <c r="E4" s="10" t="s">
        <v>663</v>
      </c>
      <c r="F4" s="10" t="s">
        <v>454</v>
      </c>
      <c r="G4" s="10" t="s">
        <v>566</v>
      </c>
      <c r="H4" s="10"/>
      <c r="I4" s="10"/>
      <c r="J4" s="10" t="s">
        <v>600</v>
      </c>
      <c r="K4" s="10" t="s">
        <v>39</v>
      </c>
      <c r="L4" s="10" t="s">
        <v>570</v>
      </c>
      <c r="M4" s="10">
        <v>9.6</v>
      </c>
      <c r="N4" s="10" t="s">
        <v>571</v>
      </c>
      <c r="O4" s="130"/>
      <c r="P4" s="130"/>
      <c r="Q4" s="130"/>
      <c r="R4" s="130"/>
    </row>
    <row r="5" spans="1:20" ht="18.75">
      <c r="A5" s="128"/>
      <c r="B5" s="41">
        <v>1445</v>
      </c>
      <c r="C5" s="10" t="s">
        <v>460</v>
      </c>
      <c r="D5" s="10" t="s">
        <v>454</v>
      </c>
      <c r="E5" s="10" t="s">
        <v>566</v>
      </c>
      <c r="F5" s="10" t="s">
        <v>36</v>
      </c>
      <c r="G5" s="10" t="s">
        <v>565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>
        <v>14</v>
      </c>
      <c r="O5" s="130"/>
      <c r="P5" s="130"/>
      <c r="Q5" s="130"/>
      <c r="R5" s="130"/>
    </row>
    <row r="6" spans="1:20" ht="18.75">
      <c r="A6" s="128"/>
      <c r="B6" s="41">
        <v>1540</v>
      </c>
      <c r="C6" s="10" t="s">
        <v>460</v>
      </c>
      <c r="D6" s="10" t="s">
        <v>454</v>
      </c>
      <c r="E6" s="10" t="s">
        <v>566</v>
      </c>
      <c r="F6" s="10" t="s">
        <v>36</v>
      </c>
      <c r="G6" s="10" t="s">
        <v>565</v>
      </c>
      <c r="H6" s="10"/>
      <c r="I6" s="10"/>
      <c r="J6" s="10" t="s">
        <v>600</v>
      </c>
      <c r="K6" s="10" t="s">
        <v>39</v>
      </c>
      <c r="L6" s="10" t="s">
        <v>570</v>
      </c>
      <c r="M6" s="10">
        <v>9.6</v>
      </c>
      <c r="N6" s="10">
        <v>14</v>
      </c>
      <c r="O6" s="130"/>
      <c r="P6" s="130"/>
      <c r="Q6" s="130"/>
      <c r="R6" s="130"/>
    </row>
    <row r="7" spans="1:20" ht="18.75">
      <c r="A7" s="128"/>
      <c r="B7" s="131">
        <v>1659</v>
      </c>
      <c r="C7" s="125" t="s">
        <v>460</v>
      </c>
      <c r="D7" s="125" t="s">
        <v>454</v>
      </c>
      <c r="E7" s="10" t="s">
        <v>566</v>
      </c>
      <c r="F7" s="125" t="s">
        <v>36</v>
      </c>
      <c r="G7" s="125" t="s">
        <v>565</v>
      </c>
      <c r="H7" s="137"/>
      <c r="I7" s="138"/>
      <c r="J7" s="125" t="s">
        <v>600</v>
      </c>
      <c r="K7" s="125" t="s">
        <v>39</v>
      </c>
      <c r="L7" s="125" t="s">
        <v>570</v>
      </c>
      <c r="M7" s="125">
        <v>9.6</v>
      </c>
      <c r="N7" s="125">
        <v>14</v>
      </c>
      <c r="O7" s="130"/>
      <c r="P7" s="130"/>
      <c r="Q7" s="130"/>
      <c r="R7" s="130"/>
    </row>
    <row r="8" spans="1:20" ht="18.75">
      <c r="A8" s="128"/>
      <c r="B8" s="133"/>
      <c r="C8" s="126"/>
      <c r="D8" s="126"/>
      <c r="E8" s="10" t="s">
        <v>568</v>
      </c>
      <c r="F8" s="126"/>
      <c r="G8" s="126"/>
      <c r="H8" s="141"/>
      <c r="I8" s="142"/>
      <c r="J8" s="126"/>
      <c r="K8" s="126"/>
      <c r="L8" s="126"/>
      <c r="M8" s="126"/>
      <c r="N8" s="126"/>
      <c r="O8" s="130"/>
      <c r="P8" s="130"/>
      <c r="Q8" s="130"/>
      <c r="R8" s="130"/>
    </row>
    <row r="9" spans="1:20" ht="18.75">
      <c r="A9" s="128"/>
      <c r="B9" s="41">
        <v>2010</v>
      </c>
      <c r="C9" s="10" t="s">
        <v>460</v>
      </c>
      <c r="D9" s="10" t="s">
        <v>454</v>
      </c>
      <c r="E9" s="10" t="s">
        <v>566</v>
      </c>
      <c r="F9" s="10" t="s">
        <v>36</v>
      </c>
      <c r="G9" s="10" t="s">
        <v>565</v>
      </c>
      <c r="H9" s="10"/>
      <c r="I9" s="10"/>
      <c r="J9" s="10" t="s">
        <v>600</v>
      </c>
      <c r="K9" s="10" t="s">
        <v>39</v>
      </c>
      <c r="L9" s="10" t="s">
        <v>570</v>
      </c>
      <c r="M9" s="10">
        <v>9.6</v>
      </c>
      <c r="N9" s="10">
        <v>1</v>
      </c>
      <c r="O9" s="130"/>
      <c r="P9" s="130"/>
      <c r="Q9" s="130"/>
      <c r="R9" s="130"/>
    </row>
    <row r="10" spans="1:20" ht="18.75">
      <c r="A10" s="128"/>
      <c r="B10" s="41">
        <v>2155</v>
      </c>
      <c r="C10" s="10" t="s">
        <v>460</v>
      </c>
      <c r="D10" s="10" t="s">
        <v>454</v>
      </c>
      <c r="E10" s="10" t="s">
        <v>566</v>
      </c>
      <c r="F10" s="10" t="s">
        <v>36</v>
      </c>
      <c r="G10" s="10" t="s">
        <v>565</v>
      </c>
      <c r="H10" s="10"/>
      <c r="I10" s="10"/>
      <c r="J10" s="10" t="s">
        <v>600</v>
      </c>
      <c r="K10" s="10" t="s">
        <v>39</v>
      </c>
      <c r="L10" s="10" t="s">
        <v>570</v>
      </c>
      <c r="M10" s="10">
        <v>9.6</v>
      </c>
      <c r="N10" s="10">
        <v>14</v>
      </c>
      <c r="O10" s="130"/>
      <c r="P10" s="130"/>
      <c r="Q10" s="130"/>
      <c r="R10" s="130"/>
    </row>
    <row r="11" spans="1:20" ht="18.75">
      <c r="A11" s="129"/>
      <c r="B11" s="41">
        <v>2350</v>
      </c>
      <c r="C11" s="10" t="s">
        <v>460</v>
      </c>
      <c r="D11" s="10" t="s">
        <v>454</v>
      </c>
      <c r="E11" s="10" t="s">
        <v>566</v>
      </c>
      <c r="F11" s="10" t="s">
        <v>36</v>
      </c>
      <c r="G11" s="10" t="s">
        <v>565</v>
      </c>
      <c r="H11" s="10"/>
      <c r="I11" s="10"/>
      <c r="J11" s="10" t="s">
        <v>600</v>
      </c>
      <c r="K11" s="10" t="s">
        <v>39</v>
      </c>
      <c r="L11" s="10" t="s">
        <v>570</v>
      </c>
      <c r="M11" s="10">
        <v>9.6</v>
      </c>
      <c r="N11" s="10">
        <v>14</v>
      </c>
      <c r="O11" s="126"/>
      <c r="P11" s="126"/>
      <c r="Q11" s="126"/>
      <c r="R11" s="126"/>
    </row>
    <row r="12" spans="1:20" ht="18.75">
      <c r="A12" s="127">
        <v>43199</v>
      </c>
      <c r="B12" s="41">
        <v>820</v>
      </c>
      <c r="C12" s="125"/>
      <c r="D12" s="125" t="s">
        <v>30</v>
      </c>
      <c r="E12" s="125" t="s">
        <v>582</v>
      </c>
      <c r="F12" s="125" t="s">
        <v>36</v>
      </c>
      <c r="G12" s="10" t="s">
        <v>605</v>
      </c>
      <c r="H12" s="125"/>
      <c r="I12" s="125"/>
      <c r="J12" s="125" t="s">
        <v>600</v>
      </c>
      <c r="K12" s="125" t="s">
        <v>457</v>
      </c>
      <c r="L12" s="125" t="s">
        <v>458</v>
      </c>
      <c r="M12" s="125">
        <v>9.6</v>
      </c>
      <c r="N12" s="10">
        <v>2</v>
      </c>
      <c r="O12" s="125">
        <v>8144</v>
      </c>
      <c r="P12" s="125">
        <v>8166</v>
      </c>
      <c r="Q12" s="125">
        <f>P12-O12</f>
        <v>22</v>
      </c>
      <c r="R12" s="125"/>
    </row>
    <row r="13" spans="1:20" ht="18.75">
      <c r="A13" s="128"/>
      <c r="B13" s="41">
        <v>830</v>
      </c>
      <c r="C13" s="130"/>
      <c r="D13" s="130"/>
      <c r="E13" s="130"/>
      <c r="F13" s="130"/>
      <c r="G13" s="10" t="s">
        <v>575</v>
      </c>
      <c r="H13" s="130"/>
      <c r="I13" s="130"/>
      <c r="J13" s="130"/>
      <c r="K13" s="130"/>
      <c r="L13" s="130"/>
      <c r="M13" s="130"/>
      <c r="N13" s="10">
        <v>2</v>
      </c>
      <c r="O13" s="130"/>
      <c r="P13" s="130"/>
      <c r="Q13" s="130"/>
      <c r="R13" s="130"/>
    </row>
    <row r="14" spans="1:20" ht="18.75">
      <c r="A14" s="128"/>
      <c r="B14" s="41">
        <v>840</v>
      </c>
      <c r="C14" s="130"/>
      <c r="D14" s="130"/>
      <c r="E14" s="130"/>
      <c r="F14" s="130"/>
      <c r="G14" s="10" t="s">
        <v>574</v>
      </c>
      <c r="H14" s="130"/>
      <c r="I14" s="130"/>
      <c r="J14" s="130"/>
      <c r="K14" s="130"/>
      <c r="L14" s="130"/>
      <c r="M14" s="130"/>
      <c r="N14" s="10">
        <v>2</v>
      </c>
      <c r="O14" s="130"/>
      <c r="P14" s="130"/>
      <c r="Q14" s="130"/>
      <c r="R14" s="130"/>
    </row>
    <row r="15" spans="1:20" ht="18.75">
      <c r="A15" s="128"/>
      <c r="B15" s="41">
        <v>850</v>
      </c>
      <c r="C15" s="126"/>
      <c r="D15" s="126"/>
      <c r="E15" s="126"/>
      <c r="F15" s="126"/>
      <c r="G15" s="10" t="s">
        <v>577</v>
      </c>
      <c r="H15" s="126"/>
      <c r="I15" s="126"/>
      <c r="J15" s="126"/>
      <c r="K15" s="126"/>
      <c r="L15" s="126"/>
      <c r="M15" s="126"/>
      <c r="N15" s="10">
        <v>3</v>
      </c>
      <c r="O15" s="130"/>
      <c r="P15" s="130"/>
      <c r="Q15" s="130"/>
      <c r="R15" s="130"/>
    </row>
    <row r="16" spans="1:20" ht="18.75">
      <c r="A16" s="128"/>
      <c r="B16" s="41">
        <v>1205</v>
      </c>
      <c r="C16" s="10" t="s">
        <v>467</v>
      </c>
      <c r="D16" s="10" t="s">
        <v>30</v>
      </c>
      <c r="E16" s="10" t="s">
        <v>578</v>
      </c>
      <c r="F16" s="10" t="s">
        <v>36</v>
      </c>
      <c r="G16" s="10" t="s">
        <v>565</v>
      </c>
      <c r="H16" s="10"/>
      <c r="I16" s="10"/>
      <c r="J16" s="10" t="s">
        <v>600</v>
      </c>
      <c r="K16" s="10" t="s">
        <v>457</v>
      </c>
      <c r="L16" s="10" t="s">
        <v>458</v>
      </c>
      <c r="M16" s="10">
        <v>9.6</v>
      </c>
      <c r="N16" s="10">
        <v>13</v>
      </c>
      <c r="O16" s="130"/>
      <c r="P16" s="130"/>
      <c r="Q16" s="130"/>
      <c r="R16" s="130"/>
    </row>
    <row r="17" spans="1:18" ht="18.75">
      <c r="A17" s="128"/>
      <c r="B17" s="41">
        <v>1510</v>
      </c>
      <c r="C17" s="10" t="s">
        <v>467</v>
      </c>
      <c r="D17" s="10" t="s">
        <v>30</v>
      </c>
      <c r="E17" s="10" t="s">
        <v>578</v>
      </c>
      <c r="F17" s="10" t="s">
        <v>36</v>
      </c>
      <c r="G17" s="10" t="s">
        <v>565</v>
      </c>
      <c r="H17" s="10"/>
      <c r="I17" s="10"/>
      <c r="J17" s="10" t="s">
        <v>600</v>
      </c>
      <c r="K17" s="10" t="s">
        <v>457</v>
      </c>
      <c r="L17" s="10" t="s">
        <v>458</v>
      </c>
      <c r="M17" s="10">
        <v>9.6</v>
      </c>
      <c r="N17" s="10">
        <v>13</v>
      </c>
      <c r="O17" s="130"/>
      <c r="P17" s="130"/>
      <c r="Q17" s="130"/>
      <c r="R17" s="130"/>
    </row>
    <row r="18" spans="1:18" ht="18.75">
      <c r="A18" s="128"/>
      <c r="B18" s="41">
        <v>1612</v>
      </c>
      <c r="C18" s="10" t="s">
        <v>467</v>
      </c>
      <c r="D18" s="10" t="s">
        <v>30</v>
      </c>
      <c r="E18" s="10" t="s">
        <v>578</v>
      </c>
      <c r="F18" s="10" t="s">
        <v>36</v>
      </c>
      <c r="G18" s="10" t="s">
        <v>565</v>
      </c>
      <c r="H18" s="10"/>
      <c r="I18" s="10"/>
      <c r="J18" s="10" t="s">
        <v>600</v>
      </c>
      <c r="K18" s="10" t="s">
        <v>457</v>
      </c>
      <c r="L18" s="10" t="s">
        <v>458</v>
      </c>
      <c r="M18" s="10">
        <v>9.6</v>
      </c>
      <c r="N18" s="10">
        <v>14</v>
      </c>
      <c r="O18" s="130"/>
      <c r="P18" s="130"/>
      <c r="Q18" s="130"/>
      <c r="R18" s="130"/>
    </row>
    <row r="19" spans="1:18" ht="18.75">
      <c r="A19" s="128"/>
      <c r="B19" s="41">
        <v>1716</v>
      </c>
      <c r="C19" s="10" t="s">
        <v>467</v>
      </c>
      <c r="D19" s="10" t="s">
        <v>30</v>
      </c>
      <c r="E19" s="10" t="s">
        <v>578</v>
      </c>
      <c r="F19" s="10" t="s">
        <v>36</v>
      </c>
      <c r="G19" s="10" t="s">
        <v>565</v>
      </c>
      <c r="H19" s="10"/>
      <c r="I19" s="10"/>
      <c r="J19" s="10" t="s">
        <v>600</v>
      </c>
      <c r="K19" s="10" t="s">
        <v>457</v>
      </c>
      <c r="L19" s="10" t="s">
        <v>458</v>
      </c>
      <c r="M19" s="10">
        <v>9.6</v>
      </c>
      <c r="N19" s="10">
        <v>14</v>
      </c>
      <c r="O19" s="130"/>
      <c r="P19" s="130"/>
      <c r="Q19" s="130"/>
      <c r="R19" s="130"/>
    </row>
    <row r="20" spans="1:18" ht="18.75">
      <c r="A20" s="128"/>
      <c r="B20" s="41">
        <v>2100</v>
      </c>
      <c r="C20" s="10" t="s">
        <v>467</v>
      </c>
      <c r="D20" s="10" t="s">
        <v>30</v>
      </c>
      <c r="E20" s="10" t="s">
        <v>578</v>
      </c>
      <c r="F20" s="10" t="s">
        <v>36</v>
      </c>
      <c r="G20" s="10" t="s">
        <v>565</v>
      </c>
      <c r="H20" s="10"/>
      <c r="I20" s="10"/>
      <c r="J20" s="10" t="s">
        <v>600</v>
      </c>
      <c r="K20" s="10" t="s">
        <v>457</v>
      </c>
      <c r="L20" s="10" t="s">
        <v>458</v>
      </c>
      <c r="M20" s="10">
        <v>9.6</v>
      </c>
      <c r="N20" s="10">
        <v>14</v>
      </c>
      <c r="O20" s="130"/>
      <c r="P20" s="130"/>
      <c r="Q20" s="130"/>
      <c r="R20" s="130"/>
    </row>
    <row r="21" spans="1:18" ht="18.75">
      <c r="A21" s="128"/>
      <c r="B21" s="41">
        <v>2245</v>
      </c>
      <c r="C21" s="10"/>
      <c r="D21" s="125" t="s">
        <v>30</v>
      </c>
      <c r="E21" s="10" t="s">
        <v>578</v>
      </c>
      <c r="F21" s="125" t="s">
        <v>36</v>
      </c>
      <c r="G21" s="125" t="s">
        <v>565</v>
      </c>
      <c r="H21" s="10"/>
      <c r="I21" s="10"/>
      <c r="J21" s="10" t="s">
        <v>600</v>
      </c>
      <c r="K21" s="10" t="s">
        <v>457</v>
      </c>
      <c r="L21" s="10" t="s">
        <v>458</v>
      </c>
      <c r="M21" s="10">
        <v>9.6</v>
      </c>
      <c r="N21" s="10">
        <v>5</v>
      </c>
      <c r="O21" s="130"/>
      <c r="P21" s="130"/>
      <c r="Q21" s="130"/>
      <c r="R21" s="130"/>
    </row>
    <row r="22" spans="1:18" ht="18.75">
      <c r="A22" s="129"/>
      <c r="B22" s="41">
        <v>2250</v>
      </c>
      <c r="C22" s="10"/>
      <c r="D22" s="126"/>
      <c r="E22" s="10" t="s">
        <v>589</v>
      </c>
      <c r="F22" s="126"/>
      <c r="G22" s="126"/>
      <c r="H22" s="10"/>
      <c r="I22" s="10"/>
      <c r="J22" s="10" t="s">
        <v>600</v>
      </c>
      <c r="K22" s="10" t="s">
        <v>457</v>
      </c>
      <c r="L22" s="10" t="s">
        <v>458</v>
      </c>
      <c r="M22" s="10">
        <v>9.6</v>
      </c>
      <c r="N22" s="10">
        <v>2</v>
      </c>
      <c r="O22" s="126"/>
      <c r="P22" s="126"/>
      <c r="Q22" s="126"/>
      <c r="R22" s="126"/>
    </row>
    <row r="23" spans="1:18" ht="18.75">
      <c r="A23" s="127">
        <v>43199</v>
      </c>
      <c r="B23" s="131">
        <v>830</v>
      </c>
      <c r="C23" s="125"/>
      <c r="D23" s="125" t="s">
        <v>30</v>
      </c>
      <c r="E23" s="125" t="s">
        <v>582</v>
      </c>
      <c r="F23" s="125" t="s">
        <v>32</v>
      </c>
      <c r="G23" s="10" t="s">
        <v>583</v>
      </c>
      <c r="H23" s="137"/>
      <c r="I23" s="138"/>
      <c r="J23" s="125" t="s">
        <v>600</v>
      </c>
      <c r="K23" s="125" t="s">
        <v>465</v>
      </c>
      <c r="L23" s="125" t="s">
        <v>38</v>
      </c>
      <c r="M23" s="125">
        <v>9.6</v>
      </c>
      <c r="N23" s="125">
        <v>9</v>
      </c>
      <c r="O23" s="125">
        <v>5944</v>
      </c>
      <c r="P23" s="125">
        <v>5979</v>
      </c>
      <c r="Q23" s="125">
        <f>P23-O23</f>
        <v>35</v>
      </c>
      <c r="R23" s="125"/>
    </row>
    <row r="24" spans="1:18" ht="18.75">
      <c r="A24" s="128"/>
      <c r="B24" s="132"/>
      <c r="C24" s="130"/>
      <c r="D24" s="130"/>
      <c r="E24" s="130"/>
      <c r="F24" s="130"/>
      <c r="G24" s="10" t="s">
        <v>584</v>
      </c>
      <c r="H24" s="139"/>
      <c r="I24" s="140"/>
      <c r="J24" s="130"/>
      <c r="K24" s="130"/>
      <c r="L24" s="130"/>
      <c r="M24" s="130"/>
      <c r="N24" s="130"/>
      <c r="O24" s="130"/>
      <c r="P24" s="130"/>
      <c r="Q24" s="130"/>
      <c r="R24" s="130"/>
    </row>
    <row r="25" spans="1:18" ht="18.75">
      <c r="A25" s="128"/>
      <c r="B25" s="133"/>
      <c r="C25" s="126"/>
      <c r="D25" s="126"/>
      <c r="E25" s="126"/>
      <c r="F25" s="126"/>
      <c r="G25" s="10" t="s">
        <v>585</v>
      </c>
      <c r="H25" s="141"/>
      <c r="I25" s="142"/>
      <c r="J25" s="126"/>
      <c r="K25" s="126"/>
      <c r="L25" s="126"/>
      <c r="M25" s="126"/>
      <c r="N25" s="126"/>
      <c r="O25" s="130"/>
      <c r="P25" s="130"/>
      <c r="Q25" s="130"/>
      <c r="R25" s="130"/>
    </row>
    <row r="26" spans="1:18" ht="18.75">
      <c r="A26" s="128"/>
      <c r="B26" s="41">
        <v>915</v>
      </c>
      <c r="C26" s="10" t="s">
        <v>40</v>
      </c>
      <c r="D26" s="10" t="s">
        <v>32</v>
      </c>
      <c r="E26" s="10" t="s">
        <v>585</v>
      </c>
      <c r="F26" s="10" t="s">
        <v>36</v>
      </c>
      <c r="G26" s="10" t="s">
        <v>565</v>
      </c>
      <c r="H26" s="10"/>
      <c r="I26" s="10"/>
      <c r="J26" s="10" t="s">
        <v>600</v>
      </c>
      <c r="K26" s="10" t="s">
        <v>465</v>
      </c>
      <c r="L26" s="10" t="s">
        <v>38</v>
      </c>
      <c r="M26" s="10">
        <v>9.6</v>
      </c>
      <c r="N26" s="10">
        <v>5</v>
      </c>
      <c r="O26" s="130"/>
      <c r="P26" s="130"/>
      <c r="Q26" s="130"/>
      <c r="R26" s="130"/>
    </row>
    <row r="27" spans="1:18" ht="18.75">
      <c r="A27" s="128"/>
      <c r="B27" s="41">
        <v>1110</v>
      </c>
      <c r="C27" s="10" t="s">
        <v>40</v>
      </c>
      <c r="D27" s="10" t="s">
        <v>32</v>
      </c>
      <c r="E27" s="10" t="s">
        <v>585</v>
      </c>
      <c r="F27" s="10" t="s">
        <v>36</v>
      </c>
      <c r="G27" s="10" t="s">
        <v>565</v>
      </c>
      <c r="H27" s="10"/>
      <c r="I27" s="10"/>
      <c r="J27" s="10" t="s">
        <v>600</v>
      </c>
      <c r="K27" s="10" t="s">
        <v>465</v>
      </c>
      <c r="L27" s="10" t="s">
        <v>38</v>
      </c>
      <c r="M27" s="10">
        <v>9.6</v>
      </c>
      <c r="N27" s="10">
        <v>8</v>
      </c>
      <c r="O27" s="130"/>
      <c r="P27" s="130"/>
      <c r="Q27" s="130"/>
      <c r="R27" s="130"/>
    </row>
    <row r="28" spans="1:18" ht="18.75">
      <c r="A28" s="128"/>
      <c r="B28" s="41">
        <v>1205</v>
      </c>
      <c r="C28" s="10" t="s">
        <v>40</v>
      </c>
      <c r="D28" s="10" t="s">
        <v>32</v>
      </c>
      <c r="E28" s="10" t="s">
        <v>585</v>
      </c>
      <c r="F28" s="10" t="s">
        <v>36</v>
      </c>
      <c r="G28" s="10" t="s">
        <v>565</v>
      </c>
      <c r="H28" s="10"/>
      <c r="I28" s="10"/>
      <c r="J28" s="10" t="s">
        <v>600</v>
      </c>
      <c r="K28" s="10" t="s">
        <v>465</v>
      </c>
      <c r="L28" s="10" t="s">
        <v>38</v>
      </c>
      <c r="M28" s="10">
        <v>9.6</v>
      </c>
      <c r="N28" s="10">
        <v>4</v>
      </c>
      <c r="O28" s="130"/>
      <c r="P28" s="130"/>
      <c r="Q28" s="130"/>
      <c r="R28" s="130"/>
    </row>
    <row r="29" spans="1:18" ht="18.75">
      <c r="A29" s="128"/>
      <c r="B29" s="41">
        <v>1505</v>
      </c>
      <c r="C29" s="10" t="s">
        <v>40</v>
      </c>
      <c r="D29" s="10" t="s">
        <v>32</v>
      </c>
      <c r="E29" s="10" t="s">
        <v>585</v>
      </c>
      <c r="F29" s="10" t="s">
        <v>36</v>
      </c>
      <c r="G29" s="10" t="s">
        <v>565</v>
      </c>
      <c r="H29" s="10"/>
      <c r="I29" s="10"/>
      <c r="J29" s="10" t="s">
        <v>600</v>
      </c>
      <c r="K29" s="10" t="s">
        <v>465</v>
      </c>
      <c r="L29" s="10" t="s">
        <v>38</v>
      </c>
      <c r="M29" s="10">
        <v>9.6</v>
      </c>
      <c r="N29" s="10">
        <v>7</v>
      </c>
      <c r="O29" s="130"/>
      <c r="P29" s="130"/>
      <c r="Q29" s="130"/>
      <c r="R29" s="130"/>
    </row>
    <row r="30" spans="1:18" ht="18.75">
      <c r="A30" s="128"/>
      <c r="B30" s="41">
        <v>1605</v>
      </c>
      <c r="C30" s="10" t="s">
        <v>40</v>
      </c>
      <c r="D30" s="10" t="s">
        <v>32</v>
      </c>
      <c r="E30" s="10" t="s">
        <v>585</v>
      </c>
      <c r="F30" s="10" t="s">
        <v>36</v>
      </c>
      <c r="G30" s="10" t="s">
        <v>565</v>
      </c>
      <c r="H30" s="10"/>
      <c r="I30" s="10"/>
      <c r="J30" s="10" t="s">
        <v>600</v>
      </c>
      <c r="K30" s="10" t="s">
        <v>465</v>
      </c>
      <c r="L30" s="10" t="s">
        <v>38</v>
      </c>
      <c r="M30" s="10">
        <v>9.6</v>
      </c>
      <c r="N30" s="10">
        <v>4</v>
      </c>
      <c r="O30" s="130"/>
      <c r="P30" s="130"/>
      <c r="Q30" s="130"/>
      <c r="R30" s="130"/>
    </row>
    <row r="31" spans="1:18" ht="18.75">
      <c r="A31" s="128"/>
      <c r="B31" s="41">
        <v>1745</v>
      </c>
      <c r="C31" s="10" t="s">
        <v>40</v>
      </c>
      <c r="D31" s="10" t="s">
        <v>32</v>
      </c>
      <c r="E31" s="10" t="s">
        <v>585</v>
      </c>
      <c r="F31" s="10" t="s">
        <v>36</v>
      </c>
      <c r="G31" s="10" t="s">
        <v>565</v>
      </c>
      <c r="H31" s="10"/>
      <c r="I31" s="10"/>
      <c r="J31" s="10" t="s">
        <v>600</v>
      </c>
      <c r="K31" s="10" t="s">
        <v>465</v>
      </c>
      <c r="L31" s="10" t="s">
        <v>38</v>
      </c>
      <c r="M31" s="10">
        <v>9.6</v>
      </c>
      <c r="N31" s="10">
        <v>9</v>
      </c>
      <c r="O31" s="130"/>
      <c r="P31" s="130"/>
      <c r="Q31" s="130"/>
      <c r="R31" s="130"/>
    </row>
    <row r="32" spans="1:18" ht="18.75">
      <c r="A32" s="128"/>
      <c r="B32" s="41">
        <v>2100</v>
      </c>
      <c r="C32" s="10" t="s">
        <v>40</v>
      </c>
      <c r="D32" s="10" t="s">
        <v>32</v>
      </c>
      <c r="E32" s="10" t="s">
        <v>585</v>
      </c>
      <c r="F32" s="10" t="s">
        <v>36</v>
      </c>
      <c r="G32" s="10" t="s">
        <v>565</v>
      </c>
      <c r="H32" s="10"/>
      <c r="I32" s="10"/>
      <c r="J32" s="10" t="s">
        <v>600</v>
      </c>
      <c r="K32" s="10" t="s">
        <v>465</v>
      </c>
      <c r="L32" s="10" t="s">
        <v>38</v>
      </c>
      <c r="M32" s="10">
        <v>9.6</v>
      </c>
      <c r="N32" s="10">
        <v>9</v>
      </c>
      <c r="O32" s="130"/>
      <c r="P32" s="130"/>
      <c r="Q32" s="130"/>
      <c r="R32" s="130"/>
    </row>
    <row r="33" spans="1:18" ht="18.75">
      <c r="A33" s="128"/>
      <c r="B33" s="41">
        <v>2200</v>
      </c>
      <c r="C33" s="10" t="s">
        <v>40</v>
      </c>
      <c r="D33" s="10" t="s">
        <v>32</v>
      </c>
      <c r="E33" s="10" t="s">
        <v>585</v>
      </c>
      <c r="F33" s="10" t="s">
        <v>36</v>
      </c>
      <c r="G33" s="10" t="s">
        <v>565</v>
      </c>
      <c r="H33" s="10"/>
      <c r="I33" s="10"/>
      <c r="J33" s="10" t="s">
        <v>600</v>
      </c>
      <c r="K33" s="10" t="s">
        <v>465</v>
      </c>
      <c r="L33" s="10" t="s">
        <v>38</v>
      </c>
      <c r="M33" s="10">
        <v>9.6</v>
      </c>
      <c r="N33" s="10">
        <v>3</v>
      </c>
      <c r="O33" s="130"/>
      <c r="P33" s="130"/>
      <c r="Q33" s="130"/>
      <c r="R33" s="130"/>
    </row>
    <row r="34" spans="1:18" ht="18.75">
      <c r="A34" s="128"/>
      <c r="B34" s="41">
        <v>2250</v>
      </c>
      <c r="C34" s="10"/>
      <c r="D34" s="125" t="s">
        <v>32</v>
      </c>
      <c r="E34" s="10" t="s">
        <v>585</v>
      </c>
      <c r="F34" s="125" t="s">
        <v>36</v>
      </c>
      <c r="G34" s="125" t="s">
        <v>565</v>
      </c>
      <c r="H34" s="137"/>
      <c r="I34" s="138"/>
      <c r="J34" s="125" t="s">
        <v>600</v>
      </c>
      <c r="K34" s="125" t="s">
        <v>465</v>
      </c>
      <c r="L34" s="125" t="s">
        <v>38</v>
      </c>
      <c r="M34" s="125">
        <v>9.6</v>
      </c>
      <c r="N34" s="10">
        <v>2</v>
      </c>
      <c r="O34" s="130"/>
      <c r="P34" s="130"/>
      <c r="Q34" s="130"/>
      <c r="R34" s="130"/>
    </row>
    <row r="35" spans="1:18" ht="18.75">
      <c r="A35" s="128"/>
      <c r="B35" s="41">
        <v>2258</v>
      </c>
      <c r="C35" s="10"/>
      <c r="D35" s="130"/>
      <c r="E35" s="10" t="s">
        <v>583</v>
      </c>
      <c r="F35" s="130"/>
      <c r="G35" s="130"/>
      <c r="H35" s="139"/>
      <c r="I35" s="140"/>
      <c r="J35" s="130"/>
      <c r="K35" s="130"/>
      <c r="L35" s="130"/>
      <c r="M35" s="130"/>
      <c r="N35" s="10">
        <v>1</v>
      </c>
      <c r="O35" s="130"/>
      <c r="P35" s="130"/>
      <c r="Q35" s="130"/>
      <c r="R35" s="130"/>
    </row>
    <row r="36" spans="1:18" ht="18.75">
      <c r="A36" s="128"/>
      <c r="B36" s="41">
        <v>2308</v>
      </c>
      <c r="C36" s="10"/>
      <c r="D36" s="126"/>
      <c r="E36" s="10" t="s">
        <v>584</v>
      </c>
      <c r="F36" s="126"/>
      <c r="G36" s="126"/>
      <c r="H36" s="141"/>
      <c r="I36" s="142"/>
      <c r="J36" s="126"/>
      <c r="K36" s="126"/>
      <c r="L36" s="126"/>
      <c r="M36" s="126"/>
      <c r="N36" s="10">
        <v>3</v>
      </c>
      <c r="O36" s="130"/>
      <c r="P36" s="130"/>
      <c r="Q36" s="130"/>
      <c r="R36" s="130"/>
    </row>
    <row r="37" spans="1:18" ht="18.75">
      <c r="A37" s="129"/>
      <c r="B37" s="41">
        <v>2355</v>
      </c>
      <c r="C37" s="10" t="s">
        <v>40</v>
      </c>
      <c r="D37" s="10" t="s">
        <v>32</v>
      </c>
      <c r="E37" s="10" t="s">
        <v>585</v>
      </c>
      <c r="F37" s="10" t="s">
        <v>36</v>
      </c>
      <c r="G37" s="10" t="s">
        <v>565</v>
      </c>
      <c r="H37" s="10"/>
      <c r="I37" s="10"/>
      <c r="J37" s="10" t="s">
        <v>600</v>
      </c>
      <c r="K37" s="10" t="s">
        <v>465</v>
      </c>
      <c r="L37" s="10" t="s">
        <v>38</v>
      </c>
      <c r="M37" s="10">
        <v>9.6</v>
      </c>
      <c r="N37" s="10">
        <v>5</v>
      </c>
      <c r="O37" s="126"/>
      <c r="P37" s="126"/>
      <c r="Q37" s="126"/>
      <c r="R37" s="126"/>
    </row>
    <row r="38" spans="1:18" ht="18.75">
      <c r="A38" s="127">
        <v>43199</v>
      </c>
      <c r="B38" s="41">
        <v>850</v>
      </c>
      <c r="C38" s="10"/>
      <c r="D38" s="10" t="s">
        <v>36</v>
      </c>
      <c r="E38" s="10" t="s">
        <v>565</v>
      </c>
      <c r="F38" s="10" t="s">
        <v>30</v>
      </c>
      <c r="G38" s="10" t="s">
        <v>578</v>
      </c>
      <c r="H38" s="10"/>
      <c r="I38" s="10"/>
      <c r="J38" s="10" t="s">
        <v>600</v>
      </c>
      <c r="K38" s="10" t="s">
        <v>473</v>
      </c>
      <c r="L38" s="10" t="s">
        <v>474</v>
      </c>
      <c r="M38" s="10">
        <v>9.6</v>
      </c>
      <c r="N38" s="10">
        <v>5</v>
      </c>
      <c r="O38" s="125">
        <v>7281</v>
      </c>
      <c r="P38" s="125">
        <v>7303</v>
      </c>
      <c r="Q38" s="125">
        <f>P38-O38</f>
        <v>22</v>
      </c>
      <c r="R38" s="125"/>
    </row>
    <row r="39" spans="1:18" ht="18.75">
      <c r="A39" s="128"/>
      <c r="B39" s="41">
        <v>1102</v>
      </c>
      <c r="C39" s="10" t="s">
        <v>467</v>
      </c>
      <c r="D39" s="10" t="s">
        <v>30</v>
      </c>
      <c r="E39" s="10" t="s">
        <v>578</v>
      </c>
      <c r="F39" s="10" t="s">
        <v>36</v>
      </c>
      <c r="G39" s="10" t="s">
        <v>565</v>
      </c>
      <c r="H39" s="10"/>
      <c r="I39" s="10"/>
      <c r="J39" s="10" t="s">
        <v>600</v>
      </c>
      <c r="K39" s="10" t="s">
        <v>473</v>
      </c>
      <c r="L39" s="10" t="s">
        <v>474</v>
      </c>
      <c r="M39" s="10">
        <v>9.6</v>
      </c>
      <c r="N39" s="10">
        <v>14</v>
      </c>
      <c r="O39" s="130"/>
      <c r="P39" s="130"/>
      <c r="Q39" s="130"/>
      <c r="R39" s="130"/>
    </row>
    <row r="40" spans="1:18" ht="18.75">
      <c r="A40" s="128"/>
      <c r="B40" s="41">
        <v>1412</v>
      </c>
      <c r="C40" s="10" t="s">
        <v>467</v>
      </c>
      <c r="D40" s="10" t="s">
        <v>30</v>
      </c>
      <c r="E40" s="10" t="s">
        <v>578</v>
      </c>
      <c r="F40" s="10" t="s">
        <v>36</v>
      </c>
      <c r="G40" s="10" t="s">
        <v>565</v>
      </c>
      <c r="H40" s="10"/>
      <c r="I40" s="10"/>
      <c r="J40" s="10" t="s">
        <v>600</v>
      </c>
      <c r="K40" s="10" t="s">
        <v>473</v>
      </c>
      <c r="L40" s="10" t="s">
        <v>474</v>
      </c>
      <c r="M40" s="10">
        <v>9.6</v>
      </c>
      <c r="N40" s="10">
        <v>12</v>
      </c>
      <c r="O40" s="130"/>
      <c r="P40" s="130"/>
      <c r="Q40" s="130"/>
      <c r="R40" s="130"/>
    </row>
    <row r="41" spans="1:18" ht="18.75">
      <c r="A41" s="128"/>
      <c r="B41" s="131">
        <v>1503</v>
      </c>
      <c r="C41" s="125"/>
      <c r="D41" s="125" t="s">
        <v>30</v>
      </c>
      <c r="E41" s="125" t="s">
        <v>582</v>
      </c>
      <c r="F41" s="125" t="s">
        <v>36</v>
      </c>
      <c r="G41" s="10" t="s">
        <v>620</v>
      </c>
      <c r="H41" s="10"/>
      <c r="I41" s="10"/>
      <c r="J41" s="125" t="s">
        <v>600</v>
      </c>
      <c r="K41" s="125" t="s">
        <v>473</v>
      </c>
      <c r="L41" s="125" t="s">
        <v>474</v>
      </c>
      <c r="M41" s="125">
        <v>9.6</v>
      </c>
      <c r="N41" s="10">
        <v>3</v>
      </c>
      <c r="O41" s="130"/>
      <c r="P41" s="130"/>
      <c r="Q41" s="130"/>
      <c r="R41" s="130"/>
    </row>
    <row r="42" spans="1:18" ht="18.75">
      <c r="A42" s="128"/>
      <c r="B42" s="133"/>
      <c r="C42" s="126"/>
      <c r="D42" s="126"/>
      <c r="E42" s="126"/>
      <c r="F42" s="126"/>
      <c r="G42" s="10" t="s">
        <v>599</v>
      </c>
      <c r="H42" s="10"/>
      <c r="I42" s="10"/>
      <c r="J42" s="126"/>
      <c r="K42" s="126"/>
      <c r="L42" s="126"/>
      <c r="M42" s="126"/>
      <c r="N42" s="10">
        <v>3</v>
      </c>
      <c r="O42" s="130"/>
      <c r="P42" s="130"/>
      <c r="Q42" s="130"/>
      <c r="R42" s="130"/>
    </row>
    <row r="43" spans="1:18" ht="18.75">
      <c r="A43" s="128"/>
      <c r="B43" s="41">
        <v>1616</v>
      </c>
      <c r="C43" s="10"/>
      <c r="D43" s="10" t="s">
        <v>36</v>
      </c>
      <c r="E43" s="10" t="s">
        <v>599</v>
      </c>
      <c r="F43" s="10" t="s">
        <v>32</v>
      </c>
      <c r="G43" s="10" t="s">
        <v>598</v>
      </c>
      <c r="H43" s="10"/>
      <c r="I43" s="10"/>
      <c r="J43" s="10" t="s">
        <v>600</v>
      </c>
      <c r="K43" s="10" t="s">
        <v>473</v>
      </c>
      <c r="L43" s="10" t="s">
        <v>474</v>
      </c>
      <c r="M43" s="10">
        <v>9.6</v>
      </c>
      <c r="N43" s="10">
        <v>7</v>
      </c>
      <c r="O43" s="130"/>
      <c r="P43" s="130"/>
      <c r="Q43" s="130"/>
      <c r="R43" s="130"/>
    </row>
    <row r="44" spans="1:18" ht="18.75">
      <c r="A44" s="128"/>
      <c r="B44" s="41">
        <v>1655</v>
      </c>
      <c r="C44" s="10"/>
      <c r="D44" s="10" t="s">
        <v>32</v>
      </c>
      <c r="E44" s="10" t="s">
        <v>598</v>
      </c>
      <c r="F44" s="10" t="s">
        <v>30</v>
      </c>
      <c r="G44" s="10" t="s">
        <v>582</v>
      </c>
      <c r="H44" s="10"/>
      <c r="I44" s="10"/>
      <c r="J44" s="10" t="s">
        <v>600</v>
      </c>
      <c r="K44" s="10" t="s">
        <v>473</v>
      </c>
      <c r="L44" s="10" t="s">
        <v>474</v>
      </c>
      <c r="M44" s="10">
        <v>9.6</v>
      </c>
      <c r="N44" s="10">
        <v>9</v>
      </c>
      <c r="O44" s="130"/>
      <c r="P44" s="130"/>
      <c r="Q44" s="130"/>
      <c r="R44" s="130"/>
    </row>
    <row r="45" spans="1:18" ht="18.75">
      <c r="A45" s="128"/>
      <c r="B45" s="41">
        <v>1954</v>
      </c>
      <c r="C45" s="10" t="s">
        <v>467</v>
      </c>
      <c r="D45" s="10" t="s">
        <v>30</v>
      </c>
      <c r="E45" s="10" t="s">
        <v>578</v>
      </c>
      <c r="F45" s="10" t="s">
        <v>36</v>
      </c>
      <c r="G45" s="10" t="s">
        <v>565</v>
      </c>
      <c r="H45" s="10"/>
      <c r="I45" s="10"/>
      <c r="J45" s="10" t="s">
        <v>600</v>
      </c>
      <c r="K45" s="10" t="s">
        <v>473</v>
      </c>
      <c r="L45" s="10" t="s">
        <v>474</v>
      </c>
      <c r="M45" s="10">
        <v>9.6</v>
      </c>
      <c r="N45" s="10">
        <v>14</v>
      </c>
      <c r="O45" s="130"/>
      <c r="P45" s="130"/>
      <c r="Q45" s="130"/>
      <c r="R45" s="130"/>
    </row>
    <row r="46" spans="1:18" ht="18.75">
      <c r="A46" s="128"/>
      <c r="B46" s="41">
        <v>2210</v>
      </c>
      <c r="C46" s="10" t="s">
        <v>467</v>
      </c>
      <c r="D46" s="10" t="s">
        <v>30</v>
      </c>
      <c r="E46" s="10" t="s">
        <v>578</v>
      </c>
      <c r="F46" s="10" t="s">
        <v>36</v>
      </c>
      <c r="G46" s="10" t="s">
        <v>565</v>
      </c>
      <c r="H46" s="10"/>
      <c r="I46" s="10"/>
      <c r="J46" s="10" t="s">
        <v>600</v>
      </c>
      <c r="K46" s="10" t="s">
        <v>473</v>
      </c>
      <c r="L46" s="10" t="s">
        <v>474</v>
      </c>
      <c r="M46" s="10">
        <v>9.6</v>
      </c>
      <c r="N46" s="10">
        <v>14</v>
      </c>
      <c r="O46" s="130"/>
      <c r="P46" s="130"/>
      <c r="Q46" s="130"/>
      <c r="R46" s="130"/>
    </row>
    <row r="47" spans="1:18" ht="18.75">
      <c r="A47" s="129"/>
      <c r="B47" s="41">
        <v>2345</v>
      </c>
      <c r="C47" s="10" t="s">
        <v>467</v>
      </c>
      <c r="D47" s="10" t="s">
        <v>30</v>
      </c>
      <c r="E47" s="10" t="s">
        <v>578</v>
      </c>
      <c r="F47" s="10" t="s">
        <v>36</v>
      </c>
      <c r="G47" s="10" t="s">
        <v>565</v>
      </c>
      <c r="H47" s="10"/>
      <c r="I47" s="10"/>
      <c r="J47" s="10" t="s">
        <v>600</v>
      </c>
      <c r="K47" s="10" t="s">
        <v>473</v>
      </c>
      <c r="L47" s="10" t="s">
        <v>474</v>
      </c>
      <c r="M47" s="10">
        <v>9.6</v>
      </c>
      <c r="N47" s="10">
        <v>14</v>
      </c>
      <c r="O47" s="126"/>
      <c r="P47" s="126"/>
      <c r="Q47" s="126"/>
      <c r="R47" s="126"/>
    </row>
    <row r="48" spans="1:18" ht="18.75">
      <c r="A48" s="127">
        <v>43199</v>
      </c>
      <c r="B48" s="41">
        <v>840</v>
      </c>
      <c r="C48" s="10"/>
      <c r="D48" s="10" t="s">
        <v>30</v>
      </c>
      <c r="E48" s="10" t="s">
        <v>582</v>
      </c>
      <c r="F48" s="10" t="s">
        <v>32</v>
      </c>
      <c r="G48" s="10" t="s">
        <v>598</v>
      </c>
      <c r="H48" s="10"/>
      <c r="I48" s="10"/>
      <c r="J48" s="10" t="s">
        <v>600</v>
      </c>
      <c r="K48" s="10" t="s">
        <v>483</v>
      </c>
      <c r="L48" s="10" t="s">
        <v>484</v>
      </c>
      <c r="M48" s="10">
        <v>9.6</v>
      </c>
      <c r="N48" s="10">
        <v>6</v>
      </c>
      <c r="O48" s="125">
        <v>5826</v>
      </c>
      <c r="P48" s="125">
        <v>5951</v>
      </c>
      <c r="Q48" s="125">
        <f>P48-O48</f>
        <v>125</v>
      </c>
      <c r="R48" s="125"/>
    </row>
    <row r="49" spans="1:18" ht="18.75">
      <c r="A49" s="128"/>
      <c r="B49" s="41">
        <v>1000</v>
      </c>
      <c r="C49" s="10"/>
      <c r="D49" s="10" t="s">
        <v>30</v>
      </c>
      <c r="E49" s="10" t="s">
        <v>582</v>
      </c>
      <c r="F49" s="10" t="s">
        <v>36</v>
      </c>
      <c r="G49" s="10" t="s">
        <v>599</v>
      </c>
      <c r="H49" s="10"/>
      <c r="I49" s="10"/>
      <c r="J49" s="10" t="s">
        <v>600</v>
      </c>
      <c r="K49" s="10" t="s">
        <v>483</v>
      </c>
      <c r="L49" s="10" t="s">
        <v>484</v>
      </c>
      <c r="M49" s="10">
        <v>9.6</v>
      </c>
      <c r="N49" s="10">
        <v>2</v>
      </c>
      <c r="O49" s="130"/>
      <c r="P49" s="130"/>
      <c r="Q49" s="130"/>
      <c r="R49" s="130"/>
    </row>
    <row r="50" spans="1:18" ht="18.75">
      <c r="A50" s="128"/>
      <c r="B50" s="41">
        <v>1030</v>
      </c>
      <c r="C50" s="10"/>
      <c r="D50" s="10" t="s">
        <v>36</v>
      </c>
      <c r="E50" s="10" t="s">
        <v>599</v>
      </c>
      <c r="F50" s="10" t="s">
        <v>30</v>
      </c>
      <c r="G50" s="10" t="s">
        <v>582</v>
      </c>
      <c r="H50" s="10"/>
      <c r="I50" s="10"/>
      <c r="J50" s="10" t="s">
        <v>600</v>
      </c>
      <c r="K50" s="10" t="s">
        <v>483</v>
      </c>
      <c r="L50" s="10" t="s">
        <v>484</v>
      </c>
      <c r="M50" s="10">
        <v>9.6</v>
      </c>
      <c r="N50" s="10">
        <v>2</v>
      </c>
      <c r="O50" s="130"/>
      <c r="P50" s="130"/>
      <c r="Q50" s="130"/>
      <c r="R50" s="130"/>
    </row>
    <row r="51" spans="1:18" ht="18.75">
      <c r="A51" s="128"/>
      <c r="B51" s="41">
        <v>1337</v>
      </c>
      <c r="C51" s="10" t="s">
        <v>460</v>
      </c>
      <c r="D51" s="10" t="s">
        <v>454</v>
      </c>
      <c r="E51" s="10" t="s">
        <v>566</v>
      </c>
      <c r="F51" s="10" t="s">
        <v>36</v>
      </c>
      <c r="G51" s="10" t="s">
        <v>565</v>
      </c>
      <c r="H51" s="10"/>
      <c r="I51" s="10"/>
      <c r="J51" s="10" t="s">
        <v>600</v>
      </c>
      <c r="K51" s="10" t="s">
        <v>483</v>
      </c>
      <c r="L51" s="10" t="s">
        <v>484</v>
      </c>
      <c r="M51" s="10">
        <v>9.6</v>
      </c>
      <c r="N51" s="10">
        <v>14</v>
      </c>
      <c r="O51" s="130"/>
      <c r="P51" s="130"/>
      <c r="Q51" s="130"/>
      <c r="R51" s="130"/>
    </row>
    <row r="52" spans="1:18" ht="18.75">
      <c r="A52" s="128"/>
      <c r="B52" s="41">
        <v>1507</v>
      </c>
      <c r="C52" s="10" t="s">
        <v>460</v>
      </c>
      <c r="D52" s="10" t="s">
        <v>454</v>
      </c>
      <c r="E52" s="10" t="s">
        <v>566</v>
      </c>
      <c r="F52" s="10" t="s">
        <v>36</v>
      </c>
      <c r="G52" s="10" t="s">
        <v>565</v>
      </c>
      <c r="H52" s="10"/>
      <c r="I52" s="10"/>
      <c r="J52" s="10" t="s">
        <v>600</v>
      </c>
      <c r="K52" s="10" t="s">
        <v>483</v>
      </c>
      <c r="L52" s="10" t="s">
        <v>484</v>
      </c>
      <c r="M52" s="10">
        <v>9.6</v>
      </c>
      <c r="N52" s="10">
        <v>14</v>
      </c>
      <c r="O52" s="130"/>
      <c r="P52" s="130"/>
      <c r="Q52" s="130"/>
      <c r="R52" s="130"/>
    </row>
    <row r="53" spans="1:18" ht="18.75">
      <c r="A53" s="128"/>
      <c r="B53" s="41">
        <v>1633</v>
      </c>
      <c r="C53" s="10" t="s">
        <v>460</v>
      </c>
      <c r="D53" s="10" t="s">
        <v>454</v>
      </c>
      <c r="E53" s="10" t="s">
        <v>566</v>
      </c>
      <c r="F53" s="10" t="s">
        <v>36</v>
      </c>
      <c r="G53" s="10" t="s">
        <v>565</v>
      </c>
      <c r="H53" s="10"/>
      <c r="I53" s="10"/>
      <c r="J53" s="10" t="s">
        <v>600</v>
      </c>
      <c r="K53" s="10" t="s">
        <v>483</v>
      </c>
      <c r="L53" s="10" t="s">
        <v>484</v>
      </c>
      <c r="M53" s="10">
        <v>9.6</v>
      </c>
      <c r="N53" s="10">
        <v>14</v>
      </c>
      <c r="O53" s="130"/>
      <c r="P53" s="130"/>
      <c r="Q53" s="130"/>
      <c r="R53" s="130"/>
    </row>
    <row r="54" spans="1:18" ht="18.75">
      <c r="A54" s="128"/>
      <c r="B54" s="41">
        <v>1920</v>
      </c>
      <c r="C54" s="10" t="s">
        <v>460</v>
      </c>
      <c r="D54" s="10" t="s">
        <v>454</v>
      </c>
      <c r="E54" s="10" t="s">
        <v>566</v>
      </c>
      <c r="F54" s="10" t="s">
        <v>36</v>
      </c>
      <c r="G54" s="10" t="s">
        <v>565</v>
      </c>
      <c r="H54" s="10"/>
      <c r="I54" s="10"/>
      <c r="J54" s="10" t="s">
        <v>600</v>
      </c>
      <c r="K54" s="10" t="s">
        <v>483</v>
      </c>
      <c r="L54" s="10" t="s">
        <v>484</v>
      </c>
      <c r="M54" s="10">
        <v>9.6</v>
      </c>
      <c r="N54" s="10">
        <v>14</v>
      </c>
      <c r="O54" s="130"/>
      <c r="P54" s="130"/>
      <c r="Q54" s="130"/>
      <c r="R54" s="130"/>
    </row>
    <row r="55" spans="1:18" ht="18.75">
      <c r="A55" s="128"/>
      <c r="B55" s="41">
        <v>2105</v>
      </c>
      <c r="C55" s="10" t="s">
        <v>460</v>
      </c>
      <c r="D55" s="10" t="s">
        <v>454</v>
      </c>
      <c r="E55" s="10" t="s">
        <v>566</v>
      </c>
      <c r="F55" s="10" t="s">
        <v>36</v>
      </c>
      <c r="G55" s="10" t="s">
        <v>565</v>
      </c>
      <c r="H55" s="10"/>
      <c r="I55" s="10"/>
      <c r="J55" s="10" t="s">
        <v>600</v>
      </c>
      <c r="K55" s="10" t="s">
        <v>483</v>
      </c>
      <c r="L55" s="10" t="s">
        <v>484</v>
      </c>
      <c r="M55" s="10">
        <v>9.6</v>
      </c>
      <c r="N55" s="10">
        <v>14</v>
      </c>
      <c r="O55" s="130"/>
      <c r="P55" s="130"/>
      <c r="Q55" s="130"/>
      <c r="R55" s="130"/>
    </row>
    <row r="56" spans="1:18" ht="18.75">
      <c r="A56" s="129"/>
      <c r="B56" s="41">
        <v>2248</v>
      </c>
      <c r="C56" s="10" t="s">
        <v>460</v>
      </c>
      <c r="D56" s="10" t="s">
        <v>454</v>
      </c>
      <c r="E56" s="10" t="s">
        <v>566</v>
      </c>
      <c r="F56" s="10" t="s">
        <v>36</v>
      </c>
      <c r="G56" s="10" t="s">
        <v>565</v>
      </c>
      <c r="H56" s="10"/>
      <c r="I56" s="10"/>
      <c r="J56" s="10" t="s">
        <v>600</v>
      </c>
      <c r="K56" s="10" t="s">
        <v>483</v>
      </c>
      <c r="L56" s="10" t="s">
        <v>484</v>
      </c>
      <c r="M56" s="10">
        <v>9.6</v>
      </c>
      <c r="N56" s="10">
        <v>14</v>
      </c>
      <c r="O56" s="126"/>
      <c r="P56" s="126"/>
      <c r="Q56" s="126"/>
      <c r="R56" s="126"/>
    </row>
    <row r="57" spans="1:18" ht="18.75">
      <c r="A57" s="13"/>
      <c r="B57" s="41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18.75">
      <c r="A58" s="13"/>
      <c r="B58" s="41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18.75">
      <c r="A59" s="13"/>
      <c r="B59" s="41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>
      <c r="A60" s="13"/>
      <c r="B60" s="41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>
      <c r="A61" s="13"/>
      <c r="B61" s="41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>
      <c r="A62" s="13"/>
      <c r="B62" s="41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>
      <c r="A63" s="13"/>
      <c r="B63" s="41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>
      <c r="A64" s="13"/>
      <c r="B64" s="41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>
      <c r="A65" s="13"/>
      <c r="B65" s="41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>
      <c r="A66" s="13"/>
      <c r="B66" s="41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>
      <c r="A67" s="13"/>
      <c r="B67" s="41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8.75">
      <c r="A68" s="13"/>
      <c r="B68" s="41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</sheetData>
  <mergeCells count="77">
    <mergeCell ref="A2:A11"/>
    <mergeCell ref="H7:I8"/>
    <mergeCell ref="O2:O11"/>
    <mergeCell ref="N7:N8"/>
    <mergeCell ref="P2:P11"/>
    <mergeCell ref="D7:D8"/>
    <mergeCell ref="B7:B8"/>
    <mergeCell ref="C7:C8"/>
    <mergeCell ref="F7:F8"/>
    <mergeCell ref="G7:G8"/>
    <mergeCell ref="R2:R11"/>
    <mergeCell ref="J7:J8"/>
    <mergeCell ref="K7:K8"/>
    <mergeCell ref="L7:L8"/>
    <mergeCell ref="M7:M8"/>
    <mergeCell ref="Q2:Q11"/>
    <mergeCell ref="Q12:Q22"/>
    <mergeCell ref="R12:R22"/>
    <mergeCell ref="A12:A22"/>
    <mergeCell ref="D12:D15"/>
    <mergeCell ref="E12:E15"/>
    <mergeCell ref="F12:F15"/>
    <mergeCell ref="C12:C15"/>
    <mergeCell ref="H12:H15"/>
    <mergeCell ref="I12:I15"/>
    <mergeCell ref="J12:J15"/>
    <mergeCell ref="D21:D22"/>
    <mergeCell ref="F21:F22"/>
    <mergeCell ref="G21:G22"/>
    <mergeCell ref="O12:O22"/>
    <mergeCell ref="P12:P22"/>
    <mergeCell ref="K12:K15"/>
    <mergeCell ref="L12:L15"/>
    <mergeCell ref="M12:M15"/>
    <mergeCell ref="D34:D36"/>
    <mergeCell ref="F34:F36"/>
    <mergeCell ref="G34:G36"/>
    <mergeCell ref="K23:K25"/>
    <mergeCell ref="L23:L25"/>
    <mergeCell ref="M23:M25"/>
    <mergeCell ref="H23:I25"/>
    <mergeCell ref="J34:J36"/>
    <mergeCell ref="K34:K36"/>
    <mergeCell ref="L34:L36"/>
    <mergeCell ref="M34:M36"/>
    <mergeCell ref="J23:J25"/>
    <mergeCell ref="H34:I36"/>
    <mergeCell ref="P23:P37"/>
    <mergeCell ref="Q23:Q37"/>
    <mergeCell ref="R23:R37"/>
    <mergeCell ref="N23:N25"/>
    <mergeCell ref="B23:B25"/>
    <mergeCell ref="C23:C25"/>
    <mergeCell ref="D23:D25"/>
    <mergeCell ref="E23:E25"/>
    <mergeCell ref="F23:F25"/>
    <mergeCell ref="C41:C42"/>
    <mergeCell ref="D41:D42"/>
    <mergeCell ref="E41:E42"/>
    <mergeCell ref="O23:O37"/>
    <mergeCell ref="F41:F42"/>
    <mergeCell ref="A23:A37"/>
    <mergeCell ref="A48:A56"/>
    <mergeCell ref="Q38:Q47"/>
    <mergeCell ref="R38:R47"/>
    <mergeCell ref="O48:O56"/>
    <mergeCell ref="P48:P56"/>
    <mergeCell ref="Q48:Q56"/>
    <mergeCell ref="R48:R56"/>
    <mergeCell ref="J41:J42"/>
    <mergeCell ref="K41:K42"/>
    <mergeCell ref="L41:L42"/>
    <mergeCell ref="M41:M42"/>
    <mergeCell ref="O38:O47"/>
    <mergeCell ref="P38:P47"/>
    <mergeCell ref="A38:A47"/>
    <mergeCell ref="B41:B42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4-15</vt:lpstr>
      <vt:lpstr>4-16</vt:lpstr>
      <vt:lpstr>4-17</vt:lpstr>
      <vt:lpstr>4-18</vt:lpstr>
      <vt:lpstr>4-19</vt:lpstr>
      <vt:lpstr>4-20</vt:lpstr>
      <vt:lpstr>4-21</vt:lpstr>
      <vt:lpstr>4-22</vt:lpstr>
      <vt:lpstr>4-23</vt:lpstr>
      <vt:lpstr>4-24</vt:lpstr>
      <vt:lpstr>租车</vt:lpstr>
      <vt:lpstr>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2018-04-02T02:13:52Z</dcterms:created>
  <dcterms:modified xsi:type="dcterms:W3CDTF">2018-04-25T01:45:14Z</dcterms:modified>
</cp:coreProperties>
</file>