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iaqu\git_clones\Learning\python\Projects\Pokedex\"/>
    </mc:Choice>
  </mc:AlternateContent>
  <xr:revisionPtr revIDLastSave="0" documentId="13_ncr:1_{C4B0967D-43E3-4801-897D-00EE6459F4D2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Overview" sheetId="7" r:id="rId1"/>
    <sheet name="Pokédex" sheetId="1" r:id="rId2"/>
  </sheets>
  <definedNames>
    <definedName name="_xlnm._FilterDatabase" localSheetId="1" hidden="1">Pokédex!$A$1:$G$1280</definedName>
  </definedNames>
  <calcPr calcId="191029"/>
</workbook>
</file>

<file path=xl/calcChain.xml><?xml version="1.0" encoding="utf-8"?>
<calcChain xmlns="http://schemas.openxmlformats.org/spreadsheetml/2006/main">
  <c r="C32" i="7" l="1"/>
  <c r="B32" i="7"/>
  <c r="C31" i="7"/>
  <c r="B31" i="7"/>
  <c r="C30" i="7"/>
  <c r="B30" i="7"/>
  <c r="C29" i="7" a="1"/>
  <c r="C29" i="7" s="1"/>
  <c r="B29" i="7"/>
  <c r="C28" i="7"/>
  <c r="B28" i="7" a="1"/>
  <c r="B28" i="7" s="1"/>
  <c r="D28" i="7" s="1"/>
  <c r="C27" i="7" a="1"/>
  <c r="C27" i="7" s="1"/>
  <c r="B27" i="7"/>
  <c r="C26" i="7"/>
  <c r="B26" i="7"/>
  <c r="F23" i="7" a="1"/>
  <c r="F23" i="7" s="1"/>
  <c r="E23" i="7" a="1"/>
  <c r="E23" i="7" s="1"/>
  <c r="C23" i="7"/>
  <c r="B23" i="7" a="1"/>
  <c r="B23" i="7" s="1"/>
  <c r="F22" i="7" a="1"/>
  <c r="F22" i="7" s="1"/>
  <c r="E22" i="7" a="1"/>
  <c r="E22" i="7" s="1"/>
  <c r="C22" i="7"/>
  <c r="B22" i="7" a="1"/>
  <c r="B22" i="7" s="1"/>
  <c r="F21" i="7" a="1"/>
  <c r="F21" i="7" s="1"/>
  <c r="E21" i="7" a="1"/>
  <c r="E21" i="7" s="1"/>
  <c r="C21" i="7"/>
  <c r="B21" i="7" a="1"/>
  <c r="B21" i="7" s="1"/>
  <c r="F20" i="7" a="1"/>
  <c r="F20" i="7" s="1"/>
  <c r="E20" i="7" a="1"/>
  <c r="E20" i="7" s="1"/>
  <c r="C20" i="7"/>
  <c r="B20" i="7" a="1"/>
  <c r="B20" i="7" s="1"/>
  <c r="F18" i="7" a="1"/>
  <c r="F18" i="7" s="1"/>
  <c r="E18" i="7" a="1"/>
  <c r="E18" i="7" s="1"/>
  <c r="C18" i="7"/>
  <c r="B18" i="7" a="1"/>
  <c r="B18" i="7" s="1"/>
  <c r="F17" i="7" a="1"/>
  <c r="F17" i="7" s="1"/>
  <c r="E17" i="7" a="1"/>
  <c r="E17" i="7" s="1"/>
  <c r="C17" i="7"/>
  <c r="B17" i="7" a="1"/>
  <c r="B17" i="7" s="1"/>
  <c r="C14" i="7" a="1"/>
  <c r="C14" i="7" s="1"/>
  <c r="F13" i="7" a="1"/>
  <c r="F13" i="7" s="1"/>
  <c r="E13" i="7" a="1"/>
  <c r="E13" i="7" s="1"/>
  <c r="C13" i="7" a="1"/>
  <c r="C13" i="7" s="1"/>
  <c r="B13" i="7" a="1"/>
  <c r="B13" i="7" s="1"/>
  <c r="F12" i="7" a="1"/>
  <c r="F12" i="7" s="1"/>
  <c r="E12" i="7" a="1"/>
  <c r="E12" i="7" s="1"/>
  <c r="C12" i="7" a="1"/>
  <c r="C12" i="7" s="1"/>
  <c r="B12" i="7" a="1"/>
  <c r="B12" i="7" s="1"/>
  <c r="F11" i="7" a="1"/>
  <c r="F11" i="7" s="1"/>
  <c r="E11" i="7" a="1"/>
  <c r="E11" i="7" s="1"/>
  <c r="C11" i="7" a="1"/>
  <c r="C11" i="7" s="1"/>
  <c r="B11" i="7" a="1"/>
  <c r="B11" i="7" s="1"/>
  <c r="F10" i="7" a="1"/>
  <c r="F10" i="7" s="1"/>
  <c r="E10" i="7" a="1"/>
  <c r="E10" i="7" s="1"/>
  <c r="C10" i="7" a="1"/>
  <c r="C10" i="7" s="1"/>
  <c r="B10" i="7" a="1"/>
  <c r="B10" i="7" s="1"/>
  <c r="F9" i="7" a="1"/>
  <c r="F9" i="7" s="1"/>
  <c r="E9" i="7" a="1"/>
  <c r="E9" i="7" s="1"/>
  <c r="C9" i="7" a="1"/>
  <c r="C9" i="7" s="1"/>
  <c r="B9" i="7" a="1"/>
  <c r="B9" i="7" s="1"/>
  <c r="F8" i="7" a="1"/>
  <c r="F8" i="7" s="1"/>
  <c r="E8" i="7" a="1"/>
  <c r="E8" i="7" s="1"/>
  <c r="C8" i="7" a="1"/>
  <c r="C8" i="7" s="1"/>
  <c r="B8" i="7" a="1"/>
  <c r="B8" i="7" s="1"/>
  <c r="F7" i="7" a="1"/>
  <c r="F7" i="7" s="1"/>
  <c r="E7" i="7" a="1"/>
  <c r="E7" i="7" s="1"/>
  <c r="C7" i="7" a="1"/>
  <c r="C7" i="7" s="1"/>
  <c r="B7" i="7" a="1"/>
  <c r="B7" i="7" s="1"/>
  <c r="F6" i="7" a="1"/>
  <c r="F6" i="7" s="1"/>
  <c r="E6" i="7" a="1"/>
  <c r="E6" i="7" s="1"/>
  <c r="C6" i="7" a="1"/>
  <c r="C6" i="7" s="1"/>
  <c r="B6" i="7" a="1"/>
  <c r="B6" i="7" s="1"/>
  <c r="F5" i="7" a="1"/>
  <c r="F5" i="7" s="1"/>
  <c r="E5" i="7" a="1"/>
  <c r="E5" i="7" s="1"/>
  <c r="C5" i="7" a="1"/>
  <c r="C5" i="7" s="1"/>
  <c r="B5" i="7" a="1"/>
  <c r="B5" i="7" s="1"/>
  <c r="D21" i="7" l="1"/>
  <c r="D22" i="7"/>
  <c r="D13" i="7"/>
  <c r="D31" i="7"/>
  <c r="D32" i="7"/>
  <c r="D7" i="7"/>
  <c r="D26" i="7"/>
  <c r="C19" i="7"/>
  <c r="C16" i="7" s="1"/>
  <c r="D11" i="7"/>
  <c r="G7" i="7"/>
  <c r="F19" i="7"/>
  <c r="F16" i="7" s="1"/>
  <c r="G12" i="7"/>
  <c r="G9" i="7"/>
  <c r="G13" i="7"/>
  <c r="D8" i="7"/>
  <c r="D30" i="7"/>
  <c r="G8" i="7"/>
  <c r="G23" i="7"/>
  <c r="G22" i="7"/>
  <c r="D12" i="7"/>
  <c r="D9" i="7"/>
  <c r="G6" i="7"/>
  <c r="D29" i="7"/>
  <c r="D27" i="7"/>
  <c r="D6" i="7"/>
  <c r="F4" i="7"/>
  <c r="C4" i="7"/>
  <c r="G21" i="7"/>
  <c r="G10" i="7"/>
  <c r="D23" i="7"/>
  <c r="D10" i="7"/>
  <c r="G18" i="7"/>
  <c r="D18" i="7"/>
  <c r="G11" i="7"/>
  <c r="G20" i="7"/>
  <c r="E19" i="7"/>
  <c r="B19" i="7"/>
  <c r="D20" i="7"/>
  <c r="G17" i="7"/>
  <c r="D17" i="7"/>
  <c r="G5" i="7"/>
  <c r="E4" i="7"/>
  <c r="B4" i="7"/>
  <c r="D5" i="7"/>
  <c r="F2" i="7" l="1"/>
  <c r="C2" i="7"/>
  <c r="G4" i="7"/>
  <c r="D4" i="7"/>
  <c r="G19" i="7"/>
  <c r="E16" i="7"/>
  <c r="D19" i="7"/>
  <c r="B16" i="7"/>
  <c r="D16" i="7" l="1"/>
  <c r="B2" i="7"/>
  <c r="D2" i="7" s="1"/>
  <c r="G16" i="7"/>
  <c r="G2" i="7" s="1"/>
  <c r="E2" i="7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C68043FE53E44AE4837859642D03D9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50620" y="10668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1CB4B1180184B3CAD4D355E7F2790ED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50620" y="711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C7FC1DFEDA24BBF826075FD9D5252EA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50620" y="3556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1" name="ID_5513A304F85D4A81824BD5FBA9392F2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150620" y="270256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81AEE409E19A4E839C0986ADA7B40D88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150620" y="266700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EBD5C93F698F4A4F832FEAD055210D5A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150620" y="263144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3935D64B6197459985F4E33A936D0B83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150620" y="25958800"/>
          <a:ext cx="1295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7E15715446BB43BD8D71683B887CFFAE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150620" y="256032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18D9F9AD1E85477CAF644AF87B074F0F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150620" y="25247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0" name="ID_CAAF31C027644A71B4933F6D91FF5EF9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50620" y="24892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8CFF7B0E5D10493D80E2DE9FF992720A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50620" y="24536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9" name="ID_828F364C5C8A46029B98EC384D609D7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50620" y="241808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0D42E18860F43779E1FB32822BA3E39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150620" y="3911600"/>
          <a:ext cx="1066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55CD5E7913345B3A4F0293B42E01DC9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150620" y="3556000"/>
          <a:ext cx="2590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9084F409D8D34574B58ED92E10947BD0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150620" y="32004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C1D650E0DC19477D838BCD50F09FF9F0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150620" y="2844800"/>
          <a:ext cx="1600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B3A648DD46104957AAA4DB00EC4379EC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150620" y="2489200"/>
          <a:ext cx="3352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E54F8825F5144C6DB5E4EE00D537522D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150620" y="2133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51AAB5F2AF7484B9CC00EBDCBA98894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150620" y="1778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0" name="ID_FEACF18F9CDC425785AF80B7FA8523C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50620" y="14224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3B556E5B7E542E584C502AA3CDFC3E8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150620" y="42672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14258EFA8C154EC39E6415694A41821F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150620" y="46228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1" name="ID_AFA063A7DDAD4FFD82B92A5A05D19CF8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150620" y="49784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9C4FA7D10CE44B68B2EDDAB9AE42E9FC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150620" y="53340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6553CFED407B45B09FE5CF9909A18921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1150620" y="56896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6B94B834ED264FADA54B73132F8CC69E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150620" y="60452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09B3D69A1557420DA2C08CCFC728A142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1150620" y="64008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BA40429CB5A456086D4F36DE379B7D0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1150620" y="67564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64F5BB824B404CC09BBB51483F3B88EB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1150620" y="7112000"/>
          <a:ext cx="2667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C183E227EE6E447295D2B072306E4A72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150620" y="74676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9" name="ID_CBE4E48D39CC41609A65948F4F749168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1150620" y="78232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2" name="ID_37B4E5AC67BD4E0EAF0D8FD545DCC2E2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150620" y="81788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481526FABE3D4913B7CCD8CE6840CABD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150620" y="85344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0" name="ID_8C6873B088C241208FF62FC75DE765B3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1150620" y="88900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3" name="ID_05B5B84302874E73AA3D9DFBF91B7A59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150620" y="9245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11B69A2AD044F0BB7B98B05860BBDB9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1150620" y="96012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05D6C3E34A5E4D0C889DBF65DD930994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1150620" y="99568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F8A64C27DEC43F2A8F44F6DF2A87A0F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1150620" y="103124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8A139F06377F4915A7F4326F3DC4951B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1150620" y="106680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DA12CB24EB5044849A279F18F35CEA5F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150620" y="11023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9" name="ID_BA1A990B307B496A9B35835EAFE21121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1150620" y="113792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0" name="ID_E4A2A3A9149745A087450DBE49C54910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1150620" y="11734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1" name="ID_B0E1C6D53E63492FA06FE4F950B3234D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1150620" y="120904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2" name="ID_751ACCDABABC46CE8991774DC630EC94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1150620" y="12446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3" name="ID_4EAB6505AFD34375B74BF3E68A1E58F0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1150620" y="12801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4" name="ID_5973722B74874FDCBB369F3FD11001C9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1150620" y="131572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5" name="ID_E7205026404B4C0FAB01F5A1C78ACDAB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1150620" y="13512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6" name="ID_5EF87CA8051A4D48AB27A466866796B2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1150620" y="138684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4" name="ID_3B48BDD6BBD54FB69A00E035B8DB943F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150620" y="14224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F8380BAF2E2245EBA62315794965123B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150620" y="145796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6" name="ID_6721972FA4604F91AF620C980C69E544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1150620" y="14935200"/>
          <a:ext cx="1981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5" name="ID_822523179F9A426BAB24E66DC954B034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150620" y="152908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86DEFAAA47A848688C81E2B11CB6302A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1150620" y="15646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3" name="ID_86C476173C3946A4AA1CC2FA281E79E8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1150620" y="160020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2E20886C7D1F49F888C3EACA4C33CBC0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1150620" y="16357600"/>
          <a:ext cx="2209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4" name="ID_FDF216966EF3479484C955AC950B4DF1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1150620" y="167132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EAB2360DE98F4BC3BB983F7C3EC7178D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1150620" y="170688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101E8B07FE0F40668F2D5A63FCBBD6C5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1150620" y="174244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215423EDBD1245A994DD2C6CDEB2D9D7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1150620" y="177800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018F6805F8D04A4EA891830C84B278EF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1150620" y="181356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345AA7E1BC46469CBE18752B41C8C58D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1150620" y="18491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A54DD8A8DA194CA78C8839AFB0B2AF43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1150620" y="18846800"/>
          <a:ext cx="3200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BB2A978B338F469C98CE8CB1C9CFA6EA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1150620" y="19202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457037E090F84D67A33AC7238CCDE492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1150620" y="19558000"/>
          <a:ext cx="2819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66D51A180EC5418BB478BB0DA7FA57A8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1150620" y="199136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7" name="ID_69D060541CA74480BBF7DDA7ED5594C6"/>
        <xdr:cNvPicPr>
          <a:picLocks noChangeAspect="1"/>
        </xdr:cNvPicPr>
      </xdr:nvPicPr>
      <xdr:blipFill>
        <a:blip r:embed="rId60" r:link="rId2"/>
        <a:stretch>
          <a:fillRect/>
        </a:stretch>
      </xdr:blipFill>
      <xdr:spPr>
        <a:xfrm>
          <a:off x="1150620" y="20269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EF6DE8552102459AA4B0DBA3BD43635E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1150620" y="206248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B9B3EF7D1A2B4D77BE58D7B3D57F2530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1150620" y="213360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BA81DCD3A6E34C048179B10674A962D3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1150620" y="21691600"/>
          <a:ext cx="2362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4951C40FC61249FC994534383F704F05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150620" y="2204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7" name="ID_189A036EF47F4519B251912A2EF7B9D6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150620" y="224028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D492BB76BD34470FBD08CFF3CA084389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150620" y="227584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8" name="ID_71F1E83088CB468197E48529539CE915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150620" y="231140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AFA087DF31E74F39B999B1E63DC3BE7B"/>
        <xdr:cNvPicPr>
          <a:picLocks noChangeAspect="1"/>
        </xdr:cNvPicPr>
      </xdr:nvPicPr>
      <xdr:blipFill>
        <a:blip r:embed="rId66" r:link="rId2"/>
        <a:stretch>
          <a:fillRect/>
        </a:stretch>
      </xdr:blipFill>
      <xdr:spPr>
        <a:xfrm>
          <a:off x="1150620" y="23469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C015F8ADD41C4C9ABF41726E2D25D5BD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50620" y="23825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1" name="ID_93CD9EB628454A2695AC10D29ABBBE0F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150620" y="615188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" name="ID_36C7A4131DD04461B907DE9DF0BB6E2E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150620" y="611632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" name="ID_AF54E98AB992436490F05C60E4E0685F"/>
        <xdr:cNvPicPr>
          <a:picLocks noChangeAspect="1"/>
        </xdr:cNvPicPr>
      </xdr:nvPicPr>
      <xdr:blipFill>
        <a:blip r:embed="rId68" r:link="rId2"/>
        <a:stretch>
          <a:fillRect/>
        </a:stretch>
      </xdr:blipFill>
      <xdr:spPr>
        <a:xfrm>
          <a:off x="1150620" y="608076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" name="ID_E0856D5F7F774125BED4566F637AEC7A"/>
        <xdr:cNvPicPr>
          <a:picLocks noChangeAspect="1"/>
        </xdr:cNvPicPr>
      </xdr:nvPicPr>
      <xdr:blipFill>
        <a:blip r:embed="rId69" r:link="rId2"/>
        <a:stretch>
          <a:fillRect/>
        </a:stretch>
      </xdr:blipFill>
      <xdr:spPr>
        <a:xfrm>
          <a:off x="1150620" y="604520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8" name="ID_601D76FF56F24764AFB2600C4D5396A9"/>
        <xdr:cNvPicPr>
          <a:picLocks noChangeAspect="1"/>
        </xdr:cNvPicPr>
      </xdr:nvPicPr>
      <xdr:blipFill>
        <a:blip r:embed="rId70" r:link="rId2"/>
        <a:stretch>
          <a:fillRect/>
        </a:stretch>
      </xdr:blipFill>
      <xdr:spPr>
        <a:xfrm>
          <a:off x="1150620" y="53340000"/>
          <a:ext cx="2362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7" name="ID_167F90E48F3A47959EDAEB45207FCD92"/>
        <xdr:cNvPicPr>
          <a:picLocks noChangeAspect="1"/>
        </xdr:cNvPicPr>
      </xdr:nvPicPr>
      <xdr:blipFill>
        <a:blip r:embed="rId71" r:link="rId2"/>
        <a:stretch>
          <a:fillRect/>
        </a:stretch>
      </xdr:blipFill>
      <xdr:spPr>
        <a:xfrm>
          <a:off x="1150620" y="526288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4" name="ID_43E5DA0262394902893596D45C247163"/>
        <xdr:cNvPicPr>
          <a:picLocks noChangeAspect="1"/>
        </xdr:cNvPicPr>
      </xdr:nvPicPr>
      <xdr:blipFill>
        <a:blip r:embed="rId72" r:link="rId2"/>
        <a:stretch>
          <a:fillRect/>
        </a:stretch>
      </xdr:blipFill>
      <xdr:spPr>
        <a:xfrm>
          <a:off x="1150620" y="32359600"/>
          <a:ext cx="2362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3" name="ID_CCBCE8A8E0DD49259086C784C3237809"/>
        <xdr:cNvPicPr>
          <a:picLocks noChangeAspect="1"/>
        </xdr:cNvPicPr>
      </xdr:nvPicPr>
      <xdr:blipFill>
        <a:blip r:embed="rId73" r:link="rId2"/>
        <a:stretch>
          <a:fillRect/>
        </a:stretch>
      </xdr:blipFill>
      <xdr:spPr>
        <a:xfrm>
          <a:off x="1150620" y="31648400"/>
          <a:ext cx="1752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5" name="ID_3CF818AF6ED94B26B56DB92244D17FBE"/>
        <xdr:cNvPicPr>
          <a:picLocks noChangeAspect="1"/>
        </xdr:cNvPicPr>
      </xdr:nvPicPr>
      <xdr:blipFill>
        <a:blip r:embed="rId74" r:link="rId2"/>
        <a:stretch>
          <a:fillRect/>
        </a:stretch>
      </xdr:blipFill>
      <xdr:spPr>
        <a:xfrm>
          <a:off x="1150620" y="57607200"/>
          <a:ext cx="32004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3" name="ID_0C703E9079CC499EA6438F88EADB8081"/>
        <xdr:cNvPicPr>
          <a:picLocks noChangeAspect="1"/>
        </xdr:cNvPicPr>
      </xdr:nvPicPr>
      <xdr:blipFill>
        <a:blip r:embed="rId75" r:link="rId2"/>
        <a:stretch>
          <a:fillRect/>
        </a:stretch>
      </xdr:blipFill>
      <xdr:spPr>
        <a:xfrm>
          <a:off x="1150620" y="44450000"/>
          <a:ext cx="3657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9" name="ID_BF5C04C9E1E14550903AB1556E8725C5"/>
        <xdr:cNvPicPr>
          <a:picLocks noChangeAspect="1"/>
        </xdr:cNvPicPr>
      </xdr:nvPicPr>
      <xdr:blipFill>
        <a:blip r:embed="rId76" r:link="rId2"/>
        <a:stretch>
          <a:fillRect/>
        </a:stretch>
      </xdr:blipFill>
      <xdr:spPr>
        <a:xfrm>
          <a:off x="1150620" y="43027600"/>
          <a:ext cx="2362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8" name="ID_593960EE0E26484CB4303C9D9F2B7CC5"/>
        <xdr:cNvPicPr>
          <a:picLocks noChangeAspect="1"/>
        </xdr:cNvPicPr>
      </xdr:nvPicPr>
      <xdr:blipFill>
        <a:blip r:embed="rId77" r:link="rId2"/>
        <a:stretch>
          <a:fillRect/>
        </a:stretch>
      </xdr:blipFill>
      <xdr:spPr>
        <a:xfrm>
          <a:off x="1150620" y="42316400"/>
          <a:ext cx="1981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5" name="ID_1C403EA1D4F54A779A73559757FE588C"/>
        <xdr:cNvPicPr>
          <a:picLocks noChangeAspect="1"/>
        </xdr:cNvPicPr>
      </xdr:nvPicPr>
      <xdr:blipFill>
        <a:blip r:embed="rId78" r:link="rId2"/>
        <a:stretch>
          <a:fillRect/>
        </a:stretch>
      </xdr:blipFill>
      <xdr:spPr>
        <a:xfrm>
          <a:off x="1150620" y="55473600"/>
          <a:ext cx="2667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4" name="ID_58FBF51E8B90482C83268C46B3BDF84D"/>
        <xdr:cNvPicPr>
          <a:picLocks noChangeAspect="1"/>
        </xdr:cNvPicPr>
      </xdr:nvPicPr>
      <xdr:blipFill>
        <a:blip r:embed="rId79" r:link="rId2"/>
        <a:stretch>
          <a:fillRect/>
        </a:stretch>
      </xdr:blipFill>
      <xdr:spPr>
        <a:xfrm>
          <a:off x="1150620" y="54406800"/>
          <a:ext cx="281940" cy="411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1" name="ID_4CCA7F34C6F14072BC3B2FA1C271517D"/>
        <xdr:cNvPicPr>
          <a:picLocks noChangeAspect="1"/>
        </xdr:cNvPicPr>
      </xdr:nvPicPr>
      <xdr:blipFill>
        <a:blip r:embed="rId80" r:link="rId2"/>
        <a:stretch>
          <a:fillRect/>
        </a:stretch>
      </xdr:blipFill>
      <xdr:spPr>
        <a:xfrm>
          <a:off x="1150620" y="48006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0" name="ID_349A08B2D2C449C2A663832A6702BF77"/>
        <xdr:cNvPicPr>
          <a:picLocks noChangeAspect="1"/>
        </xdr:cNvPicPr>
      </xdr:nvPicPr>
      <xdr:blipFill>
        <a:blip r:embed="rId81" r:link="rId2"/>
        <a:stretch>
          <a:fillRect/>
        </a:stretch>
      </xdr:blipFill>
      <xdr:spPr>
        <a:xfrm>
          <a:off x="1150620" y="472948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7" name="ID_8356EE11CCAD4750B8F144B8168171F6"/>
        <xdr:cNvPicPr>
          <a:picLocks noChangeAspect="1"/>
        </xdr:cNvPicPr>
      </xdr:nvPicPr>
      <xdr:blipFill>
        <a:blip r:embed="rId82" r:link="rId2"/>
        <a:stretch>
          <a:fillRect/>
        </a:stretch>
      </xdr:blipFill>
      <xdr:spPr>
        <a:xfrm>
          <a:off x="1150620" y="416052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6" name="ID_891036B82C5742EFAE12DAB6B8322871"/>
        <xdr:cNvPicPr>
          <a:picLocks noChangeAspect="1"/>
        </xdr:cNvPicPr>
      </xdr:nvPicPr>
      <xdr:blipFill>
        <a:blip r:embed="rId83" r:link="rId2"/>
        <a:stretch>
          <a:fillRect/>
        </a:stretch>
      </xdr:blipFill>
      <xdr:spPr>
        <a:xfrm>
          <a:off x="1150620" y="40894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3" name="ID_BD42B12972CD445280A8AEA9C57C1A61"/>
        <xdr:cNvPicPr>
          <a:picLocks noChangeAspect="1"/>
        </xdr:cNvPicPr>
      </xdr:nvPicPr>
      <xdr:blipFill>
        <a:blip r:embed="rId84" r:link="rId2"/>
        <a:stretch>
          <a:fillRect/>
        </a:stretch>
      </xdr:blipFill>
      <xdr:spPr>
        <a:xfrm>
          <a:off x="1150620" y="40182800"/>
          <a:ext cx="2667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2" name="ID_015CF6F79D74425087A6C28606D6787C"/>
        <xdr:cNvPicPr>
          <a:picLocks noChangeAspect="1"/>
        </xdr:cNvPicPr>
      </xdr:nvPicPr>
      <xdr:blipFill>
        <a:blip r:embed="rId85" r:link="rId2"/>
        <a:stretch>
          <a:fillRect/>
        </a:stretch>
      </xdr:blipFill>
      <xdr:spPr>
        <a:xfrm>
          <a:off x="1150620" y="39471600"/>
          <a:ext cx="2209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1" name="ID_CB322B0950B847A9B7AFAE1F4D94FC53"/>
        <xdr:cNvPicPr>
          <a:picLocks noChangeAspect="1"/>
        </xdr:cNvPicPr>
      </xdr:nvPicPr>
      <xdr:blipFill>
        <a:blip r:embed="rId86" r:link="rId2"/>
        <a:stretch>
          <a:fillRect/>
        </a:stretch>
      </xdr:blipFill>
      <xdr:spPr>
        <a:xfrm>
          <a:off x="1150620" y="38760400"/>
          <a:ext cx="1828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7" name="ID_D8DAD9C840ED436A8D27D82FA54346B8"/>
        <xdr:cNvPicPr>
          <a:picLocks noChangeAspect="1"/>
        </xdr:cNvPicPr>
      </xdr:nvPicPr>
      <xdr:blipFill>
        <a:blip r:embed="rId87" r:link="rId2"/>
        <a:stretch>
          <a:fillRect/>
        </a:stretch>
      </xdr:blipFill>
      <xdr:spPr>
        <a:xfrm>
          <a:off x="1150620" y="295148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6" name="ID_306ED869070A4A8C9DFA90FF6D585EB5"/>
        <xdr:cNvPicPr>
          <a:picLocks noChangeAspect="1"/>
        </xdr:cNvPicPr>
      </xdr:nvPicPr>
      <xdr:blipFill>
        <a:blip r:embed="rId88" r:link="rId2"/>
        <a:stretch>
          <a:fillRect/>
        </a:stretch>
      </xdr:blipFill>
      <xdr:spPr>
        <a:xfrm>
          <a:off x="1150620" y="288036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5" name="ID_8CF0C66FEDB24F4AA5588F93D09D4AC8"/>
        <xdr:cNvPicPr>
          <a:picLocks noChangeAspect="1"/>
        </xdr:cNvPicPr>
      </xdr:nvPicPr>
      <xdr:blipFill>
        <a:blip r:embed="rId89" r:link="rId2"/>
        <a:stretch>
          <a:fillRect/>
        </a:stretch>
      </xdr:blipFill>
      <xdr:spPr>
        <a:xfrm>
          <a:off x="1150620" y="28448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2" name="ID_C116949CB1A34D6B97DCBF4BDCECE2F4"/>
        <xdr:cNvPicPr>
          <a:picLocks noChangeAspect="1"/>
        </xdr:cNvPicPr>
      </xdr:nvPicPr>
      <xdr:blipFill>
        <a:blip r:embed="rId90" r:link="rId2"/>
        <a:stretch>
          <a:fillRect/>
        </a:stretch>
      </xdr:blipFill>
      <xdr:spPr>
        <a:xfrm>
          <a:off x="1150620" y="277368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0" name="ID_AD7CAC424FDC46F1ADEBE5D133C5C3EC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150620" y="590296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9" name="ID_6292FE81B6EF4CA3A6B2C04C60297214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150620" y="579628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7" name="ID_D8A5177CD8B24B74AC0CF446734EA273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150620" y="583184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9" name="ID_D51D48F1D65847A7AE67B6BB4429E585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150620" y="512064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4" name="ID_C1FD360101B8483C99899117491A4193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150620" y="45872400"/>
          <a:ext cx="3048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3" name="ID_A55F4E8785E04B63A6CDC75CEE4236CE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150620" y="45161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2" name="ID_696A3493580D4A0B952A3CC532BD19DD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150620" y="352044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1" name="ID_C2D65C046E9E46A9B4B048296C8E3FAE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150620" y="344932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311BED275573475BBAF932A831628F52"/>
        <xdr:cNvPicPr>
          <a:picLocks noChangeAspect="1"/>
        </xdr:cNvPicPr>
      </xdr:nvPicPr>
      <xdr:blipFill>
        <a:blip r:embed="rId98" r:link="rId2"/>
        <a:stretch>
          <a:fillRect/>
        </a:stretch>
      </xdr:blipFill>
      <xdr:spPr>
        <a:xfrm>
          <a:off x="1150620" y="312928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FF900B153F464F18A4FE040D65E48DB6"/>
        <xdr:cNvPicPr>
          <a:picLocks noChangeAspect="1"/>
        </xdr:cNvPicPr>
      </xdr:nvPicPr>
      <xdr:blipFill>
        <a:blip r:embed="rId99" r:link="rId2"/>
        <a:stretch>
          <a:fillRect/>
        </a:stretch>
      </xdr:blipFill>
      <xdr:spPr>
        <a:xfrm>
          <a:off x="1150620" y="30937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8A68D727E11E430F82987BF9CA66FCE4"/>
        <xdr:cNvPicPr>
          <a:picLocks noChangeAspect="1"/>
        </xdr:cNvPicPr>
      </xdr:nvPicPr>
      <xdr:blipFill>
        <a:blip r:embed="rId100" r:link="rId2"/>
        <a:stretch>
          <a:fillRect/>
        </a:stretch>
      </xdr:blipFill>
      <xdr:spPr>
        <a:xfrm>
          <a:off x="1150620" y="30581600"/>
          <a:ext cx="2133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C00CC87750ED456E9EC6951691101EFB"/>
        <xdr:cNvPicPr>
          <a:picLocks noChangeAspect="1"/>
        </xdr:cNvPicPr>
      </xdr:nvPicPr>
      <xdr:blipFill>
        <a:blip r:embed="rId101" r:link="rId2"/>
        <a:stretch>
          <a:fillRect/>
        </a:stretch>
      </xdr:blipFill>
      <xdr:spPr>
        <a:xfrm>
          <a:off x="1150620" y="30226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FC9BF3F9B0154DABA55C3E32C88B2C63"/>
        <xdr:cNvPicPr>
          <a:picLocks noChangeAspect="1"/>
        </xdr:cNvPicPr>
      </xdr:nvPicPr>
      <xdr:blipFill>
        <a:blip r:embed="rId102" r:link="rId2"/>
        <a:stretch>
          <a:fillRect/>
        </a:stretch>
      </xdr:blipFill>
      <xdr:spPr>
        <a:xfrm>
          <a:off x="1150620" y="298704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BA98B22CF382468B8CA35087FCAE6200"/>
        <xdr:cNvPicPr>
          <a:picLocks noChangeAspect="1"/>
        </xdr:cNvPicPr>
      </xdr:nvPicPr>
      <xdr:blipFill>
        <a:blip r:embed="rId103" r:link="rId2"/>
        <a:stretch>
          <a:fillRect/>
        </a:stretch>
      </xdr:blipFill>
      <xdr:spPr>
        <a:xfrm>
          <a:off x="1150620" y="291592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2B26ABE36B5F440AAFB5005FBEC4C505"/>
        <xdr:cNvPicPr>
          <a:picLocks noChangeAspect="1"/>
        </xdr:cNvPicPr>
      </xdr:nvPicPr>
      <xdr:blipFill>
        <a:blip r:embed="rId104" r:link="rId2"/>
        <a:stretch>
          <a:fillRect/>
        </a:stretch>
      </xdr:blipFill>
      <xdr:spPr>
        <a:xfrm>
          <a:off x="1150620" y="280924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BB599861A82C4D3D96541031D1EE527B"/>
        <xdr:cNvPicPr>
          <a:picLocks noChangeAspect="1"/>
        </xdr:cNvPicPr>
      </xdr:nvPicPr>
      <xdr:blipFill>
        <a:blip r:embed="rId105" r:link="rId2"/>
        <a:stretch>
          <a:fillRect/>
        </a:stretch>
      </xdr:blipFill>
      <xdr:spPr>
        <a:xfrm>
          <a:off x="1150620" y="273812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030BA0EC95F949B7AE55C47F80906904"/>
        <xdr:cNvPicPr>
          <a:picLocks noChangeAspect="1"/>
        </xdr:cNvPicPr>
      </xdr:nvPicPr>
      <xdr:blipFill>
        <a:blip r:embed="rId106" r:link="rId2"/>
        <a:stretch>
          <a:fillRect/>
        </a:stretch>
      </xdr:blipFill>
      <xdr:spPr>
        <a:xfrm>
          <a:off x="1150620" y="320040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A6E528FC9DA04378995C7BA1EFE2F9B4"/>
        <xdr:cNvPicPr>
          <a:picLocks noChangeAspect="1"/>
        </xdr:cNvPicPr>
      </xdr:nvPicPr>
      <xdr:blipFill>
        <a:blip r:embed="rId107" r:link="rId2"/>
        <a:stretch>
          <a:fillRect/>
        </a:stretch>
      </xdr:blipFill>
      <xdr:spPr>
        <a:xfrm>
          <a:off x="1150620" y="327152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AC6B407D43344E3B9C0875D3F3D223A2"/>
        <xdr:cNvPicPr>
          <a:picLocks noChangeAspect="1"/>
        </xdr:cNvPicPr>
      </xdr:nvPicPr>
      <xdr:blipFill>
        <a:blip r:embed="rId108" r:link="rId2"/>
        <a:stretch>
          <a:fillRect/>
        </a:stretch>
      </xdr:blipFill>
      <xdr:spPr>
        <a:xfrm>
          <a:off x="1150620" y="330708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A08EDCE3F5A24D14B51148D0A99C1689"/>
        <xdr:cNvPicPr>
          <a:picLocks noChangeAspect="1"/>
        </xdr:cNvPicPr>
      </xdr:nvPicPr>
      <xdr:blipFill>
        <a:blip r:embed="rId109" r:link="rId2"/>
        <a:stretch>
          <a:fillRect/>
        </a:stretch>
      </xdr:blipFill>
      <xdr:spPr>
        <a:xfrm>
          <a:off x="1150620" y="33426400"/>
          <a:ext cx="3124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AA7114CB1092452BA4C223674D348965"/>
        <xdr:cNvPicPr>
          <a:picLocks noChangeAspect="1"/>
        </xdr:cNvPicPr>
      </xdr:nvPicPr>
      <xdr:blipFill>
        <a:blip r:embed="rId110" r:link="rId2"/>
        <a:stretch>
          <a:fillRect/>
        </a:stretch>
      </xdr:blipFill>
      <xdr:spPr>
        <a:xfrm>
          <a:off x="1150620" y="337820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543AF89E4A864F8EADF0424262860EFC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150620" y="341376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DB3740DFC9614D0495597407ADB224CC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150620" y="348488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5E9BB5ED96824E2F9BF5690CD9352725"/>
        <xdr:cNvPicPr>
          <a:picLocks noChangeAspect="1"/>
        </xdr:cNvPicPr>
      </xdr:nvPicPr>
      <xdr:blipFill>
        <a:blip r:embed="rId111" r:link="rId2"/>
        <a:stretch>
          <a:fillRect/>
        </a:stretch>
      </xdr:blipFill>
      <xdr:spPr>
        <a:xfrm>
          <a:off x="1150620" y="355600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A9FB04FB95084D369E9321D1077D32B9"/>
        <xdr:cNvPicPr>
          <a:picLocks noChangeAspect="1"/>
        </xdr:cNvPicPr>
      </xdr:nvPicPr>
      <xdr:blipFill>
        <a:blip r:embed="rId112" r:link="rId2"/>
        <a:stretch>
          <a:fillRect/>
        </a:stretch>
      </xdr:blipFill>
      <xdr:spPr>
        <a:xfrm>
          <a:off x="1150620" y="359156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ECB28D14E9B3446B981986C9B23003E2"/>
        <xdr:cNvPicPr>
          <a:picLocks noChangeAspect="1"/>
        </xdr:cNvPicPr>
      </xdr:nvPicPr>
      <xdr:blipFill>
        <a:blip r:embed="rId113" r:link="rId2"/>
        <a:stretch>
          <a:fillRect/>
        </a:stretch>
      </xdr:blipFill>
      <xdr:spPr>
        <a:xfrm>
          <a:off x="1150620" y="36271200"/>
          <a:ext cx="30480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1E20635921EA4409964B025C312B114D"/>
        <xdr:cNvPicPr>
          <a:picLocks noChangeAspect="1"/>
        </xdr:cNvPicPr>
      </xdr:nvPicPr>
      <xdr:blipFill>
        <a:blip r:embed="rId114" r:link="rId2"/>
        <a:stretch>
          <a:fillRect/>
        </a:stretch>
      </xdr:blipFill>
      <xdr:spPr>
        <a:xfrm>
          <a:off x="1150620" y="366268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E8E5626B3C914FA99C62BB6E15FDDEB4"/>
        <xdr:cNvPicPr>
          <a:picLocks noChangeAspect="1"/>
        </xdr:cNvPicPr>
      </xdr:nvPicPr>
      <xdr:blipFill>
        <a:blip r:embed="rId115" r:link="rId2"/>
        <a:stretch>
          <a:fillRect/>
        </a:stretch>
      </xdr:blipFill>
      <xdr:spPr>
        <a:xfrm>
          <a:off x="1150620" y="369824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9DF6BBAACB4D43978BBCF781FB121E72"/>
        <xdr:cNvPicPr>
          <a:picLocks noChangeAspect="1"/>
        </xdr:cNvPicPr>
      </xdr:nvPicPr>
      <xdr:blipFill>
        <a:blip r:embed="rId116" r:link="rId2"/>
        <a:stretch>
          <a:fillRect/>
        </a:stretch>
      </xdr:blipFill>
      <xdr:spPr>
        <a:xfrm>
          <a:off x="1150620" y="37338000"/>
          <a:ext cx="2971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9D881ECB233A4AB2A48184085434FC7B"/>
        <xdr:cNvPicPr>
          <a:picLocks noChangeAspect="1"/>
        </xdr:cNvPicPr>
      </xdr:nvPicPr>
      <xdr:blipFill>
        <a:blip r:embed="rId117" r:link="rId2"/>
        <a:stretch>
          <a:fillRect/>
        </a:stretch>
      </xdr:blipFill>
      <xdr:spPr>
        <a:xfrm>
          <a:off x="1150620" y="376936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13FF84C807F74F228368AE73AD051479"/>
        <xdr:cNvPicPr>
          <a:picLocks noChangeAspect="1"/>
        </xdr:cNvPicPr>
      </xdr:nvPicPr>
      <xdr:blipFill>
        <a:blip r:embed="rId118" r:link="rId2"/>
        <a:stretch>
          <a:fillRect/>
        </a:stretch>
      </xdr:blipFill>
      <xdr:spPr>
        <a:xfrm>
          <a:off x="1150620" y="380492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BA071D0F9E06404A82592FB4A26EF4B7"/>
        <xdr:cNvPicPr>
          <a:picLocks noChangeAspect="1"/>
        </xdr:cNvPicPr>
      </xdr:nvPicPr>
      <xdr:blipFill>
        <a:blip r:embed="rId119" r:link="rId2"/>
        <a:stretch>
          <a:fillRect/>
        </a:stretch>
      </xdr:blipFill>
      <xdr:spPr>
        <a:xfrm>
          <a:off x="1150620" y="38404800"/>
          <a:ext cx="1828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" name="ID_EA52B82F01564D3A981E07635882E5CF"/>
        <xdr:cNvPicPr>
          <a:picLocks noChangeAspect="1"/>
        </xdr:cNvPicPr>
      </xdr:nvPicPr>
      <xdr:blipFill>
        <a:blip r:embed="rId120" r:link="rId2"/>
        <a:stretch>
          <a:fillRect/>
        </a:stretch>
      </xdr:blipFill>
      <xdr:spPr>
        <a:xfrm>
          <a:off x="1150620" y="391160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D45CCE525A2F4DB7B678A7D3F53D4000"/>
        <xdr:cNvPicPr>
          <a:picLocks noChangeAspect="1"/>
        </xdr:cNvPicPr>
      </xdr:nvPicPr>
      <xdr:blipFill>
        <a:blip r:embed="rId121" r:link="rId2"/>
        <a:stretch>
          <a:fillRect/>
        </a:stretch>
      </xdr:blipFill>
      <xdr:spPr>
        <a:xfrm>
          <a:off x="1150620" y="398272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C4C419700DAA445CAA0E8283D7B49BB8"/>
        <xdr:cNvPicPr>
          <a:picLocks noChangeAspect="1"/>
        </xdr:cNvPicPr>
      </xdr:nvPicPr>
      <xdr:blipFill>
        <a:blip r:embed="rId122" r:link="rId2"/>
        <a:stretch>
          <a:fillRect/>
        </a:stretch>
      </xdr:blipFill>
      <xdr:spPr>
        <a:xfrm>
          <a:off x="1150620" y="405384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766A7AD661B344CB8BDE81C943A281D7"/>
        <xdr:cNvPicPr>
          <a:picLocks noChangeAspect="1"/>
        </xdr:cNvPicPr>
      </xdr:nvPicPr>
      <xdr:blipFill>
        <a:blip r:embed="rId123" r:link="rId2"/>
        <a:stretch>
          <a:fillRect/>
        </a:stretch>
      </xdr:blipFill>
      <xdr:spPr>
        <a:xfrm>
          <a:off x="1150620" y="41249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" name="ID_AFB4E38819E24446B20F6AFCC2D3F94C"/>
        <xdr:cNvPicPr>
          <a:picLocks noChangeAspect="1"/>
        </xdr:cNvPicPr>
      </xdr:nvPicPr>
      <xdr:blipFill>
        <a:blip r:embed="rId124" r:link="rId2"/>
        <a:stretch>
          <a:fillRect/>
        </a:stretch>
      </xdr:blipFill>
      <xdr:spPr>
        <a:xfrm>
          <a:off x="1150620" y="419608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" name="ID_D66D25389E4A45B3AE8B2471F3D70D7F"/>
        <xdr:cNvPicPr>
          <a:picLocks noChangeAspect="1"/>
        </xdr:cNvPicPr>
      </xdr:nvPicPr>
      <xdr:blipFill>
        <a:blip r:embed="rId125" r:link="rId2"/>
        <a:stretch>
          <a:fillRect/>
        </a:stretch>
      </xdr:blipFill>
      <xdr:spPr>
        <a:xfrm>
          <a:off x="1150620" y="426720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" name="ID_C21F18AC83BB472CB2B199701401CB0F"/>
        <xdr:cNvPicPr>
          <a:picLocks noChangeAspect="1"/>
        </xdr:cNvPicPr>
      </xdr:nvPicPr>
      <xdr:blipFill>
        <a:blip r:embed="rId126" r:link="rId2"/>
        <a:stretch>
          <a:fillRect/>
        </a:stretch>
      </xdr:blipFill>
      <xdr:spPr>
        <a:xfrm>
          <a:off x="1150620" y="43383200"/>
          <a:ext cx="1752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E2DAC07089AD446A87AD748EB28D3FCD"/>
        <xdr:cNvPicPr>
          <a:picLocks noChangeAspect="1"/>
        </xdr:cNvPicPr>
      </xdr:nvPicPr>
      <xdr:blipFill>
        <a:blip r:embed="rId127" r:link="rId2"/>
        <a:stretch>
          <a:fillRect/>
        </a:stretch>
      </xdr:blipFill>
      <xdr:spPr>
        <a:xfrm>
          <a:off x="1150620" y="437388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D3881FCACC9E4FD592265DA077B335E2"/>
        <xdr:cNvPicPr>
          <a:picLocks noChangeAspect="1"/>
        </xdr:cNvPicPr>
      </xdr:nvPicPr>
      <xdr:blipFill>
        <a:blip r:embed="rId128" r:link="rId2"/>
        <a:stretch>
          <a:fillRect/>
        </a:stretch>
      </xdr:blipFill>
      <xdr:spPr>
        <a:xfrm>
          <a:off x="1150620" y="44094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652DC4A0E1854016857FFD20B4524155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150620" y="448056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" name="ID_7F08C3E35BF24BFB9EB271870161A673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150620" y="45516800"/>
          <a:ext cx="3048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" name="ID_2868C8BFC2244114976C668B73D5FE79"/>
        <xdr:cNvPicPr>
          <a:picLocks noChangeAspect="1"/>
        </xdr:cNvPicPr>
      </xdr:nvPicPr>
      <xdr:blipFill>
        <a:blip r:embed="rId129" r:link="rId2"/>
        <a:stretch>
          <a:fillRect/>
        </a:stretch>
      </xdr:blipFill>
      <xdr:spPr>
        <a:xfrm>
          <a:off x="1150620" y="462280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" name="ID_57A7750733DE48598F52A25C5F31BDB6"/>
        <xdr:cNvPicPr>
          <a:picLocks noChangeAspect="1"/>
        </xdr:cNvPicPr>
      </xdr:nvPicPr>
      <xdr:blipFill>
        <a:blip r:embed="rId130" r:link="rId2"/>
        <a:stretch>
          <a:fillRect/>
        </a:stretch>
      </xdr:blipFill>
      <xdr:spPr>
        <a:xfrm>
          <a:off x="1150620" y="465836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" name="ID_795AF76836BE4D10B5C2DDC094B1A4E1"/>
        <xdr:cNvPicPr>
          <a:picLocks noChangeAspect="1"/>
        </xdr:cNvPicPr>
      </xdr:nvPicPr>
      <xdr:blipFill>
        <a:blip r:embed="rId131" r:link="rId2"/>
        <a:stretch>
          <a:fillRect/>
        </a:stretch>
      </xdr:blipFill>
      <xdr:spPr>
        <a:xfrm>
          <a:off x="1150620" y="46939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" name="ID_752C6BBD85A34A1594E43A6D358DED20"/>
        <xdr:cNvPicPr>
          <a:picLocks noChangeAspect="1"/>
        </xdr:cNvPicPr>
      </xdr:nvPicPr>
      <xdr:blipFill>
        <a:blip r:embed="rId132" r:link="rId2"/>
        <a:stretch>
          <a:fillRect/>
        </a:stretch>
      </xdr:blipFill>
      <xdr:spPr>
        <a:xfrm>
          <a:off x="1150620" y="47650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3D8D10708E594D298E00A3CDA461EC1E"/>
        <xdr:cNvPicPr>
          <a:picLocks noChangeAspect="1"/>
        </xdr:cNvPicPr>
      </xdr:nvPicPr>
      <xdr:blipFill>
        <a:blip r:embed="rId133" r:link="rId2"/>
        <a:stretch>
          <a:fillRect/>
        </a:stretch>
      </xdr:blipFill>
      <xdr:spPr>
        <a:xfrm>
          <a:off x="1150620" y="48361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" name="ID_9DD8B3C97E92483AA04BF88358DDAF0B"/>
        <xdr:cNvPicPr>
          <a:picLocks noChangeAspect="1"/>
        </xdr:cNvPicPr>
      </xdr:nvPicPr>
      <xdr:blipFill>
        <a:blip r:embed="rId134" r:link="rId2"/>
        <a:stretch>
          <a:fillRect/>
        </a:stretch>
      </xdr:blipFill>
      <xdr:spPr>
        <a:xfrm>
          <a:off x="1150620" y="487172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" name="ID_D95EBD75B2CA46C08E358C790B777F0D"/>
        <xdr:cNvPicPr>
          <a:picLocks noChangeAspect="1"/>
        </xdr:cNvPicPr>
      </xdr:nvPicPr>
      <xdr:blipFill>
        <a:blip r:embed="rId135" r:link="rId2"/>
        <a:stretch>
          <a:fillRect/>
        </a:stretch>
      </xdr:blipFill>
      <xdr:spPr>
        <a:xfrm>
          <a:off x="1150620" y="4907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" name="ID_B43BED4241C64ADE8B26B4ADA2A96501"/>
        <xdr:cNvPicPr>
          <a:picLocks noChangeAspect="1"/>
        </xdr:cNvPicPr>
      </xdr:nvPicPr>
      <xdr:blipFill>
        <a:blip r:embed="rId136" r:link="rId2"/>
        <a:stretch>
          <a:fillRect/>
        </a:stretch>
      </xdr:blipFill>
      <xdr:spPr>
        <a:xfrm>
          <a:off x="1150620" y="49428400"/>
          <a:ext cx="2286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" name="ID_BC5B5FE409FC4CAAB00446383D864488"/>
        <xdr:cNvPicPr>
          <a:picLocks noChangeAspect="1"/>
        </xdr:cNvPicPr>
      </xdr:nvPicPr>
      <xdr:blipFill>
        <a:blip r:embed="rId137" r:link="rId2"/>
        <a:stretch>
          <a:fillRect/>
        </a:stretch>
      </xdr:blipFill>
      <xdr:spPr>
        <a:xfrm>
          <a:off x="1150620" y="49784000"/>
          <a:ext cx="2438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" name="ID_6C1F5C0DC7404B6AB28E2979312FC220"/>
        <xdr:cNvPicPr>
          <a:picLocks noChangeAspect="1"/>
        </xdr:cNvPicPr>
      </xdr:nvPicPr>
      <xdr:blipFill>
        <a:blip r:embed="rId138" r:link="rId2"/>
        <a:stretch>
          <a:fillRect/>
        </a:stretch>
      </xdr:blipFill>
      <xdr:spPr>
        <a:xfrm>
          <a:off x="1150620" y="50139600"/>
          <a:ext cx="2514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" name="ID_1CA6FAAC82B44DB4879A10E0B6DF58F8"/>
        <xdr:cNvPicPr>
          <a:picLocks noChangeAspect="1"/>
        </xdr:cNvPicPr>
      </xdr:nvPicPr>
      <xdr:blipFill>
        <a:blip r:embed="rId139" r:link="rId2"/>
        <a:stretch>
          <a:fillRect/>
        </a:stretch>
      </xdr:blipFill>
      <xdr:spPr>
        <a:xfrm>
          <a:off x="1150620" y="504952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4E3849FC2EA64B16AD3AEEC803644912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150620" y="508508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" name="ID_B468502A7D154AAB947A47DA8EA10388"/>
        <xdr:cNvPicPr>
          <a:picLocks noChangeAspect="1"/>
        </xdr:cNvPicPr>
      </xdr:nvPicPr>
      <xdr:blipFill>
        <a:blip r:embed="rId140" r:link="rId2"/>
        <a:stretch>
          <a:fillRect/>
        </a:stretch>
      </xdr:blipFill>
      <xdr:spPr>
        <a:xfrm>
          <a:off x="1150620" y="51562000"/>
          <a:ext cx="2133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10D6E9EDCA864CB0921964D9E21FC362"/>
        <xdr:cNvPicPr>
          <a:picLocks noChangeAspect="1"/>
        </xdr:cNvPicPr>
      </xdr:nvPicPr>
      <xdr:blipFill>
        <a:blip r:embed="rId141" r:link="rId2"/>
        <a:stretch>
          <a:fillRect/>
        </a:stretch>
      </xdr:blipFill>
      <xdr:spPr>
        <a:xfrm>
          <a:off x="1150620" y="519176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" name="ID_000D882D422E4875950DB9B3E2F745AC"/>
        <xdr:cNvPicPr>
          <a:picLocks noChangeAspect="1"/>
        </xdr:cNvPicPr>
      </xdr:nvPicPr>
      <xdr:blipFill>
        <a:blip r:embed="rId142" r:link="rId2"/>
        <a:stretch>
          <a:fillRect/>
        </a:stretch>
      </xdr:blipFill>
      <xdr:spPr>
        <a:xfrm>
          <a:off x="1150620" y="52273200"/>
          <a:ext cx="10668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" name="ID_FC9E500698A840909FE1D5E47330950A"/>
        <xdr:cNvPicPr>
          <a:picLocks noChangeAspect="1"/>
        </xdr:cNvPicPr>
      </xdr:nvPicPr>
      <xdr:blipFill>
        <a:blip r:embed="rId143" r:link="rId2"/>
        <a:stretch>
          <a:fillRect/>
        </a:stretch>
      </xdr:blipFill>
      <xdr:spPr>
        <a:xfrm>
          <a:off x="1150620" y="52984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" name="ID_96F7117142964E07BECBA28E9CC9DE9A"/>
        <xdr:cNvPicPr>
          <a:picLocks noChangeAspect="1"/>
        </xdr:cNvPicPr>
      </xdr:nvPicPr>
      <xdr:blipFill>
        <a:blip r:embed="rId144" r:link="rId2"/>
        <a:stretch>
          <a:fillRect/>
        </a:stretch>
      </xdr:blipFill>
      <xdr:spPr>
        <a:xfrm>
          <a:off x="1150620" y="536956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" name="ID_3F97FF8BC488413283315054D6E8DD27"/>
        <xdr:cNvPicPr>
          <a:picLocks noChangeAspect="1"/>
        </xdr:cNvPicPr>
      </xdr:nvPicPr>
      <xdr:blipFill>
        <a:blip r:embed="rId145" r:link="rId2"/>
        <a:stretch>
          <a:fillRect/>
        </a:stretch>
      </xdr:blipFill>
      <xdr:spPr>
        <a:xfrm>
          <a:off x="1150620" y="54051200"/>
          <a:ext cx="2819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" name="ID_131CE1F233ED493D8CA28F78DB3FF489"/>
        <xdr:cNvPicPr>
          <a:picLocks noChangeAspect="1"/>
        </xdr:cNvPicPr>
      </xdr:nvPicPr>
      <xdr:blipFill>
        <a:blip r:embed="rId146" r:link="rId2"/>
        <a:stretch>
          <a:fillRect/>
        </a:stretch>
      </xdr:blipFill>
      <xdr:spPr>
        <a:xfrm>
          <a:off x="1150620" y="547624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" name="ID_5016C73AC05B4421B60813E8E499F11D"/>
        <xdr:cNvPicPr>
          <a:picLocks noChangeAspect="1"/>
        </xdr:cNvPicPr>
      </xdr:nvPicPr>
      <xdr:blipFill>
        <a:blip r:embed="rId147" r:link="rId2"/>
        <a:stretch>
          <a:fillRect/>
        </a:stretch>
      </xdr:blipFill>
      <xdr:spPr>
        <a:xfrm>
          <a:off x="1150620" y="55118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" name="ID_1C5B8396D14C42689BF478C2F5B17137"/>
        <xdr:cNvPicPr>
          <a:picLocks noChangeAspect="1"/>
        </xdr:cNvPicPr>
      </xdr:nvPicPr>
      <xdr:blipFill>
        <a:blip r:embed="rId148" r:link="rId2"/>
        <a:stretch>
          <a:fillRect/>
        </a:stretch>
      </xdr:blipFill>
      <xdr:spPr>
        <a:xfrm>
          <a:off x="1150620" y="558292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" name="ID_7EE0F26FD927423AA3DE1869DE063C85"/>
        <xdr:cNvPicPr>
          <a:picLocks noChangeAspect="1"/>
        </xdr:cNvPicPr>
      </xdr:nvPicPr>
      <xdr:blipFill>
        <a:blip r:embed="rId149" r:link="rId2"/>
        <a:stretch>
          <a:fillRect/>
        </a:stretch>
      </xdr:blipFill>
      <xdr:spPr>
        <a:xfrm>
          <a:off x="1150620" y="56184800"/>
          <a:ext cx="2590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" name="ID_5FA1B9462690474AB8971B11D9E12018"/>
        <xdr:cNvPicPr>
          <a:picLocks noChangeAspect="1"/>
        </xdr:cNvPicPr>
      </xdr:nvPicPr>
      <xdr:blipFill>
        <a:blip r:embed="rId150" r:link="rId2"/>
        <a:stretch>
          <a:fillRect/>
        </a:stretch>
      </xdr:blipFill>
      <xdr:spPr>
        <a:xfrm>
          <a:off x="1150620" y="56540400"/>
          <a:ext cx="1752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" name="ID_5BA4EC3E42B84957A45CA778A699C3EF"/>
        <xdr:cNvPicPr>
          <a:picLocks noChangeAspect="1"/>
        </xdr:cNvPicPr>
      </xdr:nvPicPr>
      <xdr:blipFill>
        <a:blip r:embed="rId151" r:link="rId2"/>
        <a:stretch>
          <a:fillRect/>
        </a:stretch>
      </xdr:blipFill>
      <xdr:spPr>
        <a:xfrm>
          <a:off x="1150620" y="56896000"/>
          <a:ext cx="1905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" name="ID_FCBBD020FDBC478CB1AF9F5BAC475D23"/>
        <xdr:cNvPicPr>
          <a:picLocks noChangeAspect="1"/>
        </xdr:cNvPicPr>
      </xdr:nvPicPr>
      <xdr:blipFill>
        <a:blip r:embed="rId152" r:link="rId2"/>
        <a:stretch>
          <a:fillRect/>
        </a:stretch>
      </xdr:blipFill>
      <xdr:spPr>
        <a:xfrm>
          <a:off x="1150620" y="57251600"/>
          <a:ext cx="3581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" name="ID_8A64C88F2164451B97C5B030DBC169FF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150620" y="586740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" name="ID_3282D57A05BC409CA7D91043CD3FA896"/>
        <xdr:cNvPicPr>
          <a:picLocks noChangeAspect="1"/>
        </xdr:cNvPicPr>
      </xdr:nvPicPr>
      <xdr:blipFill>
        <a:blip r:embed="rId153" r:link="rId2"/>
        <a:stretch>
          <a:fillRect/>
        </a:stretch>
      </xdr:blipFill>
      <xdr:spPr>
        <a:xfrm>
          <a:off x="1150620" y="593852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" name="ID_79C4BB834F544817B600F53F2B1F950D"/>
        <xdr:cNvPicPr>
          <a:picLocks noChangeAspect="1"/>
        </xdr:cNvPicPr>
      </xdr:nvPicPr>
      <xdr:blipFill>
        <a:blip r:embed="rId154" r:link="rId2"/>
        <a:stretch>
          <a:fillRect/>
        </a:stretch>
      </xdr:blipFill>
      <xdr:spPr>
        <a:xfrm>
          <a:off x="1150620" y="59740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" name="ID_F146F5FD63C34828AF3E065459F32981"/>
        <xdr:cNvPicPr>
          <a:picLocks noChangeAspect="1"/>
        </xdr:cNvPicPr>
      </xdr:nvPicPr>
      <xdr:blipFill>
        <a:blip r:embed="rId155" r:link="rId2"/>
        <a:stretch>
          <a:fillRect/>
        </a:stretch>
      </xdr:blipFill>
      <xdr:spPr>
        <a:xfrm>
          <a:off x="1150620" y="60096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" name="ID_380227492C4E42368D7E355CF9AB7ED4"/>
        <xdr:cNvPicPr>
          <a:picLocks noChangeAspect="1"/>
        </xdr:cNvPicPr>
      </xdr:nvPicPr>
      <xdr:blipFill>
        <a:blip r:embed="rId156" r:link="rId2"/>
        <a:stretch>
          <a:fillRect/>
        </a:stretch>
      </xdr:blipFill>
      <xdr:spPr>
        <a:xfrm>
          <a:off x="1150620" y="792988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7" name="ID_8A4C11FCD34F42529FDB6E36B79FB3E1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150620" y="78943200"/>
          <a:ext cx="1752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" name="ID_F7986EB3714A4EFCACB54944ECCABBB7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150620" y="78587600"/>
          <a:ext cx="1752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" name="ID_456369E0BC48487D9244C8E346AD5F28"/>
        <xdr:cNvPicPr>
          <a:picLocks noChangeAspect="1"/>
        </xdr:cNvPicPr>
      </xdr:nvPicPr>
      <xdr:blipFill>
        <a:blip r:embed="rId158" r:link="rId2"/>
        <a:stretch>
          <a:fillRect/>
        </a:stretch>
      </xdr:blipFill>
      <xdr:spPr>
        <a:xfrm>
          <a:off x="1150620" y="782320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" name="ID_71C934D5506D456381DCEC32EA60602A"/>
        <xdr:cNvPicPr>
          <a:picLocks noChangeAspect="1"/>
        </xdr:cNvPicPr>
      </xdr:nvPicPr>
      <xdr:blipFill>
        <a:blip r:embed="rId159" r:link="rId2"/>
        <a:stretch>
          <a:fillRect/>
        </a:stretch>
      </xdr:blipFill>
      <xdr:spPr>
        <a:xfrm>
          <a:off x="1150620" y="778764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" name="ID_75915C17D80E45998186ED155008FF8C"/>
        <xdr:cNvPicPr>
          <a:picLocks noChangeAspect="1"/>
        </xdr:cNvPicPr>
      </xdr:nvPicPr>
      <xdr:blipFill>
        <a:blip r:embed="rId160" r:link="rId2"/>
        <a:stretch>
          <a:fillRect/>
        </a:stretch>
      </xdr:blipFill>
      <xdr:spPr>
        <a:xfrm>
          <a:off x="1150620" y="775208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" name="ID_F80F288D2C854E64BC1E8099D0E886A1"/>
        <xdr:cNvPicPr>
          <a:picLocks noChangeAspect="1"/>
        </xdr:cNvPicPr>
      </xdr:nvPicPr>
      <xdr:blipFill>
        <a:blip r:embed="rId161" r:link="rId2"/>
        <a:stretch>
          <a:fillRect/>
        </a:stretch>
      </xdr:blipFill>
      <xdr:spPr>
        <a:xfrm>
          <a:off x="1150620" y="77165200"/>
          <a:ext cx="2438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" name="ID_AB5B7EACBFCB44398BA1CE7AC94C04B7"/>
        <xdr:cNvPicPr>
          <a:picLocks noChangeAspect="1"/>
        </xdr:cNvPicPr>
      </xdr:nvPicPr>
      <xdr:blipFill>
        <a:blip r:embed="rId162" r:link="rId2"/>
        <a:stretch>
          <a:fillRect/>
        </a:stretch>
      </xdr:blipFill>
      <xdr:spPr>
        <a:xfrm>
          <a:off x="1150620" y="76809600"/>
          <a:ext cx="27432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" name="ID_DB7CB47E6E99491290638631B98F4878"/>
        <xdr:cNvPicPr>
          <a:picLocks noChangeAspect="1"/>
        </xdr:cNvPicPr>
      </xdr:nvPicPr>
      <xdr:blipFill>
        <a:blip r:embed="rId163" r:link="rId2"/>
        <a:stretch>
          <a:fillRect/>
        </a:stretch>
      </xdr:blipFill>
      <xdr:spPr>
        <a:xfrm>
          <a:off x="1150620" y="764540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" name="ID_61CC949E85B24DC29FFB00F32E552FDB"/>
        <xdr:cNvPicPr>
          <a:picLocks noChangeAspect="1"/>
        </xdr:cNvPicPr>
      </xdr:nvPicPr>
      <xdr:blipFill>
        <a:blip r:embed="rId164" r:link="rId2"/>
        <a:stretch>
          <a:fillRect/>
        </a:stretch>
      </xdr:blipFill>
      <xdr:spPr>
        <a:xfrm>
          <a:off x="1150620" y="76098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4" name="ID_DB19BE990F38416997CDC8A505C3B3EA"/>
        <xdr:cNvPicPr>
          <a:picLocks noChangeAspect="1"/>
        </xdr:cNvPicPr>
      </xdr:nvPicPr>
      <xdr:blipFill>
        <a:blip r:embed="rId165" r:link="rId2"/>
        <a:stretch>
          <a:fillRect/>
        </a:stretch>
      </xdr:blipFill>
      <xdr:spPr>
        <a:xfrm>
          <a:off x="1150620" y="75742800"/>
          <a:ext cx="3200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" name="ID_1D3F7A09D8564C90AED0E6C356AEA31A"/>
        <xdr:cNvPicPr>
          <a:picLocks noChangeAspect="1"/>
        </xdr:cNvPicPr>
      </xdr:nvPicPr>
      <xdr:blipFill>
        <a:blip r:embed="rId166" r:link="rId2"/>
        <a:stretch>
          <a:fillRect/>
        </a:stretch>
      </xdr:blipFill>
      <xdr:spPr>
        <a:xfrm>
          <a:off x="1150620" y="75387200"/>
          <a:ext cx="3581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3" name="ID_FC612BD44405450FA6046E7D3AA1E57A"/>
        <xdr:cNvPicPr>
          <a:picLocks noChangeAspect="1"/>
        </xdr:cNvPicPr>
      </xdr:nvPicPr>
      <xdr:blipFill>
        <a:blip r:embed="rId167" r:link="rId2"/>
        <a:stretch>
          <a:fillRect/>
        </a:stretch>
      </xdr:blipFill>
      <xdr:spPr>
        <a:xfrm>
          <a:off x="1150620" y="75031600"/>
          <a:ext cx="3276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" name="ID_9C5F20FE08334769987E91F2DF8B8DBE"/>
        <xdr:cNvPicPr>
          <a:picLocks noChangeAspect="1"/>
        </xdr:cNvPicPr>
      </xdr:nvPicPr>
      <xdr:blipFill>
        <a:blip r:embed="rId168" r:link="rId2"/>
        <a:stretch>
          <a:fillRect/>
        </a:stretch>
      </xdr:blipFill>
      <xdr:spPr>
        <a:xfrm>
          <a:off x="1150620" y="74676000"/>
          <a:ext cx="3505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2" name="ID_3D31538B5B0340FE8CD9B1EACD33E39B"/>
        <xdr:cNvPicPr>
          <a:picLocks noChangeAspect="1"/>
        </xdr:cNvPicPr>
      </xdr:nvPicPr>
      <xdr:blipFill>
        <a:blip r:embed="rId169" r:link="rId2"/>
        <a:stretch>
          <a:fillRect/>
        </a:stretch>
      </xdr:blipFill>
      <xdr:spPr>
        <a:xfrm>
          <a:off x="1150620" y="74320400"/>
          <a:ext cx="2667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" name="ID_E4711D0776C944B78BE7F09E525BEA28"/>
        <xdr:cNvPicPr>
          <a:picLocks noChangeAspect="1"/>
        </xdr:cNvPicPr>
      </xdr:nvPicPr>
      <xdr:blipFill>
        <a:blip r:embed="rId170" r:link="rId2"/>
        <a:stretch>
          <a:fillRect/>
        </a:stretch>
      </xdr:blipFill>
      <xdr:spPr>
        <a:xfrm>
          <a:off x="1150620" y="73964800"/>
          <a:ext cx="33528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" name="ID_07FB6354F8634861BB61894AE38CD736"/>
        <xdr:cNvPicPr>
          <a:picLocks noChangeAspect="1"/>
        </xdr:cNvPicPr>
      </xdr:nvPicPr>
      <xdr:blipFill>
        <a:blip r:embed="rId171" r:link="rId2"/>
        <a:stretch>
          <a:fillRect/>
        </a:stretch>
      </xdr:blipFill>
      <xdr:spPr>
        <a:xfrm>
          <a:off x="1150620" y="736092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" name="ID_E2FC549698714320A9F749AD90F507ED"/>
        <xdr:cNvPicPr>
          <a:picLocks noChangeAspect="1"/>
        </xdr:cNvPicPr>
      </xdr:nvPicPr>
      <xdr:blipFill>
        <a:blip r:embed="rId172" r:link="rId2"/>
        <a:stretch>
          <a:fillRect/>
        </a:stretch>
      </xdr:blipFill>
      <xdr:spPr>
        <a:xfrm>
          <a:off x="1150620" y="73253600"/>
          <a:ext cx="3581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" name="ID_7D733CEC62C24FCD96009E97E79AA255"/>
        <xdr:cNvPicPr>
          <a:picLocks noChangeAspect="1"/>
        </xdr:cNvPicPr>
      </xdr:nvPicPr>
      <xdr:blipFill>
        <a:blip r:embed="rId173" r:link="rId2"/>
        <a:stretch>
          <a:fillRect/>
        </a:stretch>
      </xdr:blipFill>
      <xdr:spPr>
        <a:xfrm>
          <a:off x="1150620" y="728980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" name="ID_2106DE6A52D14226AFF2B525E81EDEE7"/>
        <xdr:cNvPicPr>
          <a:picLocks noChangeAspect="1"/>
        </xdr:cNvPicPr>
      </xdr:nvPicPr>
      <xdr:blipFill>
        <a:blip r:embed="rId174" r:link="rId2"/>
        <a:stretch>
          <a:fillRect/>
        </a:stretch>
      </xdr:blipFill>
      <xdr:spPr>
        <a:xfrm>
          <a:off x="1150620" y="72542400"/>
          <a:ext cx="1219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" name="ID_DF8A8A78873C4C5588C73AF1160CCA49"/>
        <xdr:cNvPicPr>
          <a:picLocks noChangeAspect="1"/>
        </xdr:cNvPicPr>
      </xdr:nvPicPr>
      <xdr:blipFill>
        <a:blip r:embed="rId175" r:link="rId2"/>
        <a:stretch>
          <a:fillRect/>
        </a:stretch>
      </xdr:blipFill>
      <xdr:spPr>
        <a:xfrm>
          <a:off x="1150620" y="721868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" name="ID_686014B93A67436F85D7DFB1213A74AC"/>
        <xdr:cNvPicPr>
          <a:picLocks noChangeAspect="1"/>
        </xdr:cNvPicPr>
      </xdr:nvPicPr>
      <xdr:blipFill>
        <a:blip r:embed="rId176" r:link="rId2"/>
        <a:stretch>
          <a:fillRect/>
        </a:stretch>
      </xdr:blipFill>
      <xdr:spPr>
        <a:xfrm>
          <a:off x="1150620" y="7183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" name="ID_9694393BB6944E5BADBBC1721B78D614"/>
        <xdr:cNvPicPr>
          <a:picLocks noChangeAspect="1"/>
        </xdr:cNvPicPr>
      </xdr:nvPicPr>
      <xdr:blipFill>
        <a:blip r:embed="rId177" r:link="rId2"/>
        <a:stretch>
          <a:fillRect/>
        </a:stretch>
      </xdr:blipFill>
      <xdr:spPr>
        <a:xfrm>
          <a:off x="1150620" y="71475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" name="ID_DFEF9B76424A465380ABC7411C39648A"/>
        <xdr:cNvPicPr>
          <a:picLocks noChangeAspect="1"/>
        </xdr:cNvPicPr>
      </xdr:nvPicPr>
      <xdr:blipFill>
        <a:blip r:embed="rId178" r:link="rId2"/>
        <a:stretch>
          <a:fillRect/>
        </a:stretch>
      </xdr:blipFill>
      <xdr:spPr>
        <a:xfrm>
          <a:off x="1150620" y="71120000"/>
          <a:ext cx="2286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" name="ID_5EFF452789DB4600BDCAAB083B05222A"/>
        <xdr:cNvPicPr>
          <a:picLocks noChangeAspect="1"/>
        </xdr:cNvPicPr>
      </xdr:nvPicPr>
      <xdr:blipFill>
        <a:blip r:embed="rId179" r:link="rId2"/>
        <a:stretch>
          <a:fillRect/>
        </a:stretch>
      </xdr:blipFill>
      <xdr:spPr>
        <a:xfrm>
          <a:off x="1150620" y="70764400"/>
          <a:ext cx="2133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" name="ID_10E9403194D8492DA633A83F5F42C259"/>
        <xdr:cNvPicPr>
          <a:picLocks noChangeAspect="1"/>
        </xdr:cNvPicPr>
      </xdr:nvPicPr>
      <xdr:blipFill>
        <a:blip r:embed="rId180" r:link="rId2"/>
        <a:stretch>
          <a:fillRect/>
        </a:stretch>
      </xdr:blipFill>
      <xdr:spPr>
        <a:xfrm>
          <a:off x="1150620" y="70408800"/>
          <a:ext cx="2971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6" name="ID_064776587CB544EA871BF49A967D14C5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150620" y="70053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" name="ID_2B192ACD07E94275B0413F7F0BAB909F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150620" y="69697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" name="ID_2B14EB06ED054D5B82ED5CCEC3B438FE"/>
        <xdr:cNvPicPr>
          <a:picLocks noChangeAspect="1"/>
        </xdr:cNvPicPr>
      </xdr:nvPicPr>
      <xdr:blipFill>
        <a:blip r:embed="rId182" r:link="rId2"/>
        <a:stretch>
          <a:fillRect/>
        </a:stretch>
      </xdr:blipFill>
      <xdr:spPr>
        <a:xfrm>
          <a:off x="1150620" y="69342000"/>
          <a:ext cx="1219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" name="ID_7878C0EE96A34435B39CD6C039A55F81"/>
        <xdr:cNvPicPr>
          <a:picLocks noChangeAspect="1"/>
        </xdr:cNvPicPr>
      </xdr:nvPicPr>
      <xdr:blipFill>
        <a:blip r:embed="rId183" r:link="rId2"/>
        <a:stretch>
          <a:fillRect/>
        </a:stretch>
      </xdr:blipFill>
      <xdr:spPr>
        <a:xfrm>
          <a:off x="1150620" y="689864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5" name="ID_021E5BDCB32F44AAB241F943DEA81088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150620" y="686308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" name="ID_0330554950D34DECBECBA15A22EE5D5E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150620" y="682752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4" name="ID_A6D7EA4CFAD24863BDEEA6A47AFDDA7A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150620" y="679196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" name="ID_AA787D5FDA3D40E7A1F272B2275C014A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150620" y="675640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8" name="ID_31C37C6F6A1E4429BAD54F940652C216"/>
        <xdr:cNvPicPr>
          <a:picLocks noChangeAspect="1"/>
        </xdr:cNvPicPr>
      </xdr:nvPicPr>
      <xdr:blipFill>
        <a:blip r:embed="rId186" r:link="rId2"/>
        <a:stretch>
          <a:fillRect/>
        </a:stretch>
      </xdr:blipFill>
      <xdr:spPr>
        <a:xfrm>
          <a:off x="1150620" y="67208400"/>
          <a:ext cx="3124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7" name="ID_298E286AC06943969973ACEF9144E597"/>
        <xdr:cNvPicPr>
          <a:picLocks noChangeAspect="1"/>
        </xdr:cNvPicPr>
      </xdr:nvPicPr>
      <xdr:blipFill>
        <a:blip r:embed="rId187" r:link="rId2"/>
        <a:stretch>
          <a:fillRect/>
        </a:stretch>
      </xdr:blipFill>
      <xdr:spPr>
        <a:xfrm>
          <a:off x="1150620" y="66852800"/>
          <a:ext cx="3048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6" name="ID_06C75EEDAF034482AF0BE024C09C2DBB"/>
        <xdr:cNvPicPr>
          <a:picLocks noChangeAspect="1"/>
        </xdr:cNvPicPr>
      </xdr:nvPicPr>
      <xdr:blipFill>
        <a:blip r:embed="rId188" r:link="rId2"/>
        <a:stretch>
          <a:fillRect/>
        </a:stretch>
      </xdr:blipFill>
      <xdr:spPr>
        <a:xfrm>
          <a:off x="1150620" y="664972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" name="ID_3F1B35F5FA734963BFA8476AA3C2CDC3"/>
        <xdr:cNvPicPr>
          <a:picLocks noChangeAspect="1"/>
        </xdr:cNvPicPr>
      </xdr:nvPicPr>
      <xdr:blipFill>
        <a:blip r:embed="rId189" r:link="rId2"/>
        <a:stretch>
          <a:fillRect/>
        </a:stretch>
      </xdr:blipFill>
      <xdr:spPr>
        <a:xfrm>
          <a:off x="1150620" y="661416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" name="ID_FC2CAB06D1494A109022704AB5A974A0"/>
        <xdr:cNvPicPr>
          <a:picLocks noChangeAspect="1"/>
        </xdr:cNvPicPr>
      </xdr:nvPicPr>
      <xdr:blipFill>
        <a:blip r:embed="rId190" r:link="rId2"/>
        <a:stretch>
          <a:fillRect/>
        </a:stretch>
      </xdr:blipFill>
      <xdr:spPr>
        <a:xfrm>
          <a:off x="1150620" y="65786000"/>
          <a:ext cx="3505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" name="ID_030C1DD21E764717BD0561C6C07E8ACD"/>
        <xdr:cNvPicPr>
          <a:picLocks noChangeAspect="1"/>
        </xdr:cNvPicPr>
      </xdr:nvPicPr>
      <xdr:blipFill>
        <a:blip r:embed="rId191" r:link="rId2"/>
        <a:stretch>
          <a:fillRect/>
        </a:stretch>
      </xdr:blipFill>
      <xdr:spPr>
        <a:xfrm>
          <a:off x="1150620" y="65430400"/>
          <a:ext cx="27432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" name="ID_C8A327E9DC1C422A86EF942C9073F2D9"/>
        <xdr:cNvPicPr>
          <a:picLocks noChangeAspect="1"/>
        </xdr:cNvPicPr>
      </xdr:nvPicPr>
      <xdr:blipFill>
        <a:blip r:embed="rId192" r:link="rId2"/>
        <a:stretch>
          <a:fillRect/>
        </a:stretch>
      </xdr:blipFill>
      <xdr:spPr>
        <a:xfrm>
          <a:off x="1150620" y="65074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" name="ID_10967B33808749E28688837F21415F9E"/>
        <xdr:cNvPicPr>
          <a:picLocks noChangeAspect="1"/>
        </xdr:cNvPicPr>
      </xdr:nvPicPr>
      <xdr:blipFill>
        <a:blip r:embed="rId193" r:link="rId2"/>
        <a:stretch>
          <a:fillRect/>
        </a:stretch>
      </xdr:blipFill>
      <xdr:spPr>
        <a:xfrm>
          <a:off x="1150620" y="64719200"/>
          <a:ext cx="3352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" name="ID_BA25961075954B6DABCC5D5C179CD157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150620" y="618744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2" name="ID_D19960CB32B14C38B6E5B0A4E20C8801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150620" y="622300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" name="ID_7433E49B45A34F888E8E1CD7E1952F65"/>
        <xdr:cNvPicPr>
          <a:picLocks noChangeAspect="1"/>
        </xdr:cNvPicPr>
      </xdr:nvPicPr>
      <xdr:blipFill>
        <a:blip r:embed="rId195" r:link="rId2"/>
        <a:stretch>
          <a:fillRect/>
        </a:stretch>
      </xdr:blipFill>
      <xdr:spPr>
        <a:xfrm>
          <a:off x="1150620" y="62585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" name="ID_3F8746D7F4754D4E8583927A06B0D62A"/>
        <xdr:cNvPicPr>
          <a:picLocks noChangeAspect="1"/>
        </xdr:cNvPicPr>
      </xdr:nvPicPr>
      <xdr:blipFill>
        <a:blip r:embed="rId196" r:link="rId2"/>
        <a:stretch>
          <a:fillRect/>
        </a:stretch>
      </xdr:blipFill>
      <xdr:spPr>
        <a:xfrm>
          <a:off x="1150620" y="629412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" name="ID_1C551DDFF8A2435C8C907D3A03DE3B70"/>
        <xdr:cNvPicPr>
          <a:picLocks noChangeAspect="1"/>
        </xdr:cNvPicPr>
      </xdr:nvPicPr>
      <xdr:blipFill>
        <a:blip r:embed="rId197" r:link="rId2"/>
        <a:stretch>
          <a:fillRect/>
        </a:stretch>
      </xdr:blipFill>
      <xdr:spPr>
        <a:xfrm>
          <a:off x="1150620" y="632968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7" name="ID_ED5F1875AB7143C1B4DD0EB9664D2BF1"/>
        <xdr:cNvPicPr>
          <a:picLocks noChangeAspect="1"/>
        </xdr:cNvPicPr>
      </xdr:nvPicPr>
      <xdr:blipFill>
        <a:blip r:embed="rId198" r:link="rId2"/>
        <a:stretch>
          <a:fillRect/>
        </a:stretch>
      </xdr:blipFill>
      <xdr:spPr>
        <a:xfrm>
          <a:off x="1150620" y="636524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" name="ID_52E1147238AD4185A20115E3529C7A0C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150620" y="640080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3" name="ID_2B5CCFC36AA2466B84BFFED78A72020C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150620" y="643636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86363F1F45C84FCEB124605A7512964B"/>
        <xdr:cNvPicPr>
          <a:picLocks noChangeAspect="1"/>
        </xdr:cNvPicPr>
      </xdr:nvPicPr>
      <xdr:blipFill>
        <a:blip r:embed="rId200" r:link="rId2"/>
        <a:stretch>
          <a:fillRect/>
        </a:stretch>
      </xdr:blipFill>
      <xdr:spPr>
        <a:xfrm>
          <a:off x="1150620" y="931672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0" name="ID_C2FA76DA6D2141EC8DAF055A5832EEBE"/>
        <xdr:cNvPicPr>
          <a:picLocks noChangeAspect="1"/>
        </xdr:cNvPicPr>
      </xdr:nvPicPr>
      <xdr:blipFill>
        <a:blip r:embed="rId201" r:link="rId2"/>
        <a:stretch>
          <a:fillRect/>
        </a:stretch>
      </xdr:blipFill>
      <xdr:spPr>
        <a:xfrm>
          <a:off x="1150620" y="80365600"/>
          <a:ext cx="22860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2" name="ID_47F0E831AD9E41CE8687A4BBAFBF0607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150620" y="92456000"/>
          <a:ext cx="1828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1" name="ID_7B50E386AEB4476491641A00F05CB275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150620" y="917448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0" name="ID_5995050277C14F79A1D308FD49B2BA46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150620" y="88900000"/>
          <a:ext cx="1905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9" name="ID_A7447631060046D5866CCEA8F773FED6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150620" y="84277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8" name="ID_12ED821E908D41829DE6219BAE474D70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150620" y="835660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D92BB64137CB4572875DE1EDEFCFAB0E"/>
        <xdr:cNvPicPr>
          <a:picLocks noChangeAspect="1"/>
        </xdr:cNvPicPr>
      </xdr:nvPicPr>
      <xdr:blipFill>
        <a:blip r:embed="rId207" r:link="rId2"/>
        <a:stretch>
          <a:fillRect/>
        </a:stretch>
      </xdr:blipFill>
      <xdr:spPr>
        <a:xfrm>
          <a:off x="1150620" y="92811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7" name="ID_7050CEE6A99A4C1D8A901E0A231F2726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150620" y="92100400"/>
          <a:ext cx="1828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6" name="ID_ECFCB4ADAAA646FE8064596C4A8C5C4C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150620" y="913892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5" name="ID_B0FDEB38B00B44C6BCE2A9AAE6078135"/>
        <xdr:cNvPicPr>
          <a:picLocks noChangeAspect="1"/>
        </xdr:cNvPicPr>
      </xdr:nvPicPr>
      <xdr:blipFill>
        <a:blip r:embed="rId208" r:link="rId2"/>
        <a:stretch>
          <a:fillRect/>
        </a:stretch>
      </xdr:blipFill>
      <xdr:spPr>
        <a:xfrm>
          <a:off x="1150620" y="91033600"/>
          <a:ext cx="2438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4" name="ID_723E426F708C477B85ACB9A86DDABFF7"/>
        <xdr:cNvPicPr>
          <a:picLocks noChangeAspect="1"/>
        </xdr:cNvPicPr>
      </xdr:nvPicPr>
      <xdr:blipFill>
        <a:blip r:embed="rId209" r:link="rId2"/>
        <a:stretch>
          <a:fillRect/>
        </a:stretch>
      </xdr:blipFill>
      <xdr:spPr>
        <a:xfrm>
          <a:off x="1150620" y="906780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3" name="ID_4AD4A5A8898B46E8BE2B7DBBF90D9167"/>
        <xdr:cNvPicPr>
          <a:picLocks noChangeAspect="1"/>
        </xdr:cNvPicPr>
      </xdr:nvPicPr>
      <xdr:blipFill>
        <a:blip r:embed="rId210" r:link="rId2"/>
        <a:stretch>
          <a:fillRect/>
        </a:stretch>
      </xdr:blipFill>
      <xdr:spPr>
        <a:xfrm>
          <a:off x="1150620" y="90322400"/>
          <a:ext cx="1905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2" name="ID_3B1A3D7495F64FD1BB0662C6A6CECD06"/>
        <xdr:cNvPicPr>
          <a:picLocks noChangeAspect="1"/>
        </xdr:cNvPicPr>
      </xdr:nvPicPr>
      <xdr:blipFill>
        <a:blip r:embed="rId211" r:link="rId2"/>
        <a:stretch>
          <a:fillRect/>
        </a:stretch>
      </xdr:blipFill>
      <xdr:spPr>
        <a:xfrm>
          <a:off x="1150620" y="89966800"/>
          <a:ext cx="1524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1" name="ID_ABC4A82BD12E41F0A8DE66EBA67D4D52"/>
        <xdr:cNvPicPr>
          <a:picLocks noChangeAspect="1"/>
        </xdr:cNvPicPr>
      </xdr:nvPicPr>
      <xdr:blipFill>
        <a:blip r:embed="rId212" r:link="rId2"/>
        <a:stretch>
          <a:fillRect/>
        </a:stretch>
      </xdr:blipFill>
      <xdr:spPr>
        <a:xfrm>
          <a:off x="1150620" y="89611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0" name="ID_0B354CEE83BD45F0ADB3DE856F9FBE1B"/>
        <xdr:cNvPicPr>
          <a:picLocks noChangeAspect="1"/>
        </xdr:cNvPicPr>
      </xdr:nvPicPr>
      <xdr:blipFill>
        <a:blip r:embed="rId213" r:link="rId2"/>
        <a:stretch>
          <a:fillRect/>
        </a:stretch>
      </xdr:blipFill>
      <xdr:spPr>
        <a:xfrm>
          <a:off x="1150620" y="89255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9" name="ID_EA4A0BF2134643F0A894EEAF2F8DA8B5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150620" y="88544400"/>
          <a:ext cx="1905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8" name="ID_8EA08A170644490EA3B2C03644525429"/>
        <xdr:cNvPicPr>
          <a:picLocks noChangeAspect="1"/>
        </xdr:cNvPicPr>
      </xdr:nvPicPr>
      <xdr:blipFill>
        <a:blip r:embed="rId214" r:link="rId2"/>
        <a:stretch>
          <a:fillRect/>
        </a:stretch>
      </xdr:blipFill>
      <xdr:spPr>
        <a:xfrm>
          <a:off x="1150620" y="881888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7" name="ID_04A9B5EDF17741B8822C57CC9D7707DE"/>
        <xdr:cNvPicPr>
          <a:picLocks noChangeAspect="1"/>
        </xdr:cNvPicPr>
      </xdr:nvPicPr>
      <xdr:blipFill>
        <a:blip r:embed="rId215" r:link="rId2"/>
        <a:stretch>
          <a:fillRect/>
        </a:stretch>
      </xdr:blipFill>
      <xdr:spPr>
        <a:xfrm>
          <a:off x="1150620" y="878332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6" name="ID_CD1D53919E5B4D868837C3F2A4863B3B"/>
        <xdr:cNvPicPr>
          <a:picLocks noChangeAspect="1"/>
        </xdr:cNvPicPr>
      </xdr:nvPicPr>
      <xdr:blipFill>
        <a:blip r:embed="rId216" r:link="rId2"/>
        <a:stretch>
          <a:fillRect/>
        </a:stretch>
      </xdr:blipFill>
      <xdr:spPr>
        <a:xfrm>
          <a:off x="1150620" y="874776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5" name="ID_6B3E1DAE880C4FD3A0BD9557D708D2E0"/>
        <xdr:cNvPicPr>
          <a:picLocks noChangeAspect="1"/>
        </xdr:cNvPicPr>
      </xdr:nvPicPr>
      <xdr:blipFill>
        <a:blip r:embed="rId217" r:link="rId2"/>
        <a:stretch>
          <a:fillRect/>
        </a:stretch>
      </xdr:blipFill>
      <xdr:spPr>
        <a:xfrm>
          <a:off x="1150620" y="871220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4" name="ID_E4D37CF6CFCF41919260D797B041A182"/>
        <xdr:cNvPicPr>
          <a:picLocks noChangeAspect="1"/>
        </xdr:cNvPicPr>
      </xdr:nvPicPr>
      <xdr:blipFill>
        <a:blip r:embed="rId218" r:link="rId2"/>
        <a:stretch>
          <a:fillRect/>
        </a:stretch>
      </xdr:blipFill>
      <xdr:spPr>
        <a:xfrm>
          <a:off x="1150620" y="86766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3" name="ID_0F924F3F9E9043F0A5D67CCFE508E9AD"/>
        <xdr:cNvPicPr>
          <a:picLocks noChangeAspect="1"/>
        </xdr:cNvPicPr>
      </xdr:nvPicPr>
      <xdr:blipFill>
        <a:blip r:embed="rId219" r:link="rId2"/>
        <a:stretch>
          <a:fillRect/>
        </a:stretch>
      </xdr:blipFill>
      <xdr:spPr>
        <a:xfrm>
          <a:off x="1150620" y="864108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2" name="ID_088CBAACAEBA472A973071CD9956C06D"/>
        <xdr:cNvPicPr>
          <a:picLocks noChangeAspect="1"/>
        </xdr:cNvPicPr>
      </xdr:nvPicPr>
      <xdr:blipFill>
        <a:blip r:embed="rId220" r:link="rId2"/>
        <a:stretch>
          <a:fillRect/>
        </a:stretch>
      </xdr:blipFill>
      <xdr:spPr>
        <a:xfrm>
          <a:off x="1150620" y="86055200"/>
          <a:ext cx="2971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1" name="ID_C43F2F7D1DCA4414972662F3DC1EDAEA"/>
        <xdr:cNvPicPr>
          <a:picLocks noChangeAspect="1"/>
        </xdr:cNvPicPr>
      </xdr:nvPicPr>
      <xdr:blipFill>
        <a:blip r:embed="rId221" r:link="rId2"/>
        <a:stretch>
          <a:fillRect/>
        </a:stretch>
      </xdr:blipFill>
      <xdr:spPr>
        <a:xfrm>
          <a:off x="1150620" y="85699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0" name="ID_82AF04FCA96E4C69B58D0E50BF8BE516"/>
        <xdr:cNvPicPr>
          <a:picLocks noChangeAspect="1"/>
        </xdr:cNvPicPr>
      </xdr:nvPicPr>
      <xdr:blipFill>
        <a:blip r:embed="rId222" r:link="rId2"/>
        <a:stretch>
          <a:fillRect/>
        </a:stretch>
      </xdr:blipFill>
      <xdr:spPr>
        <a:xfrm>
          <a:off x="1150620" y="85344000"/>
          <a:ext cx="3505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9" name="ID_0A7BFC9807DC4A4B8D10EA759E63778D"/>
        <xdr:cNvPicPr>
          <a:picLocks noChangeAspect="1"/>
        </xdr:cNvPicPr>
      </xdr:nvPicPr>
      <xdr:blipFill>
        <a:blip r:embed="rId223" r:link="rId2"/>
        <a:stretch>
          <a:fillRect/>
        </a:stretch>
      </xdr:blipFill>
      <xdr:spPr>
        <a:xfrm>
          <a:off x="1150620" y="849884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8" name="ID_E2D63597B02A451191B84FD379EB31C5"/>
        <xdr:cNvPicPr>
          <a:picLocks noChangeAspect="1"/>
        </xdr:cNvPicPr>
      </xdr:nvPicPr>
      <xdr:blipFill>
        <a:blip r:embed="rId224" r:link="rId2"/>
        <a:stretch>
          <a:fillRect/>
        </a:stretch>
      </xdr:blipFill>
      <xdr:spPr>
        <a:xfrm>
          <a:off x="1150620" y="84632800"/>
          <a:ext cx="1371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7" name="ID_69ADD0CED39445E0A94FB681BE7051AC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150620" y="839216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6" name="ID_300B0DDFE1BA4AD9832EC2B71A76C9C8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150620" y="832104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5" name="ID_A825C1DE2A354C3187AD2FAF37E8A61C"/>
        <xdr:cNvPicPr>
          <a:picLocks noChangeAspect="1"/>
        </xdr:cNvPicPr>
      </xdr:nvPicPr>
      <xdr:blipFill>
        <a:blip r:embed="rId225" r:link="rId2"/>
        <a:stretch>
          <a:fillRect/>
        </a:stretch>
      </xdr:blipFill>
      <xdr:spPr>
        <a:xfrm>
          <a:off x="1150620" y="82854800"/>
          <a:ext cx="1752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7" name="ID_DA76719BE705460D86AC67E4B2B1666A"/>
        <xdr:cNvPicPr>
          <a:picLocks noChangeAspect="1"/>
        </xdr:cNvPicPr>
      </xdr:nvPicPr>
      <xdr:blipFill>
        <a:blip r:embed="rId226" r:link="rId2"/>
        <a:stretch>
          <a:fillRect/>
        </a:stretch>
      </xdr:blipFill>
      <xdr:spPr>
        <a:xfrm>
          <a:off x="1150620" y="796544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8" name="ID_A62AD430883D4A23AE480D280D16FBE0"/>
        <xdr:cNvPicPr>
          <a:picLocks noChangeAspect="1"/>
        </xdr:cNvPicPr>
      </xdr:nvPicPr>
      <xdr:blipFill>
        <a:blip r:embed="rId227" r:link="rId2"/>
        <a:stretch>
          <a:fillRect/>
        </a:stretch>
      </xdr:blipFill>
      <xdr:spPr>
        <a:xfrm>
          <a:off x="1150620" y="800100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9" name="ID_CF6DA61F6FE543469DCB4DF2B5463B4B"/>
        <xdr:cNvPicPr>
          <a:picLocks noChangeAspect="1"/>
        </xdr:cNvPicPr>
      </xdr:nvPicPr>
      <xdr:blipFill>
        <a:blip r:embed="rId228" r:link="rId2"/>
        <a:stretch>
          <a:fillRect/>
        </a:stretch>
      </xdr:blipFill>
      <xdr:spPr>
        <a:xfrm>
          <a:off x="1150620" y="8072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" name="ID_B3F08E6BB4064FC0944FDDF76BB9959F"/>
        <xdr:cNvPicPr>
          <a:picLocks noChangeAspect="1"/>
        </xdr:cNvPicPr>
      </xdr:nvPicPr>
      <xdr:blipFill>
        <a:blip r:embed="rId229" r:link="rId2"/>
        <a:stretch>
          <a:fillRect/>
        </a:stretch>
      </xdr:blipFill>
      <xdr:spPr>
        <a:xfrm>
          <a:off x="1150620" y="81076800"/>
          <a:ext cx="1600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1" name="ID_BC3168DB9DCC4F1385DDEAF2D1A0B30B"/>
        <xdr:cNvPicPr>
          <a:picLocks noChangeAspect="1"/>
        </xdr:cNvPicPr>
      </xdr:nvPicPr>
      <xdr:blipFill>
        <a:blip r:embed="rId230" r:link="rId2"/>
        <a:stretch>
          <a:fillRect/>
        </a:stretch>
      </xdr:blipFill>
      <xdr:spPr>
        <a:xfrm>
          <a:off x="1150620" y="81432400"/>
          <a:ext cx="2362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" name="ID_142AA3DA0DD04B338C4DD9A35D2FCAE2"/>
        <xdr:cNvPicPr>
          <a:picLocks noChangeAspect="1"/>
        </xdr:cNvPicPr>
      </xdr:nvPicPr>
      <xdr:blipFill>
        <a:blip r:embed="rId231" r:link="rId2"/>
        <a:stretch>
          <a:fillRect/>
        </a:stretch>
      </xdr:blipFill>
      <xdr:spPr>
        <a:xfrm>
          <a:off x="1150620" y="81788000"/>
          <a:ext cx="1143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3" name="ID_FCD1A368839F4099BF77F05F86809224"/>
        <xdr:cNvPicPr>
          <a:picLocks noChangeAspect="1"/>
        </xdr:cNvPicPr>
      </xdr:nvPicPr>
      <xdr:blipFill>
        <a:blip r:embed="rId232" r:link="rId2"/>
        <a:stretch>
          <a:fillRect/>
        </a:stretch>
      </xdr:blipFill>
      <xdr:spPr>
        <a:xfrm>
          <a:off x="1150620" y="821436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4" name="ID_AF8BFA5488BF4A49ADBB1D1BDB1FA5DD"/>
        <xdr:cNvPicPr>
          <a:picLocks noChangeAspect="1"/>
        </xdr:cNvPicPr>
      </xdr:nvPicPr>
      <xdr:blipFill>
        <a:blip r:embed="rId233" r:link="rId2"/>
        <a:stretch>
          <a:fillRect/>
        </a:stretch>
      </xdr:blipFill>
      <xdr:spPr>
        <a:xfrm>
          <a:off x="1150620" y="824992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4" name="ID_67CD80E8C6DF456983E0F63E7B57DE62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150620" y="1102360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436A7B79717B459F910347BDB36DA4CA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150620" y="1098804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3" name="ID_59A1B3FDDCA44A3681BB8EF9F99D50B4"/>
        <xdr:cNvPicPr>
          <a:picLocks noChangeAspect="1"/>
        </xdr:cNvPicPr>
      </xdr:nvPicPr>
      <xdr:blipFill>
        <a:blip r:embed="rId235" r:link="rId2"/>
        <a:stretch>
          <a:fillRect/>
        </a:stretch>
      </xdr:blipFill>
      <xdr:spPr>
        <a:xfrm>
          <a:off x="1150620" y="109524800"/>
          <a:ext cx="838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2" name="ID_F663772CAE8A45228A347D9A63535B0F"/>
        <xdr:cNvPicPr>
          <a:picLocks noChangeAspect="1"/>
        </xdr:cNvPicPr>
      </xdr:nvPicPr>
      <xdr:blipFill>
        <a:blip r:embed="rId236" r:link="rId2"/>
        <a:stretch>
          <a:fillRect/>
        </a:stretch>
      </xdr:blipFill>
      <xdr:spPr>
        <a:xfrm>
          <a:off x="1150620" y="109169200"/>
          <a:ext cx="762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1" name="ID_1812952F585140DC895A330D3E61615E"/>
        <xdr:cNvPicPr>
          <a:picLocks noChangeAspect="1"/>
        </xdr:cNvPicPr>
      </xdr:nvPicPr>
      <xdr:blipFill>
        <a:blip r:embed="rId237" r:link="rId2"/>
        <a:stretch>
          <a:fillRect/>
        </a:stretch>
      </xdr:blipFill>
      <xdr:spPr>
        <a:xfrm>
          <a:off x="1150620" y="108813600"/>
          <a:ext cx="762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0" name="ID_C56ECB710DCE425F9AF063B9A79E1B1B"/>
        <xdr:cNvPicPr>
          <a:picLocks noChangeAspect="1"/>
        </xdr:cNvPicPr>
      </xdr:nvPicPr>
      <xdr:blipFill>
        <a:blip r:embed="rId238" r:link="rId2"/>
        <a:stretch>
          <a:fillRect/>
        </a:stretch>
      </xdr:blipFill>
      <xdr:spPr>
        <a:xfrm>
          <a:off x="1150620" y="1084580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9" name="ID_024F60BCE05F4BF0A497EEB2FAFBF12B"/>
        <xdr:cNvPicPr>
          <a:picLocks noChangeAspect="1"/>
        </xdr:cNvPicPr>
      </xdr:nvPicPr>
      <xdr:blipFill>
        <a:blip r:embed="rId239" r:link="rId2"/>
        <a:stretch>
          <a:fillRect/>
        </a:stretch>
      </xdr:blipFill>
      <xdr:spPr>
        <a:xfrm>
          <a:off x="1150620" y="108102400"/>
          <a:ext cx="990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8" name="ID_1D2C172051454C7DB8CF7AC0A6F6EE8B"/>
        <xdr:cNvPicPr>
          <a:picLocks noChangeAspect="1"/>
        </xdr:cNvPicPr>
      </xdr:nvPicPr>
      <xdr:blipFill>
        <a:blip r:embed="rId240" r:link="rId2"/>
        <a:stretch>
          <a:fillRect/>
        </a:stretch>
      </xdr:blipFill>
      <xdr:spPr>
        <a:xfrm>
          <a:off x="1150620" y="1077468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7" name="ID_D776E0288E3D49F3BDCCCAAF95780ADD"/>
        <xdr:cNvPicPr>
          <a:picLocks noChangeAspect="1"/>
        </xdr:cNvPicPr>
      </xdr:nvPicPr>
      <xdr:blipFill>
        <a:blip r:embed="rId241" r:link="rId2"/>
        <a:stretch>
          <a:fillRect/>
        </a:stretch>
      </xdr:blipFill>
      <xdr:spPr>
        <a:xfrm>
          <a:off x="1150620" y="1073912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6" name="ID_1C669ABC19A548DA9917C922EDE90A90"/>
        <xdr:cNvPicPr>
          <a:picLocks noChangeAspect="1"/>
        </xdr:cNvPicPr>
      </xdr:nvPicPr>
      <xdr:blipFill>
        <a:blip r:embed="rId242" r:link="rId2"/>
        <a:stretch>
          <a:fillRect/>
        </a:stretch>
      </xdr:blipFill>
      <xdr:spPr>
        <a:xfrm>
          <a:off x="1150620" y="107035600"/>
          <a:ext cx="1371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5" name="ID_D41A1A945EA543B58B6CA7384DEC9887"/>
        <xdr:cNvPicPr>
          <a:picLocks noChangeAspect="1"/>
        </xdr:cNvPicPr>
      </xdr:nvPicPr>
      <xdr:blipFill>
        <a:blip r:embed="rId243" r:link="rId2"/>
        <a:stretch>
          <a:fillRect/>
        </a:stretch>
      </xdr:blipFill>
      <xdr:spPr>
        <a:xfrm>
          <a:off x="1150620" y="106680000"/>
          <a:ext cx="914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4" name="ID_462B4EDFB51147AB94F4EAA5F65FA492"/>
        <xdr:cNvPicPr>
          <a:picLocks noChangeAspect="1"/>
        </xdr:cNvPicPr>
      </xdr:nvPicPr>
      <xdr:blipFill>
        <a:blip r:embed="rId244" r:link="rId2"/>
        <a:stretch>
          <a:fillRect/>
        </a:stretch>
      </xdr:blipFill>
      <xdr:spPr>
        <a:xfrm>
          <a:off x="1150620" y="106324400"/>
          <a:ext cx="1066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3" name="ID_5256F63D0DED4ED0999950081B97CE09"/>
        <xdr:cNvPicPr>
          <a:picLocks noChangeAspect="1"/>
        </xdr:cNvPicPr>
      </xdr:nvPicPr>
      <xdr:blipFill>
        <a:blip r:embed="rId245" r:link="rId2"/>
        <a:stretch>
          <a:fillRect/>
        </a:stretch>
      </xdr:blipFill>
      <xdr:spPr>
        <a:xfrm>
          <a:off x="1150620" y="105968800"/>
          <a:ext cx="762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2" name="ID_6C915B39D3ED4A24B19C2B46D90F2F84"/>
        <xdr:cNvPicPr>
          <a:picLocks noChangeAspect="1"/>
        </xdr:cNvPicPr>
      </xdr:nvPicPr>
      <xdr:blipFill>
        <a:blip r:embed="rId246" r:link="rId2"/>
        <a:stretch>
          <a:fillRect/>
        </a:stretch>
      </xdr:blipFill>
      <xdr:spPr>
        <a:xfrm>
          <a:off x="1150620" y="105613200"/>
          <a:ext cx="1066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1" name="ID_1016104DB60E4A3BB90283DC6051645F"/>
        <xdr:cNvPicPr>
          <a:picLocks noChangeAspect="1"/>
        </xdr:cNvPicPr>
      </xdr:nvPicPr>
      <xdr:blipFill>
        <a:blip r:embed="rId247" r:link="rId2"/>
        <a:stretch>
          <a:fillRect/>
        </a:stretch>
      </xdr:blipFill>
      <xdr:spPr>
        <a:xfrm>
          <a:off x="1150620" y="105257600"/>
          <a:ext cx="838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0" name="ID_43E00261DA114F45AB44E19081C21525"/>
        <xdr:cNvPicPr>
          <a:picLocks noChangeAspect="1"/>
        </xdr:cNvPicPr>
      </xdr:nvPicPr>
      <xdr:blipFill>
        <a:blip r:embed="rId248" r:link="rId2"/>
        <a:stretch>
          <a:fillRect/>
        </a:stretch>
      </xdr:blipFill>
      <xdr:spPr>
        <a:xfrm>
          <a:off x="1150620" y="1049020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9" name="ID_8A85EB2BBF2C4F2CAFF77944B08BF4EB"/>
        <xdr:cNvPicPr>
          <a:picLocks noChangeAspect="1"/>
        </xdr:cNvPicPr>
      </xdr:nvPicPr>
      <xdr:blipFill>
        <a:blip r:embed="rId249" r:link="rId2"/>
        <a:stretch>
          <a:fillRect/>
        </a:stretch>
      </xdr:blipFill>
      <xdr:spPr>
        <a:xfrm>
          <a:off x="1150620" y="104546400"/>
          <a:ext cx="1676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8" name="ID_22E64BC06A164EB8881D7801BB692FB9"/>
        <xdr:cNvPicPr>
          <a:picLocks noChangeAspect="1"/>
        </xdr:cNvPicPr>
      </xdr:nvPicPr>
      <xdr:blipFill>
        <a:blip r:embed="rId250" r:link="rId2"/>
        <a:stretch>
          <a:fillRect/>
        </a:stretch>
      </xdr:blipFill>
      <xdr:spPr>
        <a:xfrm>
          <a:off x="1150620" y="1041908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7" name="ID_730379B6B88B407E872315BA9926F488"/>
        <xdr:cNvPicPr>
          <a:picLocks noChangeAspect="1"/>
        </xdr:cNvPicPr>
      </xdr:nvPicPr>
      <xdr:blipFill>
        <a:blip r:embed="rId251" r:link="rId2"/>
        <a:stretch>
          <a:fillRect/>
        </a:stretch>
      </xdr:blipFill>
      <xdr:spPr>
        <a:xfrm>
          <a:off x="1150620" y="1038352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6" name="ID_5E539A10CEEB4CA5A89295F7C0366C64"/>
        <xdr:cNvPicPr>
          <a:picLocks noChangeAspect="1"/>
        </xdr:cNvPicPr>
      </xdr:nvPicPr>
      <xdr:blipFill>
        <a:blip r:embed="rId252" r:link="rId2"/>
        <a:stretch>
          <a:fillRect/>
        </a:stretch>
      </xdr:blipFill>
      <xdr:spPr>
        <a:xfrm>
          <a:off x="1150620" y="1034796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5" name="ID_9D5F7F0E94964465931657789E825DCE"/>
        <xdr:cNvPicPr>
          <a:picLocks noChangeAspect="1"/>
        </xdr:cNvPicPr>
      </xdr:nvPicPr>
      <xdr:blipFill>
        <a:blip r:embed="rId253" r:link="rId2"/>
        <a:stretch>
          <a:fillRect/>
        </a:stretch>
      </xdr:blipFill>
      <xdr:spPr>
        <a:xfrm>
          <a:off x="1150620" y="103124000"/>
          <a:ext cx="838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4" name="ID_FA0C90F457EF4AC9B3C2AB91C8DB55C7"/>
        <xdr:cNvPicPr>
          <a:picLocks noChangeAspect="1"/>
        </xdr:cNvPicPr>
      </xdr:nvPicPr>
      <xdr:blipFill>
        <a:blip r:embed="rId254" r:link="rId2"/>
        <a:stretch>
          <a:fillRect/>
        </a:stretch>
      </xdr:blipFill>
      <xdr:spPr>
        <a:xfrm>
          <a:off x="1150620" y="102768400"/>
          <a:ext cx="762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3" name="ID_64D04696FD3D487092B975A226F41FDD"/>
        <xdr:cNvPicPr>
          <a:picLocks noChangeAspect="1"/>
        </xdr:cNvPicPr>
      </xdr:nvPicPr>
      <xdr:blipFill>
        <a:blip r:embed="rId255" r:link="rId2"/>
        <a:stretch>
          <a:fillRect/>
        </a:stretch>
      </xdr:blipFill>
      <xdr:spPr>
        <a:xfrm>
          <a:off x="1150620" y="1024128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2" name="ID_C29B0C6B61F34D2A86671B624958CEEB"/>
        <xdr:cNvPicPr>
          <a:picLocks noChangeAspect="1"/>
        </xdr:cNvPicPr>
      </xdr:nvPicPr>
      <xdr:blipFill>
        <a:blip r:embed="rId256" r:link="rId2"/>
        <a:stretch>
          <a:fillRect/>
        </a:stretch>
      </xdr:blipFill>
      <xdr:spPr>
        <a:xfrm>
          <a:off x="1150620" y="102057200"/>
          <a:ext cx="762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1" name="ID_BAE3789A24514359A232894374AA30CA"/>
        <xdr:cNvPicPr>
          <a:picLocks noChangeAspect="1"/>
        </xdr:cNvPicPr>
      </xdr:nvPicPr>
      <xdr:blipFill>
        <a:blip r:embed="rId257" r:link="rId2"/>
        <a:stretch>
          <a:fillRect/>
        </a:stretch>
      </xdr:blipFill>
      <xdr:spPr>
        <a:xfrm>
          <a:off x="1150620" y="1017016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0" name="ID_00746F597A9045A285CB41E80D246DD4"/>
        <xdr:cNvPicPr>
          <a:picLocks noChangeAspect="1"/>
        </xdr:cNvPicPr>
      </xdr:nvPicPr>
      <xdr:blipFill>
        <a:blip r:embed="rId258" r:link="rId2"/>
        <a:stretch>
          <a:fillRect/>
        </a:stretch>
      </xdr:blipFill>
      <xdr:spPr>
        <a:xfrm>
          <a:off x="1150620" y="1013460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9" name="ID_122805894F1F4324A2E1EABB6BB1BEE9"/>
        <xdr:cNvPicPr>
          <a:picLocks noChangeAspect="1"/>
        </xdr:cNvPicPr>
      </xdr:nvPicPr>
      <xdr:blipFill>
        <a:blip r:embed="rId259" r:link="rId2"/>
        <a:stretch>
          <a:fillRect/>
        </a:stretch>
      </xdr:blipFill>
      <xdr:spPr>
        <a:xfrm>
          <a:off x="1150620" y="1009904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8" name="ID_C02445A6E1AF42EB9C23380D05120229"/>
        <xdr:cNvPicPr>
          <a:picLocks noChangeAspect="1"/>
        </xdr:cNvPicPr>
      </xdr:nvPicPr>
      <xdr:blipFill>
        <a:blip r:embed="rId260" r:link="rId2"/>
        <a:stretch>
          <a:fillRect/>
        </a:stretch>
      </xdr:blipFill>
      <xdr:spPr>
        <a:xfrm>
          <a:off x="1150620" y="1006348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7" name="ID_8B1EC2C2F0704358921974E772862D9D"/>
        <xdr:cNvPicPr>
          <a:picLocks noChangeAspect="1"/>
        </xdr:cNvPicPr>
      </xdr:nvPicPr>
      <xdr:blipFill>
        <a:blip r:embed="rId261" r:link="rId2"/>
        <a:stretch>
          <a:fillRect/>
        </a:stretch>
      </xdr:blipFill>
      <xdr:spPr>
        <a:xfrm>
          <a:off x="1150620" y="100279200"/>
          <a:ext cx="914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2" name="ID_4CDF67F1E01B4A75A4FC5CBDEFFEDDC7"/>
        <xdr:cNvPicPr>
          <a:picLocks noChangeAspect="1"/>
        </xdr:cNvPicPr>
      </xdr:nvPicPr>
      <xdr:blipFill>
        <a:blip r:embed="rId262" r:link="rId2"/>
        <a:stretch>
          <a:fillRect/>
        </a:stretch>
      </xdr:blipFill>
      <xdr:spPr>
        <a:xfrm>
          <a:off x="1150620" y="99923600"/>
          <a:ext cx="762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" name="ID_453574F1BAA7495B98419700118BC849"/>
        <xdr:cNvPicPr>
          <a:picLocks noChangeAspect="1"/>
        </xdr:cNvPicPr>
      </xdr:nvPicPr>
      <xdr:blipFill>
        <a:blip r:embed="rId263" r:link="rId2"/>
        <a:stretch>
          <a:fillRect/>
        </a:stretch>
      </xdr:blipFill>
      <xdr:spPr>
        <a:xfrm>
          <a:off x="1150620" y="995680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6" name="ID_CB27EAD94F1B47829E11E39EB4AE8792"/>
        <xdr:cNvPicPr>
          <a:picLocks noChangeAspect="1"/>
        </xdr:cNvPicPr>
      </xdr:nvPicPr>
      <xdr:blipFill>
        <a:blip r:embed="rId264" r:link="rId2"/>
        <a:stretch>
          <a:fillRect/>
        </a:stretch>
      </xdr:blipFill>
      <xdr:spPr>
        <a:xfrm>
          <a:off x="1150620" y="992124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7C0F41ABA3E144609DEAEA7DF0DB1D79"/>
        <xdr:cNvPicPr>
          <a:picLocks noChangeAspect="1"/>
        </xdr:cNvPicPr>
      </xdr:nvPicPr>
      <xdr:blipFill>
        <a:blip r:embed="rId265" r:link="rId2"/>
        <a:stretch>
          <a:fillRect/>
        </a:stretch>
      </xdr:blipFill>
      <xdr:spPr>
        <a:xfrm>
          <a:off x="1150620" y="98856800"/>
          <a:ext cx="20574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6" name="ID_74D91705DB474E769D76C69A7697588F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150620" y="98501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" name="ID_A2DB141974864F638BEB06CACB53A8CC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150620" y="981456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" name="ID_BADD183095564CD885E182F6FEAC95C3"/>
        <xdr:cNvPicPr>
          <a:picLocks noChangeAspect="1"/>
        </xdr:cNvPicPr>
      </xdr:nvPicPr>
      <xdr:blipFill>
        <a:blip r:embed="rId267" r:link="rId2"/>
        <a:stretch>
          <a:fillRect/>
        </a:stretch>
      </xdr:blipFill>
      <xdr:spPr>
        <a:xfrm>
          <a:off x="1150620" y="97790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8B0D4EAEA50F4DB384B7A16D4E0BFCB2"/>
        <xdr:cNvPicPr>
          <a:picLocks noChangeAspect="1"/>
        </xdr:cNvPicPr>
      </xdr:nvPicPr>
      <xdr:blipFill>
        <a:blip r:embed="rId268" r:link="rId2"/>
        <a:stretch>
          <a:fillRect/>
        </a:stretch>
      </xdr:blipFill>
      <xdr:spPr>
        <a:xfrm>
          <a:off x="1150620" y="97434400"/>
          <a:ext cx="2667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5" name="ID_2F8BE4EC5B0A403DB8E4BFE53F5AAB4A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150620" y="970788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24E981B2CD8C4696A230B9BCE992A6F7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150620" y="967232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1" name="ID_666D42B4F0874642A603C7E8B7BB6693"/>
        <xdr:cNvPicPr>
          <a:picLocks noChangeAspect="1"/>
        </xdr:cNvPicPr>
      </xdr:nvPicPr>
      <xdr:blipFill>
        <a:blip r:embed="rId270" r:link="rId2"/>
        <a:stretch>
          <a:fillRect/>
        </a:stretch>
      </xdr:blipFill>
      <xdr:spPr>
        <a:xfrm>
          <a:off x="1150620" y="960120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8EFADA22294345F9AF392DB48558EDDF"/>
        <xdr:cNvPicPr>
          <a:picLocks noChangeAspect="1"/>
        </xdr:cNvPicPr>
      </xdr:nvPicPr>
      <xdr:blipFill>
        <a:blip r:embed="rId271" r:link="rId2"/>
        <a:stretch>
          <a:fillRect/>
        </a:stretch>
      </xdr:blipFill>
      <xdr:spPr>
        <a:xfrm>
          <a:off x="1150620" y="935228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E3EA5EFCBCD748F0B1AB34F2B4F45739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150620" y="938784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2" name="ID_9745E233A2D040A98D9ACA6C7941A266"/>
        <xdr:cNvPicPr>
          <a:picLocks noChangeAspect="1"/>
        </xdr:cNvPicPr>
      </xdr:nvPicPr>
      <xdr:blipFill>
        <a:blip r:embed="rId273" r:link="rId2"/>
        <a:stretch>
          <a:fillRect/>
        </a:stretch>
      </xdr:blipFill>
      <xdr:spPr>
        <a:xfrm>
          <a:off x="1150620" y="945896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3" name="ID_8EA4325BF74A49B7A83613EBAA9DBC25"/>
        <xdr:cNvPicPr>
          <a:picLocks noChangeAspect="1"/>
        </xdr:cNvPicPr>
      </xdr:nvPicPr>
      <xdr:blipFill>
        <a:blip r:embed="rId274" r:link="rId2"/>
        <a:stretch>
          <a:fillRect/>
        </a:stretch>
      </xdr:blipFill>
      <xdr:spPr>
        <a:xfrm>
          <a:off x="1150620" y="94945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4" name="ID_25032141FEEC4B99962597AAFBD898CC"/>
        <xdr:cNvPicPr>
          <a:picLocks noChangeAspect="1"/>
        </xdr:cNvPicPr>
      </xdr:nvPicPr>
      <xdr:blipFill>
        <a:blip r:embed="rId275" r:link="rId2"/>
        <a:stretch>
          <a:fillRect/>
        </a:stretch>
      </xdr:blipFill>
      <xdr:spPr>
        <a:xfrm>
          <a:off x="1150620" y="95300800"/>
          <a:ext cx="2133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CBA9CF5DF6354D63A872E8E9DC41C931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150620" y="956564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3" name="ID_25A732E6861942949FDBBC4B04032C66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150620" y="942340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4" name="ID_BDAA1D46290E409794DE8B1F9CFED48D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150620" y="963676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4" name="ID_5B81E2005FE94F51989B22E04BE6E325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150620" y="1361948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8" name="ID_23B6829F49314AFBA32F92E18E9330E9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150620" y="1358392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3" name="ID_D4720ADF12C8438AB646A3322F1CC6DF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150620" y="135483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7" name="ID_D5A62DDBDCF942AAAF09FF6EC5A4442C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150620" y="1351280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2" name="ID_38C0F69E461B46B3BD66E21307901B76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150620" y="1347724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6" name="ID_64A6DE0EB37D44119F9A6A9AB6E67232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150620" y="1344168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5" name="ID_10C22514E30E4960B4E13930CC31C310"/>
        <xdr:cNvPicPr>
          <a:picLocks noChangeAspect="1"/>
        </xdr:cNvPicPr>
      </xdr:nvPicPr>
      <xdr:blipFill>
        <a:blip r:embed="rId280" r:link="rId2"/>
        <a:stretch>
          <a:fillRect/>
        </a:stretch>
      </xdr:blipFill>
      <xdr:spPr>
        <a:xfrm>
          <a:off x="1150620" y="1340612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4" name="ID_ADD468A9628B4518B32D9E1406886DC0"/>
        <xdr:cNvPicPr>
          <a:picLocks noChangeAspect="1"/>
        </xdr:cNvPicPr>
      </xdr:nvPicPr>
      <xdr:blipFill>
        <a:blip r:embed="rId281" r:link="rId2"/>
        <a:stretch>
          <a:fillRect/>
        </a:stretch>
      </xdr:blipFill>
      <xdr:spPr>
        <a:xfrm>
          <a:off x="1150620" y="133705600"/>
          <a:ext cx="2133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3" name="ID_C5ED96AC19E34A108F59BC752F847637"/>
        <xdr:cNvPicPr>
          <a:picLocks noChangeAspect="1"/>
        </xdr:cNvPicPr>
      </xdr:nvPicPr>
      <xdr:blipFill>
        <a:blip r:embed="rId282" r:link="rId2"/>
        <a:stretch>
          <a:fillRect/>
        </a:stretch>
      </xdr:blipFill>
      <xdr:spPr>
        <a:xfrm>
          <a:off x="1150620" y="133350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1" name="ID_5D3243AE8E6849B2BBAF64C0198CC934"/>
        <xdr:cNvPicPr>
          <a:picLocks noChangeAspect="1"/>
        </xdr:cNvPicPr>
      </xdr:nvPicPr>
      <xdr:blipFill>
        <a:blip r:embed="rId283" r:link="rId2"/>
        <a:stretch>
          <a:fillRect/>
        </a:stretch>
      </xdr:blipFill>
      <xdr:spPr>
        <a:xfrm>
          <a:off x="1150620" y="114147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0" name="ID_E225CA6034C746439164658FEF7360A3"/>
        <xdr:cNvPicPr>
          <a:picLocks noChangeAspect="1"/>
        </xdr:cNvPicPr>
      </xdr:nvPicPr>
      <xdr:blipFill>
        <a:blip r:embed="rId284" r:link="rId2"/>
        <a:stretch>
          <a:fillRect/>
        </a:stretch>
      </xdr:blipFill>
      <xdr:spPr>
        <a:xfrm>
          <a:off x="1150620" y="113792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9" name="ID_BF325E0693E34E12AE1DA64F6AF5700B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150620" y="1130808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8" name="ID_BE33F6E3F48C4A4281BD92E245A12446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150620" y="112369600"/>
          <a:ext cx="1828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7" name="ID_F78E563A46CB4E9BBAEB864E48A2A2D6"/>
        <xdr:cNvPicPr>
          <a:picLocks noChangeAspect="1"/>
        </xdr:cNvPicPr>
      </xdr:nvPicPr>
      <xdr:blipFill>
        <a:blip r:embed="rId287" r:link="rId2"/>
        <a:stretch>
          <a:fillRect/>
        </a:stretch>
      </xdr:blipFill>
      <xdr:spPr>
        <a:xfrm>
          <a:off x="1150620" y="1120140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6" name="ID_47581A5EB700421C9BB5408587D604CA"/>
        <xdr:cNvPicPr>
          <a:picLocks noChangeAspect="1"/>
        </xdr:cNvPicPr>
      </xdr:nvPicPr>
      <xdr:blipFill>
        <a:blip r:embed="rId288" r:link="rId2"/>
        <a:stretch>
          <a:fillRect/>
        </a:stretch>
      </xdr:blipFill>
      <xdr:spPr>
        <a:xfrm>
          <a:off x="1150620" y="111658400"/>
          <a:ext cx="1752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" name="ID_B1D3C7ABDD904AB59739A97BAF0BFE78"/>
        <xdr:cNvPicPr>
          <a:picLocks noChangeAspect="1"/>
        </xdr:cNvPicPr>
      </xdr:nvPicPr>
      <xdr:blipFill>
        <a:blip r:embed="rId289" r:link="rId2"/>
        <a:stretch>
          <a:fillRect/>
        </a:stretch>
      </xdr:blipFill>
      <xdr:spPr>
        <a:xfrm>
          <a:off x="1150620" y="111302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" name="ID_D93800C3B8BB400DB5EBF62FCDD1A2B2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150620" y="110591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2" name="ID_9093C7898AFF4A659EFBFEC9E3489DD7"/>
        <xdr:cNvPicPr>
          <a:picLocks noChangeAspect="1"/>
        </xdr:cNvPicPr>
      </xdr:nvPicPr>
      <xdr:blipFill>
        <a:blip r:embed="rId291" r:link="rId2"/>
        <a:stretch>
          <a:fillRect/>
        </a:stretch>
      </xdr:blipFill>
      <xdr:spPr>
        <a:xfrm>
          <a:off x="1150620" y="1145032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" name="ID_F1F770E8360E4BE5804F5874B25D0F9F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150620" y="1152144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" name="ID_A38DE926D6FC43A292E09D20EDBE8D0F"/>
        <xdr:cNvPicPr>
          <a:picLocks noChangeAspect="1"/>
        </xdr:cNvPicPr>
      </xdr:nvPicPr>
      <xdr:blipFill>
        <a:blip r:embed="rId293" r:link="rId2"/>
        <a:stretch>
          <a:fillRect/>
        </a:stretch>
      </xdr:blipFill>
      <xdr:spPr>
        <a:xfrm>
          <a:off x="1150620" y="1159256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5" name="ID_4F72A410D110406FABD537A773479F26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150620" y="116281200"/>
          <a:ext cx="33528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6" name="ID_89AE3BF3D2614EF38AB05DCDE9311178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150620" y="1169924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7" name="ID_5EBC46CD6D274A88AE6494EAC891630A"/>
        <xdr:cNvPicPr>
          <a:picLocks noChangeAspect="1"/>
        </xdr:cNvPicPr>
      </xdr:nvPicPr>
      <xdr:blipFill>
        <a:blip r:embed="rId296" r:link="rId2"/>
        <a:stretch>
          <a:fillRect/>
        </a:stretch>
      </xdr:blipFill>
      <xdr:spPr>
        <a:xfrm>
          <a:off x="1150620" y="1184148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8" name="ID_D9123BE9B9C94F87A131F8E3397A9AC3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150620" y="1187704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9" name="ID_D575754A87674E928434CFCCF2A243A2"/>
        <xdr:cNvPicPr>
          <a:picLocks noChangeAspect="1"/>
        </xdr:cNvPicPr>
      </xdr:nvPicPr>
      <xdr:blipFill>
        <a:blip r:embed="rId298" r:link="rId2"/>
        <a:stretch>
          <a:fillRect/>
        </a:stretch>
      </xdr:blipFill>
      <xdr:spPr>
        <a:xfrm>
          <a:off x="1150620" y="1194816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0" name="ID_BA6276CB68C449D6853402C8E2F39E3A"/>
        <xdr:cNvPicPr>
          <a:picLocks noChangeAspect="1"/>
        </xdr:cNvPicPr>
      </xdr:nvPicPr>
      <xdr:blipFill>
        <a:blip r:embed="rId299" r:link="rId2"/>
        <a:stretch>
          <a:fillRect/>
        </a:stretch>
      </xdr:blipFill>
      <xdr:spPr>
        <a:xfrm>
          <a:off x="1150620" y="119837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1" name="ID_046D2B125E5B4BA6B5C5EBB270D0AD4C"/>
        <xdr:cNvPicPr>
          <a:picLocks noChangeAspect="1"/>
        </xdr:cNvPicPr>
      </xdr:nvPicPr>
      <xdr:blipFill>
        <a:blip r:embed="rId300" r:link="rId2"/>
        <a:stretch>
          <a:fillRect/>
        </a:stretch>
      </xdr:blipFill>
      <xdr:spPr>
        <a:xfrm>
          <a:off x="1150620" y="120192800"/>
          <a:ext cx="13716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2" name="ID_3D1259A1408C43498D7927D465E03410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150620" y="120548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3" name="ID_D6F0514BBB504A4F9049592C65D32DAB"/>
        <xdr:cNvPicPr>
          <a:picLocks noChangeAspect="1"/>
        </xdr:cNvPicPr>
      </xdr:nvPicPr>
      <xdr:blipFill>
        <a:blip r:embed="rId302" r:link="rId2"/>
        <a:stretch>
          <a:fillRect/>
        </a:stretch>
      </xdr:blipFill>
      <xdr:spPr>
        <a:xfrm>
          <a:off x="1150620" y="121259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4" name="ID_8E43DB116FB542BE88ABEEE37AF1BC03"/>
        <xdr:cNvPicPr>
          <a:picLocks noChangeAspect="1"/>
        </xdr:cNvPicPr>
      </xdr:nvPicPr>
      <xdr:blipFill>
        <a:blip r:embed="rId303" r:link="rId2"/>
        <a:stretch>
          <a:fillRect/>
        </a:stretch>
      </xdr:blipFill>
      <xdr:spPr>
        <a:xfrm>
          <a:off x="1150620" y="1219708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5" name="ID_E2A05F36403049178A51099869A69D28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150620" y="1223264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6" name="ID_BF0793858A7B4DF3BA2F2204E82D1586"/>
        <xdr:cNvPicPr>
          <a:picLocks noChangeAspect="1"/>
        </xdr:cNvPicPr>
      </xdr:nvPicPr>
      <xdr:blipFill>
        <a:blip r:embed="rId305" r:link="rId2"/>
        <a:stretch>
          <a:fillRect/>
        </a:stretch>
      </xdr:blipFill>
      <xdr:spPr>
        <a:xfrm>
          <a:off x="1150620" y="1230376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7" name="ID_0317D5429AE24C6B93B303EB1BC39D78"/>
        <xdr:cNvPicPr>
          <a:picLocks noChangeAspect="1"/>
        </xdr:cNvPicPr>
      </xdr:nvPicPr>
      <xdr:blipFill>
        <a:blip r:embed="rId306" r:link="rId2"/>
        <a:stretch>
          <a:fillRect/>
        </a:stretch>
      </xdr:blipFill>
      <xdr:spPr>
        <a:xfrm>
          <a:off x="1150620" y="123393200"/>
          <a:ext cx="3429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8" name="ID_FA35E0FE7B574F2AB27636429CAD1474"/>
        <xdr:cNvPicPr>
          <a:picLocks noChangeAspect="1"/>
        </xdr:cNvPicPr>
      </xdr:nvPicPr>
      <xdr:blipFill>
        <a:blip r:embed="rId307" r:link="rId2"/>
        <a:stretch>
          <a:fillRect/>
        </a:stretch>
      </xdr:blipFill>
      <xdr:spPr>
        <a:xfrm>
          <a:off x="1150620" y="123748800"/>
          <a:ext cx="2819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9" name="ID_47340E190BEF4F46954C3715D8C4BB78"/>
        <xdr:cNvPicPr>
          <a:picLocks noChangeAspect="1"/>
        </xdr:cNvPicPr>
      </xdr:nvPicPr>
      <xdr:blipFill>
        <a:blip r:embed="rId308" r:link="rId2"/>
        <a:stretch>
          <a:fillRect/>
        </a:stretch>
      </xdr:blipFill>
      <xdr:spPr>
        <a:xfrm>
          <a:off x="1150620" y="1241044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0" name="ID_9408CCA678AF44A5B55E2E31978179E1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150620" y="1244600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5" name="ID_92A17FBE03CE411793753D4D616988D8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150620" y="110947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6" name="ID_2D70BECCC47E4505A8B16CE4A9834510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150620" y="112725200"/>
          <a:ext cx="1828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7" name="ID_CA9C822791754E9190000B5DB7E4E0D1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150620" y="1134364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8" name="ID_D440693637CA4F248DA4FBBF8C4EFE34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150620" y="1155700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9" name="ID_F15A4CDF698C4626B6816D32FF1B55DE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150620" y="116636800"/>
          <a:ext cx="33528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3" name="ID_0966AE7FDD8444728A99F7F23432AEEC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150620" y="117348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4" name="ID_BA8626CB17484AB294BE21726E525673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150620" y="117703600"/>
          <a:ext cx="1828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5" name="ID_58F8445D265440CC8F0ADF5D9606512B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150620" y="118059200"/>
          <a:ext cx="1828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7" name="ID_680B645832A94193961725E1B9873D86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150620" y="1191260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8" name="ID_1E9EBF3F48354C2D9EDB6F6EBA58B091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150620" y="1209040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9" name="ID_1277E8287F294306BA36C5213FDD8EC0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150620" y="1226820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0" name="ID_49DC2F779DB64A658AEB720D12EC6BEE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150620" y="1248156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8" name="ID_F7E5E5A11474445CBC89DD95B51D501A"/>
        <xdr:cNvPicPr>
          <a:picLocks noChangeAspect="1"/>
        </xdr:cNvPicPr>
      </xdr:nvPicPr>
      <xdr:blipFill>
        <a:blip r:embed="rId311" r:link="rId2"/>
        <a:stretch>
          <a:fillRect/>
        </a:stretch>
      </xdr:blipFill>
      <xdr:spPr>
        <a:xfrm>
          <a:off x="1150620" y="121615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2" name="ID_AB2183A9E85343039788963C6C49CA18"/>
        <xdr:cNvPicPr>
          <a:picLocks noChangeAspect="1"/>
        </xdr:cNvPicPr>
      </xdr:nvPicPr>
      <xdr:blipFill>
        <a:blip r:embed="rId312" r:link="rId2"/>
        <a:stretch>
          <a:fillRect/>
        </a:stretch>
      </xdr:blipFill>
      <xdr:spPr>
        <a:xfrm>
          <a:off x="1150620" y="114858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1" name="ID_D4C91577AA7E4E569EB298BCC327FA7E"/>
        <xdr:cNvPicPr>
          <a:picLocks noChangeAspect="1"/>
        </xdr:cNvPicPr>
      </xdr:nvPicPr>
      <xdr:blipFill>
        <a:blip r:embed="rId313" r:link="rId2"/>
        <a:stretch>
          <a:fillRect/>
        </a:stretch>
      </xdr:blipFill>
      <xdr:spPr>
        <a:xfrm>
          <a:off x="1150620" y="1251712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2" name="ID_51F7A094226A40DE8BAE7C1E2759E587"/>
        <xdr:cNvPicPr>
          <a:picLocks noChangeAspect="1"/>
        </xdr:cNvPicPr>
      </xdr:nvPicPr>
      <xdr:blipFill>
        <a:blip r:embed="rId314" r:link="rId2"/>
        <a:stretch>
          <a:fillRect/>
        </a:stretch>
      </xdr:blipFill>
      <xdr:spPr>
        <a:xfrm>
          <a:off x="1150620" y="1255268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3" name="ID_5CD03F2B31404C7FB6714282998324D7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150620" y="1258824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1" name="ID_20EADD65EA4F4AFCA91B5797954E5CBF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150620" y="1262380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4" name="ID_07FE0CE729C847A0817F4B92B5ABB521"/>
        <xdr:cNvPicPr>
          <a:picLocks noChangeAspect="1"/>
        </xdr:cNvPicPr>
      </xdr:nvPicPr>
      <xdr:blipFill>
        <a:blip r:embed="rId316" r:link="rId2"/>
        <a:stretch>
          <a:fillRect/>
        </a:stretch>
      </xdr:blipFill>
      <xdr:spPr>
        <a:xfrm>
          <a:off x="1150620" y="1265936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5" name="ID_962F8F42F6714616B0EF130FCDC309D5"/>
        <xdr:cNvPicPr>
          <a:picLocks noChangeAspect="1"/>
        </xdr:cNvPicPr>
      </xdr:nvPicPr>
      <xdr:blipFill>
        <a:blip r:embed="rId317" r:link="rId2"/>
        <a:stretch>
          <a:fillRect/>
        </a:stretch>
      </xdr:blipFill>
      <xdr:spPr>
        <a:xfrm>
          <a:off x="1150620" y="126949200"/>
          <a:ext cx="1600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6" name="ID_419332B40E9F474CBF860CF3F43D40AA"/>
        <xdr:cNvPicPr>
          <a:picLocks noChangeAspect="1"/>
        </xdr:cNvPicPr>
      </xdr:nvPicPr>
      <xdr:blipFill>
        <a:blip r:embed="rId318" r:link="rId2"/>
        <a:stretch>
          <a:fillRect/>
        </a:stretch>
      </xdr:blipFill>
      <xdr:spPr>
        <a:xfrm>
          <a:off x="1150620" y="127304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7" name="ID_C0D429569329420E849046D64E9BA646"/>
        <xdr:cNvPicPr>
          <a:picLocks noChangeAspect="1"/>
        </xdr:cNvPicPr>
      </xdr:nvPicPr>
      <xdr:blipFill>
        <a:blip r:embed="rId319" r:link="rId2"/>
        <a:stretch>
          <a:fillRect/>
        </a:stretch>
      </xdr:blipFill>
      <xdr:spPr>
        <a:xfrm>
          <a:off x="1150620" y="127660400"/>
          <a:ext cx="990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8" name="ID_E51BBB49D5344602A22D894B135EDCD4"/>
        <xdr:cNvPicPr>
          <a:picLocks noChangeAspect="1"/>
        </xdr:cNvPicPr>
      </xdr:nvPicPr>
      <xdr:blipFill>
        <a:blip r:embed="rId320" r:link="rId2"/>
        <a:stretch>
          <a:fillRect/>
        </a:stretch>
      </xdr:blipFill>
      <xdr:spPr>
        <a:xfrm>
          <a:off x="1150620" y="128016000"/>
          <a:ext cx="2819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9" name="ID_25A69B17FF6140A38D49ECC81F0A54DC"/>
        <xdr:cNvPicPr>
          <a:picLocks noChangeAspect="1"/>
        </xdr:cNvPicPr>
      </xdr:nvPicPr>
      <xdr:blipFill>
        <a:blip r:embed="rId321" r:link="rId2"/>
        <a:stretch>
          <a:fillRect/>
        </a:stretch>
      </xdr:blipFill>
      <xdr:spPr>
        <a:xfrm>
          <a:off x="1150620" y="1283716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0" name="ID_EFF32A9D33B648D18901916AFFD0B11B"/>
        <xdr:cNvPicPr>
          <a:picLocks noChangeAspect="1"/>
        </xdr:cNvPicPr>
      </xdr:nvPicPr>
      <xdr:blipFill>
        <a:blip r:embed="rId322" r:link="rId2"/>
        <a:stretch>
          <a:fillRect/>
        </a:stretch>
      </xdr:blipFill>
      <xdr:spPr>
        <a:xfrm>
          <a:off x="1150620" y="12872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1" name="ID_FB7888876B714DB69BCDB50A78AB9AF3"/>
        <xdr:cNvPicPr>
          <a:picLocks noChangeAspect="1"/>
        </xdr:cNvPicPr>
      </xdr:nvPicPr>
      <xdr:blipFill>
        <a:blip r:embed="rId323" r:link="rId2"/>
        <a:stretch>
          <a:fillRect/>
        </a:stretch>
      </xdr:blipFill>
      <xdr:spPr>
        <a:xfrm>
          <a:off x="1150620" y="1290828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2" name="ID_87494B3012D94B539C93BDE8606621A3"/>
        <xdr:cNvPicPr>
          <a:picLocks noChangeAspect="1"/>
        </xdr:cNvPicPr>
      </xdr:nvPicPr>
      <xdr:blipFill>
        <a:blip r:embed="rId324" r:link="rId2"/>
        <a:stretch>
          <a:fillRect/>
        </a:stretch>
      </xdr:blipFill>
      <xdr:spPr>
        <a:xfrm>
          <a:off x="1150620" y="129438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3" name="ID_19D67A2DBA5A4EA7BD40B9024759961E"/>
        <xdr:cNvPicPr>
          <a:picLocks noChangeAspect="1"/>
        </xdr:cNvPicPr>
      </xdr:nvPicPr>
      <xdr:blipFill>
        <a:blip r:embed="rId325" r:link="rId2"/>
        <a:stretch>
          <a:fillRect/>
        </a:stretch>
      </xdr:blipFill>
      <xdr:spPr>
        <a:xfrm>
          <a:off x="1150620" y="1297940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4" name="ID_FAABF933766E4479A982B5C66EFFDFDC"/>
        <xdr:cNvPicPr>
          <a:picLocks noChangeAspect="1"/>
        </xdr:cNvPicPr>
      </xdr:nvPicPr>
      <xdr:blipFill>
        <a:blip r:embed="rId326" r:link="rId2"/>
        <a:stretch>
          <a:fillRect/>
        </a:stretch>
      </xdr:blipFill>
      <xdr:spPr>
        <a:xfrm>
          <a:off x="1150620" y="130149600"/>
          <a:ext cx="3124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" name="ID_8326DF8F450143FFB5C092AB23D13ECB"/>
        <xdr:cNvPicPr>
          <a:picLocks noChangeAspect="1"/>
        </xdr:cNvPicPr>
      </xdr:nvPicPr>
      <xdr:blipFill>
        <a:blip r:embed="rId327" r:link="rId2"/>
        <a:stretch>
          <a:fillRect/>
        </a:stretch>
      </xdr:blipFill>
      <xdr:spPr>
        <a:xfrm>
          <a:off x="1150620" y="1305052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6" name="ID_9AD2D35E2BAE42C585163486AE6ECF77"/>
        <xdr:cNvPicPr>
          <a:picLocks noChangeAspect="1"/>
        </xdr:cNvPicPr>
      </xdr:nvPicPr>
      <xdr:blipFill>
        <a:blip r:embed="rId328" r:link="rId2"/>
        <a:stretch>
          <a:fillRect/>
        </a:stretch>
      </xdr:blipFill>
      <xdr:spPr>
        <a:xfrm>
          <a:off x="1150620" y="1308608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7" name="ID_1B15CE50A50B428B925717E909CBA969"/>
        <xdr:cNvPicPr>
          <a:picLocks noChangeAspect="1"/>
        </xdr:cNvPicPr>
      </xdr:nvPicPr>
      <xdr:blipFill>
        <a:blip r:embed="rId329" r:link="rId2"/>
        <a:stretch>
          <a:fillRect/>
        </a:stretch>
      </xdr:blipFill>
      <xdr:spPr>
        <a:xfrm>
          <a:off x="1150620" y="1312164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8" name="ID_B282A9DEE4EA417F9168FA24484C1E41"/>
        <xdr:cNvPicPr>
          <a:picLocks noChangeAspect="1"/>
        </xdr:cNvPicPr>
      </xdr:nvPicPr>
      <xdr:blipFill>
        <a:blip r:embed="rId330" r:link="rId2"/>
        <a:stretch>
          <a:fillRect/>
        </a:stretch>
      </xdr:blipFill>
      <xdr:spPr>
        <a:xfrm>
          <a:off x="1150620" y="1315720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9" name="ID_8847BEC0A07244A39A0AE356EC4365C0"/>
        <xdr:cNvPicPr>
          <a:picLocks noChangeAspect="1"/>
        </xdr:cNvPicPr>
      </xdr:nvPicPr>
      <xdr:blipFill>
        <a:blip r:embed="rId331" r:link="rId2"/>
        <a:stretch>
          <a:fillRect/>
        </a:stretch>
      </xdr:blipFill>
      <xdr:spPr>
        <a:xfrm>
          <a:off x="1150620" y="131927600"/>
          <a:ext cx="2667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0" name="ID_9DEB6C9E243D40E28F87AEF4AE69B631"/>
        <xdr:cNvPicPr>
          <a:picLocks noChangeAspect="1"/>
        </xdr:cNvPicPr>
      </xdr:nvPicPr>
      <xdr:blipFill>
        <a:blip r:embed="rId332" r:link="rId2"/>
        <a:stretch>
          <a:fillRect/>
        </a:stretch>
      </xdr:blipFill>
      <xdr:spPr>
        <a:xfrm>
          <a:off x="1150620" y="132283200"/>
          <a:ext cx="3429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1" name="ID_14974D15FC634B5581E128F62725DF64"/>
        <xdr:cNvPicPr>
          <a:picLocks noChangeAspect="1"/>
        </xdr:cNvPicPr>
      </xdr:nvPicPr>
      <xdr:blipFill>
        <a:blip r:embed="rId333" r:link="rId2"/>
        <a:stretch>
          <a:fillRect/>
        </a:stretch>
      </xdr:blipFill>
      <xdr:spPr>
        <a:xfrm>
          <a:off x="1150620" y="132638800"/>
          <a:ext cx="35052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2" name="ID_33323534195A474B8DC81B3702AD2470"/>
        <xdr:cNvPicPr>
          <a:picLocks noChangeAspect="1"/>
        </xdr:cNvPicPr>
      </xdr:nvPicPr>
      <xdr:blipFill>
        <a:blip r:embed="rId334" r:link="rId2"/>
        <a:stretch>
          <a:fillRect/>
        </a:stretch>
      </xdr:blipFill>
      <xdr:spPr>
        <a:xfrm>
          <a:off x="1150620" y="1329944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2" name="ID_945AC8B7AFBA46A1B32CD9C5A675BBCD"/>
        <xdr:cNvPicPr>
          <a:picLocks noChangeAspect="1"/>
        </xdr:cNvPicPr>
      </xdr:nvPicPr>
      <xdr:blipFill>
        <a:blip r:embed="rId335" r:link="rId2"/>
        <a:stretch>
          <a:fillRect/>
        </a:stretch>
      </xdr:blipFill>
      <xdr:spPr>
        <a:xfrm>
          <a:off x="1150620" y="1393952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1" name="ID_0FEC9B3D36F8482B82473DC29BDFB92A"/>
        <xdr:cNvPicPr>
          <a:picLocks noChangeAspect="1"/>
        </xdr:cNvPicPr>
      </xdr:nvPicPr>
      <xdr:blipFill>
        <a:blip r:embed="rId336" r:link="rId2"/>
        <a:stretch>
          <a:fillRect/>
        </a:stretch>
      </xdr:blipFill>
      <xdr:spPr>
        <a:xfrm>
          <a:off x="1150620" y="138684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9" name="ID_1C16A11037C64DA2A2D50F240D09FC15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150620" y="174955200"/>
          <a:ext cx="3048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8" name="ID_C3CCF775307A4DDFB914A75F46EBA09A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150620" y="1820672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7" name="ID_69E1A4742A1C4A1AB318AA54F9BFCB5C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150620" y="1681988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6" name="ID_C0D0A3DB5C02450AB8062CC6B2977FF1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150620" y="1646428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5" name="ID_38AA19538A4C4C95BFC647D3D1F9B0C6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150620" y="163931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4" name="ID_A01DECE62CB240B69C4EFBDE5AFF7914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150620" y="1617980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3" name="ID_88BF652B648042B8BA6EA36DD48C3151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150620" y="1610868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2" name="ID_508EB3543680470C9904D56B43661FDD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150620" y="1603756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1" name="ID_D6345A833547408BAEBB91F0B899E4CA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150620" y="157530800"/>
          <a:ext cx="1295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0" name="ID_A69BCCBA2AD74F74B456C95C80A93FF3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150620" y="1568196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9" name="ID_6687F59338ED4E3D84611EE1687221A5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150620" y="145084800"/>
          <a:ext cx="3505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8" name="ID_4654E536D1C54DFFA88BB09A718E4F17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150620" y="144373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7" name="ID_1BF86A97C9184EBE8E74F040E54B0F25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150620" y="1433068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6" name="ID_E119F33A2AB74042B8AF6223D6E3B3B7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150620" y="1418844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5" name="ID_55D19C8F014448DB9106061D09E96998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150620" y="1408176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5" name="ID_1170AD16C4864F15A453BDB1FDD52EF2"/>
        <xdr:cNvPicPr>
          <a:picLocks noChangeAspect="1"/>
        </xdr:cNvPicPr>
      </xdr:nvPicPr>
      <xdr:blipFill>
        <a:blip r:embed="rId352" r:link="rId2"/>
        <a:stretch>
          <a:fillRect/>
        </a:stretch>
      </xdr:blipFill>
      <xdr:spPr>
        <a:xfrm>
          <a:off x="1150620" y="187401200"/>
          <a:ext cx="34290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4" name="ID_0A35E22D6FAF4FEE8C7AB47802AEDC4B"/>
        <xdr:cNvPicPr>
          <a:picLocks noChangeAspect="1"/>
        </xdr:cNvPicPr>
      </xdr:nvPicPr>
      <xdr:blipFill>
        <a:blip r:embed="rId353" r:link="rId2"/>
        <a:stretch>
          <a:fillRect/>
        </a:stretch>
      </xdr:blipFill>
      <xdr:spPr>
        <a:xfrm>
          <a:off x="1150620" y="187045600"/>
          <a:ext cx="3581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3" name="ID_94592A65318D4D6ABAB852A4FC9A7EB6"/>
        <xdr:cNvPicPr>
          <a:picLocks noChangeAspect="1"/>
        </xdr:cNvPicPr>
      </xdr:nvPicPr>
      <xdr:blipFill>
        <a:blip r:embed="rId354" r:link="rId2"/>
        <a:stretch>
          <a:fillRect/>
        </a:stretch>
      </xdr:blipFill>
      <xdr:spPr>
        <a:xfrm>
          <a:off x="1150620" y="186690000"/>
          <a:ext cx="4419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2" name="ID_B055BCD4ED0F450A8DAE00ED3660299E"/>
        <xdr:cNvPicPr>
          <a:picLocks noChangeAspect="1"/>
        </xdr:cNvPicPr>
      </xdr:nvPicPr>
      <xdr:blipFill>
        <a:blip r:embed="rId355" r:link="rId2"/>
        <a:stretch>
          <a:fillRect/>
        </a:stretch>
      </xdr:blipFill>
      <xdr:spPr>
        <a:xfrm>
          <a:off x="1150620" y="186334400"/>
          <a:ext cx="3429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1" name="ID_511AE60CCA4F4DBFA816BF0897A749B2"/>
        <xdr:cNvPicPr>
          <a:picLocks noChangeAspect="1"/>
        </xdr:cNvPicPr>
      </xdr:nvPicPr>
      <xdr:blipFill>
        <a:blip r:embed="rId356" r:link="rId2"/>
        <a:stretch>
          <a:fillRect/>
        </a:stretch>
      </xdr:blipFill>
      <xdr:spPr>
        <a:xfrm>
          <a:off x="1150620" y="185978800"/>
          <a:ext cx="2971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0" name="ID_91C7B5498FC44617AEAE298E6F69E7F7"/>
        <xdr:cNvPicPr>
          <a:picLocks noChangeAspect="1"/>
        </xdr:cNvPicPr>
      </xdr:nvPicPr>
      <xdr:blipFill>
        <a:blip r:embed="rId357" r:link="rId2"/>
        <a:stretch>
          <a:fillRect/>
        </a:stretch>
      </xdr:blipFill>
      <xdr:spPr>
        <a:xfrm>
          <a:off x="1150620" y="1856232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9" name="ID_0E1005E5841F4C7D983F203BB27B9049"/>
        <xdr:cNvPicPr>
          <a:picLocks noChangeAspect="1"/>
        </xdr:cNvPicPr>
      </xdr:nvPicPr>
      <xdr:blipFill>
        <a:blip r:embed="rId358" r:link="rId2"/>
        <a:stretch>
          <a:fillRect/>
        </a:stretch>
      </xdr:blipFill>
      <xdr:spPr>
        <a:xfrm>
          <a:off x="1150620" y="185267600"/>
          <a:ext cx="3124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8" name="ID_585F5E4CF09244D5B745278B3D7EA091"/>
        <xdr:cNvPicPr>
          <a:picLocks noChangeAspect="1"/>
        </xdr:cNvPicPr>
      </xdr:nvPicPr>
      <xdr:blipFill>
        <a:blip r:embed="rId359" r:link="rId2"/>
        <a:stretch>
          <a:fillRect/>
        </a:stretch>
      </xdr:blipFill>
      <xdr:spPr>
        <a:xfrm>
          <a:off x="1150620" y="1849120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7" name="ID_AEAA93393CC64CEC940BC7BEA052483A"/>
        <xdr:cNvPicPr>
          <a:picLocks noChangeAspect="1"/>
        </xdr:cNvPicPr>
      </xdr:nvPicPr>
      <xdr:blipFill>
        <a:blip r:embed="rId360" r:link="rId2"/>
        <a:stretch>
          <a:fillRect/>
        </a:stretch>
      </xdr:blipFill>
      <xdr:spPr>
        <a:xfrm>
          <a:off x="1150620" y="184556400"/>
          <a:ext cx="3505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6" name="ID_4F923E3D6E7F4906A8A077B5EE7DA1E9"/>
        <xdr:cNvPicPr>
          <a:picLocks noChangeAspect="1"/>
        </xdr:cNvPicPr>
      </xdr:nvPicPr>
      <xdr:blipFill>
        <a:blip r:embed="rId361" r:link="rId2"/>
        <a:stretch>
          <a:fillRect/>
        </a:stretch>
      </xdr:blipFill>
      <xdr:spPr>
        <a:xfrm>
          <a:off x="1150620" y="1842008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5" name="ID_1B75550A33D24F6B937097F8A7485DCA"/>
        <xdr:cNvPicPr>
          <a:picLocks noChangeAspect="1"/>
        </xdr:cNvPicPr>
      </xdr:nvPicPr>
      <xdr:blipFill>
        <a:blip r:embed="rId362" r:link="rId2"/>
        <a:stretch>
          <a:fillRect/>
        </a:stretch>
      </xdr:blipFill>
      <xdr:spPr>
        <a:xfrm>
          <a:off x="1150620" y="1838452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4" name="ID_8AA4D7469C9D40F4A3B9BBC21F1694C8"/>
        <xdr:cNvPicPr>
          <a:picLocks noChangeAspect="1"/>
        </xdr:cNvPicPr>
      </xdr:nvPicPr>
      <xdr:blipFill>
        <a:blip r:embed="rId363" r:link="rId2"/>
        <a:stretch>
          <a:fillRect/>
        </a:stretch>
      </xdr:blipFill>
      <xdr:spPr>
        <a:xfrm>
          <a:off x="1150620" y="183489600"/>
          <a:ext cx="3048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3" name="ID_70FC093DF1AE4D53877CE9E0A74219DF"/>
        <xdr:cNvPicPr>
          <a:picLocks noChangeAspect="1"/>
        </xdr:cNvPicPr>
      </xdr:nvPicPr>
      <xdr:blipFill>
        <a:blip r:embed="rId364" r:link="rId2"/>
        <a:stretch>
          <a:fillRect/>
        </a:stretch>
      </xdr:blipFill>
      <xdr:spPr>
        <a:xfrm>
          <a:off x="1150620" y="1831340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2" name="ID_8E06B176A8494496AB9901F4F262E768"/>
        <xdr:cNvPicPr>
          <a:picLocks noChangeAspect="1"/>
        </xdr:cNvPicPr>
      </xdr:nvPicPr>
      <xdr:blipFill>
        <a:blip r:embed="rId365" r:link="rId2"/>
        <a:stretch>
          <a:fillRect/>
        </a:stretch>
      </xdr:blipFill>
      <xdr:spPr>
        <a:xfrm>
          <a:off x="1150620" y="1827784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1" name="ID_A51D9389520A4B859003D6A9D70F6DA8"/>
        <xdr:cNvPicPr>
          <a:picLocks noChangeAspect="1"/>
        </xdr:cNvPicPr>
      </xdr:nvPicPr>
      <xdr:blipFill>
        <a:blip r:embed="rId366" r:link="rId2"/>
        <a:stretch>
          <a:fillRect/>
        </a:stretch>
      </xdr:blipFill>
      <xdr:spPr>
        <a:xfrm>
          <a:off x="1150620" y="182422800"/>
          <a:ext cx="914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0" name="ID_5BB5A0F4740B4B8D95B60F12048BFDB8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150620" y="1817116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9" name="ID_CCE3745606224CC2B092555D577CBCBC"/>
        <xdr:cNvPicPr>
          <a:picLocks noChangeAspect="1"/>
        </xdr:cNvPicPr>
      </xdr:nvPicPr>
      <xdr:blipFill>
        <a:blip r:embed="rId367" r:link="rId2"/>
        <a:stretch>
          <a:fillRect/>
        </a:stretch>
      </xdr:blipFill>
      <xdr:spPr>
        <a:xfrm>
          <a:off x="1150620" y="181356000"/>
          <a:ext cx="1981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8" name="ID_6851DC86A9B24753AA48267A044B945D"/>
        <xdr:cNvPicPr>
          <a:picLocks noChangeAspect="1"/>
        </xdr:cNvPicPr>
      </xdr:nvPicPr>
      <xdr:blipFill>
        <a:blip r:embed="rId368" r:link="rId2"/>
        <a:stretch>
          <a:fillRect/>
        </a:stretch>
      </xdr:blipFill>
      <xdr:spPr>
        <a:xfrm>
          <a:off x="1150620" y="1810004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7" name="ID_FD0A7D34628C46BE8962C3A7766191F9"/>
        <xdr:cNvPicPr>
          <a:picLocks noChangeAspect="1"/>
        </xdr:cNvPicPr>
      </xdr:nvPicPr>
      <xdr:blipFill>
        <a:blip r:embed="rId369" r:link="rId2"/>
        <a:stretch>
          <a:fillRect/>
        </a:stretch>
      </xdr:blipFill>
      <xdr:spPr>
        <a:xfrm>
          <a:off x="1150620" y="1806448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6" name="ID_E3AB818BD2834739AE0F79B49DD5B333"/>
        <xdr:cNvPicPr>
          <a:picLocks noChangeAspect="1"/>
        </xdr:cNvPicPr>
      </xdr:nvPicPr>
      <xdr:blipFill>
        <a:blip r:embed="rId370" r:link="rId2"/>
        <a:stretch>
          <a:fillRect/>
        </a:stretch>
      </xdr:blipFill>
      <xdr:spPr>
        <a:xfrm>
          <a:off x="1150620" y="1802892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5" name="ID_E184BD2CC40941B4811B5D23C1F1B1CF"/>
        <xdr:cNvPicPr>
          <a:picLocks noChangeAspect="1"/>
        </xdr:cNvPicPr>
      </xdr:nvPicPr>
      <xdr:blipFill>
        <a:blip r:embed="rId371" r:link="rId2"/>
        <a:stretch>
          <a:fillRect/>
        </a:stretch>
      </xdr:blipFill>
      <xdr:spPr>
        <a:xfrm>
          <a:off x="1150620" y="179933600"/>
          <a:ext cx="1981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4" name="ID_505B219496504F5A84F0C977371C7948"/>
        <xdr:cNvPicPr>
          <a:picLocks noChangeAspect="1"/>
        </xdr:cNvPicPr>
      </xdr:nvPicPr>
      <xdr:blipFill>
        <a:blip r:embed="rId372" r:link="rId2"/>
        <a:stretch>
          <a:fillRect/>
        </a:stretch>
      </xdr:blipFill>
      <xdr:spPr>
        <a:xfrm>
          <a:off x="1150620" y="1795780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3" name="ID_F5A56D1A3BCF4A5E86997D0DF8574DD9"/>
        <xdr:cNvPicPr>
          <a:picLocks noChangeAspect="1"/>
        </xdr:cNvPicPr>
      </xdr:nvPicPr>
      <xdr:blipFill>
        <a:blip r:embed="rId373" r:link="rId2"/>
        <a:stretch>
          <a:fillRect/>
        </a:stretch>
      </xdr:blipFill>
      <xdr:spPr>
        <a:xfrm>
          <a:off x="1150620" y="1792224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2" name="ID_CDE59017D2DA4755BCBDBF3955C1FFB9"/>
        <xdr:cNvPicPr>
          <a:picLocks noChangeAspect="1"/>
        </xdr:cNvPicPr>
      </xdr:nvPicPr>
      <xdr:blipFill>
        <a:blip r:embed="rId374" r:link="rId2"/>
        <a:stretch>
          <a:fillRect/>
        </a:stretch>
      </xdr:blipFill>
      <xdr:spPr>
        <a:xfrm>
          <a:off x="1150620" y="1788668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1" name="ID_382900AEC00B4CED876E84C222C3A28A"/>
        <xdr:cNvPicPr>
          <a:picLocks noChangeAspect="1"/>
        </xdr:cNvPicPr>
      </xdr:nvPicPr>
      <xdr:blipFill>
        <a:blip r:embed="rId375" r:link="rId2"/>
        <a:stretch>
          <a:fillRect/>
        </a:stretch>
      </xdr:blipFill>
      <xdr:spPr>
        <a:xfrm>
          <a:off x="1150620" y="1785112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0" name="ID_0B772D65F6644A7A80058D1999E13F69"/>
        <xdr:cNvPicPr>
          <a:picLocks noChangeAspect="1"/>
        </xdr:cNvPicPr>
      </xdr:nvPicPr>
      <xdr:blipFill>
        <a:blip r:embed="rId376" r:link="rId2"/>
        <a:stretch>
          <a:fillRect/>
        </a:stretch>
      </xdr:blipFill>
      <xdr:spPr>
        <a:xfrm>
          <a:off x="1150620" y="178155600"/>
          <a:ext cx="2590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9" name="ID_4FB7A599291747FE8C203F1E12D05D51"/>
        <xdr:cNvPicPr>
          <a:picLocks noChangeAspect="1"/>
        </xdr:cNvPicPr>
      </xdr:nvPicPr>
      <xdr:blipFill>
        <a:blip r:embed="rId377" r:link="rId2"/>
        <a:stretch>
          <a:fillRect/>
        </a:stretch>
      </xdr:blipFill>
      <xdr:spPr>
        <a:xfrm>
          <a:off x="1150620" y="1778000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8" name="ID_420AC84186054E0C88268B4D06EBF5D7"/>
        <xdr:cNvPicPr>
          <a:picLocks noChangeAspect="1"/>
        </xdr:cNvPicPr>
      </xdr:nvPicPr>
      <xdr:blipFill>
        <a:blip r:embed="rId378" r:link="rId2"/>
        <a:stretch>
          <a:fillRect/>
        </a:stretch>
      </xdr:blipFill>
      <xdr:spPr>
        <a:xfrm>
          <a:off x="1150620" y="177444400"/>
          <a:ext cx="2362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7" name="ID_949F11418F2C41CF9AEC242BB48C15CF"/>
        <xdr:cNvPicPr>
          <a:picLocks noChangeAspect="1"/>
        </xdr:cNvPicPr>
      </xdr:nvPicPr>
      <xdr:blipFill>
        <a:blip r:embed="rId379" r:link="rId2"/>
        <a:stretch>
          <a:fillRect/>
        </a:stretch>
      </xdr:blipFill>
      <xdr:spPr>
        <a:xfrm>
          <a:off x="1150620" y="1770888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6" name="ID_9F217B3F42D542CD8B46750AB101DDAB"/>
        <xdr:cNvPicPr>
          <a:picLocks noChangeAspect="1"/>
        </xdr:cNvPicPr>
      </xdr:nvPicPr>
      <xdr:blipFill>
        <a:blip r:embed="rId380" r:link="rId2"/>
        <a:stretch>
          <a:fillRect/>
        </a:stretch>
      </xdr:blipFill>
      <xdr:spPr>
        <a:xfrm>
          <a:off x="1150620" y="1767332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5" name="ID_A5B26641F6924A17B258C46B27F3209F"/>
        <xdr:cNvPicPr>
          <a:picLocks noChangeAspect="1"/>
        </xdr:cNvPicPr>
      </xdr:nvPicPr>
      <xdr:blipFill>
        <a:blip r:embed="rId381" r:link="rId2"/>
        <a:stretch>
          <a:fillRect/>
        </a:stretch>
      </xdr:blipFill>
      <xdr:spPr>
        <a:xfrm>
          <a:off x="1150620" y="176377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4" name="ID_AA99CC7C49D44490A0A322E629849D37"/>
        <xdr:cNvPicPr>
          <a:picLocks noChangeAspect="1"/>
        </xdr:cNvPicPr>
      </xdr:nvPicPr>
      <xdr:blipFill>
        <a:blip r:embed="rId382" r:link="rId2"/>
        <a:stretch>
          <a:fillRect/>
        </a:stretch>
      </xdr:blipFill>
      <xdr:spPr>
        <a:xfrm>
          <a:off x="1150620" y="1760220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3" name="ID_E88E69CB26BA4715B69991A0D76FD4F3"/>
        <xdr:cNvPicPr>
          <a:picLocks noChangeAspect="1"/>
        </xdr:cNvPicPr>
      </xdr:nvPicPr>
      <xdr:blipFill>
        <a:blip r:embed="rId383" r:link="rId2"/>
        <a:stretch>
          <a:fillRect/>
        </a:stretch>
      </xdr:blipFill>
      <xdr:spPr>
        <a:xfrm>
          <a:off x="1150620" y="1756664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2" name="ID_2057F92D777243ECBC4811420CB5DF40"/>
        <xdr:cNvPicPr>
          <a:picLocks noChangeAspect="1"/>
        </xdr:cNvPicPr>
      </xdr:nvPicPr>
      <xdr:blipFill>
        <a:blip r:embed="rId384" r:link="rId2"/>
        <a:stretch>
          <a:fillRect/>
        </a:stretch>
      </xdr:blipFill>
      <xdr:spPr>
        <a:xfrm>
          <a:off x="1150620" y="1753108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1" name="ID_30A449828B8C4002B95296D670FD06C3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150620" y="174599600"/>
          <a:ext cx="3048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0" name="ID_0C0B19443A0743D38A4C25572D9B29EF"/>
        <xdr:cNvPicPr>
          <a:picLocks noChangeAspect="1"/>
        </xdr:cNvPicPr>
      </xdr:nvPicPr>
      <xdr:blipFill>
        <a:blip r:embed="rId385" r:link="rId2"/>
        <a:stretch>
          <a:fillRect/>
        </a:stretch>
      </xdr:blipFill>
      <xdr:spPr>
        <a:xfrm>
          <a:off x="1150620" y="174244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9" name="ID_A2CF06D247CC4A608882BDFEB0A6B221"/>
        <xdr:cNvPicPr>
          <a:picLocks noChangeAspect="1"/>
        </xdr:cNvPicPr>
      </xdr:nvPicPr>
      <xdr:blipFill>
        <a:blip r:embed="rId386" r:link="rId2"/>
        <a:stretch>
          <a:fillRect/>
        </a:stretch>
      </xdr:blipFill>
      <xdr:spPr>
        <a:xfrm>
          <a:off x="1150620" y="173888400"/>
          <a:ext cx="2438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8" name="ID_4CF4B3BDBE674BC08DAACD9FAA88FCBB"/>
        <xdr:cNvPicPr>
          <a:picLocks noChangeAspect="1"/>
        </xdr:cNvPicPr>
      </xdr:nvPicPr>
      <xdr:blipFill>
        <a:blip r:embed="rId387" r:link="rId2"/>
        <a:stretch>
          <a:fillRect/>
        </a:stretch>
      </xdr:blipFill>
      <xdr:spPr>
        <a:xfrm>
          <a:off x="1150620" y="173532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7" name="ID_C33A744FFB484909B7C9248C5EB1894F"/>
        <xdr:cNvPicPr>
          <a:picLocks noChangeAspect="1"/>
        </xdr:cNvPicPr>
      </xdr:nvPicPr>
      <xdr:blipFill>
        <a:blip r:embed="rId388" r:link="rId2"/>
        <a:stretch>
          <a:fillRect/>
        </a:stretch>
      </xdr:blipFill>
      <xdr:spPr>
        <a:xfrm>
          <a:off x="1150620" y="1731772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6" name="ID_3F54279D0EE8468A91C2DC5BBB6C9644"/>
        <xdr:cNvPicPr>
          <a:picLocks noChangeAspect="1"/>
        </xdr:cNvPicPr>
      </xdr:nvPicPr>
      <xdr:blipFill>
        <a:blip r:embed="rId389" r:link="rId2"/>
        <a:stretch>
          <a:fillRect/>
        </a:stretch>
      </xdr:blipFill>
      <xdr:spPr>
        <a:xfrm>
          <a:off x="1150620" y="1728216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5" name="ID_EE673F45FC7041B59BC635B3B4A26162"/>
        <xdr:cNvPicPr>
          <a:picLocks noChangeAspect="1"/>
        </xdr:cNvPicPr>
      </xdr:nvPicPr>
      <xdr:blipFill>
        <a:blip r:embed="rId390" r:link="rId2"/>
        <a:stretch>
          <a:fillRect/>
        </a:stretch>
      </xdr:blipFill>
      <xdr:spPr>
        <a:xfrm>
          <a:off x="1150620" y="1724660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4" name="ID_C58571FF9EA74851B66C742EE9D08612"/>
        <xdr:cNvPicPr>
          <a:picLocks noChangeAspect="1"/>
        </xdr:cNvPicPr>
      </xdr:nvPicPr>
      <xdr:blipFill>
        <a:blip r:embed="rId391" r:link="rId2"/>
        <a:stretch>
          <a:fillRect/>
        </a:stretch>
      </xdr:blipFill>
      <xdr:spPr>
        <a:xfrm>
          <a:off x="1150620" y="172110400"/>
          <a:ext cx="1219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3" name="ID_916B900EBD5E4154BD4C903008F809F6"/>
        <xdr:cNvPicPr>
          <a:picLocks noChangeAspect="1"/>
        </xdr:cNvPicPr>
      </xdr:nvPicPr>
      <xdr:blipFill>
        <a:blip r:embed="rId392" r:link="rId2"/>
        <a:stretch>
          <a:fillRect/>
        </a:stretch>
      </xdr:blipFill>
      <xdr:spPr>
        <a:xfrm>
          <a:off x="1150620" y="1717548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2" name="ID_FE96578CAA6147D996AE37E824196B9A"/>
        <xdr:cNvPicPr>
          <a:picLocks noChangeAspect="1"/>
        </xdr:cNvPicPr>
      </xdr:nvPicPr>
      <xdr:blipFill>
        <a:blip r:embed="rId393" r:link="rId2"/>
        <a:stretch>
          <a:fillRect/>
        </a:stretch>
      </xdr:blipFill>
      <xdr:spPr>
        <a:xfrm>
          <a:off x="1150620" y="1713992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" name="ID_96A7BB8DE6E44500A15E40ABAE1EF151"/>
        <xdr:cNvPicPr>
          <a:picLocks noChangeAspect="1"/>
        </xdr:cNvPicPr>
      </xdr:nvPicPr>
      <xdr:blipFill>
        <a:blip r:embed="rId394" r:link="rId2"/>
        <a:stretch>
          <a:fillRect/>
        </a:stretch>
      </xdr:blipFill>
      <xdr:spPr>
        <a:xfrm>
          <a:off x="1150620" y="171043600"/>
          <a:ext cx="2590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0" name="ID_4EE6B5439F4349E6815DA7916DC9B3B8"/>
        <xdr:cNvPicPr>
          <a:picLocks noChangeAspect="1"/>
        </xdr:cNvPicPr>
      </xdr:nvPicPr>
      <xdr:blipFill>
        <a:blip r:embed="rId395" r:link="rId2"/>
        <a:stretch>
          <a:fillRect/>
        </a:stretch>
      </xdr:blipFill>
      <xdr:spPr>
        <a:xfrm>
          <a:off x="1150620" y="170688000"/>
          <a:ext cx="1600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9" name="ID_AA2FCD4287764C88A62ED3C1044F63B8"/>
        <xdr:cNvPicPr>
          <a:picLocks noChangeAspect="1"/>
        </xdr:cNvPicPr>
      </xdr:nvPicPr>
      <xdr:blipFill>
        <a:blip r:embed="rId396" r:link="rId2"/>
        <a:stretch>
          <a:fillRect/>
        </a:stretch>
      </xdr:blipFill>
      <xdr:spPr>
        <a:xfrm>
          <a:off x="1150620" y="170332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8" name="ID_1B875D618EA9497B87DD75BD356BEE4D"/>
        <xdr:cNvPicPr>
          <a:picLocks noChangeAspect="1"/>
        </xdr:cNvPicPr>
      </xdr:nvPicPr>
      <xdr:blipFill>
        <a:blip r:embed="rId397" r:link="rId2"/>
        <a:stretch>
          <a:fillRect/>
        </a:stretch>
      </xdr:blipFill>
      <xdr:spPr>
        <a:xfrm>
          <a:off x="1150620" y="169976800"/>
          <a:ext cx="1371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7" name="ID_5C858B40F37B4272A870A52EE66D27F7"/>
        <xdr:cNvPicPr>
          <a:picLocks noChangeAspect="1"/>
        </xdr:cNvPicPr>
      </xdr:nvPicPr>
      <xdr:blipFill>
        <a:blip r:embed="rId398" r:link="rId2"/>
        <a:stretch>
          <a:fillRect/>
        </a:stretch>
      </xdr:blipFill>
      <xdr:spPr>
        <a:xfrm>
          <a:off x="1150620" y="1696212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6" name="ID_8A869705A3E9426D860E50DFF21B751A"/>
        <xdr:cNvPicPr>
          <a:picLocks noChangeAspect="1"/>
        </xdr:cNvPicPr>
      </xdr:nvPicPr>
      <xdr:blipFill>
        <a:blip r:embed="rId399" r:link="rId2"/>
        <a:stretch>
          <a:fillRect/>
        </a:stretch>
      </xdr:blipFill>
      <xdr:spPr>
        <a:xfrm>
          <a:off x="1150620" y="1692656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5" name="ID_693BE90DB19546BD875454B22AA633BE"/>
        <xdr:cNvPicPr>
          <a:picLocks noChangeAspect="1"/>
        </xdr:cNvPicPr>
      </xdr:nvPicPr>
      <xdr:blipFill>
        <a:blip r:embed="rId400" r:link="rId2"/>
        <a:stretch>
          <a:fillRect/>
        </a:stretch>
      </xdr:blipFill>
      <xdr:spPr>
        <a:xfrm>
          <a:off x="1150620" y="1689100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4" name="ID_E5DD6FEA02F24C5DA36CBBC55E04CFB8"/>
        <xdr:cNvPicPr>
          <a:picLocks noChangeAspect="1"/>
        </xdr:cNvPicPr>
      </xdr:nvPicPr>
      <xdr:blipFill>
        <a:blip r:embed="rId401" r:link="rId2"/>
        <a:stretch>
          <a:fillRect/>
        </a:stretch>
      </xdr:blipFill>
      <xdr:spPr>
        <a:xfrm>
          <a:off x="1150620" y="1685544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3" name="ID_EBA0CCDC9E7E425F97388822D4C8C41A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150620" y="1678432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2" name="ID_56DD953777EF40CBBEC461F88A50B88B"/>
        <xdr:cNvPicPr>
          <a:picLocks noChangeAspect="1"/>
        </xdr:cNvPicPr>
      </xdr:nvPicPr>
      <xdr:blipFill>
        <a:blip r:embed="rId402" r:link="rId2"/>
        <a:stretch>
          <a:fillRect/>
        </a:stretch>
      </xdr:blipFill>
      <xdr:spPr>
        <a:xfrm>
          <a:off x="1150620" y="167487600"/>
          <a:ext cx="1676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1" name="ID_2BB32765B3CF4A4AA5955C4719B15AD6"/>
        <xdr:cNvPicPr>
          <a:picLocks noChangeAspect="1"/>
        </xdr:cNvPicPr>
      </xdr:nvPicPr>
      <xdr:blipFill>
        <a:blip r:embed="rId403" r:link="rId2"/>
        <a:stretch>
          <a:fillRect/>
        </a:stretch>
      </xdr:blipFill>
      <xdr:spPr>
        <a:xfrm>
          <a:off x="1150620" y="1671320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0" name="ID_92666BD5BC9D4692B2A6ED135B9FA8A5"/>
        <xdr:cNvPicPr>
          <a:picLocks noChangeAspect="1"/>
        </xdr:cNvPicPr>
      </xdr:nvPicPr>
      <xdr:blipFill>
        <a:blip r:embed="rId404" r:link="rId2"/>
        <a:stretch>
          <a:fillRect/>
        </a:stretch>
      </xdr:blipFill>
      <xdr:spPr>
        <a:xfrm>
          <a:off x="1150620" y="166776400"/>
          <a:ext cx="1905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9" name="ID_ABF3C564DF754D88BB56A78520B7CC68"/>
        <xdr:cNvPicPr>
          <a:picLocks noChangeAspect="1"/>
        </xdr:cNvPicPr>
      </xdr:nvPicPr>
      <xdr:blipFill>
        <a:blip r:embed="rId405" r:link="rId2"/>
        <a:stretch>
          <a:fillRect/>
        </a:stretch>
      </xdr:blipFill>
      <xdr:spPr>
        <a:xfrm>
          <a:off x="1150620" y="1664208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8" name="ID_374C343C9CC94A5DA88758728A3A762E"/>
        <xdr:cNvPicPr>
          <a:picLocks noChangeAspect="1"/>
        </xdr:cNvPicPr>
      </xdr:nvPicPr>
      <xdr:blipFill>
        <a:blip r:embed="rId406" r:link="rId2"/>
        <a:stretch>
          <a:fillRect/>
        </a:stretch>
      </xdr:blipFill>
      <xdr:spPr>
        <a:xfrm>
          <a:off x="1150620" y="1660652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7" name="ID_86C980E8EBD74EE284F96F1996BE26AC"/>
        <xdr:cNvPicPr>
          <a:picLocks noChangeAspect="1"/>
        </xdr:cNvPicPr>
      </xdr:nvPicPr>
      <xdr:blipFill>
        <a:blip r:embed="rId407" r:link="rId2"/>
        <a:stretch>
          <a:fillRect/>
        </a:stretch>
      </xdr:blipFill>
      <xdr:spPr>
        <a:xfrm>
          <a:off x="1150620" y="165709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6" name="ID_4A947A0B772044E0A53384E0D2340FAE"/>
        <xdr:cNvPicPr>
          <a:picLocks noChangeAspect="1"/>
        </xdr:cNvPicPr>
      </xdr:nvPicPr>
      <xdr:blipFill>
        <a:blip r:embed="rId408" r:link="rId2"/>
        <a:stretch>
          <a:fillRect/>
        </a:stretch>
      </xdr:blipFill>
      <xdr:spPr>
        <a:xfrm>
          <a:off x="1150620" y="1653540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5" name="ID_5D8AFA205EE4464A8E4B114623E95D25"/>
        <xdr:cNvPicPr>
          <a:picLocks noChangeAspect="1"/>
        </xdr:cNvPicPr>
      </xdr:nvPicPr>
      <xdr:blipFill>
        <a:blip r:embed="rId409" r:link="rId2"/>
        <a:stretch>
          <a:fillRect/>
        </a:stretch>
      </xdr:blipFill>
      <xdr:spPr>
        <a:xfrm>
          <a:off x="1150620" y="164998400"/>
          <a:ext cx="2286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4" name="ID_B29F465990204E46AE9BB278BB8885EC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150620" y="1642872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3" name="ID_23D9AE00198C4CDF937EEB8D37BC91D5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150620" y="1635760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6" name="ID_293239A619474B4EAD4E20306200E51E"/>
        <xdr:cNvPicPr>
          <a:picLocks noChangeAspect="1"/>
        </xdr:cNvPicPr>
      </xdr:nvPicPr>
      <xdr:blipFill>
        <a:blip r:embed="rId410" r:link="rId2"/>
        <a:stretch>
          <a:fillRect/>
        </a:stretch>
      </xdr:blipFill>
      <xdr:spPr>
        <a:xfrm>
          <a:off x="1150620" y="1397508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5" name="ID_78588D73126742048F2625C5D1B0C0DF"/>
        <xdr:cNvPicPr>
          <a:picLocks noChangeAspect="1"/>
        </xdr:cNvPicPr>
      </xdr:nvPicPr>
      <xdr:blipFill>
        <a:blip r:embed="rId411" r:link="rId2"/>
        <a:stretch>
          <a:fillRect/>
        </a:stretch>
      </xdr:blipFill>
      <xdr:spPr>
        <a:xfrm>
          <a:off x="1150620" y="139039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4" name="ID_CBE1594B512940218A25D0F92497F609"/>
        <xdr:cNvPicPr>
          <a:picLocks noChangeAspect="1"/>
        </xdr:cNvPicPr>
      </xdr:nvPicPr>
      <xdr:blipFill>
        <a:blip r:embed="rId412" r:link="rId2"/>
        <a:stretch>
          <a:fillRect/>
        </a:stretch>
      </xdr:blipFill>
      <xdr:spPr>
        <a:xfrm>
          <a:off x="1150620" y="1383284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3" name="ID_DA658D1C43934881882B75356774E2F8"/>
        <xdr:cNvPicPr>
          <a:picLocks noChangeAspect="1"/>
        </xdr:cNvPicPr>
      </xdr:nvPicPr>
      <xdr:blipFill>
        <a:blip r:embed="rId413" r:link="rId2"/>
        <a:stretch>
          <a:fillRect/>
        </a:stretch>
      </xdr:blipFill>
      <xdr:spPr>
        <a:xfrm>
          <a:off x="1150620" y="137972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2" name="ID_15F17D88CE9245BEBB2F2B7CF0EB512B"/>
        <xdr:cNvPicPr>
          <a:picLocks noChangeAspect="1"/>
        </xdr:cNvPicPr>
      </xdr:nvPicPr>
      <xdr:blipFill>
        <a:blip r:embed="rId414" r:link="rId2"/>
        <a:stretch>
          <a:fillRect/>
        </a:stretch>
      </xdr:blipFill>
      <xdr:spPr>
        <a:xfrm>
          <a:off x="1150620" y="137617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1" name="ID_012BEF3C027840BFB3425525941A4AA3"/>
        <xdr:cNvPicPr>
          <a:picLocks noChangeAspect="1"/>
        </xdr:cNvPicPr>
      </xdr:nvPicPr>
      <xdr:blipFill>
        <a:blip r:embed="rId415" r:link="rId2"/>
        <a:stretch>
          <a:fillRect/>
        </a:stretch>
      </xdr:blipFill>
      <xdr:spPr>
        <a:xfrm>
          <a:off x="1150620" y="137261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0" name="ID_2114AC4F648E41C8BEE27DF20523A973"/>
        <xdr:cNvPicPr>
          <a:picLocks noChangeAspect="1"/>
        </xdr:cNvPicPr>
      </xdr:nvPicPr>
      <xdr:blipFill>
        <a:blip r:embed="rId416" r:link="rId2"/>
        <a:stretch>
          <a:fillRect/>
        </a:stretch>
      </xdr:blipFill>
      <xdr:spPr>
        <a:xfrm>
          <a:off x="1150620" y="1369060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9" name="ID_A785B03A96404874870A321EECBF2E8C"/>
        <xdr:cNvPicPr>
          <a:picLocks noChangeAspect="1"/>
        </xdr:cNvPicPr>
      </xdr:nvPicPr>
      <xdr:blipFill>
        <a:blip r:embed="rId417" r:link="rId2"/>
        <a:stretch>
          <a:fillRect/>
        </a:stretch>
      </xdr:blipFill>
      <xdr:spPr>
        <a:xfrm>
          <a:off x="1150620" y="1365504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7" name="ID_8FB1FEF478D94E1DAF836F25D6686938"/>
        <xdr:cNvPicPr>
          <a:picLocks noChangeAspect="1"/>
        </xdr:cNvPicPr>
      </xdr:nvPicPr>
      <xdr:blipFill>
        <a:blip r:embed="rId418" r:link="rId2"/>
        <a:stretch>
          <a:fillRect/>
        </a:stretch>
      </xdr:blipFill>
      <xdr:spPr>
        <a:xfrm>
          <a:off x="1150620" y="1401064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8" name="ID_B01CE3083A0E4B7B82CB19FDB3930FA7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150620" y="1404620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9" name="ID_047D4AAF6B8A4711821E5D1922610990"/>
        <xdr:cNvPicPr>
          <a:picLocks noChangeAspect="1"/>
        </xdr:cNvPicPr>
      </xdr:nvPicPr>
      <xdr:blipFill>
        <a:blip r:embed="rId419" r:link="rId2"/>
        <a:stretch>
          <a:fillRect/>
        </a:stretch>
      </xdr:blipFill>
      <xdr:spPr>
        <a:xfrm>
          <a:off x="1150620" y="141173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0" name="ID_74AE97B67EE24DF0A22B9BF56DE431D9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150620" y="1415288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1" name="ID_FDAE1ABEA127412189BE2BB80FD740AA"/>
        <xdr:cNvPicPr>
          <a:picLocks noChangeAspect="1"/>
        </xdr:cNvPicPr>
      </xdr:nvPicPr>
      <xdr:blipFill>
        <a:blip r:embed="rId420" r:link="rId2"/>
        <a:stretch>
          <a:fillRect/>
        </a:stretch>
      </xdr:blipFill>
      <xdr:spPr>
        <a:xfrm>
          <a:off x="1150620" y="1422400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2" name="ID_EB385D038636498EBF0F0B2866B0B86E"/>
        <xdr:cNvPicPr>
          <a:picLocks noChangeAspect="1"/>
        </xdr:cNvPicPr>
      </xdr:nvPicPr>
      <xdr:blipFill>
        <a:blip r:embed="rId421" r:link="rId2"/>
        <a:stretch>
          <a:fillRect/>
        </a:stretch>
      </xdr:blipFill>
      <xdr:spPr>
        <a:xfrm>
          <a:off x="1150620" y="142595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3" name="ID_160310079028428CA7DC7DA17CC096B8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150620" y="1429512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4" name="ID_78732AEC0B1B467A921AA82215306A1C"/>
        <xdr:cNvPicPr>
          <a:picLocks noChangeAspect="1"/>
        </xdr:cNvPicPr>
      </xdr:nvPicPr>
      <xdr:blipFill>
        <a:blip r:embed="rId422" r:link="rId2"/>
        <a:stretch>
          <a:fillRect/>
        </a:stretch>
      </xdr:blipFill>
      <xdr:spPr>
        <a:xfrm>
          <a:off x="1150620" y="1436624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5" name="ID_2FA33263CCB14D24A7DB926B8BE45846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150620" y="1440180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6" name="ID_DDFF49CFD73E48169EB3B70330A76DC0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150620" y="144729200"/>
          <a:ext cx="3505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7" name="ID_5D081D3948024850BCD9B32E52842893"/>
        <xdr:cNvPicPr>
          <a:picLocks noChangeAspect="1"/>
        </xdr:cNvPicPr>
      </xdr:nvPicPr>
      <xdr:blipFill>
        <a:blip r:embed="rId423" r:link="rId2"/>
        <a:stretch>
          <a:fillRect/>
        </a:stretch>
      </xdr:blipFill>
      <xdr:spPr>
        <a:xfrm>
          <a:off x="1150620" y="1454404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8" name="ID_137E83E2CF2C405BB141691818C31092"/>
        <xdr:cNvPicPr>
          <a:picLocks noChangeAspect="1"/>
        </xdr:cNvPicPr>
      </xdr:nvPicPr>
      <xdr:blipFill>
        <a:blip r:embed="rId424" r:link="rId2"/>
        <a:stretch>
          <a:fillRect/>
        </a:stretch>
      </xdr:blipFill>
      <xdr:spPr>
        <a:xfrm>
          <a:off x="1150620" y="1457960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9" name="ID_B0670CF681E04A13BBED1E56E14186A7"/>
        <xdr:cNvPicPr>
          <a:picLocks noChangeAspect="1"/>
        </xdr:cNvPicPr>
      </xdr:nvPicPr>
      <xdr:blipFill>
        <a:blip r:embed="rId425" r:link="rId2"/>
        <a:stretch>
          <a:fillRect/>
        </a:stretch>
      </xdr:blipFill>
      <xdr:spPr>
        <a:xfrm>
          <a:off x="1150620" y="146151600"/>
          <a:ext cx="1981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0" name="ID_9E56B2F6935845399DCFDA98103C2937"/>
        <xdr:cNvPicPr>
          <a:picLocks noChangeAspect="1"/>
        </xdr:cNvPicPr>
      </xdr:nvPicPr>
      <xdr:blipFill>
        <a:blip r:embed="rId426" r:link="rId2"/>
        <a:stretch>
          <a:fillRect/>
        </a:stretch>
      </xdr:blipFill>
      <xdr:spPr>
        <a:xfrm>
          <a:off x="1150620" y="146507200"/>
          <a:ext cx="2590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1" name="ID_09A96E9FBCDE4E4D9056D505382ECAB3"/>
        <xdr:cNvPicPr>
          <a:picLocks noChangeAspect="1"/>
        </xdr:cNvPicPr>
      </xdr:nvPicPr>
      <xdr:blipFill>
        <a:blip r:embed="rId427" r:link="rId2"/>
        <a:stretch>
          <a:fillRect/>
        </a:stretch>
      </xdr:blipFill>
      <xdr:spPr>
        <a:xfrm>
          <a:off x="1150620" y="1468628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2" name="ID_94E3D868081F44A5B62E76D27EA73161"/>
        <xdr:cNvPicPr>
          <a:picLocks noChangeAspect="1"/>
        </xdr:cNvPicPr>
      </xdr:nvPicPr>
      <xdr:blipFill>
        <a:blip r:embed="rId428" r:link="rId2"/>
        <a:stretch>
          <a:fillRect/>
        </a:stretch>
      </xdr:blipFill>
      <xdr:spPr>
        <a:xfrm>
          <a:off x="1150620" y="1472184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3" name="ID_E1C371548C1A440B9AB654E371B0D435"/>
        <xdr:cNvPicPr>
          <a:picLocks noChangeAspect="1"/>
        </xdr:cNvPicPr>
      </xdr:nvPicPr>
      <xdr:blipFill>
        <a:blip r:embed="rId429" r:link="rId2"/>
        <a:stretch>
          <a:fillRect/>
        </a:stretch>
      </xdr:blipFill>
      <xdr:spPr>
        <a:xfrm>
          <a:off x="1150620" y="147574000"/>
          <a:ext cx="1981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4" name="ID_BB6A3C31EAE5486D8283A2560F49193B"/>
        <xdr:cNvPicPr>
          <a:picLocks noChangeAspect="1"/>
        </xdr:cNvPicPr>
      </xdr:nvPicPr>
      <xdr:blipFill>
        <a:blip r:embed="rId430" r:link="rId2"/>
        <a:stretch>
          <a:fillRect/>
        </a:stretch>
      </xdr:blipFill>
      <xdr:spPr>
        <a:xfrm>
          <a:off x="1150620" y="147929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5" name="ID_DF9D50B6653B49F7A3E301B56EF7E3CB"/>
        <xdr:cNvPicPr>
          <a:picLocks noChangeAspect="1"/>
        </xdr:cNvPicPr>
      </xdr:nvPicPr>
      <xdr:blipFill>
        <a:blip r:embed="rId431" r:link="rId2"/>
        <a:stretch>
          <a:fillRect/>
        </a:stretch>
      </xdr:blipFill>
      <xdr:spPr>
        <a:xfrm>
          <a:off x="1150620" y="1482852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6" name="ID_0D7D61979456458DAF5431CF161C3A1B"/>
        <xdr:cNvPicPr>
          <a:picLocks noChangeAspect="1"/>
        </xdr:cNvPicPr>
      </xdr:nvPicPr>
      <xdr:blipFill>
        <a:blip r:embed="rId432" r:link="rId2"/>
        <a:stretch>
          <a:fillRect/>
        </a:stretch>
      </xdr:blipFill>
      <xdr:spPr>
        <a:xfrm>
          <a:off x="1150620" y="1486408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7" name="ID_FC9077626C9B49E4BDC24A79E264BEA5"/>
        <xdr:cNvPicPr>
          <a:picLocks noChangeAspect="1"/>
        </xdr:cNvPicPr>
      </xdr:nvPicPr>
      <xdr:blipFill>
        <a:blip r:embed="rId433" r:link="rId2"/>
        <a:stretch>
          <a:fillRect/>
        </a:stretch>
      </xdr:blipFill>
      <xdr:spPr>
        <a:xfrm>
          <a:off x="1150620" y="1489964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8" name="ID_F5668E75FCB148AD8A481A60227723A4"/>
        <xdr:cNvPicPr>
          <a:picLocks noChangeAspect="1"/>
        </xdr:cNvPicPr>
      </xdr:nvPicPr>
      <xdr:blipFill>
        <a:blip r:embed="rId434" r:link="rId2"/>
        <a:stretch>
          <a:fillRect/>
        </a:stretch>
      </xdr:blipFill>
      <xdr:spPr>
        <a:xfrm>
          <a:off x="1150620" y="149352000"/>
          <a:ext cx="1905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9" name="ID_3BB151CAC8A143ECBEF6AC8EF0276C62"/>
        <xdr:cNvPicPr>
          <a:picLocks noChangeAspect="1"/>
        </xdr:cNvPicPr>
      </xdr:nvPicPr>
      <xdr:blipFill>
        <a:blip r:embed="rId435" r:link="rId2"/>
        <a:stretch>
          <a:fillRect/>
        </a:stretch>
      </xdr:blipFill>
      <xdr:spPr>
        <a:xfrm>
          <a:off x="1150620" y="1497076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0" name="ID_D3168BBFAD6347A7B00C353273E0F037"/>
        <xdr:cNvPicPr>
          <a:picLocks noChangeAspect="1"/>
        </xdr:cNvPicPr>
      </xdr:nvPicPr>
      <xdr:blipFill>
        <a:blip r:embed="rId436" r:link="rId2"/>
        <a:stretch>
          <a:fillRect/>
        </a:stretch>
      </xdr:blipFill>
      <xdr:spPr>
        <a:xfrm>
          <a:off x="1150620" y="1500632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1" name="ID_64CA50154E344A4AABF9536279A74914"/>
        <xdr:cNvPicPr>
          <a:picLocks noChangeAspect="1"/>
        </xdr:cNvPicPr>
      </xdr:nvPicPr>
      <xdr:blipFill>
        <a:blip r:embed="rId437" r:link="rId2"/>
        <a:stretch>
          <a:fillRect/>
        </a:stretch>
      </xdr:blipFill>
      <xdr:spPr>
        <a:xfrm>
          <a:off x="1150620" y="150418800"/>
          <a:ext cx="1752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2" name="ID_11A00636EC2D40C18439C82222B5915B"/>
        <xdr:cNvPicPr>
          <a:picLocks noChangeAspect="1"/>
        </xdr:cNvPicPr>
      </xdr:nvPicPr>
      <xdr:blipFill>
        <a:blip r:embed="rId438" r:link="rId2"/>
        <a:stretch>
          <a:fillRect/>
        </a:stretch>
      </xdr:blipFill>
      <xdr:spPr>
        <a:xfrm>
          <a:off x="1150620" y="1507744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3" name="ID_F42A225D1441461A9A599A1686AEB12C"/>
        <xdr:cNvPicPr>
          <a:picLocks noChangeAspect="1"/>
        </xdr:cNvPicPr>
      </xdr:nvPicPr>
      <xdr:blipFill>
        <a:blip r:embed="rId439" r:link="rId2"/>
        <a:stretch>
          <a:fillRect/>
        </a:stretch>
      </xdr:blipFill>
      <xdr:spPr>
        <a:xfrm>
          <a:off x="1150620" y="151130000"/>
          <a:ext cx="2133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4" name="ID_2102E3695C9C4DDB9E3D5C5A893AF7A8"/>
        <xdr:cNvPicPr>
          <a:picLocks noChangeAspect="1"/>
        </xdr:cNvPicPr>
      </xdr:nvPicPr>
      <xdr:blipFill>
        <a:blip r:embed="rId440" r:link="rId2"/>
        <a:stretch>
          <a:fillRect/>
        </a:stretch>
      </xdr:blipFill>
      <xdr:spPr>
        <a:xfrm>
          <a:off x="1150620" y="1514856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5" name="ID_E501F61731514B78ADA9FD9A5BBA5F51"/>
        <xdr:cNvPicPr>
          <a:picLocks noChangeAspect="1"/>
        </xdr:cNvPicPr>
      </xdr:nvPicPr>
      <xdr:blipFill>
        <a:blip r:embed="rId441" r:link="rId2"/>
        <a:stretch>
          <a:fillRect/>
        </a:stretch>
      </xdr:blipFill>
      <xdr:spPr>
        <a:xfrm>
          <a:off x="1150620" y="1518412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6" name="ID_38985A427F3F42589A12CA04F376E06E"/>
        <xdr:cNvPicPr>
          <a:picLocks noChangeAspect="1"/>
        </xdr:cNvPicPr>
      </xdr:nvPicPr>
      <xdr:blipFill>
        <a:blip r:embed="rId442" r:link="rId2"/>
        <a:stretch>
          <a:fillRect/>
        </a:stretch>
      </xdr:blipFill>
      <xdr:spPr>
        <a:xfrm>
          <a:off x="1150620" y="1521968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7" name="ID_F777DDD0141344E18085E4CEF004C326"/>
        <xdr:cNvPicPr>
          <a:picLocks noChangeAspect="1"/>
        </xdr:cNvPicPr>
      </xdr:nvPicPr>
      <xdr:blipFill>
        <a:blip r:embed="rId443" r:link="rId2"/>
        <a:stretch>
          <a:fillRect/>
        </a:stretch>
      </xdr:blipFill>
      <xdr:spPr>
        <a:xfrm>
          <a:off x="1150620" y="152552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8" name="ID_FBFFEE19F6AF40A7AD3C65A3184350E1"/>
        <xdr:cNvPicPr>
          <a:picLocks noChangeAspect="1"/>
        </xdr:cNvPicPr>
      </xdr:nvPicPr>
      <xdr:blipFill>
        <a:blip r:embed="rId444" r:link="rId2"/>
        <a:stretch>
          <a:fillRect/>
        </a:stretch>
      </xdr:blipFill>
      <xdr:spPr>
        <a:xfrm>
          <a:off x="1150620" y="1529080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9" name="ID_550D4177908D4C75BC8289650A6BE8D9"/>
        <xdr:cNvPicPr>
          <a:picLocks noChangeAspect="1"/>
        </xdr:cNvPicPr>
      </xdr:nvPicPr>
      <xdr:blipFill>
        <a:blip r:embed="rId445" r:link="rId2"/>
        <a:stretch>
          <a:fillRect/>
        </a:stretch>
      </xdr:blipFill>
      <xdr:spPr>
        <a:xfrm>
          <a:off x="1150620" y="1532636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0" name="ID_2ECC1AAA9AA0431CA448B73EB1C687E4"/>
        <xdr:cNvPicPr>
          <a:picLocks noChangeAspect="1"/>
        </xdr:cNvPicPr>
      </xdr:nvPicPr>
      <xdr:blipFill>
        <a:blip r:embed="rId446" r:link="rId2"/>
        <a:stretch>
          <a:fillRect/>
        </a:stretch>
      </xdr:blipFill>
      <xdr:spPr>
        <a:xfrm>
          <a:off x="1150620" y="153619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1" name="ID_5807ED00488E41CE867231455F0BEDCA"/>
        <xdr:cNvPicPr>
          <a:picLocks noChangeAspect="1"/>
        </xdr:cNvPicPr>
      </xdr:nvPicPr>
      <xdr:blipFill>
        <a:blip r:embed="rId447" r:link="rId2"/>
        <a:stretch>
          <a:fillRect/>
        </a:stretch>
      </xdr:blipFill>
      <xdr:spPr>
        <a:xfrm>
          <a:off x="1150620" y="153974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2" name="ID_50C15574B0AF4326A745A929C1744876"/>
        <xdr:cNvPicPr>
          <a:picLocks noChangeAspect="1"/>
        </xdr:cNvPicPr>
      </xdr:nvPicPr>
      <xdr:blipFill>
        <a:blip r:embed="rId448" r:link="rId2"/>
        <a:stretch>
          <a:fillRect/>
        </a:stretch>
      </xdr:blipFill>
      <xdr:spPr>
        <a:xfrm>
          <a:off x="1150620" y="154330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3" name="ID_E5C1489D36C441E58DA9CCD3E924233C"/>
        <xdr:cNvPicPr>
          <a:picLocks noChangeAspect="1"/>
        </xdr:cNvPicPr>
      </xdr:nvPicPr>
      <xdr:blipFill>
        <a:blip r:embed="rId449" r:link="rId2"/>
        <a:stretch>
          <a:fillRect/>
        </a:stretch>
      </xdr:blipFill>
      <xdr:spPr>
        <a:xfrm>
          <a:off x="1150620" y="154686000"/>
          <a:ext cx="2362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4" name="ID_0AD4A17B4B85430FB34E1E6AA3CC114A"/>
        <xdr:cNvPicPr>
          <a:picLocks noChangeAspect="1"/>
        </xdr:cNvPicPr>
      </xdr:nvPicPr>
      <xdr:blipFill>
        <a:blip r:embed="rId450" r:link="rId2"/>
        <a:stretch>
          <a:fillRect/>
        </a:stretch>
      </xdr:blipFill>
      <xdr:spPr>
        <a:xfrm>
          <a:off x="1150620" y="1550416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5" name="ID_DA3DE42BA9614DA58DF25FA84DBBE99C"/>
        <xdr:cNvPicPr>
          <a:picLocks noChangeAspect="1"/>
        </xdr:cNvPicPr>
      </xdr:nvPicPr>
      <xdr:blipFill>
        <a:blip r:embed="rId451" r:link="rId2"/>
        <a:stretch>
          <a:fillRect/>
        </a:stretch>
      </xdr:blipFill>
      <xdr:spPr>
        <a:xfrm>
          <a:off x="1150620" y="155397200"/>
          <a:ext cx="121920" cy="91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6" name="ID_3F84A5474B1A40268624813D8735F771"/>
        <xdr:cNvPicPr>
          <a:picLocks noChangeAspect="1"/>
        </xdr:cNvPicPr>
      </xdr:nvPicPr>
      <xdr:blipFill>
        <a:blip r:embed="rId452" r:link="rId2"/>
        <a:stretch>
          <a:fillRect/>
        </a:stretch>
      </xdr:blipFill>
      <xdr:spPr>
        <a:xfrm>
          <a:off x="1150620" y="1557528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7" name="ID_A70016A3D2B345C394D0EA04E78BC4DF"/>
        <xdr:cNvPicPr>
          <a:picLocks noChangeAspect="1"/>
        </xdr:cNvPicPr>
      </xdr:nvPicPr>
      <xdr:blipFill>
        <a:blip r:embed="rId453" r:link="rId2"/>
        <a:stretch>
          <a:fillRect/>
        </a:stretch>
      </xdr:blipFill>
      <xdr:spPr>
        <a:xfrm>
          <a:off x="1150620" y="156108400"/>
          <a:ext cx="3200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8" name="ID_37A308DB2F354D59A41F4B43000BC12B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150620" y="1564640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9" name="ID_2498BDA340D04F2D91E03E4B8FBF76F2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150620" y="157175200"/>
          <a:ext cx="1295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0" name="ID_FD9C22A0574F48C1BC6DAAB913B7F136"/>
        <xdr:cNvPicPr>
          <a:picLocks noChangeAspect="1"/>
        </xdr:cNvPicPr>
      </xdr:nvPicPr>
      <xdr:blipFill>
        <a:blip r:embed="rId454" r:link="rId2"/>
        <a:stretch>
          <a:fillRect/>
        </a:stretch>
      </xdr:blipFill>
      <xdr:spPr>
        <a:xfrm>
          <a:off x="1150620" y="157886400"/>
          <a:ext cx="1447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1" name="ID_DE5020239A824767825723ADD33BAAF8"/>
        <xdr:cNvPicPr>
          <a:picLocks noChangeAspect="1"/>
        </xdr:cNvPicPr>
      </xdr:nvPicPr>
      <xdr:blipFill>
        <a:blip r:embed="rId455" r:link="rId2"/>
        <a:stretch>
          <a:fillRect/>
        </a:stretch>
      </xdr:blipFill>
      <xdr:spPr>
        <a:xfrm>
          <a:off x="1150620" y="158242000"/>
          <a:ext cx="2209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2" name="ID_8A2CC30BCB8A412DA3519B2A83856870"/>
        <xdr:cNvPicPr>
          <a:picLocks noChangeAspect="1"/>
        </xdr:cNvPicPr>
      </xdr:nvPicPr>
      <xdr:blipFill>
        <a:blip r:embed="rId456" r:link="rId2"/>
        <a:stretch>
          <a:fillRect/>
        </a:stretch>
      </xdr:blipFill>
      <xdr:spPr>
        <a:xfrm>
          <a:off x="1150620" y="1585976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3" name="ID_C6F4C161DA8840D2AC8157373396050F"/>
        <xdr:cNvPicPr>
          <a:picLocks noChangeAspect="1"/>
        </xdr:cNvPicPr>
      </xdr:nvPicPr>
      <xdr:blipFill>
        <a:blip r:embed="rId457" r:link="rId2"/>
        <a:stretch>
          <a:fillRect/>
        </a:stretch>
      </xdr:blipFill>
      <xdr:spPr>
        <a:xfrm>
          <a:off x="1150620" y="158953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4" name="ID_687D5C7DE6644684B8C8A9B85A31C3E1"/>
        <xdr:cNvPicPr>
          <a:picLocks noChangeAspect="1"/>
        </xdr:cNvPicPr>
      </xdr:nvPicPr>
      <xdr:blipFill>
        <a:blip r:embed="rId458" r:link="rId2"/>
        <a:stretch>
          <a:fillRect/>
        </a:stretch>
      </xdr:blipFill>
      <xdr:spPr>
        <a:xfrm>
          <a:off x="1150620" y="159308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5" name="ID_5FE95E56DF574286ACD88B1FF6E26EE4"/>
        <xdr:cNvPicPr>
          <a:picLocks noChangeAspect="1"/>
        </xdr:cNvPicPr>
      </xdr:nvPicPr>
      <xdr:blipFill>
        <a:blip r:embed="rId459" r:link="rId2"/>
        <a:stretch>
          <a:fillRect/>
        </a:stretch>
      </xdr:blipFill>
      <xdr:spPr>
        <a:xfrm>
          <a:off x="1150620" y="1596644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6" name="ID_7919C65393004AA7808D6A26510A5451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150620" y="1600200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7" name="ID_8CB78AFFEB2543EAA62E4BE013D9CC0E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150620" y="1607312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8" name="ID_1625A7BF957549D1975B7ACA1D5DF1C4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150620" y="161442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9" name="ID_B603FA948AB1444BBC4CDEB92E94D4B5"/>
        <xdr:cNvPicPr>
          <a:picLocks noChangeAspect="1"/>
        </xdr:cNvPicPr>
      </xdr:nvPicPr>
      <xdr:blipFill>
        <a:blip r:embed="rId460" r:link="rId2"/>
        <a:stretch>
          <a:fillRect/>
        </a:stretch>
      </xdr:blipFill>
      <xdr:spPr>
        <a:xfrm>
          <a:off x="1150620" y="1621536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0" name="ID_392B852D9B69446194B9351976ACBA47"/>
        <xdr:cNvPicPr>
          <a:picLocks noChangeAspect="1"/>
        </xdr:cNvPicPr>
      </xdr:nvPicPr>
      <xdr:blipFill>
        <a:blip r:embed="rId461" r:link="rId2"/>
        <a:stretch>
          <a:fillRect/>
        </a:stretch>
      </xdr:blipFill>
      <xdr:spPr>
        <a:xfrm>
          <a:off x="1150620" y="162509200"/>
          <a:ext cx="2743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1" name="ID_9661D0EC8C574FD69F1C3D13B9CBA611"/>
        <xdr:cNvPicPr>
          <a:picLocks noChangeAspect="1"/>
        </xdr:cNvPicPr>
      </xdr:nvPicPr>
      <xdr:blipFill>
        <a:blip r:embed="rId462" r:link="rId2"/>
        <a:stretch>
          <a:fillRect/>
        </a:stretch>
      </xdr:blipFill>
      <xdr:spPr>
        <a:xfrm>
          <a:off x="1150620" y="162864800"/>
          <a:ext cx="2514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2" name="ID_8A59023769624ABB8EA8050B35D76113"/>
        <xdr:cNvPicPr>
          <a:picLocks noChangeAspect="1"/>
        </xdr:cNvPicPr>
      </xdr:nvPicPr>
      <xdr:blipFill>
        <a:blip r:embed="rId463" r:link="rId2"/>
        <a:stretch>
          <a:fillRect/>
        </a:stretch>
      </xdr:blipFill>
      <xdr:spPr>
        <a:xfrm>
          <a:off x="1150620" y="163220400"/>
          <a:ext cx="3886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3" name="ID_8B403F3A448E4035ACC21456B55693A8"/>
        <xdr:cNvPicPr>
          <a:picLocks noChangeAspect="1"/>
        </xdr:cNvPicPr>
      </xdr:nvPicPr>
      <xdr:blipFill>
        <a:blip r:embed="rId464" r:link="rId2"/>
        <a:stretch>
          <a:fillRect/>
        </a:stretch>
      </xdr:blipFill>
      <xdr:spPr>
        <a:xfrm>
          <a:off x="1150620" y="2023364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2" name="ID_FD2673F1C5EC49C78B7E843E02305835"/>
        <xdr:cNvPicPr>
          <a:picLocks noChangeAspect="1"/>
        </xdr:cNvPicPr>
      </xdr:nvPicPr>
      <xdr:blipFill>
        <a:blip r:embed="rId465" r:link="rId2"/>
        <a:stretch>
          <a:fillRect/>
        </a:stretch>
      </xdr:blipFill>
      <xdr:spPr>
        <a:xfrm>
          <a:off x="1150620" y="2019808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1" name="ID_33EB71D137F24D7AA5E5478ADBF0ACA7"/>
        <xdr:cNvPicPr>
          <a:picLocks noChangeAspect="1"/>
        </xdr:cNvPicPr>
      </xdr:nvPicPr>
      <xdr:blipFill>
        <a:blip r:embed="rId466" r:link="rId2"/>
        <a:stretch>
          <a:fillRect/>
        </a:stretch>
      </xdr:blipFill>
      <xdr:spPr>
        <a:xfrm>
          <a:off x="1150620" y="2016252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0" name="ID_BA325A549E9344D8A7F42D831F61D83B"/>
        <xdr:cNvPicPr>
          <a:picLocks noChangeAspect="1"/>
        </xdr:cNvPicPr>
      </xdr:nvPicPr>
      <xdr:blipFill>
        <a:blip r:embed="rId467" r:link="rId2"/>
        <a:stretch>
          <a:fillRect/>
        </a:stretch>
      </xdr:blipFill>
      <xdr:spPr>
        <a:xfrm>
          <a:off x="1150620" y="2012696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9" name="ID_0EC46E71E20E4ED39E00B5513E5C6829"/>
        <xdr:cNvPicPr>
          <a:picLocks noChangeAspect="1"/>
        </xdr:cNvPicPr>
      </xdr:nvPicPr>
      <xdr:blipFill>
        <a:blip r:embed="rId468" r:link="rId2"/>
        <a:stretch>
          <a:fillRect/>
        </a:stretch>
      </xdr:blipFill>
      <xdr:spPr>
        <a:xfrm>
          <a:off x="1150620" y="200914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9" name="ID_A2A1FE274C0E4F02A069DE684B6B2B0A"/>
        <xdr:cNvPicPr>
          <a:picLocks noChangeAspect="1"/>
        </xdr:cNvPicPr>
      </xdr:nvPicPr>
      <xdr:blipFill>
        <a:blip r:embed="rId469" r:link="rId2"/>
        <a:stretch>
          <a:fillRect/>
        </a:stretch>
      </xdr:blipFill>
      <xdr:spPr>
        <a:xfrm>
          <a:off x="1150620" y="2005584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8" name="ID_587FCDC258214A57AA87F0F6EC1CC758"/>
        <xdr:cNvPicPr>
          <a:picLocks noChangeAspect="1"/>
        </xdr:cNvPicPr>
      </xdr:nvPicPr>
      <xdr:blipFill>
        <a:blip r:embed="rId469" r:link="rId2"/>
        <a:stretch>
          <a:fillRect/>
        </a:stretch>
      </xdr:blipFill>
      <xdr:spPr>
        <a:xfrm>
          <a:off x="1150620" y="2002028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7" name="ID_4FDFE136EBCB41C4B54D3FA2214FD731"/>
        <xdr:cNvPicPr>
          <a:picLocks noChangeAspect="1"/>
        </xdr:cNvPicPr>
      </xdr:nvPicPr>
      <xdr:blipFill>
        <a:blip r:embed="rId470" r:link="rId2"/>
        <a:stretch>
          <a:fillRect/>
        </a:stretch>
      </xdr:blipFill>
      <xdr:spPr>
        <a:xfrm>
          <a:off x="1150620" y="1998472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8" name="ID_D6F4CAD11D3246CCA2A721E6BBFBDEDE"/>
        <xdr:cNvPicPr>
          <a:picLocks noChangeAspect="1"/>
        </xdr:cNvPicPr>
      </xdr:nvPicPr>
      <xdr:blipFill>
        <a:blip r:embed="rId471" r:link="rId2"/>
        <a:stretch>
          <a:fillRect/>
        </a:stretch>
      </xdr:blipFill>
      <xdr:spPr>
        <a:xfrm>
          <a:off x="1150620" y="1994916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7" name="ID_22DB030511924B1CA1FFF76D298FD462"/>
        <xdr:cNvPicPr>
          <a:picLocks noChangeAspect="1"/>
        </xdr:cNvPicPr>
      </xdr:nvPicPr>
      <xdr:blipFill>
        <a:blip r:embed="rId472" r:link="rId2"/>
        <a:stretch>
          <a:fillRect/>
        </a:stretch>
      </xdr:blipFill>
      <xdr:spPr>
        <a:xfrm>
          <a:off x="1150620" y="1987804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6" name="ID_8837C3F71A6444E4BAC883F35128CB6D"/>
        <xdr:cNvPicPr>
          <a:picLocks noChangeAspect="1"/>
        </xdr:cNvPicPr>
      </xdr:nvPicPr>
      <xdr:blipFill>
        <a:blip r:embed="rId473" r:link="rId2"/>
        <a:stretch>
          <a:fillRect/>
        </a:stretch>
      </xdr:blipFill>
      <xdr:spPr>
        <a:xfrm>
          <a:off x="1150620" y="1980692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5" name="ID_0C85CC08A83349F59C8B3018A5FE1EA9"/>
        <xdr:cNvPicPr>
          <a:picLocks noChangeAspect="1"/>
        </xdr:cNvPicPr>
      </xdr:nvPicPr>
      <xdr:blipFill>
        <a:blip r:embed="rId474" r:link="rId2"/>
        <a:stretch>
          <a:fillRect/>
        </a:stretch>
      </xdr:blipFill>
      <xdr:spPr>
        <a:xfrm>
          <a:off x="1150620" y="1973580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4" name="ID_6F794DE0A3314835841D16E08AA91C72"/>
        <xdr:cNvPicPr>
          <a:picLocks noChangeAspect="1"/>
        </xdr:cNvPicPr>
      </xdr:nvPicPr>
      <xdr:blipFill>
        <a:blip r:embed="rId475" r:link="rId2"/>
        <a:stretch>
          <a:fillRect/>
        </a:stretch>
      </xdr:blipFill>
      <xdr:spPr>
        <a:xfrm>
          <a:off x="1150620" y="196646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3" name="ID_CDA3C4454B974823A0E2A4FF3E0CACDA"/>
        <xdr:cNvPicPr>
          <a:picLocks noChangeAspect="1"/>
        </xdr:cNvPicPr>
      </xdr:nvPicPr>
      <xdr:blipFill>
        <a:blip r:embed="rId476" r:link="rId2"/>
        <a:stretch>
          <a:fillRect/>
        </a:stretch>
      </xdr:blipFill>
      <xdr:spPr>
        <a:xfrm>
          <a:off x="1150620" y="1959356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2" name="ID_2288F398CDEB4DA2A5EE2C1601F7618D"/>
        <xdr:cNvPicPr>
          <a:picLocks noChangeAspect="1"/>
        </xdr:cNvPicPr>
      </xdr:nvPicPr>
      <xdr:blipFill>
        <a:blip r:embed="rId477" r:link="rId2"/>
        <a:stretch>
          <a:fillRect/>
        </a:stretch>
      </xdr:blipFill>
      <xdr:spPr>
        <a:xfrm>
          <a:off x="1150620" y="1952244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1" name="ID_4AFEBA7C5F8F43E2A516117701BE9644"/>
        <xdr:cNvPicPr>
          <a:picLocks noChangeAspect="1"/>
        </xdr:cNvPicPr>
      </xdr:nvPicPr>
      <xdr:blipFill>
        <a:blip r:embed="rId478" r:link="rId2"/>
        <a:stretch>
          <a:fillRect/>
        </a:stretch>
      </xdr:blipFill>
      <xdr:spPr>
        <a:xfrm>
          <a:off x="1150620" y="1945132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0" name="ID_CA5B3DC7584D46BD91586F9D413B81DE"/>
        <xdr:cNvPicPr>
          <a:picLocks noChangeAspect="1"/>
        </xdr:cNvPicPr>
      </xdr:nvPicPr>
      <xdr:blipFill>
        <a:blip r:embed="rId479" r:link="rId2"/>
        <a:stretch>
          <a:fillRect/>
        </a:stretch>
      </xdr:blipFill>
      <xdr:spPr>
        <a:xfrm>
          <a:off x="1150620" y="1938020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9" name="ID_94FF65E66F5242B8AB594408771DC462"/>
        <xdr:cNvPicPr>
          <a:picLocks noChangeAspect="1"/>
        </xdr:cNvPicPr>
      </xdr:nvPicPr>
      <xdr:blipFill>
        <a:blip r:embed="rId480" r:link="rId2"/>
        <a:stretch>
          <a:fillRect/>
        </a:stretch>
      </xdr:blipFill>
      <xdr:spPr>
        <a:xfrm>
          <a:off x="1150620" y="193090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2" name="ID_B20815DC5130429BBD1CBC329EBB00C4"/>
        <xdr:cNvPicPr>
          <a:picLocks noChangeAspect="1"/>
        </xdr:cNvPicPr>
      </xdr:nvPicPr>
      <xdr:blipFill>
        <a:blip r:embed="rId481" r:link="rId2"/>
        <a:stretch>
          <a:fillRect/>
        </a:stretch>
      </xdr:blipFill>
      <xdr:spPr>
        <a:xfrm>
          <a:off x="1150620" y="1891792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1" name="ID_32A532B82E5542E8A4AD0EDD441F651C"/>
        <xdr:cNvPicPr>
          <a:picLocks noChangeAspect="1"/>
        </xdr:cNvPicPr>
      </xdr:nvPicPr>
      <xdr:blipFill>
        <a:blip r:embed="rId482" r:link="rId2"/>
        <a:stretch>
          <a:fillRect/>
        </a:stretch>
      </xdr:blipFill>
      <xdr:spPr>
        <a:xfrm>
          <a:off x="1150620" y="1888236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0" name="ID_6AAE74386C2A42159570CCEF9D729934"/>
        <xdr:cNvPicPr>
          <a:picLocks noChangeAspect="1"/>
        </xdr:cNvPicPr>
      </xdr:nvPicPr>
      <xdr:blipFill>
        <a:blip r:embed="rId483" r:link="rId2"/>
        <a:stretch>
          <a:fillRect/>
        </a:stretch>
      </xdr:blipFill>
      <xdr:spPr>
        <a:xfrm>
          <a:off x="1150620" y="188468000"/>
          <a:ext cx="2209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6" name="ID_A603957B472842E8927078981B3B978C"/>
        <xdr:cNvPicPr>
          <a:picLocks noChangeAspect="1"/>
        </xdr:cNvPicPr>
      </xdr:nvPicPr>
      <xdr:blipFill>
        <a:blip r:embed="rId471" r:link="rId2"/>
        <a:stretch>
          <a:fillRect/>
        </a:stretch>
      </xdr:blipFill>
      <xdr:spPr>
        <a:xfrm>
          <a:off x="1150620" y="199136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5" name="ID_5C1530DF2EAB4FF7AEA9CD7F6433BFDE"/>
        <xdr:cNvPicPr>
          <a:picLocks noChangeAspect="1"/>
        </xdr:cNvPicPr>
      </xdr:nvPicPr>
      <xdr:blipFill>
        <a:blip r:embed="rId472" r:link="rId2"/>
        <a:stretch>
          <a:fillRect/>
        </a:stretch>
      </xdr:blipFill>
      <xdr:spPr>
        <a:xfrm>
          <a:off x="1150620" y="1984248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4" name="ID_499C07265ECA4725A3A3C573EF955FB1"/>
        <xdr:cNvPicPr>
          <a:picLocks noChangeAspect="1"/>
        </xdr:cNvPicPr>
      </xdr:nvPicPr>
      <xdr:blipFill>
        <a:blip r:embed="rId473" r:link="rId2"/>
        <a:stretch>
          <a:fillRect/>
        </a:stretch>
      </xdr:blipFill>
      <xdr:spPr>
        <a:xfrm>
          <a:off x="1150620" y="197713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3" name="ID_2B166AC0E6B440CE9465053D5FDC3F5E"/>
        <xdr:cNvPicPr>
          <a:picLocks noChangeAspect="1"/>
        </xdr:cNvPicPr>
      </xdr:nvPicPr>
      <xdr:blipFill>
        <a:blip r:embed="rId474" r:link="rId2"/>
        <a:stretch>
          <a:fillRect/>
        </a:stretch>
      </xdr:blipFill>
      <xdr:spPr>
        <a:xfrm>
          <a:off x="1150620" y="1970024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2" name="ID_72781D0EF9194EFDA364DDCAF68FACD5"/>
        <xdr:cNvPicPr>
          <a:picLocks noChangeAspect="1"/>
        </xdr:cNvPicPr>
      </xdr:nvPicPr>
      <xdr:blipFill>
        <a:blip r:embed="rId475" r:link="rId2"/>
        <a:stretch>
          <a:fillRect/>
        </a:stretch>
      </xdr:blipFill>
      <xdr:spPr>
        <a:xfrm>
          <a:off x="1150620" y="1962912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1" name="ID_7CBFF0D243514C0E80EF318DEBC390C8"/>
        <xdr:cNvPicPr>
          <a:picLocks noChangeAspect="1"/>
        </xdr:cNvPicPr>
      </xdr:nvPicPr>
      <xdr:blipFill>
        <a:blip r:embed="rId476" r:link="rId2"/>
        <a:stretch>
          <a:fillRect/>
        </a:stretch>
      </xdr:blipFill>
      <xdr:spPr>
        <a:xfrm>
          <a:off x="1150620" y="1955800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0" name="ID_B4E24B4E99004CEEBCD48B70450E6252"/>
        <xdr:cNvPicPr>
          <a:picLocks noChangeAspect="1"/>
        </xdr:cNvPicPr>
      </xdr:nvPicPr>
      <xdr:blipFill>
        <a:blip r:embed="rId477" r:link="rId2"/>
        <a:stretch>
          <a:fillRect/>
        </a:stretch>
      </xdr:blipFill>
      <xdr:spPr>
        <a:xfrm>
          <a:off x="1150620" y="1948688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9" name="ID_DFFA41357A28404691820F02FFB312A6"/>
        <xdr:cNvPicPr>
          <a:picLocks noChangeAspect="1"/>
        </xdr:cNvPicPr>
      </xdr:nvPicPr>
      <xdr:blipFill>
        <a:blip r:embed="rId478" r:link="rId2"/>
        <a:stretch>
          <a:fillRect/>
        </a:stretch>
      </xdr:blipFill>
      <xdr:spPr>
        <a:xfrm>
          <a:off x="1150620" y="194157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8" name="ID_DDEC08C0F7234DFF9B06E1E29020978F"/>
        <xdr:cNvPicPr>
          <a:picLocks noChangeAspect="1"/>
        </xdr:cNvPicPr>
      </xdr:nvPicPr>
      <xdr:blipFill>
        <a:blip r:embed="rId479" r:link="rId2"/>
        <a:stretch>
          <a:fillRect/>
        </a:stretch>
      </xdr:blipFill>
      <xdr:spPr>
        <a:xfrm>
          <a:off x="1150620" y="193446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7" name="ID_FEED27FC0168467990ED314DF9751AA5"/>
        <xdr:cNvPicPr>
          <a:picLocks noChangeAspect="1"/>
        </xdr:cNvPicPr>
      </xdr:nvPicPr>
      <xdr:blipFill>
        <a:blip r:embed="rId480" r:link="rId2"/>
        <a:stretch>
          <a:fillRect/>
        </a:stretch>
      </xdr:blipFill>
      <xdr:spPr>
        <a:xfrm>
          <a:off x="1150620" y="1927352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6" name="ID_0CF5B540676D4CC8902F512E700D8ED6"/>
        <xdr:cNvPicPr>
          <a:picLocks noChangeAspect="1"/>
        </xdr:cNvPicPr>
      </xdr:nvPicPr>
      <xdr:blipFill>
        <a:blip r:embed="rId484" r:link="rId2"/>
        <a:stretch>
          <a:fillRect/>
        </a:stretch>
      </xdr:blipFill>
      <xdr:spPr>
        <a:xfrm>
          <a:off x="1150620" y="192379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5" name="ID_F069ED66F375473881667B6C81EF9AB1"/>
        <xdr:cNvPicPr>
          <a:picLocks noChangeAspect="1"/>
        </xdr:cNvPicPr>
      </xdr:nvPicPr>
      <xdr:blipFill>
        <a:blip r:embed="rId485" r:link="rId2"/>
        <a:stretch>
          <a:fillRect/>
        </a:stretch>
      </xdr:blipFill>
      <xdr:spPr>
        <a:xfrm>
          <a:off x="1150620" y="1920240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4" name="ID_796DF4A6F32748099D1F9A56C4D925E9"/>
        <xdr:cNvPicPr>
          <a:picLocks noChangeAspect="1"/>
        </xdr:cNvPicPr>
      </xdr:nvPicPr>
      <xdr:blipFill>
        <a:blip r:embed="rId486" r:link="rId2"/>
        <a:stretch>
          <a:fillRect/>
        </a:stretch>
      </xdr:blipFill>
      <xdr:spPr>
        <a:xfrm>
          <a:off x="1150620" y="1916684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6" name="ID_E7CA33DCF39C433388A14B595FFFFCA0"/>
        <xdr:cNvPicPr>
          <a:picLocks noChangeAspect="1"/>
        </xdr:cNvPicPr>
      </xdr:nvPicPr>
      <xdr:blipFill>
        <a:blip r:embed="rId487" r:link="rId2"/>
        <a:stretch>
          <a:fillRect/>
        </a:stretch>
      </xdr:blipFill>
      <xdr:spPr>
        <a:xfrm>
          <a:off x="1150620" y="187756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7" name="ID_9ADF074876A04C3E9ACBBB0BAFBD2E60"/>
        <xdr:cNvPicPr>
          <a:picLocks noChangeAspect="1"/>
        </xdr:cNvPicPr>
      </xdr:nvPicPr>
      <xdr:blipFill>
        <a:blip r:embed="rId488" r:link="rId2"/>
        <a:stretch>
          <a:fillRect/>
        </a:stretch>
      </xdr:blipFill>
      <xdr:spPr>
        <a:xfrm>
          <a:off x="1150620" y="188112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8" name="ID_0352CD7C6A9945E3A3BBA905943C1C2A"/>
        <xdr:cNvPicPr>
          <a:picLocks noChangeAspect="1"/>
        </xdr:cNvPicPr>
      </xdr:nvPicPr>
      <xdr:blipFill>
        <a:blip r:embed="rId489" r:link="rId2"/>
        <a:stretch>
          <a:fillRect/>
        </a:stretch>
      </xdr:blipFill>
      <xdr:spPr>
        <a:xfrm>
          <a:off x="1150620" y="1895348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9" name="ID_9A41FBA172684AF09AC4674D0255103C"/>
        <xdr:cNvPicPr>
          <a:picLocks noChangeAspect="1"/>
        </xdr:cNvPicPr>
      </xdr:nvPicPr>
      <xdr:blipFill>
        <a:blip r:embed="rId490" r:link="rId2"/>
        <a:stretch>
          <a:fillRect/>
        </a:stretch>
      </xdr:blipFill>
      <xdr:spPr>
        <a:xfrm>
          <a:off x="1150620" y="189890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0" name="ID_D00C439CE3C64BE9A4F0B2621A17F7B7"/>
        <xdr:cNvPicPr>
          <a:picLocks noChangeAspect="1"/>
        </xdr:cNvPicPr>
      </xdr:nvPicPr>
      <xdr:blipFill>
        <a:blip r:embed="rId491" r:link="rId2"/>
        <a:stretch>
          <a:fillRect/>
        </a:stretch>
      </xdr:blipFill>
      <xdr:spPr>
        <a:xfrm>
          <a:off x="1150620" y="1902460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1" name="ID_9153C9F50E354600A156E27EE292EA3C"/>
        <xdr:cNvPicPr>
          <a:picLocks noChangeAspect="1"/>
        </xdr:cNvPicPr>
      </xdr:nvPicPr>
      <xdr:blipFill>
        <a:blip r:embed="rId492" r:link="rId2"/>
        <a:stretch>
          <a:fillRect/>
        </a:stretch>
      </xdr:blipFill>
      <xdr:spPr>
        <a:xfrm>
          <a:off x="1150620" y="190601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2" name="ID_770E75E07D4B470BAC8ECFE8F4411F26"/>
        <xdr:cNvPicPr>
          <a:picLocks noChangeAspect="1"/>
        </xdr:cNvPicPr>
      </xdr:nvPicPr>
      <xdr:blipFill>
        <a:blip r:embed="rId493" r:link="rId2"/>
        <a:stretch>
          <a:fillRect/>
        </a:stretch>
      </xdr:blipFill>
      <xdr:spPr>
        <a:xfrm>
          <a:off x="1150620" y="190957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3" name="ID_4F957124DA044E22844DB7775BB6CE1B"/>
        <xdr:cNvPicPr>
          <a:picLocks noChangeAspect="1"/>
        </xdr:cNvPicPr>
      </xdr:nvPicPr>
      <xdr:blipFill>
        <a:blip r:embed="rId494" r:link="rId2"/>
        <a:stretch>
          <a:fillRect/>
        </a:stretch>
      </xdr:blipFill>
      <xdr:spPr>
        <a:xfrm>
          <a:off x="1150620" y="1913128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1" name="ID_0AE33045470441B9B7B61BC3FA614480"/>
        <xdr:cNvPicPr>
          <a:picLocks noChangeAspect="1"/>
        </xdr:cNvPicPr>
      </xdr:nvPicPr>
      <xdr:blipFill>
        <a:blip r:embed="rId495" r:link="rId2"/>
        <a:stretch>
          <a:fillRect/>
        </a:stretch>
      </xdr:blipFill>
      <xdr:spPr>
        <a:xfrm>
          <a:off x="1150620" y="2062480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8" name="ID_2699AB4142F04227A6738503AFE3755F"/>
        <xdr:cNvPicPr>
          <a:picLocks noChangeAspect="1"/>
        </xdr:cNvPicPr>
      </xdr:nvPicPr>
      <xdr:blipFill>
        <a:blip r:embed="rId495" r:link="rId2"/>
        <a:stretch>
          <a:fillRect/>
        </a:stretch>
      </xdr:blipFill>
      <xdr:spPr>
        <a:xfrm>
          <a:off x="1150620" y="205892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7" name="ID_93C73399C70C45878513899265D913D2"/>
        <xdr:cNvPicPr>
          <a:picLocks noChangeAspect="1"/>
        </xdr:cNvPicPr>
      </xdr:nvPicPr>
      <xdr:blipFill>
        <a:blip r:embed="rId496" r:link="rId2"/>
        <a:stretch>
          <a:fillRect/>
        </a:stretch>
      </xdr:blipFill>
      <xdr:spPr>
        <a:xfrm>
          <a:off x="1150620" y="205536800"/>
          <a:ext cx="2438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2" name="ID_A5936854F5044B8BA5E9A0A42FD32A2E"/>
        <xdr:cNvPicPr>
          <a:picLocks noChangeAspect="1"/>
        </xdr:cNvPicPr>
      </xdr:nvPicPr>
      <xdr:blipFill>
        <a:blip r:embed="rId497" r:link="rId2"/>
        <a:stretch>
          <a:fillRect/>
        </a:stretch>
      </xdr:blipFill>
      <xdr:spPr>
        <a:xfrm>
          <a:off x="1150620" y="202692000"/>
          <a:ext cx="1143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3" name="ID_AEB22F10451649D2B25A999A55D62DAB"/>
        <xdr:cNvPicPr>
          <a:picLocks noChangeAspect="1"/>
        </xdr:cNvPicPr>
      </xdr:nvPicPr>
      <xdr:blipFill>
        <a:blip r:embed="rId498" r:link="rId2"/>
        <a:stretch>
          <a:fillRect/>
        </a:stretch>
      </xdr:blipFill>
      <xdr:spPr>
        <a:xfrm>
          <a:off x="1150620" y="203047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4" name="ID_974D6DF7D4034338A4CCB4B6B01D9654"/>
        <xdr:cNvPicPr>
          <a:picLocks noChangeAspect="1"/>
        </xdr:cNvPicPr>
      </xdr:nvPicPr>
      <xdr:blipFill>
        <a:blip r:embed="rId499" r:link="rId2"/>
        <a:stretch>
          <a:fillRect/>
        </a:stretch>
      </xdr:blipFill>
      <xdr:spPr>
        <a:xfrm>
          <a:off x="1150620" y="203403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5" name="ID_F9A69DDB09D64AE1BBB7C933DB06AE97"/>
        <xdr:cNvPicPr>
          <a:picLocks noChangeAspect="1"/>
        </xdr:cNvPicPr>
      </xdr:nvPicPr>
      <xdr:blipFill>
        <a:blip r:embed="rId500" r:link="rId2"/>
        <a:stretch>
          <a:fillRect/>
        </a:stretch>
      </xdr:blipFill>
      <xdr:spPr>
        <a:xfrm>
          <a:off x="1150620" y="2037588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6" name="ID_48C4DB1A44454AC4892222D77F438519"/>
        <xdr:cNvPicPr>
          <a:picLocks noChangeAspect="1"/>
        </xdr:cNvPicPr>
      </xdr:nvPicPr>
      <xdr:blipFill>
        <a:blip r:embed="rId501" r:link="rId2"/>
        <a:stretch>
          <a:fillRect/>
        </a:stretch>
      </xdr:blipFill>
      <xdr:spPr>
        <a:xfrm>
          <a:off x="1150620" y="204114400"/>
          <a:ext cx="1752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5" name="ID_AF41E4173185439C907A89E34C714DC4"/>
        <xdr:cNvPicPr>
          <a:picLocks noChangeAspect="1"/>
        </xdr:cNvPicPr>
      </xdr:nvPicPr>
      <xdr:blipFill>
        <a:blip r:embed="rId502" r:link="rId2"/>
        <a:stretch>
          <a:fillRect/>
        </a:stretch>
      </xdr:blipFill>
      <xdr:spPr>
        <a:xfrm>
          <a:off x="1150620" y="204470000"/>
          <a:ext cx="1905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6" name="ID_721F3B289E66407E80B96B42BCB9C634"/>
        <xdr:cNvPicPr>
          <a:picLocks noChangeAspect="1"/>
        </xdr:cNvPicPr>
      </xdr:nvPicPr>
      <xdr:blipFill>
        <a:blip r:embed="rId503" r:link="rId2"/>
        <a:stretch>
          <a:fillRect/>
        </a:stretch>
      </xdr:blipFill>
      <xdr:spPr>
        <a:xfrm>
          <a:off x="1150620" y="204825600"/>
          <a:ext cx="1905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0" name="ID_5C95810509C24514B803074C4B52C4E9"/>
        <xdr:cNvPicPr>
          <a:picLocks noChangeAspect="1"/>
        </xdr:cNvPicPr>
      </xdr:nvPicPr>
      <xdr:blipFill>
        <a:blip r:embed="rId503" r:link="rId2"/>
        <a:stretch>
          <a:fillRect/>
        </a:stretch>
      </xdr:blipFill>
      <xdr:spPr>
        <a:xfrm>
          <a:off x="1150620" y="205181200"/>
          <a:ext cx="1905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3" name="ID_92582A36F4C9418AA7CFE79098714B68"/>
        <xdr:cNvPicPr>
          <a:picLocks noChangeAspect="1"/>
        </xdr:cNvPicPr>
      </xdr:nvPicPr>
      <xdr:blipFill>
        <a:blip r:embed="rId504" r:link="rId2"/>
        <a:stretch>
          <a:fillRect/>
        </a:stretch>
      </xdr:blipFill>
      <xdr:spPr>
        <a:xfrm>
          <a:off x="1150620" y="238252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2" name="ID_0C82D054937746F19F24A0A492C05A87"/>
        <xdr:cNvPicPr>
          <a:picLocks noChangeAspect="1"/>
        </xdr:cNvPicPr>
      </xdr:nvPicPr>
      <xdr:blipFill>
        <a:blip r:embed="rId505" r:link="rId2"/>
        <a:stretch>
          <a:fillRect/>
        </a:stretch>
      </xdr:blipFill>
      <xdr:spPr>
        <a:xfrm>
          <a:off x="1150620" y="2378964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1" name="ID_449DE053E552432EAA57FD93CBF27650"/>
        <xdr:cNvPicPr>
          <a:picLocks noChangeAspect="1"/>
        </xdr:cNvPicPr>
      </xdr:nvPicPr>
      <xdr:blipFill>
        <a:blip r:embed="rId506" r:link="rId2"/>
        <a:stretch>
          <a:fillRect/>
        </a:stretch>
      </xdr:blipFill>
      <xdr:spPr>
        <a:xfrm>
          <a:off x="1150620" y="237540800"/>
          <a:ext cx="2514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5" name="ID_04994946120343C68EBCC4589DDB366D"/>
        <xdr:cNvPicPr>
          <a:picLocks noChangeAspect="1"/>
        </xdr:cNvPicPr>
      </xdr:nvPicPr>
      <xdr:blipFill>
        <a:blip r:embed="rId507" r:link="rId2"/>
        <a:stretch>
          <a:fillRect/>
        </a:stretch>
      </xdr:blipFill>
      <xdr:spPr>
        <a:xfrm>
          <a:off x="1150620" y="2371852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4" name="ID_6EDE3587B8F44521ADA9AD5B4835A8E0"/>
        <xdr:cNvPicPr>
          <a:picLocks noChangeAspect="1"/>
        </xdr:cNvPicPr>
      </xdr:nvPicPr>
      <xdr:blipFill>
        <a:blip r:embed="rId508" r:link="rId2"/>
        <a:stretch>
          <a:fillRect/>
        </a:stretch>
      </xdr:blipFill>
      <xdr:spPr>
        <a:xfrm>
          <a:off x="1150620" y="2368296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3" name="ID_6AE775D96CA541CABAB6FB985B251D75"/>
        <xdr:cNvPicPr>
          <a:picLocks noChangeAspect="1"/>
        </xdr:cNvPicPr>
      </xdr:nvPicPr>
      <xdr:blipFill>
        <a:blip r:embed="rId509" r:link="rId2"/>
        <a:stretch>
          <a:fillRect/>
        </a:stretch>
      </xdr:blipFill>
      <xdr:spPr>
        <a:xfrm>
          <a:off x="1150620" y="236474000"/>
          <a:ext cx="2971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2" name="ID_A56BC402B7C74FB49CA79263DBFED44C"/>
        <xdr:cNvPicPr>
          <a:picLocks noChangeAspect="1"/>
        </xdr:cNvPicPr>
      </xdr:nvPicPr>
      <xdr:blipFill>
        <a:blip r:embed="rId510" r:link="rId2"/>
        <a:stretch>
          <a:fillRect/>
        </a:stretch>
      </xdr:blipFill>
      <xdr:spPr>
        <a:xfrm>
          <a:off x="1150620" y="2361184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1" name="ID_BE77EB68A51042E4AD8EBD9F006B9023"/>
        <xdr:cNvPicPr>
          <a:picLocks noChangeAspect="1"/>
        </xdr:cNvPicPr>
      </xdr:nvPicPr>
      <xdr:blipFill>
        <a:blip r:embed="rId511" r:link="rId2"/>
        <a:stretch>
          <a:fillRect/>
        </a:stretch>
      </xdr:blipFill>
      <xdr:spPr>
        <a:xfrm>
          <a:off x="1150620" y="2357628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0" name="ID_53E75CD0B84343F3A81DF122DB9B6D49"/>
        <xdr:cNvPicPr>
          <a:picLocks noChangeAspect="1"/>
        </xdr:cNvPicPr>
      </xdr:nvPicPr>
      <xdr:blipFill>
        <a:blip r:embed="rId512" r:link="rId2"/>
        <a:stretch>
          <a:fillRect/>
        </a:stretch>
      </xdr:blipFill>
      <xdr:spPr>
        <a:xfrm>
          <a:off x="1150620" y="2354072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9" name="ID_0B0B489472B44C2F85F887D386E856B1"/>
        <xdr:cNvPicPr>
          <a:picLocks noChangeAspect="1"/>
        </xdr:cNvPicPr>
      </xdr:nvPicPr>
      <xdr:blipFill>
        <a:blip r:embed="rId513" r:link="rId2"/>
        <a:stretch>
          <a:fillRect/>
        </a:stretch>
      </xdr:blipFill>
      <xdr:spPr>
        <a:xfrm>
          <a:off x="1150620" y="235051600"/>
          <a:ext cx="1676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8" name="ID_9810988542364F8B9C447A04047DDE4D"/>
        <xdr:cNvPicPr>
          <a:picLocks noChangeAspect="1"/>
        </xdr:cNvPicPr>
      </xdr:nvPicPr>
      <xdr:blipFill>
        <a:blip r:embed="rId514" r:link="rId2"/>
        <a:stretch>
          <a:fillRect/>
        </a:stretch>
      </xdr:blipFill>
      <xdr:spPr>
        <a:xfrm>
          <a:off x="1150620" y="234696000"/>
          <a:ext cx="3048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7" name="ID_CA1F4E89A92F4B1A86FDE48BAFDBF8BB"/>
        <xdr:cNvPicPr>
          <a:picLocks noChangeAspect="1"/>
        </xdr:cNvPicPr>
      </xdr:nvPicPr>
      <xdr:blipFill>
        <a:blip r:embed="rId515" r:link="rId2"/>
        <a:stretch>
          <a:fillRect/>
        </a:stretch>
      </xdr:blipFill>
      <xdr:spPr>
        <a:xfrm>
          <a:off x="1150620" y="2343404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6" name="ID_A3CB6F94479748CE95B02D06EF0C6AA9"/>
        <xdr:cNvPicPr>
          <a:picLocks noChangeAspect="1"/>
        </xdr:cNvPicPr>
      </xdr:nvPicPr>
      <xdr:blipFill>
        <a:blip r:embed="rId516" r:link="rId2"/>
        <a:stretch>
          <a:fillRect/>
        </a:stretch>
      </xdr:blipFill>
      <xdr:spPr>
        <a:xfrm>
          <a:off x="1150620" y="2339848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5" name="ID_051EBF5E9DEE4EC99E7CC7C0FFB43C09"/>
        <xdr:cNvPicPr>
          <a:picLocks noChangeAspect="1"/>
        </xdr:cNvPicPr>
      </xdr:nvPicPr>
      <xdr:blipFill>
        <a:blip r:embed="rId517" r:link="rId2"/>
        <a:stretch>
          <a:fillRect/>
        </a:stretch>
      </xdr:blipFill>
      <xdr:spPr>
        <a:xfrm>
          <a:off x="1150620" y="2336292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2" name="ID_CB55E31DEF6A419DA1DE0E90E037E268"/>
        <xdr:cNvPicPr>
          <a:picLocks noChangeAspect="1"/>
        </xdr:cNvPicPr>
      </xdr:nvPicPr>
      <xdr:blipFill>
        <a:blip r:embed="rId518" r:link="rId2"/>
        <a:stretch>
          <a:fillRect/>
        </a:stretch>
      </xdr:blipFill>
      <xdr:spPr>
        <a:xfrm>
          <a:off x="1150620" y="2332736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4" name="ID_DB91193B57A84F4AAF3B1B8490E35805"/>
        <xdr:cNvPicPr>
          <a:picLocks noChangeAspect="1"/>
        </xdr:cNvPicPr>
      </xdr:nvPicPr>
      <xdr:blipFill>
        <a:blip r:embed="rId518" r:link="rId2"/>
        <a:stretch>
          <a:fillRect/>
        </a:stretch>
      </xdr:blipFill>
      <xdr:spPr>
        <a:xfrm>
          <a:off x="1150620" y="2329180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3" name="ID_CAD3524780F842AF850D38FB0ADB1546"/>
        <xdr:cNvPicPr>
          <a:picLocks noChangeAspect="1"/>
        </xdr:cNvPicPr>
      </xdr:nvPicPr>
      <xdr:blipFill>
        <a:blip r:embed="rId519" r:link="rId2"/>
        <a:stretch>
          <a:fillRect/>
        </a:stretch>
      </xdr:blipFill>
      <xdr:spPr>
        <a:xfrm>
          <a:off x="1150620" y="232562400"/>
          <a:ext cx="2362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2" name="ID_33B1A705B0A1409B9C530F5D58973C60"/>
        <xdr:cNvPicPr>
          <a:picLocks noChangeAspect="1"/>
        </xdr:cNvPicPr>
      </xdr:nvPicPr>
      <xdr:blipFill>
        <a:blip r:embed="rId520" r:link="rId2"/>
        <a:stretch>
          <a:fillRect/>
        </a:stretch>
      </xdr:blipFill>
      <xdr:spPr>
        <a:xfrm>
          <a:off x="1150620" y="2322068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1" name="ID_5810B09C3977413EAFE40D76477CCCCF"/>
        <xdr:cNvPicPr>
          <a:picLocks noChangeAspect="1"/>
        </xdr:cNvPicPr>
      </xdr:nvPicPr>
      <xdr:blipFill>
        <a:blip r:embed="rId521" r:link="rId2"/>
        <a:stretch>
          <a:fillRect/>
        </a:stretch>
      </xdr:blipFill>
      <xdr:spPr>
        <a:xfrm>
          <a:off x="1150620" y="231851200"/>
          <a:ext cx="2514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0" name="ID_23C78DD1B9F14CED926F1FCF3B6E8720"/>
        <xdr:cNvPicPr>
          <a:picLocks noChangeAspect="1"/>
        </xdr:cNvPicPr>
      </xdr:nvPicPr>
      <xdr:blipFill>
        <a:blip r:embed="rId522" r:link="rId2"/>
        <a:stretch>
          <a:fillRect/>
        </a:stretch>
      </xdr:blipFill>
      <xdr:spPr>
        <a:xfrm>
          <a:off x="1150620" y="2314956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9" name="ID_59F0F5B833004546AA0CB75B8778D3B8"/>
        <xdr:cNvPicPr>
          <a:picLocks noChangeAspect="1"/>
        </xdr:cNvPicPr>
      </xdr:nvPicPr>
      <xdr:blipFill>
        <a:blip r:embed="rId523" r:link="rId2"/>
        <a:stretch>
          <a:fillRect/>
        </a:stretch>
      </xdr:blipFill>
      <xdr:spPr>
        <a:xfrm>
          <a:off x="1150620" y="231140000"/>
          <a:ext cx="3124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8" name="ID_DBCAFDE273504138936E40166BBF36FC"/>
        <xdr:cNvPicPr>
          <a:picLocks noChangeAspect="1"/>
        </xdr:cNvPicPr>
      </xdr:nvPicPr>
      <xdr:blipFill>
        <a:blip r:embed="rId524" r:link="rId2"/>
        <a:stretch>
          <a:fillRect/>
        </a:stretch>
      </xdr:blipFill>
      <xdr:spPr>
        <a:xfrm>
          <a:off x="1150620" y="230784400"/>
          <a:ext cx="2819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7" name="ID_83E6BBFDEB3A4F938314EAB14DD6FF9E"/>
        <xdr:cNvPicPr>
          <a:picLocks noChangeAspect="1"/>
        </xdr:cNvPicPr>
      </xdr:nvPicPr>
      <xdr:blipFill>
        <a:blip r:embed="rId525" r:link="rId2"/>
        <a:stretch>
          <a:fillRect/>
        </a:stretch>
      </xdr:blipFill>
      <xdr:spPr>
        <a:xfrm>
          <a:off x="1150620" y="230428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1" name="ID_A19556A883604E2C863B0BD4374E2D5B"/>
        <xdr:cNvPicPr>
          <a:picLocks noChangeAspect="1"/>
        </xdr:cNvPicPr>
      </xdr:nvPicPr>
      <xdr:blipFill>
        <a:blip r:embed="rId526" r:link="rId2"/>
        <a:stretch>
          <a:fillRect/>
        </a:stretch>
      </xdr:blipFill>
      <xdr:spPr>
        <a:xfrm>
          <a:off x="1150620" y="230073200"/>
          <a:ext cx="3505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6" name="ID_4439FBD926BB445C87B378547291A05F"/>
        <xdr:cNvPicPr>
          <a:picLocks noChangeAspect="1"/>
        </xdr:cNvPicPr>
      </xdr:nvPicPr>
      <xdr:blipFill>
        <a:blip r:embed="rId526" r:link="rId2"/>
        <a:stretch>
          <a:fillRect/>
        </a:stretch>
      </xdr:blipFill>
      <xdr:spPr>
        <a:xfrm>
          <a:off x="1150620" y="229717600"/>
          <a:ext cx="3505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0" name="ID_BF1C4477B0F7430E919AD5E0F49AA16C"/>
        <xdr:cNvPicPr>
          <a:picLocks noChangeAspect="1"/>
        </xdr:cNvPicPr>
      </xdr:nvPicPr>
      <xdr:blipFill>
        <a:blip r:embed="rId527" r:link="rId2"/>
        <a:stretch>
          <a:fillRect/>
        </a:stretch>
      </xdr:blipFill>
      <xdr:spPr>
        <a:xfrm>
          <a:off x="1150620" y="229362000"/>
          <a:ext cx="3505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6" name="ID_FBC7819A9D394E90AE830C0B96B10D51"/>
        <xdr:cNvPicPr>
          <a:picLocks noChangeAspect="1"/>
        </xdr:cNvPicPr>
      </xdr:nvPicPr>
      <xdr:blipFill>
        <a:blip r:embed="rId528" r:link="rId2"/>
        <a:stretch>
          <a:fillRect/>
        </a:stretch>
      </xdr:blipFill>
      <xdr:spPr>
        <a:xfrm>
          <a:off x="1150620" y="210870800"/>
          <a:ext cx="1143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5" name="ID_ED9F0E46D91045C4A9C7917CDFA9E22B"/>
        <xdr:cNvPicPr>
          <a:picLocks noChangeAspect="1"/>
        </xdr:cNvPicPr>
      </xdr:nvPicPr>
      <xdr:blipFill>
        <a:blip r:embed="rId529" r:link="rId2"/>
        <a:stretch>
          <a:fillRect/>
        </a:stretch>
      </xdr:blipFill>
      <xdr:spPr>
        <a:xfrm>
          <a:off x="1150620" y="2101596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4" name="ID_393BCA1FCF6B4F809F28EC6F60A43505"/>
        <xdr:cNvPicPr>
          <a:picLocks noChangeAspect="1"/>
        </xdr:cNvPicPr>
      </xdr:nvPicPr>
      <xdr:blipFill>
        <a:blip r:embed="rId530" r:link="rId2"/>
        <a:stretch>
          <a:fillRect/>
        </a:stretch>
      </xdr:blipFill>
      <xdr:spPr>
        <a:xfrm>
          <a:off x="1150620" y="2094484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3" name="ID_793C71D1B53E46BDB0DACD88AA79D79C"/>
        <xdr:cNvPicPr>
          <a:picLocks noChangeAspect="1"/>
        </xdr:cNvPicPr>
      </xdr:nvPicPr>
      <xdr:blipFill>
        <a:blip r:embed="rId531" r:link="rId2"/>
        <a:stretch>
          <a:fillRect/>
        </a:stretch>
      </xdr:blipFill>
      <xdr:spPr>
        <a:xfrm>
          <a:off x="1150620" y="2087372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2" name="ID_316F47CD9C7D4D2C8B92C9440840D334"/>
        <xdr:cNvPicPr>
          <a:picLocks noChangeAspect="1"/>
        </xdr:cNvPicPr>
      </xdr:nvPicPr>
      <xdr:blipFill>
        <a:blip r:embed="rId532" r:link="rId2"/>
        <a:stretch>
          <a:fillRect/>
        </a:stretch>
      </xdr:blipFill>
      <xdr:spPr>
        <a:xfrm>
          <a:off x="1150620" y="2083816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1" name="ID_C6CC1542FF4F4D88843610E6FB4600CD"/>
        <xdr:cNvPicPr>
          <a:picLocks noChangeAspect="1"/>
        </xdr:cNvPicPr>
      </xdr:nvPicPr>
      <xdr:blipFill>
        <a:blip r:embed="rId533" r:link="rId2"/>
        <a:stretch>
          <a:fillRect/>
        </a:stretch>
      </xdr:blipFill>
      <xdr:spPr>
        <a:xfrm>
          <a:off x="1150620" y="2080260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0" name="ID_9B580C1D556F414DB25DD5E033BCD0C5"/>
        <xdr:cNvPicPr>
          <a:picLocks noChangeAspect="1"/>
        </xdr:cNvPicPr>
      </xdr:nvPicPr>
      <xdr:blipFill>
        <a:blip r:embed="rId534" r:link="rId2"/>
        <a:stretch>
          <a:fillRect/>
        </a:stretch>
      </xdr:blipFill>
      <xdr:spPr>
        <a:xfrm>
          <a:off x="1150620" y="207314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9" name="ID_7E50A542D273425F81AEB4FF9D42CCF0"/>
        <xdr:cNvPicPr>
          <a:picLocks noChangeAspect="1"/>
        </xdr:cNvPicPr>
      </xdr:nvPicPr>
      <xdr:blipFill>
        <a:blip r:embed="rId535" r:link="rId2"/>
        <a:stretch>
          <a:fillRect/>
        </a:stretch>
      </xdr:blipFill>
      <xdr:spPr>
        <a:xfrm>
          <a:off x="1150620" y="206603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7" name="ID_9C22808DD4A54B878A4B733BCCC3BFB8"/>
        <xdr:cNvPicPr>
          <a:picLocks noChangeAspect="1"/>
        </xdr:cNvPicPr>
      </xdr:nvPicPr>
      <xdr:blipFill>
        <a:blip r:embed="rId536" r:link="rId2"/>
        <a:stretch>
          <a:fillRect/>
        </a:stretch>
      </xdr:blipFill>
      <xdr:spPr>
        <a:xfrm>
          <a:off x="1150620" y="211226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8" name="ID_7E2B9701342C4D05B65507D741E4AB33"/>
        <xdr:cNvPicPr>
          <a:picLocks noChangeAspect="1"/>
        </xdr:cNvPicPr>
      </xdr:nvPicPr>
      <xdr:blipFill>
        <a:blip r:embed="rId537" r:link="rId2"/>
        <a:stretch>
          <a:fillRect/>
        </a:stretch>
      </xdr:blipFill>
      <xdr:spPr>
        <a:xfrm>
          <a:off x="1150620" y="211582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9" name="ID_5C7511FC0EC0434CA9D5F38B66273F64"/>
        <xdr:cNvPicPr>
          <a:picLocks noChangeAspect="1"/>
        </xdr:cNvPicPr>
      </xdr:nvPicPr>
      <xdr:blipFill>
        <a:blip r:embed="rId538" r:link="rId2"/>
        <a:stretch>
          <a:fillRect/>
        </a:stretch>
      </xdr:blipFill>
      <xdr:spPr>
        <a:xfrm>
          <a:off x="1150620" y="211937600"/>
          <a:ext cx="2590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0" name="ID_B2F1E71E12A640F7B5768FC05B1EE4D9"/>
        <xdr:cNvPicPr>
          <a:picLocks noChangeAspect="1"/>
        </xdr:cNvPicPr>
      </xdr:nvPicPr>
      <xdr:blipFill>
        <a:blip r:embed="rId539" r:link="rId2"/>
        <a:stretch>
          <a:fillRect/>
        </a:stretch>
      </xdr:blipFill>
      <xdr:spPr>
        <a:xfrm>
          <a:off x="1150620" y="212293200"/>
          <a:ext cx="1447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1" name="ID_193801B76D1847DF8A5CD54B55D55E99"/>
        <xdr:cNvPicPr>
          <a:picLocks noChangeAspect="1"/>
        </xdr:cNvPicPr>
      </xdr:nvPicPr>
      <xdr:blipFill>
        <a:blip r:embed="rId540" r:link="rId2"/>
        <a:stretch>
          <a:fillRect/>
        </a:stretch>
      </xdr:blipFill>
      <xdr:spPr>
        <a:xfrm>
          <a:off x="1150620" y="2126488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2" name="ID_6BA0D308E4AD4114AB04D45DEC593726"/>
        <xdr:cNvPicPr>
          <a:picLocks noChangeAspect="1"/>
        </xdr:cNvPicPr>
      </xdr:nvPicPr>
      <xdr:blipFill>
        <a:blip r:embed="rId541" r:link="rId2"/>
        <a:stretch>
          <a:fillRect/>
        </a:stretch>
      </xdr:blipFill>
      <xdr:spPr>
        <a:xfrm>
          <a:off x="1150620" y="213004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3" name="ID_D80091EE85F5457F9A86AC7C73244703"/>
        <xdr:cNvPicPr>
          <a:picLocks noChangeAspect="1"/>
        </xdr:cNvPicPr>
      </xdr:nvPicPr>
      <xdr:blipFill>
        <a:blip r:embed="rId542" r:link="rId2"/>
        <a:stretch>
          <a:fillRect/>
        </a:stretch>
      </xdr:blipFill>
      <xdr:spPr>
        <a:xfrm>
          <a:off x="1150620" y="2133600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4" name="ID_8F4AC2EB49614CD4A6C5BFE044A5CC96"/>
        <xdr:cNvPicPr>
          <a:picLocks noChangeAspect="1"/>
        </xdr:cNvPicPr>
      </xdr:nvPicPr>
      <xdr:blipFill>
        <a:blip r:embed="rId543" r:link="rId2"/>
        <a:stretch>
          <a:fillRect/>
        </a:stretch>
      </xdr:blipFill>
      <xdr:spPr>
        <a:xfrm>
          <a:off x="1150620" y="213715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5" name="ID_06DBA36450864DFEB7AD0FF8DBF76BF0"/>
        <xdr:cNvPicPr>
          <a:picLocks noChangeAspect="1"/>
        </xdr:cNvPicPr>
      </xdr:nvPicPr>
      <xdr:blipFill>
        <a:blip r:embed="rId544" r:link="rId2"/>
        <a:stretch>
          <a:fillRect/>
        </a:stretch>
      </xdr:blipFill>
      <xdr:spPr>
        <a:xfrm>
          <a:off x="1150620" y="2140712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6" name="ID_BB74E420F597468B9E2E204D5EB7F925"/>
        <xdr:cNvPicPr>
          <a:picLocks noChangeAspect="1"/>
        </xdr:cNvPicPr>
      </xdr:nvPicPr>
      <xdr:blipFill>
        <a:blip r:embed="rId545" r:link="rId2"/>
        <a:stretch>
          <a:fillRect/>
        </a:stretch>
      </xdr:blipFill>
      <xdr:spPr>
        <a:xfrm>
          <a:off x="1150620" y="214426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7" name="ID_02A8736E90164EA09AF17DEB2F0BBE2C"/>
        <xdr:cNvPicPr>
          <a:picLocks noChangeAspect="1"/>
        </xdr:cNvPicPr>
      </xdr:nvPicPr>
      <xdr:blipFill>
        <a:blip r:embed="rId546" r:link="rId2"/>
        <a:stretch>
          <a:fillRect/>
        </a:stretch>
      </xdr:blipFill>
      <xdr:spPr>
        <a:xfrm>
          <a:off x="1150620" y="214782400"/>
          <a:ext cx="990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8" name="ID_7FF1006EA679423C811400F0FC923796"/>
        <xdr:cNvPicPr>
          <a:picLocks noChangeAspect="1"/>
        </xdr:cNvPicPr>
      </xdr:nvPicPr>
      <xdr:blipFill>
        <a:blip r:embed="rId547" r:link="rId2"/>
        <a:stretch>
          <a:fillRect/>
        </a:stretch>
      </xdr:blipFill>
      <xdr:spPr>
        <a:xfrm>
          <a:off x="1150620" y="2151380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9" name="ID_DC5594F705E749C1BADAD56E5C0D50B3"/>
        <xdr:cNvPicPr>
          <a:picLocks noChangeAspect="1"/>
        </xdr:cNvPicPr>
      </xdr:nvPicPr>
      <xdr:blipFill>
        <a:blip r:embed="rId548" r:link="rId2"/>
        <a:stretch>
          <a:fillRect/>
        </a:stretch>
      </xdr:blipFill>
      <xdr:spPr>
        <a:xfrm>
          <a:off x="1150620" y="215493600"/>
          <a:ext cx="914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0" name="ID_281A55149FD846E18DC4545EE693BFFC"/>
        <xdr:cNvPicPr>
          <a:picLocks noChangeAspect="1"/>
        </xdr:cNvPicPr>
      </xdr:nvPicPr>
      <xdr:blipFill>
        <a:blip r:embed="rId549" r:link="rId2"/>
        <a:stretch>
          <a:fillRect/>
        </a:stretch>
      </xdr:blipFill>
      <xdr:spPr>
        <a:xfrm>
          <a:off x="1150620" y="2158492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1" name="ID_E7058F405C6247848AD2B6B1014A6CC8"/>
        <xdr:cNvPicPr>
          <a:picLocks noChangeAspect="1"/>
        </xdr:cNvPicPr>
      </xdr:nvPicPr>
      <xdr:blipFill>
        <a:blip r:embed="rId550" r:link="rId2"/>
        <a:stretch>
          <a:fillRect/>
        </a:stretch>
      </xdr:blipFill>
      <xdr:spPr>
        <a:xfrm>
          <a:off x="1150620" y="2162048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2" name="ID_94C78BB3409342D282F86ECB98BC6457"/>
        <xdr:cNvPicPr>
          <a:picLocks noChangeAspect="1"/>
        </xdr:cNvPicPr>
      </xdr:nvPicPr>
      <xdr:blipFill>
        <a:blip r:embed="rId551" r:link="rId2"/>
        <a:stretch>
          <a:fillRect/>
        </a:stretch>
      </xdr:blipFill>
      <xdr:spPr>
        <a:xfrm>
          <a:off x="1150620" y="2165604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3" name="ID_AA669CE5834A43188C02E16C411A7569"/>
        <xdr:cNvPicPr>
          <a:picLocks noChangeAspect="1"/>
        </xdr:cNvPicPr>
      </xdr:nvPicPr>
      <xdr:blipFill>
        <a:blip r:embed="rId552" r:link="rId2"/>
        <a:stretch>
          <a:fillRect/>
        </a:stretch>
      </xdr:blipFill>
      <xdr:spPr>
        <a:xfrm>
          <a:off x="1150620" y="216916000"/>
          <a:ext cx="2209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4" name="ID_8FA8EC77AEE1421FA00843484887A2D2"/>
        <xdr:cNvPicPr>
          <a:picLocks noChangeAspect="1"/>
        </xdr:cNvPicPr>
      </xdr:nvPicPr>
      <xdr:blipFill>
        <a:blip r:embed="rId553" r:link="rId2"/>
        <a:stretch>
          <a:fillRect/>
        </a:stretch>
      </xdr:blipFill>
      <xdr:spPr>
        <a:xfrm>
          <a:off x="1150620" y="2172716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5" name="ID_72B27098F6B649D8888AD6822CF0D732"/>
        <xdr:cNvPicPr>
          <a:picLocks noChangeAspect="1"/>
        </xdr:cNvPicPr>
      </xdr:nvPicPr>
      <xdr:blipFill>
        <a:blip r:embed="rId554" r:link="rId2"/>
        <a:stretch>
          <a:fillRect/>
        </a:stretch>
      </xdr:blipFill>
      <xdr:spPr>
        <a:xfrm>
          <a:off x="1150620" y="21798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2" name="ID_429F34EECB8B4BF9AEBC376481BCA6DC"/>
        <xdr:cNvPicPr>
          <a:picLocks noChangeAspect="1"/>
        </xdr:cNvPicPr>
      </xdr:nvPicPr>
      <xdr:blipFill>
        <a:blip r:embed="rId535" r:link="rId2"/>
        <a:stretch>
          <a:fillRect/>
        </a:stretch>
      </xdr:blipFill>
      <xdr:spPr>
        <a:xfrm>
          <a:off x="1150620" y="206959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3" name="ID_B64B62F3075B4AE0A2878AFF8BFE424F"/>
        <xdr:cNvPicPr>
          <a:picLocks noChangeAspect="1"/>
        </xdr:cNvPicPr>
      </xdr:nvPicPr>
      <xdr:blipFill>
        <a:blip r:embed="rId534" r:link="rId2"/>
        <a:stretch>
          <a:fillRect/>
        </a:stretch>
      </xdr:blipFill>
      <xdr:spPr>
        <a:xfrm>
          <a:off x="1150620" y="2076704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4" name="ID_6C9734ED05B24D969AED9898FECADF72"/>
        <xdr:cNvPicPr>
          <a:picLocks noChangeAspect="1"/>
        </xdr:cNvPicPr>
      </xdr:nvPicPr>
      <xdr:blipFill>
        <a:blip r:embed="rId529" r:link="rId2"/>
        <a:stretch>
          <a:fillRect/>
        </a:stretch>
      </xdr:blipFill>
      <xdr:spPr>
        <a:xfrm>
          <a:off x="1150620" y="2105152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5" name="ID_D63A422CE2834F769CE73E632F626726"/>
        <xdr:cNvPicPr>
          <a:picLocks noChangeAspect="1"/>
        </xdr:cNvPicPr>
      </xdr:nvPicPr>
      <xdr:blipFill>
        <a:blip r:embed="rId553" r:link="rId2"/>
        <a:stretch>
          <a:fillRect/>
        </a:stretch>
      </xdr:blipFill>
      <xdr:spPr>
        <a:xfrm>
          <a:off x="1150620" y="2176272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6" name="ID_0812FC5D007A49079727E04F6318B097"/>
        <xdr:cNvPicPr>
          <a:picLocks noChangeAspect="1"/>
        </xdr:cNvPicPr>
      </xdr:nvPicPr>
      <xdr:blipFill>
        <a:blip r:embed="rId554" r:link="rId2"/>
        <a:stretch>
          <a:fillRect/>
        </a:stretch>
      </xdr:blipFill>
      <xdr:spPr>
        <a:xfrm>
          <a:off x="1150620" y="2183384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0" name="ID_A96075EF57964DFBB6638C510EC6ADFE"/>
        <xdr:cNvPicPr>
          <a:picLocks noChangeAspect="1"/>
        </xdr:cNvPicPr>
      </xdr:nvPicPr>
      <xdr:blipFill>
        <a:blip r:embed="rId555" r:link="rId2"/>
        <a:stretch>
          <a:fillRect/>
        </a:stretch>
      </xdr:blipFill>
      <xdr:spPr>
        <a:xfrm>
          <a:off x="1150620" y="2090928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1" name="ID_965C48990EAB4D0ABC3B84869C67E5A8"/>
        <xdr:cNvPicPr>
          <a:picLocks noChangeAspect="1"/>
        </xdr:cNvPicPr>
      </xdr:nvPicPr>
      <xdr:blipFill>
        <a:blip r:embed="rId556" r:link="rId2"/>
        <a:stretch>
          <a:fillRect/>
        </a:stretch>
      </xdr:blipFill>
      <xdr:spPr>
        <a:xfrm>
          <a:off x="1150620" y="209804000"/>
          <a:ext cx="2057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6" name="ID_CF82B19CED9245B995A773E7D7AE27A3"/>
        <xdr:cNvPicPr>
          <a:picLocks noChangeAspect="1"/>
        </xdr:cNvPicPr>
      </xdr:nvPicPr>
      <xdr:blipFill>
        <a:blip r:embed="rId557" r:link="rId2"/>
        <a:stretch>
          <a:fillRect/>
        </a:stretch>
      </xdr:blipFill>
      <xdr:spPr>
        <a:xfrm>
          <a:off x="1150620" y="2186940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7" name="ID_CA45CB4183F047B6ADFDA1084BA590F2"/>
        <xdr:cNvPicPr>
          <a:picLocks noChangeAspect="1"/>
        </xdr:cNvPicPr>
      </xdr:nvPicPr>
      <xdr:blipFill>
        <a:blip r:embed="rId557" r:link="rId2"/>
        <a:stretch>
          <a:fillRect/>
        </a:stretch>
      </xdr:blipFill>
      <xdr:spPr>
        <a:xfrm>
          <a:off x="1150620" y="2190496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7" name="ID_0B43F94AB59F474B98502A2745AD6AC9"/>
        <xdr:cNvPicPr>
          <a:picLocks noChangeAspect="1"/>
        </xdr:cNvPicPr>
      </xdr:nvPicPr>
      <xdr:blipFill>
        <a:blip r:embed="rId558" r:link="rId2"/>
        <a:stretch>
          <a:fillRect/>
        </a:stretch>
      </xdr:blipFill>
      <xdr:spPr>
        <a:xfrm>
          <a:off x="1150620" y="2194052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8" name="ID_A49B145F9D784D9880522C8876777B34"/>
        <xdr:cNvPicPr>
          <a:picLocks noChangeAspect="1"/>
        </xdr:cNvPicPr>
      </xdr:nvPicPr>
      <xdr:blipFill>
        <a:blip r:embed="rId559" r:link="rId2"/>
        <a:stretch>
          <a:fillRect/>
        </a:stretch>
      </xdr:blipFill>
      <xdr:spPr>
        <a:xfrm>
          <a:off x="1150620" y="2197608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9" name="ID_6613CE1CF11E43A7A3EF0F01ACA50F01"/>
        <xdr:cNvPicPr>
          <a:picLocks noChangeAspect="1"/>
        </xdr:cNvPicPr>
      </xdr:nvPicPr>
      <xdr:blipFill>
        <a:blip r:embed="rId560" r:link="rId2"/>
        <a:stretch>
          <a:fillRect/>
        </a:stretch>
      </xdr:blipFill>
      <xdr:spPr>
        <a:xfrm>
          <a:off x="1150620" y="220116400"/>
          <a:ext cx="1828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0" name="ID_FB10099CCA8F4E77BD0B4FCC8FE43DFE"/>
        <xdr:cNvPicPr>
          <a:picLocks noChangeAspect="1"/>
        </xdr:cNvPicPr>
      </xdr:nvPicPr>
      <xdr:blipFill>
        <a:blip r:embed="rId561" r:link="rId2"/>
        <a:stretch>
          <a:fillRect/>
        </a:stretch>
      </xdr:blipFill>
      <xdr:spPr>
        <a:xfrm>
          <a:off x="1150620" y="2204720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8" name="ID_708B28F78B22473999005867352B0E5B"/>
        <xdr:cNvPicPr>
          <a:picLocks noChangeAspect="1"/>
        </xdr:cNvPicPr>
      </xdr:nvPicPr>
      <xdr:blipFill>
        <a:blip r:embed="rId561" r:link="rId2"/>
        <a:stretch>
          <a:fillRect/>
        </a:stretch>
      </xdr:blipFill>
      <xdr:spPr>
        <a:xfrm>
          <a:off x="1150620" y="2208276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1" name="ID_47107E6278B34DA6B4EBC17D52E09A25"/>
        <xdr:cNvPicPr>
          <a:picLocks noChangeAspect="1"/>
        </xdr:cNvPicPr>
      </xdr:nvPicPr>
      <xdr:blipFill>
        <a:blip r:embed="rId562" r:link="rId2"/>
        <a:stretch>
          <a:fillRect/>
        </a:stretch>
      </xdr:blipFill>
      <xdr:spPr>
        <a:xfrm>
          <a:off x="1150620" y="221183200"/>
          <a:ext cx="2743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9" name="ID_C2EBE8A34185476CADB5C3852570F62D"/>
        <xdr:cNvPicPr>
          <a:picLocks noChangeAspect="1"/>
        </xdr:cNvPicPr>
      </xdr:nvPicPr>
      <xdr:blipFill>
        <a:blip r:embed="rId562" r:link="rId2"/>
        <a:stretch>
          <a:fillRect/>
        </a:stretch>
      </xdr:blipFill>
      <xdr:spPr>
        <a:xfrm>
          <a:off x="1150620" y="221538800"/>
          <a:ext cx="2743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2" name="ID_9E68F25AB20B4D9784D7EB53645EFA7C"/>
        <xdr:cNvPicPr>
          <a:picLocks noChangeAspect="1"/>
        </xdr:cNvPicPr>
      </xdr:nvPicPr>
      <xdr:blipFill>
        <a:blip r:embed="rId563" r:link="rId2"/>
        <a:stretch>
          <a:fillRect/>
        </a:stretch>
      </xdr:blipFill>
      <xdr:spPr>
        <a:xfrm>
          <a:off x="1150620" y="2218944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3" name="ID_D51BC43486214063A553F51169666448"/>
        <xdr:cNvPicPr>
          <a:picLocks noChangeAspect="1"/>
        </xdr:cNvPicPr>
      </xdr:nvPicPr>
      <xdr:blipFill>
        <a:blip r:embed="rId564" r:link="rId2"/>
        <a:stretch>
          <a:fillRect/>
        </a:stretch>
      </xdr:blipFill>
      <xdr:spPr>
        <a:xfrm>
          <a:off x="1150620" y="222250000"/>
          <a:ext cx="3962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4" name="ID_6CA60889DA0045868841AF3F5EF8A4AE"/>
        <xdr:cNvPicPr>
          <a:picLocks noChangeAspect="1"/>
        </xdr:cNvPicPr>
      </xdr:nvPicPr>
      <xdr:blipFill>
        <a:blip r:embed="rId565" r:link="rId2"/>
        <a:stretch>
          <a:fillRect/>
        </a:stretch>
      </xdr:blipFill>
      <xdr:spPr>
        <a:xfrm>
          <a:off x="1150620" y="222605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2" name="ID_2F2F0FC166544249942C12FA3FAE80A2"/>
        <xdr:cNvPicPr>
          <a:picLocks noChangeAspect="1"/>
        </xdr:cNvPicPr>
      </xdr:nvPicPr>
      <xdr:blipFill>
        <a:blip r:embed="rId565" r:link="rId2"/>
        <a:stretch>
          <a:fillRect/>
        </a:stretch>
      </xdr:blipFill>
      <xdr:spPr>
        <a:xfrm>
          <a:off x="1150620" y="2229612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5" name="ID_318026ADDE5446C48E83F19CFE2AC2A2"/>
        <xdr:cNvPicPr>
          <a:picLocks noChangeAspect="1"/>
        </xdr:cNvPicPr>
      </xdr:nvPicPr>
      <xdr:blipFill>
        <a:blip r:embed="rId566" r:link="rId2"/>
        <a:stretch>
          <a:fillRect/>
        </a:stretch>
      </xdr:blipFill>
      <xdr:spPr>
        <a:xfrm>
          <a:off x="1150620" y="2233168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3" name="ID_229113AAD10A4A26A9D70BA40D8C49F7"/>
        <xdr:cNvPicPr>
          <a:picLocks noChangeAspect="1"/>
        </xdr:cNvPicPr>
      </xdr:nvPicPr>
      <xdr:blipFill>
        <a:blip r:embed="rId566" r:link="rId2"/>
        <a:stretch>
          <a:fillRect/>
        </a:stretch>
      </xdr:blipFill>
      <xdr:spPr>
        <a:xfrm>
          <a:off x="1150620" y="2236724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6" name="ID_8AF595E020E2445992B7D5BB795B7825"/>
        <xdr:cNvPicPr>
          <a:picLocks noChangeAspect="1"/>
        </xdr:cNvPicPr>
      </xdr:nvPicPr>
      <xdr:blipFill>
        <a:blip r:embed="rId567" r:link="rId2"/>
        <a:stretch>
          <a:fillRect/>
        </a:stretch>
      </xdr:blipFill>
      <xdr:spPr>
        <a:xfrm>
          <a:off x="1150620" y="2240280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7" name="ID_B57F88A49E694F9ABFC65B36B2242791"/>
        <xdr:cNvPicPr>
          <a:picLocks noChangeAspect="1"/>
        </xdr:cNvPicPr>
      </xdr:nvPicPr>
      <xdr:blipFill>
        <a:blip r:embed="rId568" r:link="rId2"/>
        <a:stretch>
          <a:fillRect/>
        </a:stretch>
      </xdr:blipFill>
      <xdr:spPr>
        <a:xfrm>
          <a:off x="1150620" y="2243836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4" name="ID_BF4D0400200D48CCA018BCA8DD1887A8"/>
        <xdr:cNvPicPr>
          <a:picLocks noChangeAspect="1"/>
        </xdr:cNvPicPr>
      </xdr:nvPicPr>
      <xdr:blipFill>
        <a:blip r:embed="rId568" r:link="rId2"/>
        <a:stretch>
          <a:fillRect/>
        </a:stretch>
      </xdr:blipFill>
      <xdr:spPr>
        <a:xfrm>
          <a:off x="1150620" y="2247392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8" name="ID_500CFC29B6F6477A979AA8026A22DB0C"/>
        <xdr:cNvPicPr>
          <a:picLocks noChangeAspect="1"/>
        </xdr:cNvPicPr>
      </xdr:nvPicPr>
      <xdr:blipFill>
        <a:blip r:embed="rId569" r:link="rId2"/>
        <a:stretch>
          <a:fillRect/>
        </a:stretch>
      </xdr:blipFill>
      <xdr:spPr>
        <a:xfrm>
          <a:off x="1150620" y="2250948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5" name="ID_7DCA05F315DA4C258A1DEC9F452C1974"/>
        <xdr:cNvPicPr>
          <a:picLocks noChangeAspect="1"/>
        </xdr:cNvPicPr>
      </xdr:nvPicPr>
      <xdr:blipFill>
        <a:blip r:embed="rId569" r:link="rId2"/>
        <a:stretch>
          <a:fillRect/>
        </a:stretch>
      </xdr:blipFill>
      <xdr:spPr>
        <a:xfrm>
          <a:off x="1150620" y="225450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9" name="ID_74543FD3A7514CEB8ECCA71A53535D5A"/>
        <xdr:cNvPicPr>
          <a:picLocks noChangeAspect="1"/>
        </xdr:cNvPicPr>
      </xdr:nvPicPr>
      <xdr:blipFill>
        <a:blip r:embed="rId570" r:link="rId2"/>
        <a:stretch>
          <a:fillRect/>
        </a:stretch>
      </xdr:blipFill>
      <xdr:spPr>
        <a:xfrm>
          <a:off x="1150620" y="2258060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0" name="ID_4B1FDE3A519A40B5AF318ECE577F9C13"/>
        <xdr:cNvPicPr>
          <a:picLocks noChangeAspect="1"/>
        </xdr:cNvPicPr>
      </xdr:nvPicPr>
      <xdr:blipFill>
        <a:blip r:embed="rId571" r:link="rId2"/>
        <a:stretch>
          <a:fillRect/>
        </a:stretch>
      </xdr:blipFill>
      <xdr:spPr>
        <a:xfrm>
          <a:off x="1150620" y="226161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6" name="ID_10EAA643B5A945D191D468886A93E7EF"/>
        <xdr:cNvPicPr>
          <a:picLocks noChangeAspect="1"/>
        </xdr:cNvPicPr>
      </xdr:nvPicPr>
      <xdr:blipFill>
        <a:blip r:embed="rId571" r:link="rId2"/>
        <a:stretch>
          <a:fillRect/>
        </a:stretch>
      </xdr:blipFill>
      <xdr:spPr>
        <a:xfrm>
          <a:off x="1150620" y="22651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1" name="ID_E62E9CB6D1194CD8A0FA7BE9AA92A367"/>
        <xdr:cNvPicPr>
          <a:picLocks noChangeAspect="1"/>
        </xdr:cNvPicPr>
      </xdr:nvPicPr>
      <xdr:blipFill>
        <a:blip r:embed="rId572" r:link="rId2"/>
        <a:stretch>
          <a:fillRect/>
        </a:stretch>
      </xdr:blipFill>
      <xdr:spPr>
        <a:xfrm>
          <a:off x="1150620" y="2268728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7" name="ID_29A28753BA204F3CB9007115397117C5"/>
        <xdr:cNvPicPr>
          <a:picLocks noChangeAspect="1"/>
        </xdr:cNvPicPr>
      </xdr:nvPicPr>
      <xdr:blipFill>
        <a:blip r:embed="rId572" r:link="rId2"/>
        <a:stretch>
          <a:fillRect/>
        </a:stretch>
      </xdr:blipFill>
      <xdr:spPr>
        <a:xfrm>
          <a:off x="1150620" y="2272284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2" name="ID_A425EA1088B14C6EB95DFE3C8B7DE91C"/>
        <xdr:cNvPicPr>
          <a:picLocks noChangeAspect="1"/>
        </xdr:cNvPicPr>
      </xdr:nvPicPr>
      <xdr:blipFill>
        <a:blip r:embed="rId573" r:link="rId2"/>
        <a:stretch>
          <a:fillRect/>
        </a:stretch>
      </xdr:blipFill>
      <xdr:spPr>
        <a:xfrm>
          <a:off x="1150620" y="2275840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8" name="ID_3828E48D19C24FEB8101F28255A9967E"/>
        <xdr:cNvPicPr>
          <a:picLocks noChangeAspect="1"/>
        </xdr:cNvPicPr>
      </xdr:nvPicPr>
      <xdr:blipFill>
        <a:blip r:embed="rId573" r:link="rId2"/>
        <a:stretch>
          <a:fillRect/>
        </a:stretch>
      </xdr:blipFill>
      <xdr:spPr>
        <a:xfrm>
          <a:off x="1150620" y="2279396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3" name="ID_809EE9285FA4416698433FD64008DD61"/>
        <xdr:cNvPicPr>
          <a:picLocks noChangeAspect="1"/>
        </xdr:cNvPicPr>
      </xdr:nvPicPr>
      <xdr:blipFill>
        <a:blip r:embed="rId574" r:link="rId2"/>
        <a:stretch>
          <a:fillRect/>
        </a:stretch>
      </xdr:blipFill>
      <xdr:spPr>
        <a:xfrm>
          <a:off x="1150620" y="228295200"/>
          <a:ext cx="2971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4" name="ID_C9F0C7ED5BEF4B3B910504096046ACED"/>
        <xdr:cNvPicPr>
          <a:picLocks noChangeAspect="1"/>
        </xdr:cNvPicPr>
      </xdr:nvPicPr>
      <xdr:blipFill>
        <a:blip r:embed="rId575" r:link="rId2"/>
        <a:stretch>
          <a:fillRect/>
        </a:stretch>
      </xdr:blipFill>
      <xdr:spPr>
        <a:xfrm>
          <a:off x="1150620" y="2286508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5" name="ID_D6214EDD2838444E90EE5D23B22F9B8A"/>
        <xdr:cNvPicPr>
          <a:picLocks noChangeAspect="1"/>
        </xdr:cNvPicPr>
      </xdr:nvPicPr>
      <xdr:blipFill>
        <a:blip r:embed="rId527" r:link="rId2"/>
        <a:stretch>
          <a:fillRect/>
        </a:stretch>
      </xdr:blipFill>
      <xdr:spPr>
        <a:xfrm>
          <a:off x="1150620" y="229006400"/>
          <a:ext cx="3505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3" name="ID_B970F49954FD480CA355C0E8E69ADBC0"/>
        <xdr:cNvPicPr>
          <a:picLocks noChangeAspect="1"/>
        </xdr:cNvPicPr>
      </xdr:nvPicPr>
      <xdr:blipFill>
        <a:blip r:embed="rId576" r:link="rId2"/>
        <a:stretch>
          <a:fillRect/>
        </a:stretch>
      </xdr:blipFill>
      <xdr:spPr>
        <a:xfrm>
          <a:off x="1150620" y="2531872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2" name="ID_4A1F1B77E46143B1831F9EB33D4CB056"/>
        <xdr:cNvPicPr>
          <a:picLocks noChangeAspect="1"/>
        </xdr:cNvPicPr>
      </xdr:nvPicPr>
      <xdr:blipFill>
        <a:blip r:embed="rId576" r:link="rId2"/>
        <a:stretch>
          <a:fillRect/>
        </a:stretch>
      </xdr:blipFill>
      <xdr:spPr>
        <a:xfrm>
          <a:off x="1150620" y="2528316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1" name="ID_0D14ADAF02A542118384140FAA395895"/>
        <xdr:cNvPicPr>
          <a:picLocks noChangeAspect="1"/>
        </xdr:cNvPicPr>
      </xdr:nvPicPr>
      <xdr:blipFill>
        <a:blip r:embed="rId577" r:link="rId2"/>
        <a:stretch>
          <a:fillRect/>
        </a:stretch>
      </xdr:blipFill>
      <xdr:spPr>
        <a:xfrm>
          <a:off x="1150620" y="2524760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0" name="ID_29B6356B390248CA8D2CA426B68195A6"/>
        <xdr:cNvPicPr>
          <a:picLocks noChangeAspect="1"/>
        </xdr:cNvPicPr>
      </xdr:nvPicPr>
      <xdr:blipFill>
        <a:blip r:embed="rId578" r:link="rId2"/>
        <a:stretch>
          <a:fillRect/>
        </a:stretch>
      </xdr:blipFill>
      <xdr:spPr>
        <a:xfrm>
          <a:off x="1150620" y="252120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9" name="ID_9436A53D33C740ACBC10B31EE96AB841"/>
        <xdr:cNvPicPr>
          <a:picLocks noChangeAspect="1"/>
        </xdr:cNvPicPr>
      </xdr:nvPicPr>
      <xdr:blipFill>
        <a:blip r:embed="rId579" r:link="rId2"/>
        <a:stretch>
          <a:fillRect/>
        </a:stretch>
      </xdr:blipFill>
      <xdr:spPr>
        <a:xfrm>
          <a:off x="1150620" y="251764800"/>
          <a:ext cx="2286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8" name="ID_A32E8B69BD2746449DB2173B1562C76D"/>
        <xdr:cNvPicPr>
          <a:picLocks noChangeAspect="1"/>
        </xdr:cNvPicPr>
      </xdr:nvPicPr>
      <xdr:blipFill>
        <a:blip r:embed="rId580" r:link="rId2"/>
        <a:stretch>
          <a:fillRect/>
        </a:stretch>
      </xdr:blipFill>
      <xdr:spPr>
        <a:xfrm>
          <a:off x="1150620" y="2514092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7" name="ID_DCCEE0FB83204909B6511CDA858637BC"/>
        <xdr:cNvPicPr>
          <a:picLocks noChangeAspect="1"/>
        </xdr:cNvPicPr>
      </xdr:nvPicPr>
      <xdr:blipFill>
        <a:blip r:embed="rId581" r:link="rId2"/>
        <a:stretch>
          <a:fillRect/>
        </a:stretch>
      </xdr:blipFill>
      <xdr:spPr>
        <a:xfrm>
          <a:off x="1150620" y="251053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6" name="ID_CB09A6CDA69442C29ADA52DEE9842E57"/>
        <xdr:cNvPicPr>
          <a:picLocks noChangeAspect="1"/>
        </xdr:cNvPicPr>
      </xdr:nvPicPr>
      <xdr:blipFill>
        <a:blip r:embed="rId582" r:link="rId2"/>
        <a:stretch>
          <a:fillRect/>
        </a:stretch>
      </xdr:blipFill>
      <xdr:spPr>
        <a:xfrm>
          <a:off x="1150620" y="250698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5" name="ID_417FCE764397405EBEE3D191BB0D00C4"/>
        <xdr:cNvPicPr>
          <a:picLocks noChangeAspect="1"/>
        </xdr:cNvPicPr>
      </xdr:nvPicPr>
      <xdr:blipFill>
        <a:blip r:embed="rId583" r:link="rId2"/>
        <a:stretch>
          <a:fillRect/>
        </a:stretch>
      </xdr:blipFill>
      <xdr:spPr>
        <a:xfrm>
          <a:off x="1150620" y="250342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4" name="ID_FFF6392DCDC546C6839E01A7C9A562C1"/>
        <xdr:cNvPicPr>
          <a:picLocks noChangeAspect="1"/>
        </xdr:cNvPicPr>
      </xdr:nvPicPr>
      <xdr:blipFill>
        <a:blip r:embed="rId584" r:link="rId2"/>
        <a:stretch>
          <a:fillRect/>
        </a:stretch>
      </xdr:blipFill>
      <xdr:spPr>
        <a:xfrm>
          <a:off x="1150620" y="249986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3" name="ID_16F2C0DA9ACF420F97663AAA314AD481"/>
        <xdr:cNvPicPr>
          <a:picLocks noChangeAspect="1"/>
        </xdr:cNvPicPr>
      </xdr:nvPicPr>
      <xdr:blipFill>
        <a:blip r:embed="rId585" r:link="rId2"/>
        <a:stretch>
          <a:fillRect/>
        </a:stretch>
      </xdr:blipFill>
      <xdr:spPr>
        <a:xfrm>
          <a:off x="1150620" y="2496312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2" name="ID_B2954A03E56547E6B3A6F546049DEC28"/>
        <xdr:cNvPicPr>
          <a:picLocks noChangeAspect="1"/>
        </xdr:cNvPicPr>
      </xdr:nvPicPr>
      <xdr:blipFill>
        <a:blip r:embed="rId586" r:link="rId2"/>
        <a:stretch>
          <a:fillRect/>
        </a:stretch>
      </xdr:blipFill>
      <xdr:spPr>
        <a:xfrm>
          <a:off x="1150620" y="2492756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1" name="ID_DF5198E0961A478C8F3FD8128F239EDD"/>
        <xdr:cNvPicPr>
          <a:picLocks noChangeAspect="1"/>
        </xdr:cNvPicPr>
      </xdr:nvPicPr>
      <xdr:blipFill>
        <a:blip r:embed="rId587" r:link="rId2"/>
        <a:stretch>
          <a:fillRect/>
        </a:stretch>
      </xdr:blipFill>
      <xdr:spPr>
        <a:xfrm>
          <a:off x="1150620" y="2489200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0" name="ID_FE7EBB6A72034C2B8A7744BC9B7C1982"/>
        <xdr:cNvPicPr>
          <a:picLocks noChangeAspect="1"/>
        </xdr:cNvPicPr>
      </xdr:nvPicPr>
      <xdr:blipFill>
        <a:blip r:embed="rId588" r:link="rId2"/>
        <a:stretch>
          <a:fillRect/>
        </a:stretch>
      </xdr:blipFill>
      <xdr:spPr>
        <a:xfrm>
          <a:off x="1150620" y="2485644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9" name="ID_44ADA244B79C4AB58971B6E085AFE37C"/>
        <xdr:cNvPicPr>
          <a:picLocks noChangeAspect="1"/>
        </xdr:cNvPicPr>
      </xdr:nvPicPr>
      <xdr:blipFill>
        <a:blip r:embed="rId589" r:link="rId2"/>
        <a:stretch>
          <a:fillRect/>
        </a:stretch>
      </xdr:blipFill>
      <xdr:spPr>
        <a:xfrm>
          <a:off x="1150620" y="248208800"/>
          <a:ext cx="2438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8" name="ID_4FB0F5B9A276424D80B8FDCA9AA9EBF5"/>
        <xdr:cNvPicPr>
          <a:picLocks noChangeAspect="1"/>
        </xdr:cNvPicPr>
      </xdr:nvPicPr>
      <xdr:blipFill>
        <a:blip r:embed="rId590" r:link="rId2"/>
        <a:stretch>
          <a:fillRect/>
        </a:stretch>
      </xdr:blipFill>
      <xdr:spPr>
        <a:xfrm>
          <a:off x="1150620" y="247853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7" name="ID_20AEA74FAD024CA0B15EA95EAD681B0E"/>
        <xdr:cNvPicPr>
          <a:picLocks noChangeAspect="1"/>
        </xdr:cNvPicPr>
      </xdr:nvPicPr>
      <xdr:blipFill>
        <a:blip r:embed="rId591" r:link="rId2"/>
        <a:stretch>
          <a:fillRect/>
        </a:stretch>
      </xdr:blipFill>
      <xdr:spPr>
        <a:xfrm>
          <a:off x="1150620" y="2474976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6" name="ID_6749BC40A81D4DCC85AAE6DB3A696DD4"/>
        <xdr:cNvPicPr>
          <a:picLocks noChangeAspect="1"/>
        </xdr:cNvPicPr>
      </xdr:nvPicPr>
      <xdr:blipFill>
        <a:blip r:embed="rId592" r:link="rId2"/>
        <a:stretch>
          <a:fillRect/>
        </a:stretch>
      </xdr:blipFill>
      <xdr:spPr>
        <a:xfrm>
          <a:off x="1150620" y="2471420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5" name="ID_CBA01265DF3C4777A2D5328EB4AF6202"/>
        <xdr:cNvPicPr>
          <a:picLocks noChangeAspect="1"/>
        </xdr:cNvPicPr>
      </xdr:nvPicPr>
      <xdr:blipFill>
        <a:blip r:embed="rId593" r:link="rId2"/>
        <a:stretch>
          <a:fillRect/>
        </a:stretch>
      </xdr:blipFill>
      <xdr:spPr>
        <a:xfrm>
          <a:off x="1150620" y="246786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4" name="ID_124FD248609E43B9975106A4A22D1A32"/>
        <xdr:cNvPicPr>
          <a:picLocks noChangeAspect="1"/>
        </xdr:cNvPicPr>
      </xdr:nvPicPr>
      <xdr:blipFill>
        <a:blip r:embed="rId594" r:link="rId2"/>
        <a:stretch>
          <a:fillRect/>
        </a:stretch>
      </xdr:blipFill>
      <xdr:spPr>
        <a:xfrm>
          <a:off x="1150620" y="246430800"/>
          <a:ext cx="32766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4" name="ID_6996ACE379C64C6F81333B06FDA709C1"/>
        <xdr:cNvPicPr>
          <a:picLocks noChangeAspect="1"/>
        </xdr:cNvPicPr>
      </xdr:nvPicPr>
      <xdr:blipFill>
        <a:blip r:embed="rId595" r:link="rId2"/>
        <a:stretch>
          <a:fillRect/>
        </a:stretch>
      </xdr:blipFill>
      <xdr:spPr>
        <a:xfrm>
          <a:off x="1150620" y="2460752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3" name="ID_2851A2E7821545549DBB79E320B077BF"/>
        <xdr:cNvPicPr>
          <a:picLocks noChangeAspect="1"/>
        </xdr:cNvPicPr>
      </xdr:nvPicPr>
      <xdr:blipFill>
        <a:blip r:embed="rId596" r:link="rId2"/>
        <a:stretch>
          <a:fillRect/>
        </a:stretch>
      </xdr:blipFill>
      <xdr:spPr>
        <a:xfrm>
          <a:off x="1150620" y="2457196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2" name="ID_01C0F2C79FC74627BE69019EF9B0BDAD"/>
        <xdr:cNvPicPr>
          <a:picLocks noChangeAspect="1"/>
        </xdr:cNvPicPr>
      </xdr:nvPicPr>
      <xdr:blipFill>
        <a:blip r:embed="rId597" r:link="rId2"/>
        <a:stretch>
          <a:fillRect/>
        </a:stretch>
      </xdr:blipFill>
      <xdr:spPr>
        <a:xfrm>
          <a:off x="1150620" y="2453640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1" name="ID_4E8C198603D54D05A1774AE40398C380"/>
        <xdr:cNvPicPr>
          <a:picLocks noChangeAspect="1"/>
        </xdr:cNvPicPr>
      </xdr:nvPicPr>
      <xdr:blipFill>
        <a:blip r:embed="rId598" r:link="rId2"/>
        <a:stretch>
          <a:fillRect/>
        </a:stretch>
      </xdr:blipFill>
      <xdr:spPr>
        <a:xfrm>
          <a:off x="1150620" y="2450084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0" name="ID_AA21BF2EE33D4F1684E6D6ED5836E6D5"/>
        <xdr:cNvPicPr>
          <a:picLocks noChangeAspect="1"/>
        </xdr:cNvPicPr>
      </xdr:nvPicPr>
      <xdr:blipFill>
        <a:blip r:embed="rId599" r:link="rId2"/>
        <a:stretch>
          <a:fillRect/>
        </a:stretch>
      </xdr:blipFill>
      <xdr:spPr>
        <a:xfrm>
          <a:off x="1150620" y="24465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9" name="ID_D3BE1A13446749AC971FD53DED3EB27E"/>
        <xdr:cNvPicPr>
          <a:picLocks noChangeAspect="1"/>
        </xdr:cNvPicPr>
      </xdr:nvPicPr>
      <xdr:blipFill>
        <a:blip r:embed="rId600" r:link="rId2"/>
        <a:stretch>
          <a:fillRect/>
        </a:stretch>
      </xdr:blipFill>
      <xdr:spPr>
        <a:xfrm>
          <a:off x="1150620" y="244297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8" name="ID_5C428CA2AD024911A749BB5CCD13D76A"/>
        <xdr:cNvPicPr>
          <a:picLocks noChangeAspect="1"/>
        </xdr:cNvPicPr>
      </xdr:nvPicPr>
      <xdr:blipFill>
        <a:blip r:embed="rId601" r:link="rId2"/>
        <a:stretch>
          <a:fillRect/>
        </a:stretch>
      </xdr:blipFill>
      <xdr:spPr>
        <a:xfrm>
          <a:off x="1150620" y="243941600"/>
          <a:ext cx="2133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7" name="ID_241FBBAAC9D24EB1A581291D30FC853D"/>
        <xdr:cNvPicPr>
          <a:picLocks noChangeAspect="1"/>
        </xdr:cNvPicPr>
      </xdr:nvPicPr>
      <xdr:blipFill>
        <a:blip r:embed="rId602" r:link="rId2"/>
        <a:stretch>
          <a:fillRect/>
        </a:stretch>
      </xdr:blipFill>
      <xdr:spPr>
        <a:xfrm>
          <a:off x="1150620" y="2435860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6" name="ID_BEE302EA04FE45DB8B32E0FA9148BAF7"/>
        <xdr:cNvPicPr>
          <a:picLocks noChangeAspect="1"/>
        </xdr:cNvPicPr>
      </xdr:nvPicPr>
      <xdr:blipFill>
        <a:blip r:embed="rId603" r:link="rId2"/>
        <a:stretch>
          <a:fillRect/>
        </a:stretch>
      </xdr:blipFill>
      <xdr:spPr>
        <a:xfrm>
          <a:off x="1150620" y="2432304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5" name="ID_EA60A2A5E9F84A54B58857C20EA0CADD"/>
        <xdr:cNvPicPr>
          <a:picLocks noChangeAspect="1"/>
        </xdr:cNvPicPr>
      </xdr:nvPicPr>
      <xdr:blipFill>
        <a:blip r:embed="rId604" r:link="rId2"/>
        <a:stretch>
          <a:fillRect/>
        </a:stretch>
      </xdr:blipFill>
      <xdr:spPr>
        <a:xfrm>
          <a:off x="1150620" y="242874800"/>
          <a:ext cx="1676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4" name="ID_682EB5B93CE14F56A3B5D2C81C1D4D71"/>
        <xdr:cNvPicPr>
          <a:picLocks noChangeAspect="1"/>
        </xdr:cNvPicPr>
      </xdr:nvPicPr>
      <xdr:blipFill>
        <a:blip r:embed="rId605" r:link="rId2"/>
        <a:stretch>
          <a:fillRect/>
        </a:stretch>
      </xdr:blipFill>
      <xdr:spPr>
        <a:xfrm>
          <a:off x="1150620" y="2425192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7" name="ID_268B73B0D40B4FBDBEC590B6D6A56061"/>
        <xdr:cNvPicPr>
          <a:picLocks noChangeAspect="1"/>
        </xdr:cNvPicPr>
      </xdr:nvPicPr>
      <xdr:blipFill>
        <a:blip r:embed="rId606" r:link="rId2"/>
        <a:stretch>
          <a:fillRect/>
        </a:stretch>
      </xdr:blipFill>
      <xdr:spPr>
        <a:xfrm>
          <a:off x="1150620" y="2421636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3" name="ID_2ABECA0680E74AC0A0D0F7284340630F"/>
        <xdr:cNvPicPr>
          <a:picLocks noChangeAspect="1"/>
        </xdr:cNvPicPr>
      </xdr:nvPicPr>
      <xdr:blipFill>
        <a:blip r:embed="rId607" r:link="rId2"/>
        <a:stretch>
          <a:fillRect/>
        </a:stretch>
      </xdr:blipFill>
      <xdr:spPr>
        <a:xfrm>
          <a:off x="1150620" y="241808000"/>
          <a:ext cx="1371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2" name="ID_B6700AAE2F41498AA62194CB4345409D"/>
        <xdr:cNvPicPr>
          <a:picLocks noChangeAspect="1"/>
        </xdr:cNvPicPr>
      </xdr:nvPicPr>
      <xdr:blipFill>
        <a:blip r:embed="rId608" r:link="rId2"/>
        <a:stretch>
          <a:fillRect/>
        </a:stretch>
      </xdr:blipFill>
      <xdr:spPr>
        <a:xfrm>
          <a:off x="1150620" y="241452400"/>
          <a:ext cx="2362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4" name="ID_8B7BD7B27C71422796A87702800B4F33"/>
        <xdr:cNvPicPr>
          <a:picLocks noChangeAspect="1"/>
        </xdr:cNvPicPr>
      </xdr:nvPicPr>
      <xdr:blipFill>
        <a:blip r:embed="rId609" r:link="rId2"/>
        <a:stretch>
          <a:fillRect/>
        </a:stretch>
      </xdr:blipFill>
      <xdr:spPr>
        <a:xfrm>
          <a:off x="1150620" y="238607600"/>
          <a:ext cx="31242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5" name="ID_BB7F449328544D7DB34212413798759F"/>
        <xdr:cNvPicPr>
          <a:picLocks noChangeAspect="1"/>
        </xdr:cNvPicPr>
      </xdr:nvPicPr>
      <xdr:blipFill>
        <a:blip r:embed="rId610" r:link="rId2"/>
        <a:stretch>
          <a:fillRect/>
        </a:stretch>
      </xdr:blipFill>
      <xdr:spPr>
        <a:xfrm>
          <a:off x="1150620" y="238963200"/>
          <a:ext cx="3429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6" name="ID_7053735A628D492696B65CCF7DBAF8FD"/>
        <xdr:cNvPicPr>
          <a:picLocks noChangeAspect="1"/>
        </xdr:cNvPicPr>
      </xdr:nvPicPr>
      <xdr:blipFill>
        <a:blip r:embed="rId611" r:link="rId2"/>
        <a:stretch>
          <a:fillRect/>
        </a:stretch>
      </xdr:blipFill>
      <xdr:spPr>
        <a:xfrm>
          <a:off x="1150620" y="239318800"/>
          <a:ext cx="3657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7" name="ID_35C6E9F259A048F8A41FF492123932EF"/>
        <xdr:cNvPicPr>
          <a:picLocks noChangeAspect="1"/>
        </xdr:cNvPicPr>
      </xdr:nvPicPr>
      <xdr:blipFill>
        <a:blip r:embed="rId612" r:link="rId2"/>
        <a:stretch>
          <a:fillRect/>
        </a:stretch>
      </xdr:blipFill>
      <xdr:spPr>
        <a:xfrm>
          <a:off x="1150620" y="239674400"/>
          <a:ext cx="3886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8" name="ID_B79EDE45DBD246F98F4B587D036C4C98"/>
        <xdr:cNvPicPr>
          <a:picLocks noChangeAspect="1"/>
        </xdr:cNvPicPr>
      </xdr:nvPicPr>
      <xdr:blipFill>
        <a:blip r:embed="rId613" r:link="rId2"/>
        <a:stretch>
          <a:fillRect/>
        </a:stretch>
      </xdr:blipFill>
      <xdr:spPr>
        <a:xfrm>
          <a:off x="1150620" y="240030000"/>
          <a:ext cx="3200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9" name="ID_2838CC739720453EBE277225D320DC63"/>
        <xdr:cNvPicPr>
          <a:picLocks noChangeAspect="1"/>
        </xdr:cNvPicPr>
      </xdr:nvPicPr>
      <xdr:blipFill>
        <a:blip r:embed="rId614" r:link="rId2"/>
        <a:stretch>
          <a:fillRect/>
        </a:stretch>
      </xdr:blipFill>
      <xdr:spPr>
        <a:xfrm>
          <a:off x="1150620" y="2403856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0" name="ID_5A485D724E8248DF81AE90BCA621841B"/>
        <xdr:cNvPicPr>
          <a:picLocks noChangeAspect="1"/>
        </xdr:cNvPicPr>
      </xdr:nvPicPr>
      <xdr:blipFill>
        <a:blip r:embed="rId615" r:link="rId2"/>
        <a:stretch>
          <a:fillRect/>
        </a:stretch>
      </xdr:blipFill>
      <xdr:spPr>
        <a:xfrm>
          <a:off x="1150620" y="2407412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1" name="ID_12E8EAF1B9564210B0683399BD0195AF"/>
        <xdr:cNvPicPr>
          <a:picLocks noChangeAspect="1"/>
        </xdr:cNvPicPr>
      </xdr:nvPicPr>
      <xdr:blipFill>
        <a:blip r:embed="rId616" r:link="rId2"/>
        <a:stretch>
          <a:fillRect/>
        </a:stretch>
      </xdr:blipFill>
      <xdr:spPr>
        <a:xfrm>
          <a:off x="1150620" y="241096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4" name="ID_E9D26E01B8864D5B8F61E1E7643BAA18"/>
        <xdr:cNvPicPr>
          <a:picLocks noChangeAspect="1"/>
        </xdr:cNvPicPr>
      </xdr:nvPicPr>
      <xdr:blipFill>
        <a:blip r:embed="rId617" r:link="rId2"/>
        <a:stretch>
          <a:fillRect/>
        </a:stretch>
      </xdr:blipFill>
      <xdr:spPr>
        <a:xfrm>
          <a:off x="1150620" y="270256000"/>
          <a:ext cx="2895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8" name="ID_244E56B188E6494BADDCE46BAF13552D"/>
        <xdr:cNvPicPr>
          <a:picLocks noChangeAspect="1"/>
        </xdr:cNvPicPr>
      </xdr:nvPicPr>
      <xdr:blipFill>
        <a:blip r:embed="rId618" r:link="rId2"/>
        <a:stretch>
          <a:fillRect/>
        </a:stretch>
      </xdr:blipFill>
      <xdr:spPr>
        <a:xfrm>
          <a:off x="1150620" y="2699004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3" name="ID_C6D093FE1DDD44C480BBAC5385C49577"/>
        <xdr:cNvPicPr>
          <a:picLocks noChangeAspect="1"/>
        </xdr:cNvPicPr>
      </xdr:nvPicPr>
      <xdr:blipFill>
        <a:blip r:embed="rId619" r:link="rId2"/>
        <a:stretch>
          <a:fillRect/>
        </a:stretch>
      </xdr:blipFill>
      <xdr:spPr>
        <a:xfrm>
          <a:off x="1150620" y="2695448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2" name="ID_0E013709F710433F8002FFD141EE51D4"/>
        <xdr:cNvPicPr>
          <a:picLocks noChangeAspect="1"/>
        </xdr:cNvPicPr>
      </xdr:nvPicPr>
      <xdr:blipFill>
        <a:blip r:embed="rId620" r:link="rId2"/>
        <a:stretch>
          <a:fillRect/>
        </a:stretch>
      </xdr:blipFill>
      <xdr:spPr>
        <a:xfrm>
          <a:off x="1150620" y="269189200"/>
          <a:ext cx="2514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1" name="ID_BC9C6A598EC345D985BD463CE8A3EF21"/>
        <xdr:cNvPicPr>
          <a:picLocks noChangeAspect="1"/>
        </xdr:cNvPicPr>
      </xdr:nvPicPr>
      <xdr:blipFill>
        <a:blip r:embed="rId621" r:link="rId2"/>
        <a:stretch>
          <a:fillRect/>
        </a:stretch>
      </xdr:blipFill>
      <xdr:spPr>
        <a:xfrm>
          <a:off x="1150620" y="268833600"/>
          <a:ext cx="2133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0" name="ID_8E49A9C5A8404E2185D61F0E8DBD5645"/>
        <xdr:cNvPicPr>
          <a:picLocks noChangeAspect="1"/>
        </xdr:cNvPicPr>
      </xdr:nvPicPr>
      <xdr:blipFill>
        <a:blip r:embed="rId622" r:link="rId2"/>
        <a:stretch>
          <a:fillRect/>
        </a:stretch>
      </xdr:blipFill>
      <xdr:spPr>
        <a:xfrm>
          <a:off x="1150620" y="2684780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9" name="ID_5C9296DBD94F4273B750D0E3F6553D87"/>
        <xdr:cNvPicPr>
          <a:picLocks noChangeAspect="1"/>
        </xdr:cNvPicPr>
      </xdr:nvPicPr>
      <xdr:blipFill>
        <a:blip r:embed="rId623" r:link="rId2"/>
        <a:stretch>
          <a:fillRect/>
        </a:stretch>
      </xdr:blipFill>
      <xdr:spPr>
        <a:xfrm>
          <a:off x="1150620" y="2681224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8" name="ID_88EA05574FE4419DB6D586453D1BFACB"/>
        <xdr:cNvPicPr>
          <a:picLocks noChangeAspect="1"/>
        </xdr:cNvPicPr>
      </xdr:nvPicPr>
      <xdr:blipFill>
        <a:blip r:embed="rId624" r:link="rId2"/>
        <a:stretch>
          <a:fillRect/>
        </a:stretch>
      </xdr:blipFill>
      <xdr:spPr>
        <a:xfrm>
          <a:off x="1150620" y="2677668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7" name="ID_52D3651EF1E54F018EC69E09DB6B3575"/>
        <xdr:cNvPicPr>
          <a:picLocks noChangeAspect="1"/>
        </xdr:cNvPicPr>
      </xdr:nvPicPr>
      <xdr:blipFill>
        <a:blip r:embed="rId625" r:link="rId2"/>
        <a:stretch>
          <a:fillRect/>
        </a:stretch>
      </xdr:blipFill>
      <xdr:spPr>
        <a:xfrm>
          <a:off x="1150620" y="267411200"/>
          <a:ext cx="2438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6" name="ID_D8CDC9FEBC8347B89090C0BD41B6C210"/>
        <xdr:cNvPicPr>
          <a:picLocks noChangeAspect="1"/>
        </xdr:cNvPicPr>
      </xdr:nvPicPr>
      <xdr:blipFill>
        <a:blip r:embed="rId626" r:link="rId2"/>
        <a:stretch>
          <a:fillRect/>
        </a:stretch>
      </xdr:blipFill>
      <xdr:spPr>
        <a:xfrm>
          <a:off x="1150620" y="267055600"/>
          <a:ext cx="2209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6" name="ID_7628718633E5413B97061DEE3BB2A79B"/>
        <xdr:cNvPicPr>
          <a:picLocks noChangeAspect="1"/>
        </xdr:cNvPicPr>
      </xdr:nvPicPr>
      <xdr:blipFill>
        <a:blip r:embed="rId627" r:link="rId2"/>
        <a:stretch>
          <a:fillRect/>
        </a:stretch>
      </xdr:blipFill>
      <xdr:spPr>
        <a:xfrm>
          <a:off x="1150620" y="2634996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5" name="ID_7D6D744CE48F47CA99429F1B03421FE7"/>
        <xdr:cNvPicPr>
          <a:picLocks noChangeAspect="1"/>
        </xdr:cNvPicPr>
      </xdr:nvPicPr>
      <xdr:blipFill>
        <a:blip r:embed="rId628" r:link="rId2"/>
        <a:stretch>
          <a:fillRect/>
        </a:stretch>
      </xdr:blipFill>
      <xdr:spPr>
        <a:xfrm>
          <a:off x="1150620" y="2663444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1" name="ID_11CE218B6D094C7D980B2A9902C453FE"/>
        <xdr:cNvPicPr>
          <a:picLocks noChangeAspect="1"/>
        </xdr:cNvPicPr>
      </xdr:nvPicPr>
      <xdr:blipFill>
        <a:blip r:embed="rId629" r:link="rId2"/>
        <a:stretch>
          <a:fillRect/>
        </a:stretch>
      </xdr:blipFill>
      <xdr:spPr>
        <a:xfrm>
          <a:off x="1150620" y="2645664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0" name="ID_FDC2EBB4375D47C5BBBA25D486CFE7AA"/>
        <xdr:cNvPicPr>
          <a:picLocks noChangeAspect="1"/>
        </xdr:cNvPicPr>
      </xdr:nvPicPr>
      <xdr:blipFill>
        <a:blip r:embed="rId630" r:link="rId2"/>
        <a:stretch>
          <a:fillRect/>
        </a:stretch>
      </xdr:blipFill>
      <xdr:spPr>
        <a:xfrm>
          <a:off x="1150620" y="2642108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6" name="ID_A591D3979C544B54A7518BE135AC9AFF"/>
        <xdr:cNvPicPr>
          <a:picLocks noChangeAspect="1"/>
        </xdr:cNvPicPr>
      </xdr:nvPicPr>
      <xdr:blipFill>
        <a:blip r:embed="rId631" r:link="rId2"/>
        <a:stretch>
          <a:fillRect/>
        </a:stretch>
      </xdr:blipFill>
      <xdr:spPr>
        <a:xfrm>
          <a:off x="1150620" y="266700000"/>
          <a:ext cx="2667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5" name="ID_C392279305744A04A266FB50331A55A3"/>
        <xdr:cNvPicPr>
          <a:picLocks noChangeAspect="1"/>
        </xdr:cNvPicPr>
      </xdr:nvPicPr>
      <xdr:blipFill>
        <a:blip r:embed="rId632" r:link="rId2"/>
        <a:stretch>
          <a:fillRect/>
        </a:stretch>
      </xdr:blipFill>
      <xdr:spPr>
        <a:xfrm>
          <a:off x="1150620" y="2659888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4" name="ID_1B795B2A66244B6083A8AC0FD50B6D4D"/>
        <xdr:cNvPicPr>
          <a:picLocks noChangeAspect="1"/>
        </xdr:cNvPicPr>
      </xdr:nvPicPr>
      <xdr:blipFill>
        <a:blip r:embed="rId633" r:link="rId2"/>
        <a:stretch>
          <a:fillRect/>
        </a:stretch>
      </xdr:blipFill>
      <xdr:spPr>
        <a:xfrm>
          <a:off x="1150620" y="265633200"/>
          <a:ext cx="2438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3" name="ID_7FB3C86A2D0D4CCC95F01C10CF079F3C"/>
        <xdr:cNvPicPr>
          <a:picLocks noChangeAspect="1"/>
        </xdr:cNvPicPr>
      </xdr:nvPicPr>
      <xdr:blipFill>
        <a:blip r:embed="rId634" r:link="rId2"/>
        <a:stretch>
          <a:fillRect/>
        </a:stretch>
      </xdr:blipFill>
      <xdr:spPr>
        <a:xfrm>
          <a:off x="1150620" y="265277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2" name="ID_66420E9E2BC14DB4942FF24E0B0D1BFC"/>
        <xdr:cNvPicPr>
          <a:picLocks noChangeAspect="1"/>
        </xdr:cNvPicPr>
      </xdr:nvPicPr>
      <xdr:blipFill>
        <a:blip r:embed="rId635" r:link="rId2"/>
        <a:stretch>
          <a:fillRect/>
        </a:stretch>
      </xdr:blipFill>
      <xdr:spPr>
        <a:xfrm>
          <a:off x="1150620" y="264922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1" name="ID_00EEBA06BF7848569521E919DA4FEBDA"/>
        <xdr:cNvPicPr>
          <a:picLocks noChangeAspect="1"/>
        </xdr:cNvPicPr>
      </xdr:nvPicPr>
      <xdr:blipFill>
        <a:blip r:embed="rId636" r:link="rId2"/>
        <a:stretch>
          <a:fillRect/>
        </a:stretch>
      </xdr:blipFill>
      <xdr:spPr>
        <a:xfrm>
          <a:off x="1150620" y="263855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0" name="ID_70428A36C1C44F26B06884C6FA80DD8C"/>
        <xdr:cNvPicPr>
          <a:picLocks noChangeAspect="1"/>
        </xdr:cNvPicPr>
      </xdr:nvPicPr>
      <xdr:blipFill>
        <a:blip r:embed="rId637" r:link="rId2"/>
        <a:stretch>
          <a:fillRect/>
        </a:stretch>
      </xdr:blipFill>
      <xdr:spPr>
        <a:xfrm>
          <a:off x="1150620" y="263144000"/>
          <a:ext cx="2133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9" name="ID_96D4AE1CC45F483C9DEAED8C220001E6"/>
        <xdr:cNvPicPr>
          <a:picLocks noChangeAspect="1"/>
        </xdr:cNvPicPr>
      </xdr:nvPicPr>
      <xdr:blipFill>
        <a:blip r:embed="rId638" r:link="rId2"/>
        <a:stretch>
          <a:fillRect/>
        </a:stretch>
      </xdr:blipFill>
      <xdr:spPr>
        <a:xfrm>
          <a:off x="1150620" y="2627884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8" name="ID_0BDD0F2F88FA42AFBF47C8E0061AC739"/>
        <xdr:cNvPicPr>
          <a:picLocks noChangeAspect="1"/>
        </xdr:cNvPicPr>
      </xdr:nvPicPr>
      <xdr:blipFill>
        <a:blip r:embed="rId639" r:link="rId2"/>
        <a:stretch>
          <a:fillRect/>
        </a:stretch>
      </xdr:blipFill>
      <xdr:spPr>
        <a:xfrm>
          <a:off x="1150620" y="262432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7" name="ID_ACC1723A8F99460E8E7A8BC96C732C4F"/>
        <xdr:cNvPicPr>
          <a:picLocks noChangeAspect="1"/>
        </xdr:cNvPicPr>
      </xdr:nvPicPr>
      <xdr:blipFill>
        <a:blip r:embed="rId640" r:link="rId2"/>
        <a:stretch>
          <a:fillRect/>
        </a:stretch>
      </xdr:blipFill>
      <xdr:spPr>
        <a:xfrm>
          <a:off x="1150620" y="262077200"/>
          <a:ext cx="1600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6" name="ID_090A307AC3794BE48485BD8581B0F420"/>
        <xdr:cNvPicPr>
          <a:picLocks noChangeAspect="1"/>
        </xdr:cNvPicPr>
      </xdr:nvPicPr>
      <xdr:blipFill>
        <a:blip r:embed="rId641" r:link="rId2"/>
        <a:stretch>
          <a:fillRect/>
        </a:stretch>
      </xdr:blipFill>
      <xdr:spPr>
        <a:xfrm>
          <a:off x="1150620" y="2617216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5" name="ID_03F36F8810E5482F80AC81A76525FAF9"/>
        <xdr:cNvPicPr>
          <a:picLocks noChangeAspect="1"/>
        </xdr:cNvPicPr>
      </xdr:nvPicPr>
      <xdr:blipFill>
        <a:blip r:embed="rId642" r:link="rId2"/>
        <a:stretch>
          <a:fillRect/>
        </a:stretch>
      </xdr:blipFill>
      <xdr:spPr>
        <a:xfrm>
          <a:off x="1150620" y="261366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4" name="ID_1CA591002ED14930A444126E937A149B"/>
        <xdr:cNvPicPr>
          <a:picLocks noChangeAspect="1"/>
        </xdr:cNvPicPr>
      </xdr:nvPicPr>
      <xdr:blipFill>
        <a:blip r:embed="rId643" r:link="rId2"/>
        <a:stretch>
          <a:fillRect/>
        </a:stretch>
      </xdr:blipFill>
      <xdr:spPr>
        <a:xfrm>
          <a:off x="1150620" y="261010400"/>
          <a:ext cx="1371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3" name="ID_E80D06FA6A01434BA2FA66E4A39CE3EC"/>
        <xdr:cNvPicPr>
          <a:picLocks noChangeAspect="1"/>
        </xdr:cNvPicPr>
      </xdr:nvPicPr>
      <xdr:blipFill>
        <a:blip r:embed="rId644" r:link="rId2"/>
        <a:stretch>
          <a:fillRect/>
        </a:stretch>
      </xdr:blipFill>
      <xdr:spPr>
        <a:xfrm>
          <a:off x="1150620" y="2606548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2" name="ID_DD1A8387BF084CE6BF8FC3BA12C2C8F1"/>
        <xdr:cNvPicPr>
          <a:picLocks noChangeAspect="1"/>
        </xdr:cNvPicPr>
      </xdr:nvPicPr>
      <xdr:blipFill>
        <a:blip r:embed="rId645" r:link="rId2"/>
        <a:stretch>
          <a:fillRect/>
        </a:stretch>
      </xdr:blipFill>
      <xdr:spPr>
        <a:xfrm>
          <a:off x="1150620" y="2602992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1" name="ID_BF70EED069C547E4AE8B9B9CF1BB39CA"/>
        <xdr:cNvPicPr>
          <a:picLocks noChangeAspect="1"/>
        </xdr:cNvPicPr>
      </xdr:nvPicPr>
      <xdr:blipFill>
        <a:blip r:embed="rId646" r:link="rId2"/>
        <a:stretch>
          <a:fillRect/>
        </a:stretch>
      </xdr:blipFill>
      <xdr:spPr>
        <a:xfrm>
          <a:off x="1150620" y="2599436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0" name="ID_BDF3C26AF38B4FD099183C0CEF4D9DF3"/>
        <xdr:cNvPicPr>
          <a:picLocks noChangeAspect="1"/>
        </xdr:cNvPicPr>
      </xdr:nvPicPr>
      <xdr:blipFill>
        <a:blip r:embed="rId647" r:link="rId2"/>
        <a:stretch>
          <a:fillRect/>
        </a:stretch>
      </xdr:blipFill>
      <xdr:spPr>
        <a:xfrm>
          <a:off x="1150620" y="259588000"/>
          <a:ext cx="2438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9" name="ID_F3FCE273EBAD4E1E833EB7F301E9D12C"/>
        <xdr:cNvPicPr>
          <a:picLocks noChangeAspect="1"/>
        </xdr:cNvPicPr>
      </xdr:nvPicPr>
      <xdr:blipFill>
        <a:blip r:embed="rId648" r:link="rId2"/>
        <a:stretch>
          <a:fillRect/>
        </a:stretch>
      </xdr:blipFill>
      <xdr:spPr>
        <a:xfrm>
          <a:off x="1150620" y="259232400"/>
          <a:ext cx="3429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8" name="ID_2A6CC6A8064942D1A7A581484A9A1D61"/>
        <xdr:cNvPicPr>
          <a:picLocks noChangeAspect="1"/>
        </xdr:cNvPicPr>
      </xdr:nvPicPr>
      <xdr:blipFill>
        <a:blip r:embed="rId649" r:link="rId2"/>
        <a:stretch>
          <a:fillRect/>
        </a:stretch>
      </xdr:blipFill>
      <xdr:spPr>
        <a:xfrm>
          <a:off x="1150620" y="258876800"/>
          <a:ext cx="2895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7" name="ID_02A63E161D81408DBEBDD027571A7FFA"/>
        <xdr:cNvPicPr>
          <a:picLocks noChangeAspect="1"/>
        </xdr:cNvPicPr>
      </xdr:nvPicPr>
      <xdr:blipFill>
        <a:blip r:embed="rId650" r:link="rId2"/>
        <a:stretch>
          <a:fillRect/>
        </a:stretch>
      </xdr:blipFill>
      <xdr:spPr>
        <a:xfrm>
          <a:off x="1150620" y="25852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6" name="ID_E8295504CC594C38AD7D39C0C2A2D471"/>
        <xdr:cNvPicPr>
          <a:picLocks noChangeAspect="1"/>
        </xdr:cNvPicPr>
      </xdr:nvPicPr>
      <xdr:blipFill>
        <a:blip r:embed="rId651" r:link="rId2"/>
        <a:stretch>
          <a:fillRect/>
        </a:stretch>
      </xdr:blipFill>
      <xdr:spPr>
        <a:xfrm>
          <a:off x="1150620" y="258165600"/>
          <a:ext cx="10668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5" name="ID_242C3E281C0B44709414750432CE1578"/>
        <xdr:cNvPicPr>
          <a:picLocks noChangeAspect="1"/>
        </xdr:cNvPicPr>
      </xdr:nvPicPr>
      <xdr:blipFill>
        <a:blip r:embed="rId652" r:link="rId2"/>
        <a:stretch>
          <a:fillRect/>
        </a:stretch>
      </xdr:blipFill>
      <xdr:spPr>
        <a:xfrm>
          <a:off x="1150620" y="257810000"/>
          <a:ext cx="3810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4" name="ID_21ABA050547A4F4B9A5B146EF67A63B3"/>
        <xdr:cNvPicPr>
          <a:picLocks noChangeAspect="1"/>
        </xdr:cNvPicPr>
      </xdr:nvPicPr>
      <xdr:blipFill>
        <a:blip r:embed="rId653" r:link="rId2"/>
        <a:stretch>
          <a:fillRect/>
        </a:stretch>
      </xdr:blipFill>
      <xdr:spPr>
        <a:xfrm>
          <a:off x="1150620" y="257454400"/>
          <a:ext cx="2057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3" name="ID_A9E8F23D5C9841F7973125072747DDA4"/>
        <xdr:cNvPicPr>
          <a:picLocks noChangeAspect="1"/>
        </xdr:cNvPicPr>
      </xdr:nvPicPr>
      <xdr:blipFill>
        <a:blip r:embed="rId654" r:link="rId2"/>
        <a:stretch>
          <a:fillRect/>
        </a:stretch>
      </xdr:blipFill>
      <xdr:spPr>
        <a:xfrm>
          <a:off x="1150620" y="2570988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2" name="ID_F77400F645FC436B8EFAD8C2CD248DCC"/>
        <xdr:cNvPicPr>
          <a:picLocks noChangeAspect="1"/>
        </xdr:cNvPicPr>
      </xdr:nvPicPr>
      <xdr:blipFill>
        <a:blip r:embed="rId655" r:link="rId2"/>
        <a:stretch>
          <a:fillRect/>
        </a:stretch>
      </xdr:blipFill>
      <xdr:spPr>
        <a:xfrm>
          <a:off x="1150620" y="2567432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1" name="ID_5D6C395FCEC64C4C849EBD97D8206BF9"/>
        <xdr:cNvPicPr>
          <a:picLocks noChangeAspect="1"/>
        </xdr:cNvPicPr>
      </xdr:nvPicPr>
      <xdr:blipFill>
        <a:blip r:embed="rId656" r:link="rId2"/>
        <a:stretch>
          <a:fillRect/>
        </a:stretch>
      </xdr:blipFill>
      <xdr:spPr>
        <a:xfrm>
          <a:off x="1150620" y="2563876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3" name="ID_5FBE7F7071214CF5839A2F73B1BD6A1B"/>
        <xdr:cNvPicPr>
          <a:picLocks noChangeAspect="1"/>
        </xdr:cNvPicPr>
      </xdr:nvPicPr>
      <xdr:blipFill>
        <a:blip r:embed="rId657" r:link="rId2"/>
        <a:stretch>
          <a:fillRect/>
        </a:stretch>
      </xdr:blipFill>
      <xdr:spPr>
        <a:xfrm>
          <a:off x="1150620" y="253542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4" name="ID_E1C7A17D14F8422F9E4D4000ECCDB96E"/>
        <xdr:cNvPicPr>
          <a:picLocks noChangeAspect="1"/>
        </xdr:cNvPicPr>
      </xdr:nvPicPr>
      <xdr:blipFill>
        <a:blip r:embed="rId658" r:link="rId2"/>
        <a:stretch>
          <a:fillRect/>
        </a:stretch>
      </xdr:blipFill>
      <xdr:spPr>
        <a:xfrm>
          <a:off x="1150620" y="2538984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5" name="ID_9864917B52E04A149949AA0B654CF2FB"/>
        <xdr:cNvPicPr>
          <a:picLocks noChangeAspect="1"/>
        </xdr:cNvPicPr>
      </xdr:nvPicPr>
      <xdr:blipFill>
        <a:blip r:embed="rId659" r:link="rId2"/>
        <a:stretch>
          <a:fillRect/>
        </a:stretch>
      </xdr:blipFill>
      <xdr:spPr>
        <a:xfrm>
          <a:off x="1150620" y="254254000"/>
          <a:ext cx="838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6" name="ID_D18BAB53561C437CB4969ED64FFC5B2B"/>
        <xdr:cNvPicPr>
          <a:picLocks noChangeAspect="1"/>
        </xdr:cNvPicPr>
      </xdr:nvPicPr>
      <xdr:blipFill>
        <a:blip r:embed="rId660" r:link="rId2"/>
        <a:stretch>
          <a:fillRect/>
        </a:stretch>
      </xdr:blipFill>
      <xdr:spPr>
        <a:xfrm>
          <a:off x="1150620" y="254609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7" name="ID_8AA6C57AA7F64C2DA1E01E38BAE6D2DF"/>
        <xdr:cNvPicPr>
          <a:picLocks noChangeAspect="1"/>
        </xdr:cNvPicPr>
      </xdr:nvPicPr>
      <xdr:blipFill>
        <a:blip r:embed="rId661" r:link="rId2"/>
        <a:stretch>
          <a:fillRect/>
        </a:stretch>
      </xdr:blipFill>
      <xdr:spPr>
        <a:xfrm>
          <a:off x="1150620" y="2549652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8" name="ID_24C02DAD7D2842B297E77F4DF6805EC5"/>
        <xdr:cNvPicPr>
          <a:picLocks noChangeAspect="1"/>
        </xdr:cNvPicPr>
      </xdr:nvPicPr>
      <xdr:blipFill>
        <a:blip r:embed="rId662" r:link="rId2"/>
        <a:stretch>
          <a:fillRect/>
        </a:stretch>
      </xdr:blipFill>
      <xdr:spPr>
        <a:xfrm>
          <a:off x="1150620" y="2553208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9" name="ID_F46F338F30C24EDC8802445767B4BBDF"/>
        <xdr:cNvPicPr>
          <a:picLocks noChangeAspect="1"/>
        </xdr:cNvPicPr>
      </xdr:nvPicPr>
      <xdr:blipFill>
        <a:blip r:embed="rId663" r:link="rId2"/>
        <a:stretch>
          <a:fillRect/>
        </a:stretch>
      </xdr:blipFill>
      <xdr:spPr>
        <a:xfrm>
          <a:off x="1150620" y="2556764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0" name="ID_6DC452D580D840EA8607E3D019926E53"/>
        <xdr:cNvPicPr>
          <a:picLocks noChangeAspect="1"/>
        </xdr:cNvPicPr>
      </xdr:nvPicPr>
      <xdr:blipFill>
        <a:blip r:embed="rId664" r:link="rId2"/>
        <a:stretch>
          <a:fillRect/>
        </a:stretch>
      </xdr:blipFill>
      <xdr:spPr>
        <a:xfrm>
          <a:off x="1150620" y="256032000"/>
          <a:ext cx="1600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4" name="ID_14B5E8998EFF4FDEAC9D356786261B08"/>
        <xdr:cNvPicPr>
          <a:picLocks noChangeAspect="1"/>
        </xdr:cNvPicPr>
      </xdr:nvPicPr>
      <xdr:blipFill>
        <a:blip r:embed="rId665" r:link="rId2"/>
        <a:stretch>
          <a:fillRect/>
        </a:stretch>
      </xdr:blipFill>
      <xdr:spPr>
        <a:xfrm>
          <a:off x="1150620" y="493572800"/>
          <a:ext cx="205740" cy="426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3" name="ID_375DF444D09940D6BE20B31638B143A6"/>
        <xdr:cNvPicPr>
          <a:picLocks noChangeAspect="1"/>
        </xdr:cNvPicPr>
      </xdr:nvPicPr>
      <xdr:blipFill>
        <a:blip r:embed="rId666" r:link="rId2"/>
        <a:stretch>
          <a:fillRect/>
        </a:stretch>
      </xdr:blipFill>
      <xdr:spPr>
        <a:xfrm>
          <a:off x="1150620" y="493217200"/>
          <a:ext cx="38862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2" name="ID_CD7067B36C9442889B354D366E6FA2C5"/>
        <xdr:cNvPicPr>
          <a:picLocks noChangeAspect="1"/>
        </xdr:cNvPicPr>
      </xdr:nvPicPr>
      <xdr:blipFill>
        <a:blip r:embed="rId667" r:link="rId2"/>
        <a:stretch>
          <a:fillRect/>
        </a:stretch>
      </xdr:blipFill>
      <xdr:spPr>
        <a:xfrm>
          <a:off x="1150620" y="492861600"/>
          <a:ext cx="23622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1" name="ID_0B981BB06B31430FBC67786C79A0DD28"/>
        <xdr:cNvPicPr>
          <a:picLocks noChangeAspect="1"/>
        </xdr:cNvPicPr>
      </xdr:nvPicPr>
      <xdr:blipFill>
        <a:blip r:embed="rId668" r:link="rId2"/>
        <a:stretch>
          <a:fillRect/>
        </a:stretch>
      </xdr:blipFill>
      <xdr:spPr>
        <a:xfrm>
          <a:off x="1150620" y="492506000"/>
          <a:ext cx="35814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0" name="ID_D437A150C35D4309A2C20C4B08FCB6FB"/>
        <xdr:cNvPicPr>
          <a:picLocks noChangeAspect="1"/>
        </xdr:cNvPicPr>
      </xdr:nvPicPr>
      <xdr:blipFill>
        <a:blip r:embed="rId669" r:link="rId2"/>
        <a:stretch>
          <a:fillRect/>
        </a:stretch>
      </xdr:blipFill>
      <xdr:spPr>
        <a:xfrm>
          <a:off x="1150620" y="492150400"/>
          <a:ext cx="20574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9" name="ID_4BE9E9E53E1941E7AA238EFB614F99EE"/>
        <xdr:cNvPicPr>
          <a:picLocks noChangeAspect="1"/>
        </xdr:cNvPicPr>
      </xdr:nvPicPr>
      <xdr:blipFill>
        <a:blip r:embed="rId670" r:link="rId2"/>
        <a:stretch>
          <a:fillRect/>
        </a:stretch>
      </xdr:blipFill>
      <xdr:spPr>
        <a:xfrm>
          <a:off x="1150620" y="491794800"/>
          <a:ext cx="34290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8" name="ID_89A25EA7A7C346D297A6F28DC081BED3"/>
        <xdr:cNvPicPr>
          <a:picLocks noChangeAspect="1"/>
        </xdr:cNvPicPr>
      </xdr:nvPicPr>
      <xdr:blipFill>
        <a:blip r:embed="rId671" r:link="rId2"/>
        <a:stretch>
          <a:fillRect/>
        </a:stretch>
      </xdr:blipFill>
      <xdr:spPr>
        <a:xfrm>
          <a:off x="1150620" y="4914392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7" name="ID_FBCBFE7626A34FF1BD0F4238DEFA7E57"/>
        <xdr:cNvPicPr>
          <a:picLocks noChangeAspect="1"/>
        </xdr:cNvPicPr>
      </xdr:nvPicPr>
      <xdr:blipFill>
        <a:blip r:embed="rId672" r:link="rId2"/>
        <a:stretch>
          <a:fillRect/>
        </a:stretch>
      </xdr:blipFill>
      <xdr:spPr>
        <a:xfrm>
          <a:off x="1150620" y="491083600"/>
          <a:ext cx="2438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6" name="ID_ADCB7071DE454C5A86BA06B87455D518"/>
        <xdr:cNvPicPr>
          <a:picLocks noChangeAspect="1"/>
        </xdr:cNvPicPr>
      </xdr:nvPicPr>
      <xdr:blipFill>
        <a:blip r:embed="rId673" r:link="rId2"/>
        <a:stretch>
          <a:fillRect/>
        </a:stretch>
      </xdr:blipFill>
      <xdr:spPr>
        <a:xfrm>
          <a:off x="1150620" y="490728000"/>
          <a:ext cx="1524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5" name="ID_9B88EFB2D44C4CF4881C89E65B0949D9"/>
        <xdr:cNvPicPr>
          <a:picLocks noChangeAspect="1"/>
        </xdr:cNvPicPr>
      </xdr:nvPicPr>
      <xdr:blipFill>
        <a:blip r:embed="rId674" r:link="rId2"/>
        <a:stretch>
          <a:fillRect/>
        </a:stretch>
      </xdr:blipFill>
      <xdr:spPr>
        <a:xfrm>
          <a:off x="1150620" y="490372400"/>
          <a:ext cx="3657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8" name="ID_DDFA8B74B77C40688A79297587FE368A"/>
        <xdr:cNvPicPr>
          <a:picLocks noChangeAspect="1"/>
        </xdr:cNvPicPr>
      </xdr:nvPicPr>
      <xdr:blipFill>
        <a:blip r:embed="rId675" r:link="rId2"/>
        <a:stretch>
          <a:fillRect/>
        </a:stretch>
      </xdr:blipFill>
      <xdr:spPr>
        <a:xfrm>
          <a:off x="1150620" y="490016800"/>
          <a:ext cx="1981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4" name="ID_228139193D6E42A88A0179959849B541"/>
        <xdr:cNvPicPr>
          <a:picLocks noChangeAspect="1"/>
        </xdr:cNvPicPr>
      </xdr:nvPicPr>
      <xdr:blipFill>
        <a:blip r:embed="rId675" r:link="rId2"/>
        <a:stretch>
          <a:fillRect/>
        </a:stretch>
      </xdr:blipFill>
      <xdr:spPr>
        <a:xfrm>
          <a:off x="1150620" y="489661200"/>
          <a:ext cx="1981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7" name="ID_7B1EA715F5F743D59B099CEF9250BEEF"/>
        <xdr:cNvPicPr>
          <a:picLocks noChangeAspect="1"/>
        </xdr:cNvPicPr>
      </xdr:nvPicPr>
      <xdr:blipFill>
        <a:blip r:embed="rId676" r:link="rId2"/>
        <a:stretch>
          <a:fillRect/>
        </a:stretch>
      </xdr:blipFill>
      <xdr:spPr>
        <a:xfrm>
          <a:off x="1150620" y="4893056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3" name="ID_CF97AE01EA1F4C4D909D440EFD23C708"/>
        <xdr:cNvPicPr>
          <a:picLocks noChangeAspect="1"/>
        </xdr:cNvPicPr>
      </xdr:nvPicPr>
      <xdr:blipFill>
        <a:blip r:embed="rId676" r:link="rId2"/>
        <a:stretch>
          <a:fillRect/>
        </a:stretch>
      </xdr:blipFill>
      <xdr:spPr>
        <a:xfrm>
          <a:off x="1150620" y="4889500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2" name="ID_7C12E1EF9A3F47C8BA9F47727A74C5D9"/>
        <xdr:cNvPicPr>
          <a:picLocks noChangeAspect="1"/>
        </xdr:cNvPicPr>
      </xdr:nvPicPr>
      <xdr:blipFill>
        <a:blip r:embed="rId677" r:link="rId2"/>
        <a:stretch>
          <a:fillRect/>
        </a:stretch>
      </xdr:blipFill>
      <xdr:spPr>
        <a:xfrm>
          <a:off x="1150620" y="488594400"/>
          <a:ext cx="1981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1" name="ID_BFA6A7F9FB7C41A1A8AAAB9E6EF7EFC8"/>
        <xdr:cNvPicPr>
          <a:picLocks noChangeAspect="1"/>
        </xdr:cNvPicPr>
      </xdr:nvPicPr>
      <xdr:blipFill>
        <a:blip r:embed="rId678" r:link="rId2"/>
        <a:stretch>
          <a:fillRect/>
        </a:stretch>
      </xdr:blipFill>
      <xdr:spPr>
        <a:xfrm>
          <a:off x="1150620" y="488238800"/>
          <a:ext cx="243840" cy="403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0" name="ID_C05C621BFF32462BA0E51B852893B067"/>
        <xdr:cNvPicPr>
          <a:picLocks noChangeAspect="1"/>
        </xdr:cNvPicPr>
      </xdr:nvPicPr>
      <xdr:blipFill>
        <a:blip r:embed="rId679" r:link="rId2"/>
        <a:stretch>
          <a:fillRect/>
        </a:stretch>
      </xdr:blipFill>
      <xdr:spPr>
        <a:xfrm>
          <a:off x="1150620" y="487883200"/>
          <a:ext cx="3810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9" name="ID_632B4A7829B740BE91503E65D52F1160"/>
        <xdr:cNvPicPr>
          <a:picLocks noChangeAspect="1"/>
        </xdr:cNvPicPr>
      </xdr:nvPicPr>
      <xdr:blipFill>
        <a:blip r:embed="rId680" r:link="rId2"/>
        <a:stretch>
          <a:fillRect/>
        </a:stretch>
      </xdr:blipFill>
      <xdr:spPr>
        <a:xfrm>
          <a:off x="1150620" y="487527600"/>
          <a:ext cx="34290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8" name="ID_AB7ABDEE1190476AA4C0BC9C0955F88E"/>
        <xdr:cNvPicPr>
          <a:picLocks noChangeAspect="1"/>
        </xdr:cNvPicPr>
      </xdr:nvPicPr>
      <xdr:blipFill>
        <a:blip r:embed="rId681" r:link="rId2"/>
        <a:stretch>
          <a:fillRect/>
        </a:stretch>
      </xdr:blipFill>
      <xdr:spPr>
        <a:xfrm>
          <a:off x="1150620" y="487172000"/>
          <a:ext cx="34290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7" name="ID_7769AAFF907B41779417A7B5F2E0B747"/>
        <xdr:cNvPicPr>
          <a:picLocks noChangeAspect="1"/>
        </xdr:cNvPicPr>
      </xdr:nvPicPr>
      <xdr:blipFill>
        <a:blip r:embed="rId682" r:link="rId2"/>
        <a:stretch>
          <a:fillRect/>
        </a:stretch>
      </xdr:blipFill>
      <xdr:spPr>
        <a:xfrm>
          <a:off x="1150620" y="486816400"/>
          <a:ext cx="18288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6" name="ID_E443BC02CBB349979FDCBAE4E427992C"/>
        <xdr:cNvPicPr>
          <a:picLocks noChangeAspect="1"/>
        </xdr:cNvPicPr>
      </xdr:nvPicPr>
      <xdr:blipFill>
        <a:blip r:embed="rId683" r:link="rId2"/>
        <a:stretch>
          <a:fillRect/>
        </a:stretch>
      </xdr:blipFill>
      <xdr:spPr>
        <a:xfrm>
          <a:off x="1150620" y="494284000"/>
          <a:ext cx="3048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5" name="ID_075C92606DEA4C63887A5FEE41EE61FA"/>
        <xdr:cNvPicPr>
          <a:picLocks noChangeAspect="1"/>
        </xdr:cNvPicPr>
      </xdr:nvPicPr>
      <xdr:blipFill>
        <a:blip r:embed="rId684" r:link="rId2"/>
        <a:stretch>
          <a:fillRect/>
        </a:stretch>
      </xdr:blipFill>
      <xdr:spPr>
        <a:xfrm>
          <a:off x="1150620" y="493928400"/>
          <a:ext cx="1676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1" name="ID_DEB11A0027244616BF3401DCE02522C1"/>
        <xdr:cNvPicPr>
          <a:picLocks noChangeAspect="1"/>
        </xdr:cNvPicPr>
      </xdr:nvPicPr>
      <xdr:blipFill>
        <a:blip r:embed="rId685" r:link="rId2"/>
        <a:stretch>
          <a:fillRect/>
        </a:stretch>
      </xdr:blipFill>
      <xdr:spPr>
        <a:xfrm>
          <a:off x="1150620" y="484682800"/>
          <a:ext cx="23622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2" name="ID_B27CF4B56D16402CA060EF46CD6DFFFC"/>
        <xdr:cNvPicPr>
          <a:picLocks noChangeAspect="1"/>
        </xdr:cNvPicPr>
      </xdr:nvPicPr>
      <xdr:blipFill>
        <a:blip r:embed="rId686" r:link="rId2"/>
        <a:stretch>
          <a:fillRect/>
        </a:stretch>
      </xdr:blipFill>
      <xdr:spPr>
        <a:xfrm>
          <a:off x="1150620" y="485038400"/>
          <a:ext cx="38100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3" name="ID_9FE0A4D181794E90A4484D5891722F00"/>
        <xdr:cNvPicPr>
          <a:picLocks noChangeAspect="1"/>
        </xdr:cNvPicPr>
      </xdr:nvPicPr>
      <xdr:blipFill>
        <a:blip r:embed="rId687" r:link="rId2"/>
        <a:stretch>
          <a:fillRect/>
        </a:stretch>
      </xdr:blipFill>
      <xdr:spPr>
        <a:xfrm>
          <a:off x="1150620" y="485394000"/>
          <a:ext cx="4343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4" name="ID_81AD9F64C911438D9AB788BE311C8851"/>
        <xdr:cNvPicPr>
          <a:picLocks noChangeAspect="1"/>
        </xdr:cNvPicPr>
      </xdr:nvPicPr>
      <xdr:blipFill>
        <a:blip r:embed="rId688" r:link="rId2"/>
        <a:stretch>
          <a:fillRect/>
        </a:stretch>
      </xdr:blipFill>
      <xdr:spPr>
        <a:xfrm>
          <a:off x="1150620" y="485749600"/>
          <a:ext cx="36576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5" name="ID_605B9D6FBFB34234B7D3EF1AD9D81F60"/>
        <xdr:cNvPicPr>
          <a:picLocks noChangeAspect="1"/>
        </xdr:cNvPicPr>
      </xdr:nvPicPr>
      <xdr:blipFill>
        <a:blip r:embed="rId689" r:link="rId2"/>
        <a:stretch>
          <a:fillRect/>
        </a:stretch>
      </xdr:blipFill>
      <xdr:spPr>
        <a:xfrm>
          <a:off x="1150620" y="486105200"/>
          <a:ext cx="2133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6" name="ID_43658AF1CFB84C478275DE32A7D2090E"/>
        <xdr:cNvPicPr>
          <a:picLocks noChangeAspect="1"/>
        </xdr:cNvPicPr>
      </xdr:nvPicPr>
      <xdr:blipFill>
        <a:blip r:embed="rId690" r:link="rId2"/>
        <a:stretch>
          <a:fillRect/>
        </a:stretch>
      </xdr:blipFill>
      <xdr:spPr>
        <a:xfrm>
          <a:off x="1150620" y="486460800"/>
          <a:ext cx="449580" cy="487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0" name="ID_5F6B5CB0467F4F81BBD4D91B240D9E81"/>
        <xdr:cNvPicPr>
          <a:picLocks noChangeAspect="1"/>
        </xdr:cNvPicPr>
      </xdr:nvPicPr>
      <xdr:blipFill>
        <a:blip r:embed="rId691" r:link="rId2"/>
        <a:stretch>
          <a:fillRect/>
        </a:stretch>
      </xdr:blipFill>
      <xdr:spPr>
        <a:xfrm>
          <a:off x="1150620" y="273812000"/>
          <a:ext cx="2362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9" name="ID_DF92DAA185644519B8BDE0F15535C81D"/>
        <xdr:cNvPicPr>
          <a:picLocks noChangeAspect="1"/>
        </xdr:cNvPicPr>
      </xdr:nvPicPr>
      <xdr:blipFill>
        <a:blip r:embed="rId692" r:link="rId2"/>
        <a:stretch>
          <a:fillRect/>
        </a:stretch>
      </xdr:blipFill>
      <xdr:spPr>
        <a:xfrm>
          <a:off x="1150620" y="273100800"/>
          <a:ext cx="1905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0" name="ID_1D8756B6D1004352AF2C4D7F4B4224E7"/>
        <xdr:cNvPicPr>
          <a:picLocks noChangeAspect="1"/>
        </xdr:cNvPicPr>
      </xdr:nvPicPr>
      <xdr:blipFill>
        <a:blip r:embed="rId693" r:link="rId2"/>
        <a:stretch>
          <a:fillRect/>
        </a:stretch>
      </xdr:blipFill>
      <xdr:spPr>
        <a:xfrm>
          <a:off x="1150620" y="293725600"/>
          <a:ext cx="2362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9" name="ID_071C4DDDDBBA4E349AA72DC809486F16"/>
        <xdr:cNvPicPr>
          <a:picLocks noChangeAspect="1"/>
        </xdr:cNvPicPr>
      </xdr:nvPicPr>
      <xdr:blipFill>
        <a:blip r:embed="rId694" r:link="rId2"/>
        <a:stretch>
          <a:fillRect/>
        </a:stretch>
      </xdr:blipFill>
      <xdr:spPr>
        <a:xfrm>
          <a:off x="1150620" y="2812796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2" name="ID_2A49D710CBA740AB88992DE979EDFC0A"/>
        <xdr:cNvPicPr>
          <a:picLocks noChangeAspect="1"/>
        </xdr:cNvPicPr>
      </xdr:nvPicPr>
      <xdr:blipFill>
        <a:blip r:embed="rId695" r:link="rId2"/>
        <a:stretch>
          <a:fillRect/>
        </a:stretch>
      </xdr:blipFill>
      <xdr:spPr>
        <a:xfrm>
          <a:off x="1150620" y="2734564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1" name="ID_83190FED1F9E4EB6BC3F0E5F77163830"/>
        <xdr:cNvPicPr>
          <a:picLocks noChangeAspect="1"/>
        </xdr:cNvPicPr>
      </xdr:nvPicPr>
      <xdr:blipFill>
        <a:blip r:embed="rId696" r:link="rId2"/>
        <a:stretch>
          <a:fillRect/>
        </a:stretch>
      </xdr:blipFill>
      <xdr:spPr>
        <a:xfrm>
          <a:off x="1150620" y="2727452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0" name="ID_DBDF06F7A38B44038C3324D403C30728"/>
        <xdr:cNvPicPr>
          <a:picLocks noChangeAspect="1"/>
        </xdr:cNvPicPr>
      </xdr:nvPicPr>
      <xdr:blipFill>
        <a:blip r:embed="rId697" r:link="rId2"/>
        <a:stretch>
          <a:fillRect/>
        </a:stretch>
      </xdr:blipFill>
      <xdr:spPr>
        <a:xfrm>
          <a:off x="1150620" y="272389600"/>
          <a:ext cx="3200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9" name="ID_50620DEEC96B4B27AE376463BA70761D"/>
        <xdr:cNvPicPr>
          <a:picLocks noChangeAspect="1"/>
        </xdr:cNvPicPr>
      </xdr:nvPicPr>
      <xdr:blipFill>
        <a:blip r:embed="rId698" r:link="rId2"/>
        <a:stretch>
          <a:fillRect/>
        </a:stretch>
      </xdr:blipFill>
      <xdr:spPr>
        <a:xfrm>
          <a:off x="1150620" y="2720340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8" name="ID_B6E113B812F34E268A9D4AA9DD913141"/>
        <xdr:cNvPicPr>
          <a:picLocks noChangeAspect="1"/>
        </xdr:cNvPicPr>
      </xdr:nvPicPr>
      <xdr:blipFill>
        <a:blip r:embed="rId699" r:link="rId2"/>
        <a:stretch>
          <a:fillRect/>
        </a:stretch>
      </xdr:blipFill>
      <xdr:spPr>
        <a:xfrm>
          <a:off x="1150620" y="2716784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7" name="ID_9117AB936C2A41DDBA5F04F7FE32D38A"/>
        <xdr:cNvPicPr>
          <a:picLocks noChangeAspect="1"/>
        </xdr:cNvPicPr>
      </xdr:nvPicPr>
      <xdr:blipFill>
        <a:blip r:embed="rId700" r:link="rId2"/>
        <a:stretch>
          <a:fillRect/>
        </a:stretch>
      </xdr:blipFill>
      <xdr:spPr>
        <a:xfrm>
          <a:off x="1150620" y="271322800"/>
          <a:ext cx="16002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6" name="ID_B6F4A9A3EAA144C78A695682CB799111"/>
        <xdr:cNvPicPr>
          <a:picLocks noChangeAspect="1"/>
        </xdr:cNvPicPr>
      </xdr:nvPicPr>
      <xdr:blipFill>
        <a:blip r:embed="rId701" r:link="rId2"/>
        <a:stretch>
          <a:fillRect/>
        </a:stretch>
      </xdr:blipFill>
      <xdr:spPr>
        <a:xfrm>
          <a:off x="1150620" y="2709672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5" name="ID_620CB5349A8C4C758ED2C43760CABB8C"/>
        <xdr:cNvPicPr>
          <a:picLocks noChangeAspect="1"/>
        </xdr:cNvPicPr>
      </xdr:nvPicPr>
      <xdr:blipFill>
        <a:blip r:embed="rId702" r:link="rId2"/>
        <a:stretch>
          <a:fillRect/>
        </a:stretch>
      </xdr:blipFill>
      <xdr:spPr>
        <a:xfrm>
          <a:off x="1150620" y="270611600"/>
          <a:ext cx="1752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3" name="ID_2CB2BEA499354BFF9B21762EFC0731B2"/>
        <xdr:cNvPicPr>
          <a:picLocks noChangeAspect="1"/>
        </xdr:cNvPicPr>
      </xdr:nvPicPr>
      <xdr:blipFill>
        <a:blip r:embed="rId703" r:link="rId2"/>
        <a:stretch>
          <a:fillRect/>
        </a:stretch>
      </xdr:blipFill>
      <xdr:spPr>
        <a:xfrm>
          <a:off x="1150620" y="274167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4" name="ID_7F980B732DCF496089767A6B06526BF9"/>
        <xdr:cNvPicPr>
          <a:picLocks noChangeAspect="1"/>
        </xdr:cNvPicPr>
      </xdr:nvPicPr>
      <xdr:blipFill>
        <a:blip r:embed="rId704" r:link="rId2"/>
        <a:stretch>
          <a:fillRect/>
        </a:stretch>
      </xdr:blipFill>
      <xdr:spPr>
        <a:xfrm>
          <a:off x="1150620" y="2745232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5" name="ID_320953BBC3EA4FDBAB2F873F4DDB98BE"/>
        <xdr:cNvPicPr>
          <a:picLocks noChangeAspect="1"/>
        </xdr:cNvPicPr>
      </xdr:nvPicPr>
      <xdr:blipFill>
        <a:blip r:embed="rId705" r:link="rId2"/>
        <a:stretch>
          <a:fillRect/>
        </a:stretch>
      </xdr:blipFill>
      <xdr:spPr>
        <a:xfrm>
          <a:off x="1150620" y="2748788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6" name="ID_5371F7F831F342A3A1B2A902CD5267F7"/>
        <xdr:cNvPicPr>
          <a:picLocks noChangeAspect="1"/>
        </xdr:cNvPicPr>
      </xdr:nvPicPr>
      <xdr:blipFill>
        <a:blip r:embed="rId706" r:link="rId2"/>
        <a:stretch>
          <a:fillRect/>
        </a:stretch>
      </xdr:blipFill>
      <xdr:spPr>
        <a:xfrm>
          <a:off x="1150620" y="2752344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7" name="ID_F37BA97E624343A1A376297ED310B4A7"/>
        <xdr:cNvPicPr>
          <a:picLocks noChangeAspect="1"/>
        </xdr:cNvPicPr>
      </xdr:nvPicPr>
      <xdr:blipFill>
        <a:blip r:embed="rId707" r:link="rId2"/>
        <a:stretch>
          <a:fillRect/>
        </a:stretch>
      </xdr:blipFill>
      <xdr:spPr>
        <a:xfrm>
          <a:off x="1150620" y="275590000"/>
          <a:ext cx="2133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8" name="ID_7F69966C12D146BB8085502E6A048DE2"/>
        <xdr:cNvPicPr>
          <a:picLocks noChangeAspect="1"/>
        </xdr:cNvPicPr>
      </xdr:nvPicPr>
      <xdr:blipFill>
        <a:blip r:embed="rId708" r:link="rId2"/>
        <a:stretch>
          <a:fillRect/>
        </a:stretch>
      </xdr:blipFill>
      <xdr:spPr>
        <a:xfrm>
          <a:off x="1150620" y="2759456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9" name="ID_D2DBD3B937F742F4969FB4F84D46FFB5"/>
        <xdr:cNvPicPr>
          <a:picLocks noChangeAspect="1"/>
        </xdr:cNvPicPr>
      </xdr:nvPicPr>
      <xdr:blipFill>
        <a:blip r:embed="rId709" r:link="rId2"/>
        <a:stretch>
          <a:fillRect/>
        </a:stretch>
      </xdr:blipFill>
      <xdr:spPr>
        <a:xfrm>
          <a:off x="1150620" y="276301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0" name="ID_B48479F166CC49FABD96D7AA33AC241C"/>
        <xdr:cNvPicPr>
          <a:picLocks noChangeAspect="1"/>
        </xdr:cNvPicPr>
      </xdr:nvPicPr>
      <xdr:blipFill>
        <a:blip r:embed="rId710" r:link="rId2"/>
        <a:stretch>
          <a:fillRect/>
        </a:stretch>
      </xdr:blipFill>
      <xdr:spPr>
        <a:xfrm>
          <a:off x="1150620" y="276656800"/>
          <a:ext cx="3505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1" name="ID_09CB7AF0735C4329962FC3B0BC1CBF9E"/>
        <xdr:cNvPicPr>
          <a:picLocks noChangeAspect="1"/>
        </xdr:cNvPicPr>
      </xdr:nvPicPr>
      <xdr:blipFill>
        <a:blip r:embed="rId711" r:link="rId2"/>
        <a:stretch>
          <a:fillRect/>
        </a:stretch>
      </xdr:blipFill>
      <xdr:spPr>
        <a:xfrm>
          <a:off x="1150620" y="2770124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2" name="ID_B767ACC6B5424AAA98164F74DAE0E0A7"/>
        <xdr:cNvPicPr>
          <a:picLocks noChangeAspect="1"/>
        </xdr:cNvPicPr>
      </xdr:nvPicPr>
      <xdr:blipFill>
        <a:blip r:embed="rId712" r:link="rId2"/>
        <a:stretch>
          <a:fillRect/>
        </a:stretch>
      </xdr:blipFill>
      <xdr:spPr>
        <a:xfrm>
          <a:off x="1150620" y="2773680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3" name="ID_73B582270FAA44478907D68AABD6A2E3"/>
        <xdr:cNvPicPr>
          <a:picLocks noChangeAspect="1"/>
        </xdr:cNvPicPr>
      </xdr:nvPicPr>
      <xdr:blipFill>
        <a:blip r:embed="rId713" r:link="rId2"/>
        <a:stretch>
          <a:fillRect/>
        </a:stretch>
      </xdr:blipFill>
      <xdr:spPr>
        <a:xfrm>
          <a:off x="1150620" y="277723600"/>
          <a:ext cx="914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4" name="ID_0CB636D7CA084147BE8D0C3227A6181E"/>
        <xdr:cNvPicPr>
          <a:picLocks noChangeAspect="1"/>
        </xdr:cNvPicPr>
      </xdr:nvPicPr>
      <xdr:blipFill>
        <a:blip r:embed="rId714" r:link="rId2"/>
        <a:stretch>
          <a:fillRect/>
        </a:stretch>
      </xdr:blipFill>
      <xdr:spPr>
        <a:xfrm>
          <a:off x="1150620" y="2780792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5" name="ID_051C808C4DB94AF6825FE3736ABFE24D"/>
        <xdr:cNvPicPr>
          <a:picLocks noChangeAspect="1"/>
        </xdr:cNvPicPr>
      </xdr:nvPicPr>
      <xdr:blipFill>
        <a:blip r:embed="rId715" r:link="rId2"/>
        <a:stretch>
          <a:fillRect/>
        </a:stretch>
      </xdr:blipFill>
      <xdr:spPr>
        <a:xfrm>
          <a:off x="1150620" y="278434800"/>
          <a:ext cx="2362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6" name="ID_4024E9097BAE43B386824A0938F84D76"/>
        <xdr:cNvPicPr>
          <a:picLocks noChangeAspect="1"/>
        </xdr:cNvPicPr>
      </xdr:nvPicPr>
      <xdr:blipFill>
        <a:blip r:embed="rId716" r:link="rId2"/>
        <a:stretch>
          <a:fillRect/>
        </a:stretch>
      </xdr:blipFill>
      <xdr:spPr>
        <a:xfrm>
          <a:off x="1150620" y="2787904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7" name="ID_D08483CC713D43BDB3B26D36B68EDA18"/>
        <xdr:cNvPicPr>
          <a:picLocks noChangeAspect="1"/>
        </xdr:cNvPicPr>
      </xdr:nvPicPr>
      <xdr:blipFill>
        <a:blip r:embed="rId717" r:link="rId2"/>
        <a:stretch>
          <a:fillRect/>
        </a:stretch>
      </xdr:blipFill>
      <xdr:spPr>
        <a:xfrm>
          <a:off x="1150620" y="2802128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8" name="ID_70CBC105376B4A099E0E1EB50403C8AC"/>
        <xdr:cNvPicPr>
          <a:picLocks noChangeAspect="1"/>
        </xdr:cNvPicPr>
      </xdr:nvPicPr>
      <xdr:blipFill>
        <a:blip r:embed="rId718" r:link="rId2"/>
        <a:stretch>
          <a:fillRect/>
        </a:stretch>
      </xdr:blipFill>
      <xdr:spPr>
        <a:xfrm>
          <a:off x="1150620" y="281635200"/>
          <a:ext cx="28956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9" name="ID_52B728161C834976844CD76D5DE282CC"/>
        <xdr:cNvPicPr>
          <a:picLocks noChangeAspect="1"/>
        </xdr:cNvPicPr>
      </xdr:nvPicPr>
      <xdr:blipFill>
        <a:blip r:embed="rId719" r:link="rId2"/>
        <a:stretch>
          <a:fillRect/>
        </a:stretch>
      </xdr:blipFill>
      <xdr:spPr>
        <a:xfrm>
          <a:off x="1150620" y="281990800"/>
          <a:ext cx="914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0" name="ID_4475318CAEDB4A04B232C87D359A5549"/>
        <xdr:cNvPicPr>
          <a:picLocks noChangeAspect="1"/>
        </xdr:cNvPicPr>
      </xdr:nvPicPr>
      <xdr:blipFill>
        <a:blip r:embed="rId720" r:link="rId2"/>
        <a:stretch>
          <a:fillRect/>
        </a:stretch>
      </xdr:blipFill>
      <xdr:spPr>
        <a:xfrm>
          <a:off x="1150620" y="2823464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1" name="ID_C81B3F417C2D464397D8BF71144AE63B"/>
        <xdr:cNvPicPr>
          <a:picLocks noChangeAspect="1"/>
        </xdr:cNvPicPr>
      </xdr:nvPicPr>
      <xdr:blipFill>
        <a:blip r:embed="rId721" r:link="rId2"/>
        <a:stretch>
          <a:fillRect/>
        </a:stretch>
      </xdr:blipFill>
      <xdr:spPr>
        <a:xfrm>
          <a:off x="1150620" y="282702000"/>
          <a:ext cx="1066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2" name="ID_933CD9E70C4E47CAB826A7A017C43009"/>
        <xdr:cNvPicPr>
          <a:picLocks noChangeAspect="1"/>
        </xdr:cNvPicPr>
      </xdr:nvPicPr>
      <xdr:blipFill>
        <a:blip r:embed="rId722" r:link="rId2"/>
        <a:stretch>
          <a:fillRect/>
        </a:stretch>
      </xdr:blipFill>
      <xdr:spPr>
        <a:xfrm>
          <a:off x="1150620" y="2830576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3" name="ID_0056D8D4CFCA4817BCA7483DDF4A1D56"/>
        <xdr:cNvPicPr>
          <a:picLocks noChangeAspect="1"/>
        </xdr:cNvPicPr>
      </xdr:nvPicPr>
      <xdr:blipFill>
        <a:blip r:embed="rId723" r:link="rId2"/>
        <a:stretch>
          <a:fillRect/>
        </a:stretch>
      </xdr:blipFill>
      <xdr:spPr>
        <a:xfrm>
          <a:off x="1150620" y="2834132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4" name="ID_23FD466ADB7643E6A15E7D2A5AC4BF90"/>
        <xdr:cNvPicPr>
          <a:picLocks noChangeAspect="1"/>
        </xdr:cNvPicPr>
      </xdr:nvPicPr>
      <xdr:blipFill>
        <a:blip r:embed="rId724" r:link="rId2"/>
        <a:stretch>
          <a:fillRect/>
        </a:stretch>
      </xdr:blipFill>
      <xdr:spPr>
        <a:xfrm>
          <a:off x="1150620" y="284124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5" name="ID_8FA34403EFBB4CD68B21710303DAA536"/>
        <xdr:cNvPicPr>
          <a:picLocks noChangeAspect="1"/>
        </xdr:cNvPicPr>
      </xdr:nvPicPr>
      <xdr:blipFill>
        <a:blip r:embed="rId725" r:link="rId2"/>
        <a:stretch>
          <a:fillRect/>
        </a:stretch>
      </xdr:blipFill>
      <xdr:spPr>
        <a:xfrm>
          <a:off x="1150620" y="284835600"/>
          <a:ext cx="990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6" name="ID_D5D180312D074696A449574D03460AE0"/>
        <xdr:cNvPicPr>
          <a:picLocks noChangeAspect="1"/>
        </xdr:cNvPicPr>
      </xdr:nvPicPr>
      <xdr:blipFill>
        <a:blip r:embed="rId726" r:link="rId2"/>
        <a:stretch>
          <a:fillRect/>
        </a:stretch>
      </xdr:blipFill>
      <xdr:spPr>
        <a:xfrm>
          <a:off x="1150620" y="285191200"/>
          <a:ext cx="1600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7" name="ID_E471920423754B24A8D1133806672286"/>
        <xdr:cNvPicPr>
          <a:picLocks noChangeAspect="1"/>
        </xdr:cNvPicPr>
      </xdr:nvPicPr>
      <xdr:blipFill>
        <a:blip r:embed="rId727" r:link="rId2"/>
        <a:stretch>
          <a:fillRect/>
        </a:stretch>
      </xdr:blipFill>
      <xdr:spPr>
        <a:xfrm>
          <a:off x="1150620" y="2855468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8" name="ID_AD56356204B74EA093CD48985EF0623E"/>
        <xdr:cNvPicPr>
          <a:picLocks noChangeAspect="1"/>
        </xdr:cNvPicPr>
      </xdr:nvPicPr>
      <xdr:blipFill>
        <a:blip r:embed="rId728" r:link="rId2"/>
        <a:stretch>
          <a:fillRect/>
        </a:stretch>
      </xdr:blipFill>
      <xdr:spPr>
        <a:xfrm>
          <a:off x="1150620" y="2859024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9" name="ID_E1CAB18E372541AB9AB078F3954F61D9"/>
        <xdr:cNvPicPr>
          <a:picLocks noChangeAspect="1"/>
        </xdr:cNvPicPr>
      </xdr:nvPicPr>
      <xdr:blipFill>
        <a:blip r:embed="rId729" r:link="rId2"/>
        <a:stretch>
          <a:fillRect/>
        </a:stretch>
      </xdr:blipFill>
      <xdr:spPr>
        <a:xfrm>
          <a:off x="1150620" y="286258000"/>
          <a:ext cx="3200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0" name="ID_60FF567FCDC240C69D42C86DF03AA2A9"/>
        <xdr:cNvPicPr>
          <a:picLocks noChangeAspect="1"/>
        </xdr:cNvPicPr>
      </xdr:nvPicPr>
      <xdr:blipFill>
        <a:blip r:embed="rId730" r:link="rId2"/>
        <a:stretch>
          <a:fillRect/>
        </a:stretch>
      </xdr:blipFill>
      <xdr:spPr>
        <a:xfrm>
          <a:off x="1150620" y="2866136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1" name="ID_71DD99EE8B984E3287380A6AE71F02CB"/>
        <xdr:cNvPicPr>
          <a:picLocks noChangeAspect="1"/>
        </xdr:cNvPicPr>
      </xdr:nvPicPr>
      <xdr:blipFill>
        <a:blip r:embed="rId731" r:link="rId2"/>
        <a:stretch>
          <a:fillRect/>
        </a:stretch>
      </xdr:blipFill>
      <xdr:spPr>
        <a:xfrm>
          <a:off x="1150620" y="286969200"/>
          <a:ext cx="2057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2" name="ID_8FCA4C4FC0DE4EEFB75FDF676850049E"/>
        <xdr:cNvPicPr>
          <a:picLocks noChangeAspect="1"/>
        </xdr:cNvPicPr>
      </xdr:nvPicPr>
      <xdr:blipFill>
        <a:blip r:embed="rId732" r:link="rId2"/>
        <a:stretch>
          <a:fillRect/>
        </a:stretch>
      </xdr:blipFill>
      <xdr:spPr>
        <a:xfrm>
          <a:off x="1150620" y="2873248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3" name="ID_0FF345BD32C94300B53AB85F79F99EBB"/>
        <xdr:cNvPicPr>
          <a:picLocks noChangeAspect="1"/>
        </xdr:cNvPicPr>
      </xdr:nvPicPr>
      <xdr:blipFill>
        <a:blip r:embed="rId733" r:link="rId2"/>
        <a:stretch>
          <a:fillRect/>
        </a:stretch>
      </xdr:blipFill>
      <xdr:spPr>
        <a:xfrm>
          <a:off x="1150620" y="287680400"/>
          <a:ext cx="106680" cy="83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4" name="ID_5FD2383E1BE2472B99BF9D14C9DE832A"/>
        <xdr:cNvPicPr>
          <a:picLocks noChangeAspect="1"/>
        </xdr:cNvPicPr>
      </xdr:nvPicPr>
      <xdr:blipFill>
        <a:blip r:embed="rId734" r:link="rId2"/>
        <a:stretch>
          <a:fillRect/>
        </a:stretch>
      </xdr:blipFill>
      <xdr:spPr>
        <a:xfrm>
          <a:off x="1150620" y="288036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5" name="ID_3B416DCA850446B1B589DD8267B9AFF5"/>
        <xdr:cNvPicPr>
          <a:picLocks noChangeAspect="1"/>
        </xdr:cNvPicPr>
      </xdr:nvPicPr>
      <xdr:blipFill>
        <a:blip r:embed="rId735" r:link="rId2"/>
        <a:stretch>
          <a:fillRect/>
        </a:stretch>
      </xdr:blipFill>
      <xdr:spPr>
        <a:xfrm>
          <a:off x="1150620" y="2883916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6" name="ID_46F7D58B971F404D91850B6D453510C7"/>
        <xdr:cNvPicPr>
          <a:picLocks noChangeAspect="1"/>
        </xdr:cNvPicPr>
      </xdr:nvPicPr>
      <xdr:blipFill>
        <a:blip r:embed="rId736" r:link="rId2"/>
        <a:stretch>
          <a:fillRect/>
        </a:stretch>
      </xdr:blipFill>
      <xdr:spPr>
        <a:xfrm>
          <a:off x="1150620" y="2887472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7" name="ID_EE5574D744AD4B159A65DEF68D5DF077"/>
        <xdr:cNvPicPr>
          <a:picLocks noChangeAspect="1"/>
        </xdr:cNvPicPr>
      </xdr:nvPicPr>
      <xdr:blipFill>
        <a:blip r:embed="rId737" r:link="rId2"/>
        <a:stretch>
          <a:fillRect/>
        </a:stretch>
      </xdr:blipFill>
      <xdr:spPr>
        <a:xfrm>
          <a:off x="1150620" y="289102800"/>
          <a:ext cx="1828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8" name="ID_9DA68036000545569161769C1E5B7C3A"/>
        <xdr:cNvPicPr>
          <a:picLocks noChangeAspect="1"/>
        </xdr:cNvPicPr>
      </xdr:nvPicPr>
      <xdr:blipFill>
        <a:blip r:embed="rId738" r:link="rId2"/>
        <a:stretch>
          <a:fillRect/>
        </a:stretch>
      </xdr:blipFill>
      <xdr:spPr>
        <a:xfrm>
          <a:off x="1150620" y="2894584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9" name="ID_106375B10D3146D9913C02AF95039B94"/>
        <xdr:cNvPicPr>
          <a:picLocks noChangeAspect="1"/>
        </xdr:cNvPicPr>
      </xdr:nvPicPr>
      <xdr:blipFill>
        <a:blip r:embed="rId739" r:link="rId2"/>
        <a:stretch>
          <a:fillRect/>
        </a:stretch>
      </xdr:blipFill>
      <xdr:spPr>
        <a:xfrm>
          <a:off x="1150620" y="2898140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0" name="ID_7994B6D192C54957A2314429BB2342EE"/>
        <xdr:cNvPicPr>
          <a:picLocks noChangeAspect="1"/>
        </xdr:cNvPicPr>
      </xdr:nvPicPr>
      <xdr:blipFill>
        <a:blip r:embed="rId740" r:link="rId2"/>
        <a:stretch>
          <a:fillRect/>
        </a:stretch>
      </xdr:blipFill>
      <xdr:spPr>
        <a:xfrm>
          <a:off x="1150620" y="290169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1" name="ID_1143A196DBA543F0A8E1CC30ACA67BCE"/>
        <xdr:cNvPicPr>
          <a:picLocks noChangeAspect="1"/>
        </xdr:cNvPicPr>
      </xdr:nvPicPr>
      <xdr:blipFill>
        <a:blip r:embed="rId741" r:link="rId2"/>
        <a:stretch>
          <a:fillRect/>
        </a:stretch>
      </xdr:blipFill>
      <xdr:spPr>
        <a:xfrm>
          <a:off x="1150620" y="2905252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2" name="ID_56CD7BEB80A743869AC9C905CD058C3B"/>
        <xdr:cNvPicPr>
          <a:picLocks noChangeAspect="1"/>
        </xdr:cNvPicPr>
      </xdr:nvPicPr>
      <xdr:blipFill>
        <a:blip r:embed="rId742" r:link="rId2"/>
        <a:stretch>
          <a:fillRect/>
        </a:stretch>
      </xdr:blipFill>
      <xdr:spPr>
        <a:xfrm>
          <a:off x="1150620" y="290880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3" name="ID_EFEA1AFAF84F4C34A2A729C0D6FE8C6C"/>
        <xdr:cNvPicPr>
          <a:picLocks noChangeAspect="1"/>
        </xdr:cNvPicPr>
      </xdr:nvPicPr>
      <xdr:blipFill>
        <a:blip r:embed="rId743" r:link="rId2"/>
        <a:stretch>
          <a:fillRect/>
        </a:stretch>
      </xdr:blipFill>
      <xdr:spPr>
        <a:xfrm>
          <a:off x="1150620" y="291236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4" name="ID_336AECB2EA2A4FB082A0EC77B3C4BF99"/>
        <xdr:cNvPicPr>
          <a:picLocks noChangeAspect="1"/>
        </xdr:cNvPicPr>
      </xdr:nvPicPr>
      <xdr:blipFill>
        <a:blip r:embed="rId744" r:link="rId2"/>
        <a:stretch>
          <a:fillRect/>
        </a:stretch>
      </xdr:blipFill>
      <xdr:spPr>
        <a:xfrm>
          <a:off x="1150620" y="2915920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5" name="ID_B826FDB3DFBE465484A56DEE7BC3FEBF"/>
        <xdr:cNvPicPr>
          <a:picLocks noChangeAspect="1"/>
        </xdr:cNvPicPr>
      </xdr:nvPicPr>
      <xdr:blipFill>
        <a:blip r:embed="rId745" r:link="rId2"/>
        <a:stretch>
          <a:fillRect/>
        </a:stretch>
      </xdr:blipFill>
      <xdr:spPr>
        <a:xfrm>
          <a:off x="1150620" y="291947600"/>
          <a:ext cx="3048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6" name="ID_95B984CB087A4D2BB9FE05E5EE1BA278"/>
        <xdr:cNvPicPr>
          <a:picLocks noChangeAspect="1"/>
        </xdr:cNvPicPr>
      </xdr:nvPicPr>
      <xdr:blipFill>
        <a:blip r:embed="rId746" r:link="rId2"/>
        <a:stretch>
          <a:fillRect/>
        </a:stretch>
      </xdr:blipFill>
      <xdr:spPr>
        <a:xfrm>
          <a:off x="1150620" y="292303200"/>
          <a:ext cx="2057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7" name="ID_56BB698123024E289A533CB54B715AE5"/>
        <xdr:cNvPicPr>
          <a:picLocks noChangeAspect="1"/>
        </xdr:cNvPicPr>
      </xdr:nvPicPr>
      <xdr:blipFill>
        <a:blip r:embed="rId747" r:link="rId2"/>
        <a:stretch>
          <a:fillRect/>
        </a:stretch>
      </xdr:blipFill>
      <xdr:spPr>
        <a:xfrm>
          <a:off x="1150620" y="2926588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8" name="ID_975218FDBA774128B84BA66EF7E7B1DC"/>
        <xdr:cNvPicPr>
          <a:picLocks noChangeAspect="1"/>
        </xdr:cNvPicPr>
      </xdr:nvPicPr>
      <xdr:blipFill>
        <a:blip r:embed="rId748" r:link="rId2"/>
        <a:stretch>
          <a:fillRect/>
        </a:stretch>
      </xdr:blipFill>
      <xdr:spPr>
        <a:xfrm>
          <a:off x="1150620" y="293014400"/>
          <a:ext cx="2514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9" name="ID_EFFF2A18CD8C4059A8F960EFBCB62320"/>
        <xdr:cNvPicPr>
          <a:picLocks noChangeAspect="1"/>
        </xdr:cNvPicPr>
      </xdr:nvPicPr>
      <xdr:blipFill>
        <a:blip r:embed="rId749" r:link="rId2"/>
        <a:stretch>
          <a:fillRect/>
        </a:stretch>
      </xdr:blipFill>
      <xdr:spPr>
        <a:xfrm>
          <a:off x="1150620" y="2933700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0" name="ID_43C028D09AE34F828FAB9A2D23721DC3"/>
        <xdr:cNvPicPr>
          <a:picLocks noChangeAspect="1"/>
        </xdr:cNvPicPr>
      </xdr:nvPicPr>
      <xdr:blipFill>
        <a:blip r:embed="rId750" r:link="rId2"/>
        <a:stretch>
          <a:fillRect/>
        </a:stretch>
      </xdr:blipFill>
      <xdr:spPr>
        <a:xfrm>
          <a:off x="1150620" y="2940812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1" name="ID_2A513C238BC74AF5972028E3F6701263"/>
        <xdr:cNvPicPr>
          <a:picLocks noChangeAspect="1"/>
        </xdr:cNvPicPr>
      </xdr:nvPicPr>
      <xdr:blipFill>
        <a:blip r:embed="rId751" r:link="rId2"/>
        <a:stretch>
          <a:fillRect/>
        </a:stretch>
      </xdr:blipFill>
      <xdr:spPr>
        <a:xfrm>
          <a:off x="1150620" y="2944368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7" name="ID_442B105690AE4458BA972B418A107A42"/>
        <xdr:cNvPicPr>
          <a:picLocks noChangeAspect="1"/>
        </xdr:cNvPicPr>
      </xdr:nvPicPr>
      <xdr:blipFill>
        <a:blip r:embed="rId752" r:link="rId2"/>
        <a:stretch>
          <a:fillRect/>
        </a:stretch>
      </xdr:blipFill>
      <xdr:spPr>
        <a:xfrm>
          <a:off x="1150620" y="2837688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8" name="ID_103125B94D3448A1AF5F46D758370434"/>
        <xdr:cNvPicPr>
          <a:picLocks noChangeAspect="1"/>
        </xdr:cNvPicPr>
      </xdr:nvPicPr>
      <xdr:blipFill>
        <a:blip r:embed="rId753" r:link="rId2"/>
        <a:stretch>
          <a:fillRect/>
        </a:stretch>
      </xdr:blipFill>
      <xdr:spPr>
        <a:xfrm>
          <a:off x="1150620" y="284480000"/>
          <a:ext cx="2362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4" name="ID_99CF0DA9214C4794920320F73F9A48C8"/>
        <xdr:cNvPicPr>
          <a:picLocks noChangeAspect="1"/>
        </xdr:cNvPicPr>
      </xdr:nvPicPr>
      <xdr:blipFill>
        <a:blip r:embed="rId754" r:link="rId2"/>
        <a:stretch>
          <a:fillRect/>
        </a:stretch>
      </xdr:blipFill>
      <xdr:spPr>
        <a:xfrm>
          <a:off x="1150620" y="279146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5" name="ID_163B302221F947519670D0103C84E7BD"/>
        <xdr:cNvPicPr>
          <a:picLocks noChangeAspect="1"/>
        </xdr:cNvPicPr>
      </xdr:nvPicPr>
      <xdr:blipFill>
        <a:blip r:embed="rId755" r:link="rId2"/>
        <a:stretch>
          <a:fillRect/>
        </a:stretch>
      </xdr:blipFill>
      <xdr:spPr>
        <a:xfrm>
          <a:off x="1150620" y="2795016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6" name="ID_32B226E6B49648AB86EB1227E16F711F"/>
        <xdr:cNvPicPr>
          <a:picLocks noChangeAspect="1"/>
        </xdr:cNvPicPr>
      </xdr:nvPicPr>
      <xdr:blipFill>
        <a:blip r:embed="rId756" r:link="rId2"/>
        <a:stretch>
          <a:fillRect/>
        </a:stretch>
      </xdr:blipFill>
      <xdr:spPr>
        <a:xfrm>
          <a:off x="1150620" y="2798572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7" name="ID_2073FD8D6C9E4CAF89831FC1A6F92C69"/>
        <xdr:cNvPicPr>
          <a:picLocks noChangeAspect="1"/>
        </xdr:cNvPicPr>
      </xdr:nvPicPr>
      <xdr:blipFill>
        <a:blip r:embed="rId757" r:link="rId2"/>
        <a:stretch>
          <a:fillRect/>
        </a:stretch>
      </xdr:blipFill>
      <xdr:spPr>
        <a:xfrm>
          <a:off x="1150620" y="2805684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8" name="ID_638AB7FF6E8A46D8A04F78D5D120BE30"/>
        <xdr:cNvPicPr>
          <a:picLocks noChangeAspect="1"/>
        </xdr:cNvPicPr>
      </xdr:nvPicPr>
      <xdr:blipFill>
        <a:blip r:embed="rId758" r:link="rId2"/>
        <a:stretch>
          <a:fillRect/>
        </a:stretch>
      </xdr:blipFill>
      <xdr:spPr>
        <a:xfrm>
          <a:off x="1150620" y="2809240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2" name="ID_ED625AC8AFF742FFA88262229B8B41AC"/>
        <xdr:cNvPicPr>
          <a:picLocks noChangeAspect="1"/>
        </xdr:cNvPicPr>
      </xdr:nvPicPr>
      <xdr:blipFill>
        <a:blip r:embed="rId759" r:link="rId2"/>
        <a:stretch>
          <a:fillRect/>
        </a:stretch>
      </xdr:blipFill>
      <xdr:spPr>
        <a:xfrm>
          <a:off x="1150620" y="297637200"/>
          <a:ext cx="2133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7" name="ID_8D046E1467A444A8A9ADD0160761A901"/>
        <xdr:cNvPicPr>
          <a:picLocks noChangeAspect="1"/>
        </xdr:cNvPicPr>
      </xdr:nvPicPr>
      <xdr:blipFill>
        <a:blip r:embed="rId760" r:link="rId2"/>
        <a:stretch>
          <a:fillRect/>
        </a:stretch>
      </xdr:blipFill>
      <xdr:spPr>
        <a:xfrm>
          <a:off x="1150620" y="310083200"/>
          <a:ext cx="2286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5" name="ID_2B37370DFD284A61B8E139567288110F"/>
        <xdr:cNvPicPr>
          <a:picLocks noChangeAspect="1"/>
        </xdr:cNvPicPr>
      </xdr:nvPicPr>
      <xdr:blipFill>
        <a:blip r:embed="rId761" r:link="rId2"/>
        <a:stretch>
          <a:fillRect/>
        </a:stretch>
      </xdr:blipFill>
      <xdr:spPr>
        <a:xfrm>
          <a:off x="1150620" y="319684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4" name="ID_55CE7AEF73174DF9818728F3F7FF849A"/>
        <xdr:cNvPicPr>
          <a:picLocks noChangeAspect="1"/>
        </xdr:cNvPicPr>
      </xdr:nvPicPr>
      <xdr:blipFill>
        <a:blip r:embed="rId762" r:link="rId2"/>
        <a:stretch>
          <a:fillRect/>
        </a:stretch>
      </xdr:blipFill>
      <xdr:spPr>
        <a:xfrm>
          <a:off x="1150620" y="319328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3" name="ID_39153F981DFF4C858D79CF0F485CECF9"/>
        <xdr:cNvPicPr>
          <a:picLocks noChangeAspect="1"/>
        </xdr:cNvPicPr>
      </xdr:nvPicPr>
      <xdr:blipFill>
        <a:blip r:embed="rId763" r:link="rId2"/>
        <a:stretch>
          <a:fillRect/>
        </a:stretch>
      </xdr:blipFill>
      <xdr:spPr>
        <a:xfrm>
          <a:off x="1150620" y="318973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2" name="ID_782412990BD04014A2AEEAA7EF14C454"/>
        <xdr:cNvPicPr>
          <a:picLocks noChangeAspect="1"/>
        </xdr:cNvPicPr>
      </xdr:nvPicPr>
      <xdr:blipFill>
        <a:blip r:embed="rId764" r:link="rId2"/>
        <a:stretch>
          <a:fillRect/>
        </a:stretch>
      </xdr:blipFill>
      <xdr:spPr>
        <a:xfrm>
          <a:off x="1150620" y="318617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1" name="ID_2DFB8C458BE14548A4BE5EBB7F84739E"/>
        <xdr:cNvPicPr>
          <a:picLocks noChangeAspect="1"/>
        </xdr:cNvPicPr>
      </xdr:nvPicPr>
      <xdr:blipFill>
        <a:blip r:embed="rId765" r:link="rId2"/>
        <a:stretch>
          <a:fillRect/>
        </a:stretch>
      </xdr:blipFill>
      <xdr:spPr>
        <a:xfrm>
          <a:off x="1150620" y="318262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0" name="ID_C38ACCCE32C14E338FCCD2611D5E6C1B"/>
        <xdr:cNvPicPr>
          <a:picLocks noChangeAspect="1"/>
        </xdr:cNvPicPr>
      </xdr:nvPicPr>
      <xdr:blipFill>
        <a:blip r:embed="rId766" r:link="rId2"/>
        <a:stretch>
          <a:fillRect/>
        </a:stretch>
      </xdr:blipFill>
      <xdr:spPr>
        <a:xfrm>
          <a:off x="1150620" y="317906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9" name="ID_845B5B63224E476D970EE0245E724E68"/>
        <xdr:cNvPicPr>
          <a:picLocks noChangeAspect="1"/>
        </xdr:cNvPicPr>
      </xdr:nvPicPr>
      <xdr:blipFill>
        <a:blip r:embed="rId767" r:link="rId2"/>
        <a:stretch>
          <a:fillRect/>
        </a:stretch>
      </xdr:blipFill>
      <xdr:spPr>
        <a:xfrm>
          <a:off x="1150620" y="317550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8" name="ID_81DB50372DE34EAEA46544DB056960C1"/>
        <xdr:cNvPicPr>
          <a:picLocks noChangeAspect="1"/>
        </xdr:cNvPicPr>
      </xdr:nvPicPr>
      <xdr:blipFill>
        <a:blip r:embed="rId768" r:link="rId2"/>
        <a:stretch>
          <a:fillRect/>
        </a:stretch>
      </xdr:blipFill>
      <xdr:spPr>
        <a:xfrm>
          <a:off x="1150620" y="317195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9" name="ID_0AC65A459BFF48ADB509BAC2C562325A"/>
        <xdr:cNvPicPr>
          <a:picLocks noChangeAspect="1"/>
        </xdr:cNvPicPr>
      </xdr:nvPicPr>
      <xdr:blipFill>
        <a:blip r:embed="rId769" r:link="rId2"/>
        <a:stretch>
          <a:fillRect/>
        </a:stretch>
      </xdr:blipFill>
      <xdr:spPr>
        <a:xfrm>
          <a:off x="1150620" y="2972816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8" name="ID_BC07E2C4AE5A4DF3A363602425E63AC8"/>
        <xdr:cNvPicPr>
          <a:picLocks noChangeAspect="1"/>
        </xdr:cNvPicPr>
      </xdr:nvPicPr>
      <xdr:blipFill>
        <a:blip r:embed="rId770" r:link="rId2"/>
        <a:stretch>
          <a:fillRect/>
        </a:stretch>
      </xdr:blipFill>
      <xdr:spPr>
        <a:xfrm>
          <a:off x="1150620" y="296926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7" name="ID_62C702429F3A4227B03216EC3CA17615"/>
        <xdr:cNvPicPr>
          <a:picLocks noChangeAspect="1"/>
        </xdr:cNvPicPr>
      </xdr:nvPicPr>
      <xdr:blipFill>
        <a:blip r:embed="rId771" r:link="rId2"/>
        <a:stretch>
          <a:fillRect/>
        </a:stretch>
      </xdr:blipFill>
      <xdr:spPr>
        <a:xfrm>
          <a:off x="1150620" y="296570400"/>
          <a:ext cx="3048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6" name="ID_BE776FD6A5AA4E26915DD75065B798D6"/>
        <xdr:cNvPicPr>
          <a:picLocks noChangeAspect="1"/>
        </xdr:cNvPicPr>
      </xdr:nvPicPr>
      <xdr:blipFill>
        <a:blip r:embed="rId772" r:link="rId2"/>
        <a:stretch>
          <a:fillRect/>
        </a:stretch>
      </xdr:blipFill>
      <xdr:spPr>
        <a:xfrm>
          <a:off x="1150620" y="2962148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5" name="ID_EFD3C4C72D4C45CAB2DC6905AB209C8A"/>
        <xdr:cNvPicPr>
          <a:picLocks noChangeAspect="1"/>
        </xdr:cNvPicPr>
      </xdr:nvPicPr>
      <xdr:blipFill>
        <a:blip r:embed="rId773" r:link="rId2"/>
        <a:stretch>
          <a:fillRect/>
        </a:stretch>
      </xdr:blipFill>
      <xdr:spPr>
        <a:xfrm>
          <a:off x="1150620" y="2958592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4" name="ID_41DF64A38BB0468A9612DB54F9E9BECB"/>
        <xdr:cNvPicPr>
          <a:picLocks noChangeAspect="1"/>
        </xdr:cNvPicPr>
      </xdr:nvPicPr>
      <xdr:blipFill>
        <a:blip r:embed="rId774" r:link="rId2"/>
        <a:stretch>
          <a:fillRect/>
        </a:stretch>
      </xdr:blipFill>
      <xdr:spPr>
        <a:xfrm>
          <a:off x="1150620" y="2955036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3" name="ID_36D6767CD04C409FA7789301816E0014"/>
        <xdr:cNvPicPr>
          <a:picLocks noChangeAspect="1"/>
        </xdr:cNvPicPr>
      </xdr:nvPicPr>
      <xdr:blipFill>
        <a:blip r:embed="rId775" r:link="rId2"/>
        <a:stretch>
          <a:fillRect/>
        </a:stretch>
      </xdr:blipFill>
      <xdr:spPr>
        <a:xfrm>
          <a:off x="1150620" y="2951480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2" name="ID_F3CCF79D58954A468616475CE47350DC"/>
        <xdr:cNvPicPr>
          <a:picLocks noChangeAspect="1"/>
        </xdr:cNvPicPr>
      </xdr:nvPicPr>
      <xdr:blipFill>
        <a:blip r:embed="rId776" r:link="rId2"/>
        <a:stretch>
          <a:fillRect/>
        </a:stretch>
      </xdr:blipFill>
      <xdr:spPr>
        <a:xfrm>
          <a:off x="1150620" y="294792400"/>
          <a:ext cx="3124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0" name="ID_51E12A762CFF43F69E4BB6508929916F"/>
        <xdr:cNvPicPr>
          <a:picLocks noChangeAspect="1"/>
        </xdr:cNvPicPr>
      </xdr:nvPicPr>
      <xdr:blipFill>
        <a:blip r:embed="rId777" r:link="rId2"/>
        <a:stretch>
          <a:fillRect/>
        </a:stretch>
      </xdr:blipFill>
      <xdr:spPr>
        <a:xfrm>
          <a:off x="1150620" y="2979928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1" name="ID_2299AAF3B7FC43D19761981DA0A52382"/>
        <xdr:cNvPicPr>
          <a:picLocks noChangeAspect="1"/>
        </xdr:cNvPicPr>
      </xdr:nvPicPr>
      <xdr:blipFill>
        <a:blip r:embed="rId778" r:link="rId2"/>
        <a:stretch>
          <a:fillRect/>
        </a:stretch>
      </xdr:blipFill>
      <xdr:spPr>
        <a:xfrm>
          <a:off x="1150620" y="298348400"/>
          <a:ext cx="1905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2" name="ID_98DD62495EAF47989906025A95CAE34A"/>
        <xdr:cNvPicPr>
          <a:picLocks noChangeAspect="1"/>
        </xdr:cNvPicPr>
      </xdr:nvPicPr>
      <xdr:blipFill>
        <a:blip r:embed="rId779" r:link="rId2"/>
        <a:stretch>
          <a:fillRect/>
        </a:stretch>
      </xdr:blipFill>
      <xdr:spPr>
        <a:xfrm>
          <a:off x="1150620" y="298704000"/>
          <a:ext cx="2819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3" name="ID_A600D777C05F48BDAE3562336A87BB8F"/>
        <xdr:cNvPicPr>
          <a:picLocks noChangeAspect="1"/>
        </xdr:cNvPicPr>
      </xdr:nvPicPr>
      <xdr:blipFill>
        <a:blip r:embed="rId780" r:link="rId2"/>
        <a:stretch>
          <a:fillRect/>
        </a:stretch>
      </xdr:blipFill>
      <xdr:spPr>
        <a:xfrm>
          <a:off x="1150620" y="299059600"/>
          <a:ext cx="2971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4" name="ID_4278C3CFAEC14292B91053FCF164EEE9"/>
        <xdr:cNvPicPr>
          <a:picLocks noChangeAspect="1"/>
        </xdr:cNvPicPr>
      </xdr:nvPicPr>
      <xdr:blipFill>
        <a:blip r:embed="rId781" r:link="rId2"/>
        <a:stretch>
          <a:fillRect/>
        </a:stretch>
      </xdr:blipFill>
      <xdr:spPr>
        <a:xfrm>
          <a:off x="1150620" y="2994152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5" name="ID_9A3F294A362949F298D803BF12E0C3AE"/>
        <xdr:cNvPicPr>
          <a:picLocks noChangeAspect="1"/>
        </xdr:cNvPicPr>
      </xdr:nvPicPr>
      <xdr:blipFill>
        <a:blip r:embed="rId782" r:link="rId2"/>
        <a:stretch>
          <a:fillRect/>
        </a:stretch>
      </xdr:blipFill>
      <xdr:spPr>
        <a:xfrm>
          <a:off x="1150620" y="2997708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6" name="ID_EB5F2DABB7EA488C99B62075D7A7AAE6"/>
        <xdr:cNvPicPr>
          <a:picLocks noChangeAspect="1"/>
        </xdr:cNvPicPr>
      </xdr:nvPicPr>
      <xdr:blipFill>
        <a:blip r:embed="rId783" r:link="rId2"/>
        <a:stretch>
          <a:fillRect/>
        </a:stretch>
      </xdr:blipFill>
      <xdr:spPr>
        <a:xfrm>
          <a:off x="1150620" y="300126400"/>
          <a:ext cx="3200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7" name="ID_B729B8DA3D434A85AFF737955D5D5151"/>
        <xdr:cNvPicPr>
          <a:picLocks noChangeAspect="1"/>
        </xdr:cNvPicPr>
      </xdr:nvPicPr>
      <xdr:blipFill>
        <a:blip r:embed="rId784" r:link="rId2"/>
        <a:stretch>
          <a:fillRect/>
        </a:stretch>
      </xdr:blipFill>
      <xdr:spPr>
        <a:xfrm>
          <a:off x="1150620" y="3004820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8" name="ID_0A514216EC2C4A1C971D3FEE71F2D93B"/>
        <xdr:cNvPicPr>
          <a:picLocks noChangeAspect="1"/>
        </xdr:cNvPicPr>
      </xdr:nvPicPr>
      <xdr:blipFill>
        <a:blip r:embed="rId785" r:link="rId2"/>
        <a:stretch>
          <a:fillRect/>
        </a:stretch>
      </xdr:blipFill>
      <xdr:spPr>
        <a:xfrm>
          <a:off x="1150620" y="3008376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9" name="ID_12404B4D371D4F938EB810C0E81B4729"/>
        <xdr:cNvPicPr>
          <a:picLocks noChangeAspect="1"/>
        </xdr:cNvPicPr>
      </xdr:nvPicPr>
      <xdr:blipFill>
        <a:blip r:embed="rId786" r:link="rId2"/>
        <a:stretch>
          <a:fillRect/>
        </a:stretch>
      </xdr:blipFill>
      <xdr:spPr>
        <a:xfrm>
          <a:off x="1150620" y="301193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0" name="ID_337DAA5A078045AEB0FBB795450315D8"/>
        <xdr:cNvPicPr>
          <a:picLocks noChangeAspect="1"/>
        </xdr:cNvPicPr>
      </xdr:nvPicPr>
      <xdr:blipFill>
        <a:blip r:embed="rId787" r:link="rId2"/>
        <a:stretch>
          <a:fillRect/>
        </a:stretch>
      </xdr:blipFill>
      <xdr:spPr>
        <a:xfrm>
          <a:off x="1150620" y="301548800"/>
          <a:ext cx="2743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1" name="ID_AA82969F6F804FB184A7D8623B729E89"/>
        <xdr:cNvPicPr>
          <a:picLocks noChangeAspect="1"/>
        </xdr:cNvPicPr>
      </xdr:nvPicPr>
      <xdr:blipFill>
        <a:blip r:embed="rId788" r:link="rId2"/>
        <a:stretch>
          <a:fillRect/>
        </a:stretch>
      </xdr:blipFill>
      <xdr:spPr>
        <a:xfrm>
          <a:off x="1150620" y="301904400"/>
          <a:ext cx="2057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2" name="ID_30B03B3BC0554484B02EE2C25F041EFD"/>
        <xdr:cNvPicPr>
          <a:picLocks noChangeAspect="1"/>
        </xdr:cNvPicPr>
      </xdr:nvPicPr>
      <xdr:blipFill>
        <a:blip r:embed="rId789" r:link="rId2"/>
        <a:stretch>
          <a:fillRect/>
        </a:stretch>
      </xdr:blipFill>
      <xdr:spPr>
        <a:xfrm>
          <a:off x="1150620" y="3022600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3" name="ID_190021D1D4C3452FB6CF3AB5A0B0736C"/>
        <xdr:cNvPicPr>
          <a:picLocks noChangeAspect="1"/>
        </xdr:cNvPicPr>
      </xdr:nvPicPr>
      <xdr:blipFill>
        <a:blip r:embed="rId790" r:link="rId2"/>
        <a:stretch>
          <a:fillRect/>
        </a:stretch>
      </xdr:blipFill>
      <xdr:spPr>
        <a:xfrm>
          <a:off x="1150620" y="302971200"/>
          <a:ext cx="3048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4" name="ID_CF44756B032C48AA99CE06A2C9B13A4F"/>
        <xdr:cNvPicPr>
          <a:picLocks noChangeAspect="1"/>
        </xdr:cNvPicPr>
      </xdr:nvPicPr>
      <xdr:blipFill>
        <a:blip r:embed="rId791" r:link="rId2"/>
        <a:stretch>
          <a:fillRect/>
        </a:stretch>
      </xdr:blipFill>
      <xdr:spPr>
        <a:xfrm>
          <a:off x="1150620" y="303682400"/>
          <a:ext cx="3962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5" name="ID_9D39BB8B4ED44535AE9F2D29335B9ACD"/>
        <xdr:cNvPicPr>
          <a:picLocks noChangeAspect="1"/>
        </xdr:cNvPicPr>
      </xdr:nvPicPr>
      <xdr:blipFill>
        <a:blip r:embed="rId792" r:link="rId2"/>
        <a:stretch>
          <a:fillRect/>
        </a:stretch>
      </xdr:blipFill>
      <xdr:spPr>
        <a:xfrm>
          <a:off x="1150620" y="304038000"/>
          <a:ext cx="31242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6" name="ID_2BE845A4874147CE946724F00B77BD39"/>
        <xdr:cNvPicPr>
          <a:picLocks noChangeAspect="1"/>
        </xdr:cNvPicPr>
      </xdr:nvPicPr>
      <xdr:blipFill>
        <a:blip r:embed="rId793" r:link="rId2"/>
        <a:stretch>
          <a:fillRect/>
        </a:stretch>
      </xdr:blipFill>
      <xdr:spPr>
        <a:xfrm>
          <a:off x="1150620" y="304393600"/>
          <a:ext cx="2819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7" name="ID_B6AB4FFB305649CB9CC70DCE7D7053C5"/>
        <xdr:cNvPicPr>
          <a:picLocks noChangeAspect="1"/>
        </xdr:cNvPicPr>
      </xdr:nvPicPr>
      <xdr:blipFill>
        <a:blip r:embed="rId794" r:link="rId2"/>
        <a:stretch>
          <a:fillRect/>
        </a:stretch>
      </xdr:blipFill>
      <xdr:spPr>
        <a:xfrm>
          <a:off x="1150620" y="305104800"/>
          <a:ext cx="3581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8" name="ID_430883C8422848A1AE72773A9B3349A9"/>
        <xdr:cNvPicPr>
          <a:picLocks noChangeAspect="1"/>
        </xdr:cNvPicPr>
      </xdr:nvPicPr>
      <xdr:blipFill>
        <a:blip r:embed="rId795" r:link="rId2"/>
        <a:stretch>
          <a:fillRect/>
        </a:stretch>
      </xdr:blipFill>
      <xdr:spPr>
        <a:xfrm>
          <a:off x="1150620" y="3054604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9" name="ID_6D7F7C87751F4AE3826BAC5F143E0441"/>
        <xdr:cNvPicPr>
          <a:picLocks noChangeAspect="1"/>
        </xdr:cNvPicPr>
      </xdr:nvPicPr>
      <xdr:blipFill>
        <a:blip r:embed="rId796" r:link="rId2"/>
        <a:stretch>
          <a:fillRect/>
        </a:stretch>
      </xdr:blipFill>
      <xdr:spPr>
        <a:xfrm>
          <a:off x="1150620" y="3061716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0" name="ID_8482C0C9F7C844D38FE1CE74D03F24F6"/>
        <xdr:cNvPicPr>
          <a:picLocks noChangeAspect="1"/>
        </xdr:cNvPicPr>
      </xdr:nvPicPr>
      <xdr:blipFill>
        <a:blip r:embed="rId797" r:link="rId2"/>
        <a:stretch>
          <a:fillRect/>
        </a:stretch>
      </xdr:blipFill>
      <xdr:spPr>
        <a:xfrm>
          <a:off x="1150620" y="306527200"/>
          <a:ext cx="2209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1" name="ID_627B18041CEC4C3C876ACFB7E572CFE4"/>
        <xdr:cNvPicPr>
          <a:picLocks noChangeAspect="1"/>
        </xdr:cNvPicPr>
      </xdr:nvPicPr>
      <xdr:blipFill>
        <a:blip r:embed="rId798" r:link="rId2"/>
        <a:stretch>
          <a:fillRect/>
        </a:stretch>
      </xdr:blipFill>
      <xdr:spPr>
        <a:xfrm>
          <a:off x="1150620" y="306882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2" name="ID_BABE6E644EF44D4F8C87FF6D0A019824"/>
        <xdr:cNvPicPr>
          <a:picLocks noChangeAspect="1"/>
        </xdr:cNvPicPr>
      </xdr:nvPicPr>
      <xdr:blipFill>
        <a:blip r:embed="rId799" r:link="rId2"/>
        <a:stretch>
          <a:fillRect/>
        </a:stretch>
      </xdr:blipFill>
      <xdr:spPr>
        <a:xfrm>
          <a:off x="1150620" y="3072384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3" name="ID_012BCA65259241679725759B966A11DE"/>
        <xdr:cNvPicPr>
          <a:picLocks noChangeAspect="1"/>
        </xdr:cNvPicPr>
      </xdr:nvPicPr>
      <xdr:blipFill>
        <a:blip r:embed="rId800" r:link="rId2"/>
        <a:stretch>
          <a:fillRect/>
        </a:stretch>
      </xdr:blipFill>
      <xdr:spPr>
        <a:xfrm>
          <a:off x="1150620" y="3075940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4" name="ID_BDE76B2BCA4647A5AE644163BF15F6C1"/>
        <xdr:cNvPicPr>
          <a:picLocks noChangeAspect="1"/>
        </xdr:cNvPicPr>
      </xdr:nvPicPr>
      <xdr:blipFill>
        <a:blip r:embed="rId801" r:link="rId2"/>
        <a:stretch>
          <a:fillRect/>
        </a:stretch>
      </xdr:blipFill>
      <xdr:spPr>
        <a:xfrm>
          <a:off x="1150620" y="307949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5" name="ID_2247B23BC63540FE8BB0E22F5C2FC565"/>
        <xdr:cNvPicPr>
          <a:picLocks noChangeAspect="1"/>
        </xdr:cNvPicPr>
      </xdr:nvPicPr>
      <xdr:blipFill>
        <a:blip r:embed="rId802" r:link="rId2"/>
        <a:stretch>
          <a:fillRect/>
        </a:stretch>
      </xdr:blipFill>
      <xdr:spPr>
        <a:xfrm>
          <a:off x="1150620" y="3083052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6" name="ID_D0ED13BC60D449C7927190B7ECB6482D"/>
        <xdr:cNvPicPr>
          <a:picLocks noChangeAspect="1"/>
        </xdr:cNvPicPr>
      </xdr:nvPicPr>
      <xdr:blipFill>
        <a:blip r:embed="rId803" r:link="rId2"/>
        <a:stretch>
          <a:fillRect/>
        </a:stretch>
      </xdr:blipFill>
      <xdr:spPr>
        <a:xfrm>
          <a:off x="1150620" y="3086608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7" name="ID_4D2D5384E3F5492CAAA9A36A2D3C1A58"/>
        <xdr:cNvPicPr>
          <a:picLocks noChangeAspect="1"/>
        </xdr:cNvPicPr>
      </xdr:nvPicPr>
      <xdr:blipFill>
        <a:blip r:embed="rId804" r:link="rId2"/>
        <a:stretch>
          <a:fillRect/>
        </a:stretch>
      </xdr:blipFill>
      <xdr:spPr>
        <a:xfrm>
          <a:off x="1150620" y="309016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8" name="ID_75BDCFA0CBD04A2F9FC4CD1568978623"/>
        <xdr:cNvPicPr>
          <a:picLocks noChangeAspect="1"/>
        </xdr:cNvPicPr>
      </xdr:nvPicPr>
      <xdr:blipFill>
        <a:blip r:embed="rId805" r:link="rId2"/>
        <a:stretch>
          <a:fillRect/>
        </a:stretch>
      </xdr:blipFill>
      <xdr:spPr>
        <a:xfrm>
          <a:off x="1150620" y="3093720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9" name="ID_507A485934FA49DF80D67C01CED9F05E"/>
        <xdr:cNvPicPr>
          <a:picLocks noChangeAspect="1"/>
        </xdr:cNvPicPr>
      </xdr:nvPicPr>
      <xdr:blipFill>
        <a:blip r:embed="rId806" r:link="rId2"/>
        <a:stretch>
          <a:fillRect/>
        </a:stretch>
      </xdr:blipFill>
      <xdr:spPr>
        <a:xfrm>
          <a:off x="1150620" y="3097276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0" name="ID_9FEDD705BF2A4CD2AEE3BC08BCD75F1F"/>
        <xdr:cNvPicPr>
          <a:picLocks noChangeAspect="1"/>
        </xdr:cNvPicPr>
      </xdr:nvPicPr>
      <xdr:blipFill>
        <a:blip r:embed="rId807" r:link="rId2"/>
        <a:stretch>
          <a:fillRect/>
        </a:stretch>
      </xdr:blipFill>
      <xdr:spPr>
        <a:xfrm>
          <a:off x="1150620" y="310438800"/>
          <a:ext cx="1219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1" name="ID_9BF777473F0246618EFBAA1E33A93D75"/>
        <xdr:cNvPicPr>
          <a:picLocks noChangeAspect="1"/>
        </xdr:cNvPicPr>
      </xdr:nvPicPr>
      <xdr:blipFill>
        <a:blip r:embed="rId808" r:link="rId2"/>
        <a:stretch>
          <a:fillRect/>
        </a:stretch>
      </xdr:blipFill>
      <xdr:spPr>
        <a:xfrm>
          <a:off x="1150620" y="3107944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2" name="ID_EECCB587742F40139BD64CF5EBC8D846"/>
        <xdr:cNvPicPr>
          <a:picLocks noChangeAspect="1"/>
        </xdr:cNvPicPr>
      </xdr:nvPicPr>
      <xdr:blipFill>
        <a:blip r:embed="rId809" r:link="rId2"/>
        <a:stretch>
          <a:fillRect/>
        </a:stretch>
      </xdr:blipFill>
      <xdr:spPr>
        <a:xfrm>
          <a:off x="1150620" y="3111500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3" name="ID_3F78EB6ED5C34E8A8050D9167CB99778"/>
        <xdr:cNvPicPr>
          <a:picLocks noChangeAspect="1"/>
        </xdr:cNvPicPr>
      </xdr:nvPicPr>
      <xdr:blipFill>
        <a:blip r:embed="rId810" r:link="rId2"/>
        <a:stretch>
          <a:fillRect/>
        </a:stretch>
      </xdr:blipFill>
      <xdr:spPr>
        <a:xfrm>
          <a:off x="1150620" y="311505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4" name="ID_074DBDC9EAE74E278DC263E63FA778DF"/>
        <xdr:cNvPicPr>
          <a:picLocks noChangeAspect="1"/>
        </xdr:cNvPicPr>
      </xdr:nvPicPr>
      <xdr:blipFill>
        <a:blip r:embed="rId811" r:link="rId2"/>
        <a:stretch>
          <a:fillRect/>
        </a:stretch>
      </xdr:blipFill>
      <xdr:spPr>
        <a:xfrm>
          <a:off x="1150620" y="3118612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" name="ID_D5C397666FA54509B100DA41714EED40"/>
        <xdr:cNvPicPr>
          <a:picLocks noChangeAspect="1"/>
        </xdr:cNvPicPr>
      </xdr:nvPicPr>
      <xdr:blipFill>
        <a:blip r:embed="rId812" r:link="rId2"/>
        <a:stretch>
          <a:fillRect/>
        </a:stretch>
      </xdr:blipFill>
      <xdr:spPr>
        <a:xfrm>
          <a:off x="1150620" y="3122168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6" name="ID_3A54403D18AC4A58B9CA884DACAB088C"/>
        <xdr:cNvPicPr>
          <a:picLocks noChangeAspect="1"/>
        </xdr:cNvPicPr>
      </xdr:nvPicPr>
      <xdr:blipFill>
        <a:blip r:embed="rId813" r:link="rId2"/>
        <a:stretch>
          <a:fillRect/>
        </a:stretch>
      </xdr:blipFill>
      <xdr:spPr>
        <a:xfrm>
          <a:off x="1150620" y="3125724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8" name="ID_574C786E1EAD4D0AB798C8BAA6BBCC91"/>
        <xdr:cNvPicPr>
          <a:picLocks noChangeAspect="1"/>
        </xdr:cNvPicPr>
      </xdr:nvPicPr>
      <xdr:blipFill>
        <a:blip r:embed="rId814" r:link="rId2"/>
        <a:stretch>
          <a:fillRect/>
        </a:stretch>
      </xdr:blipFill>
      <xdr:spPr>
        <a:xfrm>
          <a:off x="1150620" y="320040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9" name="ID_6EAA78B4048D4BCE8E54D5863A7EC8B2"/>
        <xdr:cNvPicPr>
          <a:picLocks noChangeAspect="1"/>
        </xdr:cNvPicPr>
      </xdr:nvPicPr>
      <xdr:blipFill>
        <a:blip r:embed="rId815" r:link="rId2"/>
        <a:stretch>
          <a:fillRect/>
        </a:stretch>
      </xdr:blipFill>
      <xdr:spPr>
        <a:xfrm>
          <a:off x="1150620" y="320395600"/>
          <a:ext cx="2438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9" name="ID_0318A4230A154703AF1BE18F6F314EA4"/>
        <xdr:cNvPicPr>
          <a:picLocks noChangeAspect="1"/>
        </xdr:cNvPicPr>
      </xdr:nvPicPr>
      <xdr:blipFill>
        <a:blip r:embed="rId816" r:link="rId2"/>
        <a:stretch>
          <a:fillRect/>
        </a:stretch>
      </xdr:blipFill>
      <xdr:spPr>
        <a:xfrm>
          <a:off x="1150620" y="320751200"/>
          <a:ext cx="2286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0" name="ID_1CEAC5A617874B52A8085835D649FB2E"/>
        <xdr:cNvPicPr>
          <a:picLocks noChangeAspect="1"/>
        </xdr:cNvPicPr>
      </xdr:nvPicPr>
      <xdr:blipFill>
        <a:blip r:embed="rId817" r:link="rId2"/>
        <a:stretch>
          <a:fillRect/>
        </a:stretch>
      </xdr:blipFill>
      <xdr:spPr>
        <a:xfrm>
          <a:off x="1150620" y="302615600"/>
          <a:ext cx="3124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1" name="ID_70677A432831411B92766E99D52A55B2"/>
        <xdr:cNvPicPr>
          <a:picLocks noChangeAspect="1"/>
        </xdr:cNvPicPr>
      </xdr:nvPicPr>
      <xdr:blipFill>
        <a:blip r:embed="rId818" r:link="rId2"/>
        <a:stretch>
          <a:fillRect/>
        </a:stretch>
      </xdr:blipFill>
      <xdr:spPr>
        <a:xfrm>
          <a:off x="1150620" y="3033268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2" name="ID_D1ADD3BC9D9B4DA48A1BBE7F46982CAD"/>
        <xdr:cNvPicPr>
          <a:picLocks noChangeAspect="1"/>
        </xdr:cNvPicPr>
      </xdr:nvPicPr>
      <xdr:blipFill>
        <a:blip r:embed="rId819" r:link="rId2"/>
        <a:stretch>
          <a:fillRect/>
        </a:stretch>
      </xdr:blipFill>
      <xdr:spPr>
        <a:xfrm>
          <a:off x="1150620" y="304749200"/>
          <a:ext cx="2819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3" name="ID_681985B3478A4A03ABDB02929330F4EA"/>
        <xdr:cNvPicPr>
          <a:picLocks noChangeAspect="1"/>
        </xdr:cNvPicPr>
      </xdr:nvPicPr>
      <xdr:blipFill>
        <a:blip r:embed="rId820" r:link="rId2"/>
        <a:stretch>
          <a:fillRect/>
        </a:stretch>
      </xdr:blipFill>
      <xdr:spPr>
        <a:xfrm>
          <a:off x="1150620" y="305816000"/>
          <a:ext cx="3200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6" name="ID_0C2764DB463E4F1592D62C2ADAEB58BD"/>
        <xdr:cNvPicPr>
          <a:picLocks noChangeAspect="1"/>
        </xdr:cNvPicPr>
      </xdr:nvPicPr>
      <xdr:blipFill>
        <a:blip r:embed="rId821" r:link="rId2"/>
        <a:stretch>
          <a:fillRect/>
        </a:stretch>
      </xdr:blipFill>
      <xdr:spPr>
        <a:xfrm>
          <a:off x="1150620" y="312928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7" name="ID_F574C8F12DB9460A82C4A204F9DFAB10"/>
        <xdr:cNvPicPr>
          <a:picLocks noChangeAspect="1"/>
        </xdr:cNvPicPr>
      </xdr:nvPicPr>
      <xdr:blipFill>
        <a:blip r:embed="rId822" r:link="rId2"/>
        <a:stretch>
          <a:fillRect/>
        </a:stretch>
      </xdr:blipFill>
      <xdr:spPr>
        <a:xfrm>
          <a:off x="1150620" y="313283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8" name="ID_45D62BBA188B434BB01706F37630D519"/>
        <xdr:cNvPicPr>
          <a:picLocks noChangeAspect="1"/>
        </xdr:cNvPicPr>
      </xdr:nvPicPr>
      <xdr:blipFill>
        <a:blip r:embed="rId823" r:link="rId2"/>
        <a:stretch>
          <a:fillRect/>
        </a:stretch>
      </xdr:blipFill>
      <xdr:spPr>
        <a:xfrm>
          <a:off x="1150620" y="313639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9" name="ID_41B29B91C2164C0FA19DFF415C800C9D"/>
        <xdr:cNvPicPr>
          <a:picLocks noChangeAspect="1"/>
        </xdr:cNvPicPr>
      </xdr:nvPicPr>
      <xdr:blipFill>
        <a:blip r:embed="rId824" r:link="rId2"/>
        <a:stretch>
          <a:fillRect/>
        </a:stretch>
      </xdr:blipFill>
      <xdr:spPr>
        <a:xfrm>
          <a:off x="1150620" y="313994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0" name="ID_C6533FB08BF548A7B5D24D6754232E45"/>
        <xdr:cNvPicPr>
          <a:picLocks noChangeAspect="1"/>
        </xdr:cNvPicPr>
      </xdr:nvPicPr>
      <xdr:blipFill>
        <a:blip r:embed="rId825" r:link="rId2"/>
        <a:stretch>
          <a:fillRect/>
        </a:stretch>
      </xdr:blipFill>
      <xdr:spPr>
        <a:xfrm>
          <a:off x="1150620" y="314350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1" name="ID_20D0F192D6FF4516AA836B58673B212D"/>
        <xdr:cNvPicPr>
          <a:picLocks noChangeAspect="1"/>
        </xdr:cNvPicPr>
      </xdr:nvPicPr>
      <xdr:blipFill>
        <a:blip r:embed="rId826" r:link="rId2"/>
        <a:stretch>
          <a:fillRect/>
        </a:stretch>
      </xdr:blipFill>
      <xdr:spPr>
        <a:xfrm>
          <a:off x="1150620" y="314706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2" name="ID_633F883BE1CC4A5B929E4ED4AFD9132F"/>
        <xdr:cNvPicPr>
          <a:picLocks noChangeAspect="1"/>
        </xdr:cNvPicPr>
      </xdr:nvPicPr>
      <xdr:blipFill>
        <a:blip r:embed="rId827" r:link="rId2"/>
        <a:stretch>
          <a:fillRect/>
        </a:stretch>
      </xdr:blipFill>
      <xdr:spPr>
        <a:xfrm>
          <a:off x="1150620" y="315061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3" name="ID_FAA3638C808B46D9A1FCF4AF8E42D5D1"/>
        <xdr:cNvPicPr>
          <a:picLocks noChangeAspect="1"/>
        </xdr:cNvPicPr>
      </xdr:nvPicPr>
      <xdr:blipFill>
        <a:blip r:embed="rId828" r:link="rId2"/>
        <a:stretch>
          <a:fillRect/>
        </a:stretch>
      </xdr:blipFill>
      <xdr:spPr>
        <a:xfrm>
          <a:off x="1150620" y="315417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4" name="ID_24FD1757550D47D58E0868E3170C5330"/>
        <xdr:cNvPicPr>
          <a:picLocks noChangeAspect="1"/>
        </xdr:cNvPicPr>
      </xdr:nvPicPr>
      <xdr:blipFill>
        <a:blip r:embed="rId829" r:link="rId2"/>
        <a:stretch>
          <a:fillRect/>
        </a:stretch>
      </xdr:blipFill>
      <xdr:spPr>
        <a:xfrm>
          <a:off x="1150620" y="315772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5" name="ID_7D3E5BB018244664919838313643F9A6"/>
        <xdr:cNvPicPr>
          <a:picLocks noChangeAspect="1"/>
        </xdr:cNvPicPr>
      </xdr:nvPicPr>
      <xdr:blipFill>
        <a:blip r:embed="rId830" r:link="rId2"/>
        <a:stretch>
          <a:fillRect/>
        </a:stretch>
      </xdr:blipFill>
      <xdr:spPr>
        <a:xfrm>
          <a:off x="1150620" y="316128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6" name="ID_B3A6FE07AFF641C296C2E39BD3EE15B6"/>
        <xdr:cNvPicPr>
          <a:picLocks noChangeAspect="1"/>
        </xdr:cNvPicPr>
      </xdr:nvPicPr>
      <xdr:blipFill>
        <a:blip r:embed="rId831" r:link="rId2"/>
        <a:stretch>
          <a:fillRect/>
        </a:stretch>
      </xdr:blipFill>
      <xdr:spPr>
        <a:xfrm>
          <a:off x="1150620" y="316484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7" name="ID_AFFE0F94A57B473A92AE7E12F2B7BB36"/>
        <xdr:cNvPicPr>
          <a:picLocks noChangeAspect="1"/>
        </xdr:cNvPicPr>
      </xdr:nvPicPr>
      <xdr:blipFill>
        <a:blip r:embed="rId832" r:link="rId2"/>
        <a:stretch>
          <a:fillRect/>
        </a:stretch>
      </xdr:blipFill>
      <xdr:spPr>
        <a:xfrm>
          <a:off x="1150620" y="316839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3" name="ID_62F3D393A5344D228362C7A0CD4DFBA9"/>
        <xdr:cNvPicPr>
          <a:picLocks noChangeAspect="1"/>
        </xdr:cNvPicPr>
      </xdr:nvPicPr>
      <xdr:blipFill>
        <a:blip r:embed="rId833" r:link="rId2"/>
        <a:stretch>
          <a:fillRect/>
        </a:stretch>
      </xdr:blipFill>
      <xdr:spPr>
        <a:xfrm>
          <a:off x="1150620" y="3211068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1" name="ID_337F75CD6F8843C587CCB31685DF2BA6"/>
        <xdr:cNvPicPr>
          <a:picLocks noChangeAspect="1"/>
        </xdr:cNvPicPr>
      </xdr:nvPicPr>
      <xdr:blipFill>
        <a:blip r:embed="rId834" r:link="rId2"/>
        <a:stretch>
          <a:fillRect/>
        </a:stretch>
      </xdr:blipFill>
      <xdr:spPr>
        <a:xfrm>
          <a:off x="1150620" y="3214624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2" name="ID_98F5F0F86D7A45FB9B5510508A0BF777"/>
        <xdr:cNvPicPr>
          <a:picLocks noChangeAspect="1"/>
        </xdr:cNvPicPr>
      </xdr:nvPicPr>
      <xdr:blipFill>
        <a:blip r:embed="rId835" r:link="rId2"/>
        <a:stretch>
          <a:fillRect/>
        </a:stretch>
      </xdr:blipFill>
      <xdr:spPr>
        <a:xfrm>
          <a:off x="1150620" y="3218180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3" name="ID_46D0CF874FB84CA4BA87C1737C423C2E"/>
        <xdr:cNvPicPr>
          <a:picLocks noChangeAspect="1"/>
        </xdr:cNvPicPr>
      </xdr:nvPicPr>
      <xdr:blipFill>
        <a:blip r:embed="rId836" r:link="rId2"/>
        <a:stretch>
          <a:fillRect/>
        </a:stretch>
      </xdr:blipFill>
      <xdr:spPr>
        <a:xfrm>
          <a:off x="1150620" y="3221736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4" name="ID_EAC46C8916474344AE6D40831AEBC92D"/>
        <xdr:cNvPicPr>
          <a:picLocks noChangeAspect="1"/>
        </xdr:cNvPicPr>
      </xdr:nvPicPr>
      <xdr:blipFill>
        <a:blip r:embed="rId837" r:link="rId2"/>
        <a:stretch>
          <a:fillRect/>
        </a:stretch>
      </xdr:blipFill>
      <xdr:spPr>
        <a:xfrm>
          <a:off x="1150620" y="3225292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4" name="ID_8309AC53ACD546458E5367B6161E449E"/>
        <xdr:cNvPicPr>
          <a:picLocks noChangeAspect="1"/>
        </xdr:cNvPicPr>
      </xdr:nvPicPr>
      <xdr:blipFill>
        <a:blip r:embed="rId838" r:link="rId2"/>
        <a:stretch>
          <a:fillRect/>
        </a:stretch>
      </xdr:blipFill>
      <xdr:spPr>
        <a:xfrm>
          <a:off x="1150620" y="3228848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6" name="ID_A17FF7B2B899485D923FA4854A232D3E"/>
        <xdr:cNvPicPr>
          <a:picLocks noChangeAspect="1"/>
        </xdr:cNvPicPr>
      </xdr:nvPicPr>
      <xdr:blipFill>
        <a:blip r:embed="rId839" r:link="rId2"/>
        <a:stretch>
          <a:fillRect/>
        </a:stretch>
      </xdr:blipFill>
      <xdr:spPr>
        <a:xfrm>
          <a:off x="1150620" y="3406648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7" name="ID_63EBEED8D8364DF18697942904313433"/>
        <xdr:cNvPicPr>
          <a:picLocks noChangeAspect="1"/>
        </xdr:cNvPicPr>
      </xdr:nvPicPr>
      <xdr:blipFill>
        <a:blip r:embed="rId840" r:link="rId2"/>
        <a:stretch>
          <a:fillRect/>
        </a:stretch>
      </xdr:blipFill>
      <xdr:spPr>
        <a:xfrm>
          <a:off x="1150620" y="3403092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8" name="ID_EA39757945684062A601394C94811544"/>
        <xdr:cNvPicPr>
          <a:picLocks noChangeAspect="1"/>
        </xdr:cNvPicPr>
      </xdr:nvPicPr>
      <xdr:blipFill>
        <a:blip r:embed="rId841" r:link="rId2"/>
        <a:stretch>
          <a:fillRect/>
        </a:stretch>
      </xdr:blipFill>
      <xdr:spPr>
        <a:xfrm>
          <a:off x="1150620" y="3399536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9" name="ID_E60DC73DD5534C3B9F4FC0A5AB9675D3"/>
        <xdr:cNvPicPr>
          <a:picLocks noChangeAspect="1"/>
        </xdr:cNvPicPr>
      </xdr:nvPicPr>
      <xdr:blipFill>
        <a:blip r:embed="rId842" r:link="rId2"/>
        <a:stretch>
          <a:fillRect/>
        </a:stretch>
      </xdr:blipFill>
      <xdr:spPr>
        <a:xfrm>
          <a:off x="1150620" y="3395980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0" name="ID_7532552B1644444BAF2401C45ED80AE9"/>
        <xdr:cNvPicPr>
          <a:picLocks noChangeAspect="1"/>
        </xdr:cNvPicPr>
      </xdr:nvPicPr>
      <xdr:blipFill>
        <a:blip r:embed="rId843" r:link="rId2"/>
        <a:stretch>
          <a:fillRect/>
        </a:stretch>
      </xdr:blipFill>
      <xdr:spPr>
        <a:xfrm>
          <a:off x="1150620" y="339242400"/>
          <a:ext cx="1295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1" name="ID_5670053C94B54ECBA09F882C2169798E"/>
        <xdr:cNvPicPr>
          <a:picLocks noChangeAspect="1"/>
        </xdr:cNvPicPr>
      </xdr:nvPicPr>
      <xdr:blipFill>
        <a:blip r:embed="rId844" r:link="rId2"/>
        <a:stretch>
          <a:fillRect/>
        </a:stretch>
      </xdr:blipFill>
      <xdr:spPr>
        <a:xfrm>
          <a:off x="1150620" y="3335528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2" name="ID_EE21F9743B30465CBD754CF24FA92FC4"/>
        <xdr:cNvPicPr>
          <a:picLocks noChangeAspect="1"/>
        </xdr:cNvPicPr>
      </xdr:nvPicPr>
      <xdr:blipFill>
        <a:blip r:embed="rId845" r:link="rId2"/>
        <a:stretch>
          <a:fillRect/>
        </a:stretch>
      </xdr:blipFill>
      <xdr:spPr>
        <a:xfrm>
          <a:off x="1150620" y="3331972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3" name="ID_301C627FEE2E4C35BCCFF1D47A124D4E"/>
        <xdr:cNvPicPr>
          <a:picLocks noChangeAspect="1"/>
        </xdr:cNvPicPr>
      </xdr:nvPicPr>
      <xdr:blipFill>
        <a:blip r:embed="rId846" r:link="rId2"/>
        <a:stretch>
          <a:fillRect/>
        </a:stretch>
      </xdr:blipFill>
      <xdr:spPr>
        <a:xfrm>
          <a:off x="1150620" y="3328416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4" name="ID_04BD27E16A0244D99D0C3B94D3DC22EB"/>
        <xdr:cNvPicPr>
          <a:picLocks noChangeAspect="1"/>
        </xdr:cNvPicPr>
      </xdr:nvPicPr>
      <xdr:blipFill>
        <a:blip r:embed="rId847" r:link="rId2"/>
        <a:stretch>
          <a:fillRect/>
        </a:stretch>
      </xdr:blipFill>
      <xdr:spPr>
        <a:xfrm>
          <a:off x="1150620" y="332486000"/>
          <a:ext cx="1371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1" name="ID_44C1B73B752B4D8EAB4F4A74DFEEC703"/>
        <xdr:cNvPicPr>
          <a:picLocks noChangeAspect="1"/>
        </xdr:cNvPicPr>
      </xdr:nvPicPr>
      <xdr:blipFill>
        <a:blip r:embed="rId848" r:link="rId2"/>
        <a:stretch>
          <a:fillRect/>
        </a:stretch>
      </xdr:blipFill>
      <xdr:spPr>
        <a:xfrm>
          <a:off x="1150620" y="3321304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5" name="ID_551153B3828540B18D59955BE468FCF8"/>
        <xdr:cNvPicPr>
          <a:picLocks noChangeAspect="1"/>
        </xdr:cNvPicPr>
      </xdr:nvPicPr>
      <xdr:blipFill>
        <a:blip r:embed="rId849" r:link="rId2"/>
        <a:stretch>
          <a:fillRect/>
        </a:stretch>
      </xdr:blipFill>
      <xdr:spPr>
        <a:xfrm>
          <a:off x="1150620" y="3317748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6" name="ID_7BEB567638074522B0EC9676A5022D46"/>
        <xdr:cNvPicPr>
          <a:picLocks noChangeAspect="1"/>
        </xdr:cNvPicPr>
      </xdr:nvPicPr>
      <xdr:blipFill>
        <a:blip r:embed="rId850" r:link="rId2"/>
        <a:stretch>
          <a:fillRect/>
        </a:stretch>
      </xdr:blipFill>
      <xdr:spPr>
        <a:xfrm>
          <a:off x="1150620" y="3314192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2" name="ID_DEE1E0381D2347E59A53B860DD4427DA"/>
        <xdr:cNvPicPr>
          <a:picLocks noChangeAspect="1"/>
        </xdr:cNvPicPr>
      </xdr:nvPicPr>
      <xdr:blipFill>
        <a:blip r:embed="rId851" r:link="rId2"/>
        <a:stretch>
          <a:fillRect/>
        </a:stretch>
      </xdr:blipFill>
      <xdr:spPr>
        <a:xfrm>
          <a:off x="1150620" y="3310636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1" name="ID_562530A45DA44ADBABFAE5A84F2E1F81"/>
        <xdr:cNvPicPr>
          <a:picLocks noChangeAspect="1"/>
        </xdr:cNvPicPr>
      </xdr:nvPicPr>
      <xdr:blipFill>
        <a:blip r:embed="rId852" r:link="rId2"/>
        <a:stretch>
          <a:fillRect/>
        </a:stretch>
      </xdr:blipFill>
      <xdr:spPr>
        <a:xfrm>
          <a:off x="1150620" y="3307080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0" name="ID_758E05FF65B54946AA9B3B2798D7310B"/>
        <xdr:cNvPicPr>
          <a:picLocks noChangeAspect="1"/>
        </xdr:cNvPicPr>
      </xdr:nvPicPr>
      <xdr:blipFill>
        <a:blip r:embed="rId853" r:link="rId2"/>
        <a:stretch>
          <a:fillRect/>
        </a:stretch>
      </xdr:blipFill>
      <xdr:spPr>
        <a:xfrm>
          <a:off x="1150620" y="3303524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9" name="ID_0672E37278044FED85582833C1AF94C8"/>
        <xdr:cNvPicPr>
          <a:picLocks noChangeAspect="1"/>
        </xdr:cNvPicPr>
      </xdr:nvPicPr>
      <xdr:blipFill>
        <a:blip r:embed="rId854" r:link="rId2"/>
        <a:stretch>
          <a:fillRect/>
        </a:stretch>
      </xdr:blipFill>
      <xdr:spPr>
        <a:xfrm>
          <a:off x="1150620" y="3299968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8" name="ID_4CD9F12CDA994F0E956A2BA864A711C1"/>
        <xdr:cNvPicPr>
          <a:picLocks noChangeAspect="1"/>
        </xdr:cNvPicPr>
      </xdr:nvPicPr>
      <xdr:blipFill>
        <a:blip r:embed="rId855" r:link="rId2"/>
        <a:stretch>
          <a:fillRect/>
        </a:stretch>
      </xdr:blipFill>
      <xdr:spPr>
        <a:xfrm>
          <a:off x="1150620" y="329641200"/>
          <a:ext cx="1828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7" name="ID_09A5F669CA87422BB5EAF7562F5E2248"/>
        <xdr:cNvPicPr>
          <a:picLocks noChangeAspect="1"/>
        </xdr:cNvPicPr>
      </xdr:nvPicPr>
      <xdr:blipFill>
        <a:blip r:embed="rId856" r:link="rId2"/>
        <a:stretch>
          <a:fillRect/>
        </a:stretch>
      </xdr:blipFill>
      <xdr:spPr>
        <a:xfrm>
          <a:off x="1150620" y="3292856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6" name="ID_FC15BEDA515F459B84370F5843679458"/>
        <xdr:cNvPicPr>
          <a:picLocks noChangeAspect="1"/>
        </xdr:cNvPicPr>
      </xdr:nvPicPr>
      <xdr:blipFill>
        <a:blip r:embed="rId857" r:link="rId2"/>
        <a:stretch>
          <a:fillRect/>
        </a:stretch>
      </xdr:blipFill>
      <xdr:spPr>
        <a:xfrm>
          <a:off x="1150620" y="328930000"/>
          <a:ext cx="1828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5" name="ID_7DBC19E4DC2B4DBD98EBDF5FA9E81BF5"/>
        <xdr:cNvPicPr>
          <a:picLocks noChangeAspect="1"/>
        </xdr:cNvPicPr>
      </xdr:nvPicPr>
      <xdr:blipFill>
        <a:blip r:embed="rId858" r:link="rId2"/>
        <a:stretch>
          <a:fillRect/>
        </a:stretch>
      </xdr:blipFill>
      <xdr:spPr>
        <a:xfrm>
          <a:off x="1150620" y="3285744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4" name="ID_794D8922654B441087B333C7999E2B8C"/>
        <xdr:cNvPicPr>
          <a:picLocks noChangeAspect="1"/>
        </xdr:cNvPicPr>
      </xdr:nvPicPr>
      <xdr:blipFill>
        <a:blip r:embed="rId859" r:link="rId2"/>
        <a:stretch>
          <a:fillRect/>
        </a:stretch>
      </xdr:blipFill>
      <xdr:spPr>
        <a:xfrm>
          <a:off x="1150620" y="328218800"/>
          <a:ext cx="1905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2" name="ID_7B7F2775A9B54C858BBC8F6BEFFD1A65"/>
        <xdr:cNvPicPr>
          <a:picLocks noChangeAspect="1"/>
        </xdr:cNvPicPr>
      </xdr:nvPicPr>
      <xdr:blipFill>
        <a:blip r:embed="rId860" r:link="rId2"/>
        <a:stretch>
          <a:fillRect/>
        </a:stretch>
      </xdr:blipFill>
      <xdr:spPr>
        <a:xfrm>
          <a:off x="1150620" y="3260852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1" name="ID_296CD152C52D41D29C87CA6657420F31"/>
        <xdr:cNvPicPr>
          <a:picLocks noChangeAspect="1"/>
        </xdr:cNvPicPr>
      </xdr:nvPicPr>
      <xdr:blipFill>
        <a:blip r:embed="rId861" r:link="rId2"/>
        <a:stretch>
          <a:fillRect/>
        </a:stretch>
      </xdr:blipFill>
      <xdr:spPr>
        <a:xfrm>
          <a:off x="1150620" y="3257296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0" name="ID_95A7EB1854BE4C4082696285A4F343FF"/>
        <xdr:cNvPicPr>
          <a:picLocks noChangeAspect="1"/>
        </xdr:cNvPicPr>
      </xdr:nvPicPr>
      <xdr:blipFill>
        <a:blip r:embed="rId862" r:link="rId2"/>
        <a:stretch>
          <a:fillRect/>
        </a:stretch>
      </xdr:blipFill>
      <xdr:spPr>
        <a:xfrm>
          <a:off x="1150620" y="325374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9" name="ID_C0F5662AC7C54ACDAEC2D0514A2B0E98"/>
        <xdr:cNvPicPr>
          <a:picLocks noChangeAspect="1"/>
        </xdr:cNvPicPr>
      </xdr:nvPicPr>
      <xdr:blipFill>
        <a:blip r:embed="rId863" r:link="rId2"/>
        <a:stretch>
          <a:fillRect/>
        </a:stretch>
      </xdr:blipFill>
      <xdr:spPr>
        <a:xfrm>
          <a:off x="1150620" y="3250184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8" name="ID_CDF761E1C5114F3FB912236205377356"/>
        <xdr:cNvPicPr>
          <a:picLocks noChangeAspect="1"/>
        </xdr:cNvPicPr>
      </xdr:nvPicPr>
      <xdr:blipFill>
        <a:blip r:embed="rId864" r:link="rId2"/>
        <a:stretch>
          <a:fillRect/>
        </a:stretch>
      </xdr:blipFill>
      <xdr:spPr>
        <a:xfrm>
          <a:off x="1150620" y="3232404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7" name="ID_87565ECE94534F4CBB5D24615A4A42F7"/>
        <xdr:cNvPicPr>
          <a:picLocks noChangeAspect="1"/>
        </xdr:cNvPicPr>
      </xdr:nvPicPr>
      <xdr:blipFill>
        <a:blip r:embed="rId865" r:link="rId2"/>
        <a:stretch>
          <a:fillRect/>
        </a:stretch>
      </xdr:blipFill>
      <xdr:spPr>
        <a:xfrm>
          <a:off x="1150620" y="3235960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7" name="ID_6342100F40624A28B268B048AF5BFED4"/>
        <xdr:cNvPicPr>
          <a:picLocks noChangeAspect="1"/>
        </xdr:cNvPicPr>
      </xdr:nvPicPr>
      <xdr:blipFill>
        <a:blip r:embed="rId866" r:link="rId2"/>
        <a:stretch>
          <a:fillRect/>
        </a:stretch>
      </xdr:blipFill>
      <xdr:spPr>
        <a:xfrm>
          <a:off x="1150620" y="3246628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8" name="ID_F4E27EA48D2C4E57B627980C42513D28"/>
        <xdr:cNvPicPr>
          <a:picLocks noChangeAspect="1"/>
        </xdr:cNvPicPr>
      </xdr:nvPicPr>
      <xdr:blipFill>
        <a:blip r:embed="rId867" r:link="rId2"/>
        <a:stretch>
          <a:fillRect/>
        </a:stretch>
      </xdr:blipFill>
      <xdr:spPr>
        <a:xfrm>
          <a:off x="1150620" y="3264408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9" name="ID_10EDF1BFE57347D7B21E1DF05DE87F30"/>
        <xdr:cNvPicPr>
          <a:picLocks noChangeAspect="1"/>
        </xdr:cNvPicPr>
      </xdr:nvPicPr>
      <xdr:blipFill>
        <a:blip r:embed="rId868" r:link="rId2"/>
        <a:stretch>
          <a:fillRect/>
        </a:stretch>
      </xdr:blipFill>
      <xdr:spPr>
        <a:xfrm>
          <a:off x="1150620" y="3267964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0" name="ID_6C63CF8C9FDB4D19BE2CE5EC56A4F382"/>
        <xdr:cNvPicPr>
          <a:picLocks noChangeAspect="1"/>
        </xdr:cNvPicPr>
      </xdr:nvPicPr>
      <xdr:blipFill>
        <a:blip r:embed="rId869" r:link="rId2"/>
        <a:stretch>
          <a:fillRect/>
        </a:stretch>
      </xdr:blipFill>
      <xdr:spPr>
        <a:xfrm>
          <a:off x="1150620" y="3271520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1" name="ID_705A1FA2567D4091BBFE51CA507DD411"/>
        <xdr:cNvPicPr>
          <a:picLocks noChangeAspect="1"/>
        </xdr:cNvPicPr>
      </xdr:nvPicPr>
      <xdr:blipFill>
        <a:blip r:embed="rId870" r:link="rId2"/>
        <a:stretch>
          <a:fillRect/>
        </a:stretch>
      </xdr:blipFill>
      <xdr:spPr>
        <a:xfrm>
          <a:off x="1150620" y="3275076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2" name="ID_F1A9732A3FB3473BB26243995B6665BE"/>
        <xdr:cNvPicPr>
          <a:picLocks noChangeAspect="1"/>
        </xdr:cNvPicPr>
      </xdr:nvPicPr>
      <xdr:blipFill>
        <a:blip r:embed="rId871" r:link="rId2"/>
        <a:stretch>
          <a:fillRect/>
        </a:stretch>
      </xdr:blipFill>
      <xdr:spPr>
        <a:xfrm>
          <a:off x="1150620" y="327863200"/>
          <a:ext cx="1828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5" name="ID_A1EEA922CD5D4F8AA68CDF54F9E5F133"/>
        <xdr:cNvPicPr>
          <a:picLocks noChangeAspect="1"/>
        </xdr:cNvPicPr>
      </xdr:nvPicPr>
      <xdr:blipFill>
        <a:blip r:embed="rId872" r:link="rId2"/>
        <a:stretch>
          <a:fillRect/>
        </a:stretch>
      </xdr:blipFill>
      <xdr:spPr>
        <a:xfrm>
          <a:off x="1150620" y="324307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6" name="ID_0AAF507753E9470D82795CF21634AB03"/>
        <xdr:cNvPicPr>
          <a:picLocks noChangeAspect="1"/>
        </xdr:cNvPicPr>
      </xdr:nvPicPr>
      <xdr:blipFill>
        <a:blip r:embed="rId873" r:link="rId2"/>
        <a:stretch>
          <a:fillRect/>
        </a:stretch>
      </xdr:blipFill>
      <xdr:spPr>
        <a:xfrm>
          <a:off x="1150620" y="323951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3" name="ID_F5E164D6C7D242C9BF6608D18DE5E6C5"/>
        <xdr:cNvPicPr>
          <a:picLocks noChangeAspect="1"/>
        </xdr:cNvPicPr>
      </xdr:nvPicPr>
      <xdr:blipFill>
        <a:blip r:embed="rId874" r:link="rId2"/>
        <a:stretch>
          <a:fillRect/>
        </a:stretch>
      </xdr:blipFill>
      <xdr:spPr>
        <a:xfrm>
          <a:off x="1150620" y="349554800"/>
          <a:ext cx="28194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4" name="ID_05C5BD67608844B0B2ABF99CC1B4450E"/>
        <xdr:cNvPicPr>
          <a:picLocks noChangeAspect="1"/>
        </xdr:cNvPicPr>
      </xdr:nvPicPr>
      <xdr:blipFill>
        <a:blip r:embed="rId875" r:link="rId2"/>
        <a:stretch>
          <a:fillRect/>
        </a:stretch>
      </xdr:blipFill>
      <xdr:spPr>
        <a:xfrm>
          <a:off x="1150620" y="3491992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5" name="ID_B9C11E6E4DA24B81A1FDAB80C65D85D1"/>
        <xdr:cNvPicPr>
          <a:picLocks noChangeAspect="1"/>
        </xdr:cNvPicPr>
      </xdr:nvPicPr>
      <xdr:blipFill>
        <a:blip r:embed="rId876" r:link="rId2"/>
        <a:stretch>
          <a:fillRect/>
        </a:stretch>
      </xdr:blipFill>
      <xdr:spPr>
        <a:xfrm>
          <a:off x="1150620" y="348843600"/>
          <a:ext cx="28956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6" name="ID_FA9E1D67D17A451DB0F3CBD4E67A11F8"/>
        <xdr:cNvPicPr>
          <a:picLocks noChangeAspect="1"/>
        </xdr:cNvPicPr>
      </xdr:nvPicPr>
      <xdr:blipFill>
        <a:blip r:embed="rId877" r:link="rId2"/>
        <a:stretch>
          <a:fillRect/>
        </a:stretch>
      </xdr:blipFill>
      <xdr:spPr>
        <a:xfrm>
          <a:off x="1150620" y="348488000"/>
          <a:ext cx="3200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7" name="ID_635C135E9C0143C9BDBA96AEEB4D1B53"/>
        <xdr:cNvPicPr>
          <a:picLocks noChangeAspect="1"/>
        </xdr:cNvPicPr>
      </xdr:nvPicPr>
      <xdr:blipFill>
        <a:blip r:embed="rId878" r:link="rId2"/>
        <a:stretch>
          <a:fillRect/>
        </a:stretch>
      </xdr:blipFill>
      <xdr:spPr>
        <a:xfrm>
          <a:off x="1150620" y="3481324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8" name="ID_C0254450043947B4B076728B824A1995"/>
        <xdr:cNvPicPr>
          <a:picLocks noChangeAspect="1"/>
        </xdr:cNvPicPr>
      </xdr:nvPicPr>
      <xdr:blipFill>
        <a:blip r:embed="rId879" r:link="rId2"/>
        <a:stretch>
          <a:fillRect/>
        </a:stretch>
      </xdr:blipFill>
      <xdr:spPr>
        <a:xfrm>
          <a:off x="1150620" y="347776800"/>
          <a:ext cx="3048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8" name="ID_36054BFFBD47434394E99BE1CACBF18D"/>
        <xdr:cNvPicPr>
          <a:picLocks noChangeAspect="1"/>
        </xdr:cNvPicPr>
      </xdr:nvPicPr>
      <xdr:blipFill>
        <a:blip r:embed="rId880" r:link="rId2"/>
        <a:stretch>
          <a:fillRect/>
        </a:stretch>
      </xdr:blipFill>
      <xdr:spPr>
        <a:xfrm>
          <a:off x="1150620" y="347421200"/>
          <a:ext cx="2819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9" name="ID_40D9511AF40546449DB08E80D1476CDA"/>
        <xdr:cNvPicPr>
          <a:picLocks noChangeAspect="1"/>
        </xdr:cNvPicPr>
      </xdr:nvPicPr>
      <xdr:blipFill>
        <a:blip r:embed="rId881" r:link="rId2"/>
        <a:stretch>
          <a:fillRect/>
        </a:stretch>
      </xdr:blipFill>
      <xdr:spPr>
        <a:xfrm>
          <a:off x="1150620" y="347065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0" name="ID_062004171EE64F9297EE621BAF7416CA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6710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9" name="ID_73DCF13860DA4D3CB721FFADF63F3C8C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6354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8" name="ID_5A3B28D22D1A4570B6B1282A4993DEE8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59988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0" name="ID_4EF7C86930F74C0F9752C65973AD4FE7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56432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7" name="ID_C8721E0864C84600B06D376BB59EEE0B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5287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6" name="ID_26DB8EB6C87A4A6ABC2E7B65C3BFA6A3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932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5" name="ID_0A17F1BE253043F0B8C8F36D1223ABAC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5764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1" name="ID_4AFB6A7844EE4CAAB9356D17FE8DCCDA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220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2" name="ID_E2C466AB2D9D46D487F472853856F9DD"/>
        <xdr:cNvPicPr>
          <a:picLocks noChangeAspect="1"/>
        </xdr:cNvPicPr>
      </xdr:nvPicPr>
      <xdr:blipFill>
        <a:blip r:embed="rId884" r:link="rId2"/>
        <a:stretch>
          <a:fillRect/>
        </a:stretch>
      </xdr:blipFill>
      <xdr:spPr>
        <a:xfrm>
          <a:off x="1150620" y="3438652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3" name="ID_6A7AB96A27BB45AB9A185F549DD166A6"/>
        <xdr:cNvPicPr>
          <a:picLocks noChangeAspect="1"/>
        </xdr:cNvPicPr>
      </xdr:nvPicPr>
      <xdr:blipFill>
        <a:blip r:embed="rId885" r:link="rId2"/>
        <a:stretch>
          <a:fillRect/>
        </a:stretch>
      </xdr:blipFill>
      <xdr:spPr>
        <a:xfrm>
          <a:off x="1150620" y="343509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4" name="ID_2EAF150E50F648B99BF68F76254B6EDC"/>
        <xdr:cNvPicPr>
          <a:picLocks noChangeAspect="1"/>
        </xdr:cNvPicPr>
      </xdr:nvPicPr>
      <xdr:blipFill>
        <a:blip r:embed="rId886" r:link="rId2"/>
        <a:stretch>
          <a:fillRect/>
        </a:stretch>
      </xdr:blipFill>
      <xdr:spPr>
        <a:xfrm>
          <a:off x="1150620" y="343154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6" name="ID_389249C079F241A088C24D6529CD4F26"/>
        <xdr:cNvPicPr>
          <a:picLocks noChangeAspect="1"/>
        </xdr:cNvPicPr>
      </xdr:nvPicPr>
      <xdr:blipFill>
        <a:blip r:embed="rId887" r:link="rId2"/>
        <a:stretch>
          <a:fillRect/>
        </a:stretch>
      </xdr:blipFill>
      <xdr:spPr>
        <a:xfrm>
          <a:off x="1150620" y="342798400"/>
          <a:ext cx="25146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5" name="ID_DADA96A92E4D4D2C88A50E549A8B0995"/>
        <xdr:cNvPicPr>
          <a:picLocks noChangeAspect="1"/>
        </xdr:cNvPicPr>
      </xdr:nvPicPr>
      <xdr:blipFill>
        <a:blip r:embed="rId888" r:link="rId2"/>
        <a:stretch>
          <a:fillRect/>
        </a:stretch>
      </xdr:blipFill>
      <xdr:spPr>
        <a:xfrm>
          <a:off x="1150620" y="342442800"/>
          <a:ext cx="2362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5" name="ID_F21BEC5DFF464F278200463CE9619B49"/>
        <xdr:cNvPicPr>
          <a:picLocks noChangeAspect="1"/>
        </xdr:cNvPicPr>
      </xdr:nvPicPr>
      <xdr:blipFill>
        <a:blip r:embed="rId889" r:link="rId2"/>
        <a:stretch>
          <a:fillRect/>
        </a:stretch>
      </xdr:blipFill>
      <xdr:spPr>
        <a:xfrm>
          <a:off x="1150620" y="342087200"/>
          <a:ext cx="2133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6" name="ID_873EA66D89D1470EBED6123EA96A00AC"/>
        <xdr:cNvPicPr>
          <a:picLocks noChangeAspect="1"/>
        </xdr:cNvPicPr>
      </xdr:nvPicPr>
      <xdr:blipFill>
        <a:blip r:embed="rId890" r:link="rId2"/>
        <a:stretch>
          <a:fillRect/>
        </a:stretch>
      </xdr:blipFill>
      <xdr:spPr>
        <a:xfrm>
          <a:off x="1150620" y="341731600"/>
          <a:ext cx="1143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7" name="ID_50000401C90D41BAB4A98163D4B5CF17"/>
        <xdr:cNvPicPr>
          <a:picLocks noChangeAspect="1"/>
        </xdr:cNvPicPr>
      </xdr:nvPicPr>
      <xdr:blipFill>
        <a:blip r:embed="rId891" r:link="rId2"/>
        <a:stretch>
          <a:fillRect/>
        </a:stretch>
      </xdr:blipFill>
      <xdr:spPr>
        <a:xfrm>
          <a:off x="1150620" y="341376000"/>
          <a:ext cx="914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8" name="ID_37F6BE317EF141A68FE173BF80B1E9AC"/>
        <xdr:cNvPicPr>
          <a:picLocks noChangeAspect="1"/>
        </xdr:cNvPicPr>
      </xdr:nvPicPr>
      <xdr:blipFill>
        <a:blip r:embed="rId892" r:link="rId2"/>
        <a:stretch>
          <a:fillRect/>
        </a:stretch>
      </xdr:blipFill>
      <xdr:spPr>
        <a:xfrm>
          <a:off x="1150620" y="341020400"/>
          <a:ext cx="10668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9" name="ID_03E9EC9BB62A41CE896E6E63436039FA"/>
        <xdr:cNvPicPr>
          <a:picLocks noChangeAspect="1"/>
        </xdr:cNvPicPr>
      </xdr:nvPicPr>
      <xdr:blipFill>
        <a:blip r:embed="rId893" r:link="rId2"/>
        <a:stretch>
          <a:fillRect/>
        </a:stretch>
      </xdr:blipFill>
      <xdr:spPr>
        <a:xfrm>
          <a:off x="1150620" y="338886800"/>
          <a:ext cx="3124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0" name="ID_8775090967914A7991BFB15A88182812"/>
        <xdr:cNvPicPr>
          <a:picLocks noChangeAspect="1"/>
        </xdr:cNvPicPr>
      </xdr:nvPicPr>
      <xdr:blipFill>
        <a:blip r:embed="rId894" r:link="rId2"/>
        <a:stretch>
          <a:fillRect/>
        </a:stretch>
      </xdr:blipFill>
      <xdr:spPr>
        <a:xfrm>
          <a:off x="1150620" y="3385312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1" name="ID_EA8EC19DF63F40DB8EC88C8D5A166E72"/>
        <xdr:cNvPicPr>
          <a:picLocks noChangeAspect="1"/>
        </xdr:cNvPicPr>
      </xdr:nvPicPr>
      <xdr:blipFill>
        <a:blip r:embed="rId895" r:link="rId2"/>
        <a:stretch>
          <a:fillRect/>
        </a:stretch>
      </xdr:blipFill>
      <xdr:spPr>
        <a:xfrm>
          <a:off x="1150620" y="3381756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2" name="ID_E364E49BE7BA44359DD544F239DBB612"/>
        <xdr:cNvPicPr>
          <a:picLocks noChangeAspect="1"/>
        </xdr:cNvPicPr>
      </xdr:nvPicPr>
      <xdr:blipFill>
        <a:blip r:embed="rId896" r:link="rId2"/>
        <a:stretch>
          <a:fillRect/>
        </a:stretch>
      </xdr:blipFill>
      <xdr:spPr>
        <a:xfrm>
          <a:off x="1150620" y="3378200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3" name="ID_11734D658B6D4D1B845C8DFB804DF7EE"/>
        <xdr:cNvPicPr>
          <a:picLocks noChangeAspect="1"/>
        </xdr:cNvPicPr>
      </xdr:nvPicPr>
      <xdr:blipFill>
        <a:blip r:embed="rId897" r:link="rId2"/>
        <a:stretch>
          <a:fillRect/>
        </a:stretch>
      </xdr:blipFill>
      <xdr:spPr>
        <a:xfrm>
          <a:off x="1150620" y="337464400"/>
          <a:ext cx="3124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4" name="ID_6873B4058D97415499E450F1FBC19D68"/>
        <xdr:cNvPicPr>
          <a:picLocks noChangeAspect="1"/>
        </xdr:cNvPicPr>
      </xdr:nvPicPr>
      <xdr:blipFill>
        <a:blip r:embed="rId898" r:link="rId2"/>
        <a:stretch>
          <a:fillRect/>
        </a:stretch>
      </xdr:blipFill>
      <xdr:spPr>
        <a:xfrm>
          <a:off x="1150620" y="337108800"/>
          <a:ext cx="1828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5" name="ID_A86B06BB1D104E19B495D7A8F81E1CA7"/>
        <xdr:cNvPicPr>
          <a:picLocks noChangeAspect="1"/>
        </xdr:cNvPicPr>
      </xdr:nvPicPr>
      <xdr:blipFill>
        <a:blip r:embed="rId899" r:link="rId2"/>
        <a:stretch>
          <a:fillRect/>
        </a:stretch>
      </xdr:blipFill>
      <xdr:spPr>
        <a:xfrm>
          <a:off x="1150620" y="3367532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6" name="ID_3842DA32856A48008A75172C29020E13"/>
        <xdr:cNvPicPr>
          <a:picLocks noChangeAspect="1"/>
        </xdr:cNvPicPr>
      </xdr:nvPicPr>
      <xdr:blipFill>
        <a:blip r:embed="rId900" r:link="rId2"/>
        <a:stretch>
          <a:fillRect/>
        </a:stretch>
      </xdr:blipFill>
      <xdr:spPr>
        <a:xfrm>
          <a:off x="1150620" y="333908400"/>
          <a:ext cx="1676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7" name="ID_3C00DC4DB7B2439D9E445892D95CB9EE"/>
        <xdr:cNvPicPr>
          <a:picLocks noChangeAspect="1"/>
        </xdr:cNvPicPr>
      </xdr:nvPicPr>
      <xdr:blipFill>
        <a:blip r:embed="rId901" r:link="rId2"/>
        <a:stretch>
          <a:fillRect/>
        </a:stretch>
      </xdr:blipFill>
      <xdr:spPr>
        <a:xfrm>
          <a:off x="1150620" y="3342640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8" name="ID_F8CC4757112F4DD3828E4903E276C81E"/>
        <xdr:cNvPicPr>
          <a:picLocks noChangeAspect="1"/>
        </xdr:cNvPicPr>
      </xdr:nvPicPr>
      <xdr:blipFill>
        <a:blip r:embed="rId902" r:link="rId2"/>
        <a:stretch>
          <a:fillRect/>
        </a:stretch>
      </xdr:blipFill>
      <xdr:spPr>
        <a:xfrm>
          <a:off x="1150620" y="334619600"/>
          <a:ext cx="2209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9" name="ID_12F3DE9775014D91A5F866F677B77EB1"/>
        <xdr:cNvPicPr>
          <a:picLocks noChangeAspect="1"/>
        </xdr:cNvPicPr>
      </xdr:nvPicPr>
      <xdr:blipFill>
        <a:blip r:embed="rId903" r:link="rId2"/>
        <a:stretch>
          <a:fillRect/>
        </a:stretch>
      </xdr:blipFill>
      <xdr:spPr>
        <a:xfrm>
          <a:off x="1150620" y="3349752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0" name="ID_C2813B98CE764FDDAE78E7140235E515"/>
        <xdr:cNvPicPr>
          <a:picLocks noChangeAspect="1"/>
        </xdr:cNvPicPr>
      </xdr:nvPicPr>
      <xdr:blipFill>
        <a:blip r:embed="rId904" r:link="rId2"/>
        <a:stretch>
          <a:fillRect/>
        </a:stretch>
      </xdr:blipFill>
      <xdr:spPr>
        <a:xfrm>
          <a:off x="1150620" y="3353308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1" name="ID_BF6A2C3968A14D19BCB014599C97EC13"/>
        <xdr:cNvPicPr>
          <a:picLocks noChangeAspect="1"/>
        </xdr:cNvPicPr>
      </xdr:nvPicPr>
      <xdr:blipFill>
        <a:blip r:embed="rId905" r:link="rId2"/>
        <a:stretch>
          <a:fillRect/>
        </a:stretch>
      </xdr:blipFill>
      <xdr:spPr>
        <a:xfrm>
          <a:off x="1150620" y="335686400"/>
          <a:ext cx="1219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2" name="ID_673B5397BB3841ABBE076193AF030FE1"/>
        <xdr:cNvPicPr>
          <a:picLocks noChangeAspect="1"/>
        </xdr:cNvPicPr>
      </xdr:nvPicPr>
      <xdr:blipFill>
        <a:blip r:embed="rId906" r:link="rId2"/>
        <a:stretch>
          <a:fillRect/>
        </a:stretch>
      </xdr:blipFill>
      <xdr:spPr>
        <a:xfrm>
          <a:off x="1150620" y="3360420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3" name="ID_363596C521474534800FE52D896A199A"/>
        <xdr:cNvPicPr>
          <a:picLocks noChangeAspect="1"/>
        </xdr:cNvPicPr>
      </xdr:nvPicPr>
      <xdr:blipFill>
        <a:blip r:embed="rId907" r:link="rId2"/>
        <a:stretch>
          <a:fillRect/>
        </a:stretch>
      </xdr:blipFill>
      <xdr:spPr>
        <a:xfrm>
          <a:off x="1150620" y="3363976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0" name="ID_F47BA8D56E9F43C7B383FB8A2135CD1A"/>
        <xdr:cNvPicPr>
          <a:picLocks noChangeAspect="1"/>
        </xdr:cNvPicPr>
      </xdr:nvPicPr>
      <xdr:blipFill>
        <a:blip r:embed="rId908" r:link="rId2"/>
        <a:stretch>
          <a:fillRect/>
        </a:stretch>
      </xdr:blipFill>
      <xdr:spPr>
        <a:xfrm>
          <a:off x="1150620" y="388315200"/>
          <a:ext cx="3810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9" name="ID_5593E82E274841CAB67408B2A7B92129"/>
        <xdr:cNvPicPr>
          <a:picLocks noChangeAspect="1"/>
        </xdr:cNvPicPr>
      </xdr:nvPicPr>
      <xdr:blipFill>
        <a:blip r:embed="rId909" r:link="rId2"/>
        <a:stretch>
          <a:fillRect/>
        </a:stretch>
      </xdr:blipFill>
      <xdr:spPr>
        <a:xfrm>
          <a:off x="1150620" y="387959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8" name="ID_42555EB0C59545ADA4937D658C887C4E"/>
        <xdr:cNvPicPr>
          <a:picLocks noChangeAspect="1"/>
        </xdr:cNvPicPr>
      </xdr:nvPicPr>
      <xdr:blipFill>
        <a:blip r:embed="rId910" r:link="rId2"/>
        <a:stretch>
          <a:fillRect/>
        </a:stretch>
      </xdr:blipFill>
      <xdr:spPr>
        <a:xfrm>
          <a:off x="1150620" y="387604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7" name="ID_774A9E642B1C4C22B77F5D2F1AAB98EA"/>
        <xdr:cNvPicPr>
          <a:picLocks noChangeAspect="1"/>
        </xdr:cNvPicPr>
      </xdr:nvPicPr>
      <xdr:blipFill>
        <a:blip r:embed="rId911" r:link="rId2"/>
        <a:stretch>
          <a:fillRect/>
        </a:stretch>
      </xdr:blipFill>
      <xdr:spPr>
        <a:xfrm>
          <a:off x="1150620" y="3872484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6" name="ID_088609E51B5E49DBBC895C0CA85B02F0"/>
        <xdr:cNvPicPr>
          <a:picLocks noChangeAspect="1"/>
        </xdr:cNvPicPr>
      </xdr:nvPicPr>
      <xdr:blipFill>
        <a:blip r:embed="rId912" r:link="rId2"/>
        <a:stretch>
          <a:fillRect/>
        </a:stretch>
      </xdr:blipFill>
      <xdr:spPr>
        <a:xfrm>
          <a:off x="1150620" y="386892800"/>
          <a:ext cx="3048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5" name="ID_4F7C8BA09B494442A54ABB8975E691D1"/>
        <xdr:cNvPicPr>
          <a:picLocks noChangeAspect="1"/>
        </xdr:cNvPicPr>
      </xdr:nvPicPr>
      <xdr:blipFill>
        <a:blip r:embed="rId913" r:link="rId2"/>
        <a:stretch>
          <a:fillRect/>
        </a:stretch>
      </xdr:blipFill>
      <xdr:spPr>
        <a:xfrm>
          <a:off x="1150620" y="386537200"/>
          <a:ext cx="29718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4" name="ID_7279954C3683485E90AA8472DD9F15C9"/>
        <xdr:cNvPicPr>
          <a:picLocks noChangeAspect="1"/>
        </xdr:cNvPicPr>
      </xdr:nvPicPr>
      <xdr:blipFill>
        <a:blip r:embed="rId914" r:link="rId2"/>
        <a:stretch>
          <a:fillRect/>
        </a:stretch>
      </xdr:blipFill>
      <xdr:spPr>
        <a:xfrm>
          <a:off x="1150620" y="386181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3" name="ID_4A57713AA8EF402294B4E927BF6241F0"/>
        <xdr:cNvPicPr>
          <a:picLocks noChangeAspect="1"/>
        </xdr:cNvPicPr>
      </xdr:nvPicPr>
      <xdr:blipFill>
        <a:blip r:embed="rId915" r:link="rId2"/>
        <a:stretch>
          <a:fillRect/>
        </a:stretch>
      </xdr:blipFill>
      <xdr:spPr>
        <a:xfrm>
          <a:off x="1150620" y="3858260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9" name="ID_0DCBCBA66ABF4C77AAB0B25953C0375B"/>
        <xdr:cNvPicPr>
          <a:picLocks noChangeAspect="1"/>
        </xdr:cNvPicPr>
      </xdr:nvPicPr>
      <xdr:blipFill>
        <a:blip r:embed="rId916" r:link="rId2"/>
        <a:stretch>
          <a:fillRect/>
        </a:stretch>
      </xdr:blipFill>
      <xdr:spPr>
        <a:xfrm>
          <a:off x="1150620" y="385470400"/>
          <a:ext cx="2133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2" name="ID_4AB7CFFC723845C5BE337C5E8294AFED"/>
        <xdr:cNvPicPr>
          <a:picLocks noChangeAspect="1"/>
        </xdr:cNvPicPr>
      </xdr:nvPicPr>
      <xdr:blipFill>
        <a:blip r:embed="rId917" r:link="rId2"/>
        <a:stretch>
          <a:fillRect/>
        </a:stretch>
      </xdr:blipFill>
      <xdr:spPr>
        <a:xfrm>
          <a:off x="1150620" y="385114800"/>
          <a:ext cx="2133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1" name="ID_E3778DC9EA424B3A83C02DF46F80447A"/>
        <xdr:cNvPicPr>
          <a:picLocks noChangeAspect="1"/>
        </xdr:cNvPicPr>
      </xdr:nvPicPr>
      <xdr:blipFill>
        <a:blip r:embed="rId918" r:link="rId2"/>
        <a:stretch>
          <a:fillRect/>
        </a:stretch>
      </xdr:blipFill>
      <xdr:spPr>
        <a:xfrm>
          <a:off x="1150620" y="384759200"/>
          <a:ext cx="31242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0" name="ID_CFA8B44AE1F1419494DF52A28D8A01C2"/>
        <xdr:cNvPicPr>
          <a:picLocks noChangeAspect="1"/>
        </xdr:cNvPicPr>
      </xdr:nvPicPr>
      <xdr:blipFill>
        <a:blip r:embed="rId919" r:link="rId2"/>
        <a:stretch>
          <a:fillRect/>
        </a:stretch>
      </xdr:blipFill>
      <xdr:spPr>
        <a:xfrm>
          <a:off x="1150620" y="353466400"/>
          <a:ext cx="22098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7" name="ID_E58694F3E43A411590E298C4726960FD"/>
        <xdr:cNvPicPr>
          <a:picLocks noChangeAspect="1"/>
        </xdr:cNvPicPr>
      </xdr:nvPicPr>
      <xdr:blipFill>
        <a:blip r:embed="rId920" r:link="rId2"/>
        <a:stretch>
          <a:fillRect/>
        </a:stretch>
      </xdr:blipFill>
      <xdr:spPr>
        <a:xfrm>
          <a:off x="1150620" y="375513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6" name="ID_E2930A135314485A8DAC5CA1D37E9295"/>
        <xdr:cNvPicPr>
          <a:picLocks noChangeAspect="1"/>
        </xdr:cNvPicPr>
      </xdr:nvPicPr>
      <xdr:blipFill>
        <a:blip r:embed="rId921" r:link="rId2"/>
        <a:stretch>
          <a:fillRect/>
        </a:stretch>
      </xdr:blipFill>
      <xdr:spPr>
        <a:xfrm>
          <a:off x="1150620" y="375158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5" name="ID_D0EC7362006846958E423C42E7939FBC"/>
        <xdr:cNvPicPr>
          <a:picLocks noChangeAspect="1"/>
        </xdr:cNvPicPr>
      </xdr:nvPicPr>
      <xdr:blipFill>
        <a:blip r:embed="rId922" r:link="rId2"/>
        <a:stretch>
          <a:fillRect/>
        </a:stretch>
      </xdr:blipFill>
      <xdr:spPr>
        <a:xfrm>
          <a:off x="1150620" y="3748024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4" name="ID_8E97F3089410461AA7A360A6248BCBA3"/>
        <xdr:cNvPicPr>
          <a:picLocks noChangeAspect="1"/>
        </xdr:cNvPicPr>
      </xdr:nvPicPr>
      <xdr:blipFill>
        <a:blip r:embed="rId923" r:link="rId2"/>
        <a:stretch>
          <a:fillRect/>
        </a:stretch>
      </xdr:blipFill>
      <xdr:spPr>
        <a:xfrm>
          <a:off x="1150620" y="374446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3" name="ID_6BAE27E2FD3841349E02918924B09F29"/>
        <xdr:cNvPicPr>
          <a:picLocks noChangeAspect="1"/>
        </xdr:cNvPicPr>
      </xdr:nvPicPr>
      <xdr:blipFill>
        <a:blip r:embed="rId924" r:link="rId2"/>
        <a:stretch>
          <a:fillRect/>
        </a:stretch>
      </xdr:blipFill>
      <xdr:spPr>
        <a:xfrm>
          <a:off x="1150620" y="374091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2" name="ID_266B76EBD61B496BAC60614835CFCE82"/>
        <xdr:cNvPicPr>
          <a:picLocks noChangeAspect="1"/>
        </xdr:cNvPicPr>
      </xdr:nvPicPr>
      <xdr:blipFill>
        <a:blip r:embed="rId925" r:link="rId2"/>
        <a:stretch>
          <a:fillRect/>
        </a:stretch>
      </xdr:blipFill>
      <xdr:spPr>
        <a:xfrm>
          <a:off x="1150620" y="373735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1" name="ID_46B82CED9DA04977813A348836CAB79A"/>
        <xdr:cNvPicPr>
          <a:picLocks noChangeAspect="1"/>
        </xdr:cNvPicPr>
      </xdr:nvPicPr>
      <xdr:blipFill>
        <a:blip r:embed="rId926" r:link="rId2"/>
        <a:stretch>
          <a:fillRect/>
        </a:stretch>
      </xdr:blipFill>
      <xdr:spPr>
        <a:xfrm>
          <a:off x="1150620" y="373380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8" name="ID_6B25290061954E1F9EEEF057E5996258"/>
        <xdr:cNvPicPr>
          <a:picLocks noChangeAspect="1"/>
        </xdr:cNvPicPr>
      </xdr:nvPicPr>
      <xdr:blipFill>
        <a:blip r:embed="rId927" r:link="rId2"/>
        <a:stretch>
          <a:fillRect/>
        </a:stretch>
      </xdr:blipFill>
      <xdr:spPr>
        <a:xfrm>
          <a:off x="1150620" y="363067600"/>
          <a:ext cx="2438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7" name="ID_9423C8A1FA58485D8A4C919DFDECB5EB"/>
        <xdr:cNvPicPr>
          <a:picLocks noChangeAspect="1"/>
        </xdr:cNvPicPr>
      </xdr:nvPicPr>
      <xdr:blipFill>
        <a:blip r:embed="rId928" r:link="rId2"/>
        <a:stretch>
          <a:fillRect/>
        </a:stretch>
      </xdr:blipFill>
      <xdr:spPr>
        <a:xfrm>
          <a:off x="1150620" y="362712000"/>
          <a:ext cx="2133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4" name="ID_01F3DE468B0A45CD94FADA4CFF2090B9"/>
        <xdr:cNvPicPr>
          <a:picLocks noChangeAspect="1"/>
        </xdr:cNvPicPr>
      </xdr:nvPicPr>
      <xdr:blipFill>
        <a:blip r:embed="rId929" r:link="rId2"/>
        <a:stretch>
          <a:fillRect/>
        </a:stretch>
      </xdr:blipFill>
      <xdr:spPr>
        <a:xfrm>
          <a:off x="1150620" y="3620008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3" name="ID_3F226A2D2B754D6AB0D61646F9C22DE2"/>
        <xdr:cNvPicPr>
          <a:picLocks noChangeAspect="1"/>
        </xdr:cNvPicPr>
      </xdr:nvPicPr>
      <xdr:blipFill>
        <a:blip r:embed="rId930" r:link="rId2"/>
        <a:stretch>
          <a:fillRect/>
        </a:stretch>
      </xdr:blipFill>
      <xdr:spPr>
        <a:xfrm>
          <a:off x="1150620" y="360578400"/>
          <a:ext cx="1295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2" name="ID_9004DB311AA84AE780AD03BF83C9BF2F"/>
        <xdr:cNvPicPr>
          <a:picLocks noChangeAspect="1"/>
        </xdr:cNvPicPr>
      </xdr:nvPicPr>
      <xdr:blipFill>
        <a:blip r:embed="rId931" r:link="rId2"/>
        <a:stretch>
          <a:fillRect/>
        </a:stretch>
      </xdr:blipFill>
      <xdr:spPr>
        <a:xfrm>
          <a:off x="1150620" y="3602228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1" name="ID_4C0A51C6553D43779560F71DA30FF95C"/>
        <xdr:cNvPicPr>
          <a:picLocks noChangeAspect="1"/>
        </xdr:cNvPicPr>
      </xdr:nvPicPr>
      <xdr:blipFill>
        <a:blip r:embed="rId932" r:link="rId2"/>
        <a:stretch>
          <a:fillRect/>
        </a:stretch>
      </xdr:blipFill>
      <xdr:spPr>
        <a:xfrm>
          <a:off x="1150620" y="3598672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9" name="ID_79563119491F40129239556206AE8DD7"/>
        <xdr:cNvPicPr>
          <a:picLocks noChangeAspect="1"/>
        </xdr:cNvPicPr>
      </xdr:nvPicPr>
      <xdr:blipFill>
        <a:blip r:embed="rId933" r:link="rId2"/>
        <a:stretch>
          <a:fillRect/>
        </a:stretch>
      </xdr:blipFill>
      <xdr:spPr>
        <a:xfrm>
          <a:off x="1150620" y="351688400"/>
          <a:ext cx="2895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7" name="ID_CA9CFBF325204CBA9592111EA1CA3A3A"/>
        <xdr:cNvPicPr>
          <a:picLocks noChangeAspect="1"/>
        </xdr:cNvPicPr>
      </xdr:nvPicPr>
      <xdr:blipFill>
        <a:blip r:embed="rId934" r:link="rId2"/>
        <a:stretch>
          <a:fillRect/>
        </a:stretch>
      </xdr:blipFill>
      <xdr:spPr>
        <a:xfrm>
          <a:off x="1150620" y="3502660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6" name="ID_234B05D9EDED4C07BCDEF1FCAA1124A2"/>
        <xdr:cNvPicPr>
          <a:picLocks noChangeAspect="1"/>
        </xdr:cNvPicPr>
      </xdr:nvPicPr>
      <xdr:blipFill>
        <a:blip r:embed="rId934" r:link="rId2"/>
        <a:stretch>
          <a:fillRect/>
        </a:stretch>
      </xdr:blipFill>
      <xdr:spPr>
        <a:xfrm>
          <a:off x="1150620" y="3499104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5" name="ID_0863839FFF274E259E067E68D2B5AB35"/>
        <xdr:cNvPicPr>
          <a:picLocks noChangeAspect="1"/>
        </xdr:cNvPicPr>
      </xdr:nvPicPr>
      <xdr:blipFill>
        <a:blip r:embed="rId874" r:link="rId2"/>
        <a:stretch>
          <a:fillRect/>
        </a:stretch>
      </xdr:blipFill>
      <xdr:spPr>
        <a:xfrm>
          <a:off x="1150620" y="350621600"/>
          <a:ext cx="28194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0" name="ID_A7135E8FE44646E6AE33738939A5D5A0"/>
        <xdr:cNvPicPr>
          <a:picLocks noChangeAspect="1"/>
        </xdr:cNvPicPr>
      </xdr:nvPicPr>
      <xdr:blipFill>
        <a:blip r:embed="rId935" r:link="rId2"/>
        <a:stretch>
          <a:fillRect/>
        </a:stretch>
      </xdr:blipFill>
      <xdr:spPr>
        <a:xfrm>
          <a:off x="1150620" y="384403600"/>
          <a:ext cx="4191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9" name="ID_60EAB1AA46B94AF8A2AF23608464A372"/>
        <xdr:cNvPicPr>
          <a:picLocks noChangeAspect="1"/>
        </xdr:cNvPicPr>
      </xdr:nvPicPr>
      <xdr:blipFill>
        <a:blip r:embed="rId936" r:link="rId2"/>
        <a:stretch>
          <a:fillRect/>
        </a:stretch>
      </xdr:blipFill>
      <xdr:spPr>
        <a:xfrm>
          <a:off x="1150620" y="384048000"/>
          <a:ext cx="3352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8" name="ID_B4481EFD256F481B8B6B43262FCA4468"/>
        <xdr:cNvPicPr>
          <a:picLocks noChangeAspect="1"/>
        </xdr:cNvPicPr>
      </xdr:nvPicPr>
      <xdr:blipFill>
        <a:blip r:embed="rId937" r:link="rId2"/>
        <a:stretch>
          <a:fillRect/>
        </a:stretch>
      </xdr:blipFill>
      <xdr:spPr>
        <a:xfrm>
          <a:off x="1150620" y="383692400"/>
          <a:ext cx="3200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7" name="ID_E90C0122BC92490A93A26E5EEB291740"/>
        <xdr:cNvPicPr>
          <a:picLocks noChangeAspect="1"/>
        </xdr:cNvPicPr>
      </xdr:nvPicPr>
      <xdr:blipFill>
        <a:blip r:embed="rId938" r:link="rId2"/>
        <a:stretch>
          <a:fillRect/>
        </a:stretch>
      </xdr:blipFill>
      <xdr:spPr>
        <a:xfrm>
          <a:off x="1150620" y="3833368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6" name="ID_F621949899FC4655A1E7310F8463FA47"/>
        <xdr:cNvPicPr>
          <a:picLocks noChangeAspect="1"/>
        </xdr:cNvPicPr>
      </xdr:nvPicPr>
      <xdr:blipFill>
        <a:blip r:embed="rId939" r:link="rId2"/>
        <a:stretch>
          <a:fillRect/>
        </a:stretch>
      </xdr:blipFill>
      <xdr:spPr>
        <a:xfrm>
          <a:off x="1150620" y="382981200"/>
          <a:ext cx="3276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5" name="ID_345496471656434ABF32A387E81BF783"/>
        <xdr:cNvPicPr>
          <a:picLocks noChangeAspect="1"/>
        </xdr:cNvPicPr>
      </xdr:nvPicPr>
      <xdr:blipFill>
        <a:blip r:embed="rId940" r:link="rId2"/>
        <a:stretch>
          <a:fillRect/>
        </a:stretch>
      </xdr:blipFill>
      <xdr:spPr>
        <a:xfrm>
          <a:off x="1150620" y="3826256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4" name="ID_B71FAC14CDB647CDB743C3EFA02AC691"/>
        <xdr:cNvPicPr>
          <a:picLocks noChangeAspect="1"/>
        </xdr:cNvPicPr>
      </xdr:nvPicPr>
      <xdr:blipFill>
        <a:blip r:embed="rId941" r:link="rId2"/>
        <a:stretch>
          <a:fillRect/>
        </a:stretch>
      </xdr:blipFill>
      <xdr:spPr>
        <a:xfrm>
          <a:off x="1150620" y="3822700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3" name="ID_6DD5BE8128244A618A2484FD4AF34427"/>
        <xdr:cNvPicPr>
          <a:picLocks noChangeAspect="1"/>
        </xdr:cNvPicPr>
      </xdr:nvPicPr>
      <xdr:blipFill>
        <a:blip r:embed="rId942" r:link="rId2"/>
        <a:stretch>
          <a:fillRect/>
        </a:stretch>
      </xdr:blipFill>
      <xdr:spPr>
        <a:xfrm>
          <a:off x="1150620" y="381914400"/>
          <a:ext cx="3048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2" name="ID_F67ED7FC474641688902DAAAA268BF06"/>
        <xdr:cNvPicPr>
          <a:picLocks noChangeAspect="1"/>
        </xdr:cNvPicPr>
      </xdr:nvPicPr>
      <xdr:blipFill>
        <a:blip r:embed="rId943" r:link="rId2"/>
        <a:stretch>
          <a:fillRect/>
        </a:stretch>
      </xdr:blipFill>
      <xdr:spPr>
        <a:xfrm>
          <a:off x="1150620" y="381558800"/>
          <a:ext cx="3657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1" name="ID_6D973F64D093449C8AE6513B0AF77E87"/>
        <xdr:cNvPicPr>
          <a:picLocks noChangeAspect="1"/>
        </xdr:cNvPicPr>
      </xdr:nvPicPr>
      <xdr:blipFill>
        <a:blip r:embed="rId944" r:link="rId2"/>
        <a:stretch>
          <a:fillRect/>
        </a:stretch>
      </xdr:blipFill>
      <xdr:spPr>
        <a:xfrm>
          <a:off x="1150620" y="3812032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0" name="ID_A4FB2D4D296E49E5A94E0F0E9F7F75E8"/>
        <xdr:cNvPicPr>
          <a:picLocks noChangeAspect="1"/>
        </xdr:cNvPicPr>
      </xdr:nvPicPr>
      <xdr:blipFill>
        <a:blip r:embed="rId945" r:link="rId2"/>
        <a:stretch>
          <a:fillRect/>
        </a:stretch>
      </xdr:blipFill>
      <xdr:spPr>
        <a:xfrm>
          <a:off x="1150620" y="3808476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9" name="ID_64AEDB0BBCA641A4BA4761C7FCD5E1A7"/>
        <xdr:cNvPicPr>
          <a:picLocks noChangeAspect="1"/>
        </xdr:cNvPicPr>
      </xdr:nvPicPr>
      <xdr:blipFill>
        <a:blip r:embed="rId946" r:link="rId2"/>
        <a:stretch>
          <a:fillRect/>
        </a:stretch>
      </xdr:blipFill>
      <xdr:spPr>
        <a:xfrm>
          <a:off x="1150620" y="380492000"/>
          <a:ext cx="2057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8" name="ID_361B819C69384294800819F7FB64D5A8"/>
        <xdr:cNvPicPr>
          <a:picLocks noChangeAspect="1"/>
        </xdr:cNvPicPr>
      </xdr:nvPicPr>
      <xdr:blipFill>
        <a:blip r:embed="rId947" r:link="rId2"/>
        <a:stretch>
          <a:fillRect/>
        </a:stretch>
      </xdr:blipFill>
      <xdr:spPr>
        <a:xfrm>
          <a:off x="1150620" y="380136400"/>
          <a:ext cx="2438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7" name="ID_5ECF90ABC29A4E3F8BBDD7B8D616AC24"/>
        <xdr:cNvPicPr>
          <a:picLocks noChangeAspect="1"/>
        </xdr:cNvPicPr>
      </xdr:nvPicPr>
      <xdr:blipFill>
        <a:blip r:embed="rId948" r:link="rId2"/>
        <a:stretch>
          <a:fillRect/>
        </a:stretch>
      </xdr:blipFill>
      <xdr:spPr>
        <a:xfrm>
          <a:off x="1150620" y="379780800"/>
          <a:ext cx="2057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6" name="ID_3B7872E259CB47E5892A13CC149056CA"/>
        <xdr:cNvPicPr>
          <a:picLocks noChangeAspect="1"/>
        </xdr:cNvPicPr>
      </xdr:nvPicPr>
      <xdr:blipFill>
        <a:blip r:embed="rId949" r:link="rId2"/>
        <a:stretch>
          <a:fillRect/>
        </a:stretch>
      </xdr:blipFill>
      <xdr:spPr>
        <a:xfrm>
          <a:off x="1150620" y="379425200"/>
          <a:ext cx="2971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5" name="ID_5144AF9AC945451EB83E6489072E7E8C"/>
        <xdr:cNvPicPr>
          <a:picLocks noChangeAspect="1"/>
        </xdr:cNvPicPr>
      </xdr:nvPicPr>
      <xdr:blipFill>
        <a:blip r:embed="rId950" r:link="rId2"/>
        <a:stretch>
          <a:fillRect/>
        </a:stretch>
      </xdr:blipFill>
      <xdr:spPr>
        <a:xfrm>
          <a:off x="1150620" y="379069600"/>
          <a:ext cx="2590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4" name="ID_F0E43EB4204B44008C007CB9AC9AB03D"/>
        <xdr:cNvPicPr>
          <a:picLocks noChangeAspect="1"/>
        </xdr:cNvPicPr>
      </xdr:nvPicPr>
      <xdr:blipFill>
        <a:blip r:embed="rId951" r:link="rId2"/>
        <a:stretch>
          <a:fillRect/>
        </a:stretch>
      </xdr:blipFill>
      <xdr:spPr>
        <a:xfrm>
          <a:off x="1150620" y="3541776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5" name="ID_6F1F091BBE8B4031934EF1215C484A9F"/>
        <xdr:cNvPicPr>
          <a:picLocks noChangeAspect="1"/>
        </xdr:cNvPicPr>
      </xdr:nvPicPr>
      <xdr:blipFill>
        <a:blip r:embed="rId952" r:link="rId2"/>
        <a:stretch>
          <a:fillRect/>
        </a:stretch>
      </xdr:blipFill>
      <xdr:spPr>
        <a:xfrm>
          <a:off x="1150620" y="3538220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6" name="ID_F1E8BB37972D4D59BE31739146D35455"/>
        <xdr:cNvPicPr>
          <a:picLocks noChangeAspect="1"/>
        </xdr:cNvPicPr>
      </xdr:nvPicPr>
      <xdr:blipFill>
        <a:blip r:embed="rId953" r:link="rId2"/>
        <a:stretch>
          <a:fillRect/>
        </a:stretch>
      </xdr:blipFill>
      <xdr:spPr>
        <a:xfrm>
          <a:off x="1150620" y="353110800"/>
          <a:ext cx="1905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7" name="ID_F3ECA1EA740243B39B41CA4F43FA27D2"/>
        <xdr:cNvPicPr>
          <a:picLocks noChangeAspect="1"/>
        </xdr:cNvPicPr>
      </xdr:nvPicPr>
      <xdr:blipFill>
        <a:blip r:embed="rId954" r:link="rId2"/>
        <a:stretch>
          <a:fillRect/>
        </a:stretch>
      </xdr:blipFill>
      <xdr:spPr>
        <a:xfrm>
          <a:off x="1150620" y="3527552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8" name="ID_9A8BAF01111A4177A9214EB1015FDBE1"/>
        <xdr:cNvPicPr>
          <a:picLocks noChangeAspect="1"/>
        </xdr:cNvPicPr>
      </xdr:nvPicPr>
      <xdr:blipFill>
        <a:blip r:embed="rId955" r:link="rId2"/>
        <a:stretch>
          <a:fillRect/>
        </a:stretch>
      </xdr:blipFill>
      <xdr:spPr>
        <a:xfrm>
          <a:off x="1150620" y="352399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9" name="ID_68056548C5A6404F9572BDC5EA4E4F0F"/>
        <xdr:cNvPicPr>
          <a:picLocks noChangeAspect="1"/>
        </xdr:cNvPicPr>
      </xdr:nvPicPr>
      <xdr:blipFill>
        <a:blip r:embed="rId956" r:link="rId2"/>
        <a:stretch>
          <a:fillRect/>
        </a:stretch>
      </xdr:blipFill>
      <xdr:spPr>
        <a:xfrm>
          <a:off x="1150620" y="352044000"/>
          <a:ext cx="2895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0" name="ID_6CCBBBDEDA6149C094C1BC6B7CDC0926"/>
        <xdr:cNvPicPr>
          <a:picLocks noChangeAspect="1"/>
        </xdr:cNvPicPr>
      </xdr:nvPicPr>
      <xdr:blipFill>
        <a:blip r:embed="rId957" r:link="rId2"/>
        <a:stretch>
          <a:fillRect/>
        </a:stretch>
      </xdr:blipFill>
      <xdr:spPr>
        <a:xfrm>
          <a:off x="1150620" y="3513328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1" name="ID_CB050D1BB55941CB93D5584EC31841F5"/>
        <xdr:cNvPicPr>
          <a:picLocks noChangeAspect="1"/>
        </xdr:cNvPicPr>
      </xdr:nvPicPr>
      <xdr:blipFill>
        <a:blip r:embed="rId958" r:link="rId2"/>
        <a:stretch>
          <a:fillRect/>
        </a:stretch>
      </xdr:blipFill>
      <xdr:spPr>
        <a:xfrm>
          <a:off x="1150620" y="3509772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2" name="ID_5FF648AEBE454ACAA0A6A6EB1F237887"/>
        <xdr:cNvPicPr>
          <a:picLocks noChangeAspect="1"/>
        </xdr:cNvPicPr>
      </xdr:nvPicPr>
      <xdr:blipFill>
        <a:blip r:embed="rId959" r:link="rId2"/>
        <a:stretch>
          <a:fillRect/>
        </a:stretch>
      </xdr:blipFill>
      <xdr:spPr>
        <a:xfrm>
          <a:off x="1150620" y="3545332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3" name="ID_E810978F6C5F4949ADC78AC5F7D7647F"/>
        <xdr:cNvPicPr>
          <a:picLocks noChangeAspect="1"/>
        </xdr:cNvPicPr>
      </xdr:nvPicPr>
      <xdr:blipFill>
        <a:blip r:embed="rId960" r:link="rId2"/>
        <a:stretch>
          <a:fillRect/>
        </a:stretch>
      </xdr:blipFill>
      <xdr:spPr>
        <a:xfrm>
          <a:off x="1150620" y="3548888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4" name="ID_8CF759851D2445BA8F099F0794AD5F89"/>
        <xdr:cNvPicPr>
          <a:picLocks noChangeAspect="1"/>
        </xdr:cNvPicPr>
      </xdr:nvPicPr>
      <xdr:blipFill>
        <a:blip r:embed="rId961" r:link="rId2"/>
        <a:stretch>
          <a:fillRect/>
        </a:stretch>
      </xdr:blipFill>
      <xdr:spPr>
        <a:xfrm>
          <a:off x="1150620" y="3552444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1" name="ID_B9EBC295D60D4AF8A6878F0A169A8D5B"/>
        <xdr:cNvPicPr>
          <a:picLocks noChangeAspect="1"/>
        </xdr:cNvPicPr>
      </xdr:nvPicPr>
      <xdr:blipFill>
        <a:blip r:embed="rId962" r:link="rId2"/>
        <a:stretch>
          <a:fillRect/>
        </a:stretch>
      </xdr:blipFill>
      <xdr:spPr>
        <a:xfrm>
          <a:off x="1150620" y="355600000"/>
          <a:ext cx="2971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2" name="ID_FE52F959859B4F16B2A150FD58FA5191"/>
        <xdr:cNvPicPr>
          <a:picLocks noChangeAspect="1"/>
        </xdr:cNvPicPr>
      </xdr:nvPicPr>
      <xdr:blipFill>
        <a:blip r:embed="rId963" r:link="rId2"/>
        <a:stretch>
          <a:fillRect/>
        </a:stretch>
      </xdr:blipFill>
      <xdr:spPr>
        <a:xfrm>
          <a:off x="1150620" y="3559556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3" name="ID_DD5936C85BE349FB9EB147B46BCEBBEE"/>
        <xdr:cNvPicPr>
          <a:picLocks noChangeAspect="1"/>
        </xdr:cNvPicPr>
      </xdr:nvPicPr>
      <xdr:blipFill>
        <a:blip r:embed="rId964" r:link="rId2"/>
        <a:stretch>
          <a:fillRect/>
        </a:stretch>
      </xdr:blipFill>
      <xdr:spPr>
        <a:xfrm>
          <a:off x="1150620" y="356311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4" name="ID_EF3450EBB8974CFB83F5C3B3662E3875"/>
        <xdr:cNvPicPr>
          <a:picLocks noChangeAspect="1"/>
        </xdr:cNvPicPr>
      </xdr:nvPicPr>
      <xdr:blipFill>
        <a:blip r:embed="rId965" r:link="rId2"/>
        <a:stretch>
          <a:fillRect/>
        </a:stretch>
      </xdr:blipFill>
      <xdr:spPr>
        <a:xfrm>
          <a:off x="1150620" y="356666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5" name="ID_10474266679C4C0B8F510A42BE381154"/>
        <xdr:cNvPicPr>
          <a:picLocks noChangeAspect="1"/>
        </xdr:cNvPicPr>
      </xdr:nvPicPr>
      <xdr:blipFill>
        <a:blip r:embed="rId966" r:link="rId2"/>
        <a:stretch>
          <a:fillRect/>
        </a:stretch>
      </xdr:blipFill>
      <xdr:spPr>
        <a:xfrm>
          <a:off x="1150620" y="357022400"/>
          <a:ext cx="1905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6" name="ID_52B3F49B0F0B4CEE8E2F3130D604EF1D"/>
        <xdr:cNvPicPr>
          <a:picLocks noChangeAspect="1"/>
        </xdr:cNvPicPr>
      </xdr:nvPicPr>
      <xdr:blipFill>
        <a:blip r:embed="rId967" r:link="rId2"/>
        <a:stretch>
          <a:fillRect/>
        </a:stretch>
      </xdr:blipFill>
      <xdr:spPr>
        <a:xfrm>
          <a:off x="1150620" y="3573780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7" name="ID_E7FFA3A73C244AFDAC7CD216FEACA421"/>
        <xdr:cNvPicPr>
          <a:picLocks noChangeAspect="1"/>
        </xdr:cNvPicPr>
      </xdr:nvPicPr>
      <xdr:blipFill>
        <a:blip r:embed="rId968" r:link="rId2"/>
        <a:stretch>
          <a:fillRect/>
        </a:stretch>
      </xdr:blipFill>
      <xdr:spPr>
        <a:xfrm>
          <a:off x="1150620" y="357733600"/>
          <a:ext cx="12954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8" name="ID_E0D09FFBFF584A8FBDEAC9B496101309"/>
        <xdr:cNvPicPr>
          <a:picLocks noChangeAspect="1"/>
        </xdr:cNvPicPr>
      </xdr:nvPicPr>
      <xdr:blipFill>
        <a:blip r:embed="rId969" r:link="rId2"/>
        <a:stretch>
          <a:fillRect/>
        </a:stretch>
      </xdr:blipFill>
      <xdr:spPr>
        <a:xfrm>
          <a:off x="1150620" y="3580892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9" name="ID_D7763796526F460EBBEA09F144B12F76"/>
        <xdr:cNvPicPr>
          <a:picLocks noChangeAspect="1"/>
        </xdr:cNvPicPr>
      </xdr:nvPicPr>
      <xdr:blipFill>
        <a:blip r:embed="rId970" r:link="rId2"/>
        <a:stretch>
          <a:fillRect/>
        </a:stretch>
      </xdr:blipFill>
      <xdr:spPr>
        <a:xfrm>
          <a:off x="1150620" y="3584448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0" name="ID_2143B9A1DFC544F79FF7F17A065E8999"/>
        <xdr:cNvPicPr>
          <a:picLocks noChangeAspect="1"/>
        </xdr:cNvPicPr>
      </xdr:nvPicPr>
      <xdr:blipFill>
        <a:blip r:embed="rId971" r:link="rId2"/>
        <a:stretch>
          <a:fillRect/>
        </a:stretch>
      </xdr:blipFill>
      <xdr:spPr>
        <a:xfrm>
          <a:off x="1150620" y="3588004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1" name="ID_29AD5ECF51B84F06BEE49BB9FEC96D35"/>
        <xdr:cNvPicPr>
          <a:picLocks noChangeAspect="1"/>
        </xdr:cNvPicPr>
      </xdr:nvPicPr>
      <xdr:blipFill>
        <a:blip r:embed="rId972" r:link="rId2"/>
        <a:stretch>
          <a:fillRect/>
        </a:stretch>
      </xdr:blipFill>
      <xdr:spPr>
        <a:xfrm>
          <a:off x="1150620" y="3591560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2" name="ID_B267DF1BA2B14D1BB67EAB4AFA534450"/>
        <xdr:cNvPicPr>
          <a:picLocks noChangeAspect="1"/>
        </xdr:cNvPicPr>
      </xdr:nvPicPr>
      <xdr:blipFill>
        <a:blip r:embed="rId973" r:link="rId2"/>
        <a:stretch>
          <a:fillRect/>
        </a:stretch>
      </xdr:blipFill>
      <xdr:spPr>
        <a:xfrm>
          <a:off x="1150620" y="359511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3" name="ID_6F38D4FA39A74F3587EBB372F745F4B5"/>
        <xdr:cNvPicPr>
          <a:picLocks noChangeAspect="1"/>
        </xdr:cNvPicPr>
      </xdr:nvPicPr>
      <xdr:blipFill>
        <a:blip r:embed="rId974" r:link="rId2"/>
        <a:stretch>
          <a:fillRect/>
        </a:stretch>
      </xdr:blipFill>
      <xdr:spPr>
        <a:xfrm>
          <a:off x="1150620" y="3609340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4" name="ID_7A140478EE9B457B897B6A604906EBD2"/>
        <xdr:cNvPicPr>
          <a:picLocks noChangeAspect="1"/>
        </xdr:cNvPicPr>
      </xdr:nvPicPr>
      <xdr:blipFill>
        <a:blip r:embed="rId975" r:link="rId2"/>
        <a:stretch>
          <a:fillRect/>
        </a:stretch>
      </xdr:blipFill>
      <xdr:spPr>
        <a:xfrm>
          <a:off x="1150620" y="3612896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5" name="ID_6B70855341F04DCD8C07519CDA367D76"/>
        <xdr:cNvPicPr>
          <a:picLocks noChangeAspect="1"/>
        </xdr:cNvPicPr>
      </xdr:nvPicPr>
      <xdr:blipFill>
        <a:blip r:embed="rId929" r:link="rId2"/>
        <a:stretch>
          <a:fillRect/>
        </a:stretch>
      </xdr:blipFill>
      <xdr:spPr>
        <a:xfrm>
          <a:off x="1150620" y="361645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6" name="ID_E884985F8D9043688824FF069A02B0BC"/>
        <xdr:cNvPicPr>
          <a:picLocks noChangeAspect="1"/>
        </xdr:cNvPicPr>
      </xdr:nvPicPr>
      <xdr:blipFill>
        <a:blip r:embed="rId976" r:link="rId2"/>
        <a:stretch>
          <a:fillRect/>
        </a:stretch>
      </xdr:blipFill>
      <xdr:spPr>
        <a:xfrm>
          <a:off x="1150620" y="362356400"/>
          <a:ext cx="2438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7" name="ID_19D43776C01C4C1691109DEF4E0268BD"/>
        <xdr:cNvPicPr>
          <a:picLocks noChangeAspect="1"/>
        </xdr:cNvPicPr>
      </xdr:nvPicPr>
      <xdr:blipFill>
        <a:blip r:embed="rId977" r:link="rId2"/>
        <a:stretch>
          <a:fillRect/>
        </a:stretch>
      </xdr:blipFill>
      <xdr:spPr>
        <a:xfrm>
          <a:off x="1150620" y="363423200"/>
          <a:ext cx="13716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8" name="ID_1FA821417D714EC4A6CEF45AB828CF16"/>
        <xdr:cNvPicPr>
          <a:picLocks noChangeAspect="1"/>
        </xdr:cNvPicPr>
      </xdr:nvPicPr>
      <xdr:blipFill>
        <a:blip r:embed="rId978" r:link="rId2"/>
        <a:stretch>
          <a:fillRect/>
        </a:stretch>
      </xdr:blipFill>
      <xdr:spPr>
        <a:xfrm>
          <a:off x="1150620" y="363778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9" name="ID_512BCAAE1D164128BAFC0E5BBB8C811C"/>
        <xdr:cNvPicPr>
          <a:picLocks noChangeAspect="1"/>
        </xdr:cNvPicPr>
      </xdr:nvPicPr>
      <xdr:blipFill>
        <a:blip r:embed="rId979" r:link="rId2"/>
        <a:stretch>
          <a:fillRect/>
        </a:stretch>
      </xdr:blipFill>
      <xdr:spPr>
        <a:xfrm>
          <a:off x="1150620" y="364134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0" name="ID_1C9E61E831B846B28D6E954E2E6C71FC"/>
        <xdr:cNvPicPr>
          <a:picLocks noChangeAspect="1"/>
        </xdr:cNvPicPr>
      </xdr:nvPicPr>
      <xdr:blipFill>
        <a:blip r:embed="rId980" r:link="rId2"/>
        <a:stretch>
          <a:fillRect/>
        </a:stretch>
      </xdr:blipFill>
      <xdr:spPr>
        <a:xfrm>
          <a:off x="1150620" y="3644900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1" name="ID_CA3C4F65A1774D41B31B2371B3DF6454"/>
        <xdr:cNvPicPr>
          <a:picLocks noChangeAspect="1"/>
        </xdr:cNvPicPr>
      </xdr:nvPicPr>
      <xdr:blipFill>
        <a:blip r:embed="rId981" r:link="rId2"/>
        <a:stretch>
          <a:fillRect/>
        </a:stretch>
      </xdr:blipFill>
      <xdr:spPr>
        <a:xfrm>
          <a:off x="1150620" y="3648456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2" name="ID_180B80A416C04B159CEF46B7187D9B61"/>
        <xdr:cNvPicPr>
          <a:picLocks noChangeAspect="1"/>
        </xdr:cNvPicPr>
      </xdr:nvPicPr>
      <xdr:blipFill>
        <a:blip r:embed="rId982" r:link="rId2"/>
        <a:stretch>
          <a:fillRect/>
        </a:stretch>
      </xdr:blipFill>
      <xdr:spPr>
        <a:xfrm>
          <a:off x="1150620" y="3652012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3" name="ID_2AEEA803FE69497DB760999A4DCBE77A"/>
        <xdr:cNvPicPr>
          <a:picLocks noChangeAspect="1"/>
        </xdr:cNvPicPr>
      </xdr:nvPicPr>
      <xdr:blipFill>
        <a:blip r:embed="rId983" r:link="rId2"/>
        <a:stretch>
          <a:fillRect/>
        </a:stretch>
      </xdr:blipFill>
      <xdr:spPr>
        <a:xfrm>
          <a:off x="1150620" y="365556800"/>
          <a:ext cx="2590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4" name="ID_0B4959D7423A49EE8D2D98D12F805703"/>
        <xdr:cNvPicPr>
          <a:picLocks noChangeAspect="1"/>
        </xdr:cNvPicPr>
      </xdr:nvPicPr>
      <xdr:blipFill>
        <a:blip r:embed="rId984" r:link="rId2"/>
        <a:stretch>
          <a:fillRect/>
        </a:stretch>
      </xdr:blipFill>
      <xdr:spPr>
        <a:xfrm>
          <a:off x="1150620" y="3659124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5" name="ID_3421BE84DD334F91977AC7514906C886"/>
        <xdr:cNvPicPr>
          <a:picLocks noChangeAspect="1"/>
        </xdr:cNvPicPr>
      </xdr:nvPicPr>
      <xdr:blipFill>
        <a:blip r:embed="rId985" r:link="rId2"/>
        <a:stretch>
          <a:fillRect/>
        </a:stretch>
      </xdr:blipFill>
      <xdr:spPr>
        <a:xfrm>
          <a:off x="1150620" y="366268000"/>
          <a:ext cx="2057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6" name="ID_C297322617914EC2BD6A998CD869098B"/>
        <xdr:cNvPicPr>
          <a:picLocks noChangeAspect="1"/>
        </xdr:cNvPicPr>
      </xdr:nvPicPr>
      <xdr:blipFill>
        <a:blip r:embed="rId986" r:link="rId2"/>
        <a:stretch>
          <a:fillRect/>
        </a:stretch>
      </xdr:blipFill>
      <xdr:spPr>
        <a:xfrm>
          <a:off x="1150620" y="366623600"/>
          <a:ext cx="990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7" name="ID_93CD5C65EAC94F2A8FCA956C5A7D9EE1"/>
        <xdr:cNvPicPr>
          <a:picLocks noChangeAspect="1"/>
        </xdr:cNvPicPr>
      </xdr:nvPicPr>
      <xdr:blipFill>
        <a:blip r:embed="rId987" r:link="rId2"/>
        <a:stretch>
          <a:fillRect/>
        </a:stretch>
      </xdr:blipFill>
      <xdr:spPr>
        <a:xfrm>
          <a:off x="1150620" y="366979200"/>
          <a:ext cx="2209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8" name="ID_B6ECF67831DC4450A86416F98246F65B"/>
        <xdr:cNvPicPr>
          <a:picLocks noChangeAspect="1"/>
        </xdr:cNvPicPr>
      </xdr:nvPicPr>
      <xdr:blipFill>
        <a:blip r:embed="rId988" r:link="rId2"/>
        <a:stretch>
          <a:fillRect/>
        </a:stretch>
      </xdr:blipFill>
      <xdr:spPr>
        <a:xfrm>
          <a:off x="1150620" y="367334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9" name="ID_13FABA142F8346C7BD7AB8E4EE6AA1E4"/>
        <xdr:cNvPicPr>
          <a:picLocks noChangeAspect="1"/>
        </xdr:cNvPicPr>
      </xdr:nvPicPr>
      <xdr:blipFill>
        <a:blip r:embed="rId989" r:link="rId2"/>
        <a:stretch>
          <a:fillRect/>
        </a:stretch>
      </xdr:blipFill>
      <xdr:spPr>
        <a:xfrm>
          <a:off x="1150620" y="367690400"/>
          <a:ext cx="2057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0" name="ID_4DCF6F6D0D7C4DA69234ABB94CBFB29E"/>
        <xdr:cNvPicPr>
          <a:picLocks noChangeAspect="1"/>
        </xdr:cNvPicPr>
      </xdr:nvPicPr>
      <xdr:blipFill>
        <a:blip r:embed="rId990" r:link="rId2"/>
        <a:stretch>
          <a:fillRect/>
        </a:stretch>
      </xdr:blipFill>
      <xdr:spPr>
        <a:xfrm>
          <a:off x="1150620" y="368046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1" name="ID_E595A478E17B4287B8EA22468FC257B4"/>
        <xdr:cNvPicPr>
          <a:picLocks noChangeAspect="1"/>
        </xdr:cNvPicPr>
      </xdr:nvPicPr>
      <xdr:blipFill>
        <a:blip r:embed="rId991" r:link="rId2"/>
        <a:stretch>
          <a:fillRect/>
        </a:stretch>
      </xdr:blipFill>
      <xdr:spPr>
        <a:xfrm>
          <a:off x="1150620" y="3684016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2" name="ID_7DB40BAABF6B416E843AFAE8E20115BB"/>
        <xdr:cNvPicPr>
          <a:picLocks noChangeAspect="1"/>
        </xdr:cNvPicPr>
      </xdr:nvPicPr>
      <xdr:blipFill>
        <a:blip r:embed="rId992" r:link="rId2"/>
        <a:stretch>
          <a:fillRect/>
        </a:stretch>
      </xdr:blipFill>
      <xdr:spPr>
        <a:xfrm>
          <a:off x="1150620" y="368757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3" name="ID_7CC026A8F4184E29A9A351E40ECE5976"/>
        <xdr:cNvPicPr>
          <a:picLocks noChangeAspect="1"/>
        </xdr:cNvPicPr>
      </xdr:nvPicPr>
      <xdr:blipFill>
        <a:blip r:embed="rId993" r:link="rId2"/>
        <a:stretch>
          <a:fillRect/>
        </a:stretch>
      </xdr:blipFill>
      <xdr:spPr>
        <a:xfrm>
          <a:off x="1150620" y="3691128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4" name="ID_B82A0EDFFF074BC680713709037D9879"/>
        <xdr:cNvPicPr>
          <a:picLocks noChangeAspect="1"/>
        </xdr:cNvPicPr>
      </xdr:nvPicPr>
      <xdr:blipFill>
        <a:blip r:embed="rId994" r:link="rId2"/>
        <a:stretch>
          <a:fillRect/>
        </a:stretch>
      </xdr:blipFill>
      <xdr:spPr>
        <a:xfrm>
          <a:off x="1150620" y="369468400"/>
          <a:ext cx="1981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5" name="ID_931F2ABAC735490482503FEA48650FDC"/>
        <xdr:cNvPicPr>
          <a:picLocks noChangeAspect="1"/>
        </xdr:cNvPicPr>
      </xdr:nvPicPr>
      <xdr:blipFill>
        <a:blip r:embed="rId995" r:link="rId2"/>
        <a:stretch>
          <a:fillRect/>
        </a:stretch>
      </xdr:blipFill>
      <xdr:spPr>
        <a:xfrm>
          <a:off x="1150620" y="369824000"/>
          <a:ext cx="2362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6" name="ID_4DD2CB7E65F248C085F18FF56CF9AE09"/>
        <xdr:cNvPicPr>
          <a:picLocks noChangeAspect="1"/>
        </xdr:cNvPicPr>
      </xdr:nvPicPr>
      <xdr:blipFill>
        <a:blip r:embed="rId996" r:link="rId2"/>
        <a:stretch>
          <a:fillRect/>
        </a:stretch>
      </xdr:blipFill>
      <xdr:spPr>
        <a:xfrm>
          <a:off x="1150620" y="370179600"/>
          <a:ext cx="3581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7" name="ID_081E3D78DD744197BEEF1BE8D9FDD12E"/>
        <xdr:cNvPicPr>
          <a:picLocks noChangeAspect="1"/>
        </xdr:cNvPicPr>
      </xdr:nvPicPr>
      <xdr:blipFill>
        <a:blip r:embed="rId997" r:link="rId2"/>
        <a:stretch>
          <a:fillRect/>
        </a:stretch>
      </xdr:blipFill>
      <xdr:spPr>
        <a:xfrm>
          <a:off x="1150620" y="370535200"/>
          <a:ext cx="3200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8" name="ID_345011DA68414010AD82E7D7F6FF8A8A"/>
        <xdr:cNvPicPr>
          <a:picLocks noChangeAspect="1"/>
        </xdr:cNvPicPr>
      </xdr:nvPicPr>
      <xdr:blipFill>
        <a:blip r:embed="rId998" r:link="rId2"/>
        <a:stretch>
          <a:fillRect/>
        </a:stretch>
      </xdr:blipFill>
      <xdr:spPr>
        <a:xfrm>
          <a:off x="1150620" y="370890800"/>
          <a:ext cx="18288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9" name="ID_2EF8278B83F74569A78FAF58CD9CB10C"/>
        <xdr:cNvPicPr>
          <a:picLocks noChangeAspect="1"/>
        </xdr:cNvPicPr>
      </xdr:nvPicPr>
      <xdr:blipFill>
        <a:blip r:embed="rId999" r:link="rId2"/>
        <a:stretch>
          <a:fillRect/>
        </a:stretch>
      </xdr:blipFill>
      <xdr:spPr>
        <a:xfrm>
          <a:off x="1150620" y="3712464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0" name="ID_2AE2F02581EF414C8E5069C70DB8BC2F"/>
        <xdr:cNvPicPr>
          <a:picLocks noChangeAspect="1"/>
        </xdr:cNvPicPr>
      </xdr:nvPicPr>
      <xdr:blipFill>
        <a:blip r:embed="rId1000" r:link="rId2"/>
        <a:stretch>
          <a:fillRect/>
        </a:stretch>
      </xdr:blipFill>
      <xdr:spPr>
        <a:xfrm>
          <a:off x="1150620" y="3716020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1" name="ID_876EDE5AD344462C8CA1D93F944F1DB3"/>
        <xdr:cNvPicPr>
          <a:picLocks noChangeAspect="1"/>
        </xdr:cNvPicPr>
      </xdr:nvPicPr>
      <xdr:blipFill>
        <a:blip r:embed="rId1001" r:link="rId2"/>
        <a:stretch>
          <a:fillRect/>
        </a:stretch>
      </xdr:blipFill>
      <xdr:spPr>
        <a:xfrm>
          <a:off x="1150620" y="3719576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2" name="ID_4675AB4826CB466B8621AA8E2E0DCA26"/>
        <xdr:cNvPicPr>
          <a:picLocks noChangeAspect="1"/>
        </xdr:cNvPicPr>
      </xdr:nvPicPr>
      <xdr:blipFill>
        <a:blip r:embed="rId1002" r:link="rId2"/>
        <a:stretch>
          <a:fillRect/>
        </a:stretch>
      </xdr:blipFill>
      <xdr:spPr>
        <a:xfrm>
          <a:off x="1150620" y="372313200"/>
          <a:ext cx="1981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3" name="ID_AA2D56C83BDE4184BA6A24A2FE418E55"/>
        <xdr:cNvPicPr>
          <a:picLocks noChangeAspect="1"/>
        </xdr:cNvPicPr>
      </xdr:nvPicPr>
      <xdr:blipFill>
        <a:blip r:embed="rId1003" r:link="rId2"/>
        <a:stretch>
          <a:fillRect/>
        </a:stretch>
      </xdr:blipFill>
      <xdr:spPr>
        <a:xfrm>
          <a:off x="1150620" y="372668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4" name="ID_FE5F684BB3FE462A9B47C8C2B0C76A71"/>
        <xdr:cNvPicPr>
          <a:picLocks noChangeAspect="1"/>
        </xdr:cNvPicPr>
      </xdr:nvPicPr>
      <xdr:blipFill>
        <a:blip r:embed="rId1004" r:link="rId2"/>
        <a:stretch>
          <a:fillRect/>
        </a:stretch>
      </xdr:blipFill>
      <xdr:spPr>
        <a:xfrm>
          <a:off x="1150620" y="373024400"/>
          <a:ext cx="23622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5" name="ID_DB977A5402984EFC9807A5F4621310C7"/>
        <xdr:cNvPicPr>
          <a:picLocks noChangeAspect="1"/>
        </xdr:cNvPicPr>
      </xdr:nvPicPr>
      <xdr:blipFill>
        <a:blip r:embed="rId1005" r:link="rId2"/>
        <a:stretch>
          <a:fillRect/>
        </a:stretch>
      </xdr:blipFill>
      <xdr:spPr>
        <a:xfrm>
          <a:off x="1150620" y="375869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6" name="ID_2FBA40423C214ACCA10A6A08246BF61C"/>
        <xdr:cNvPicPr>
          <a:picLocks noChangeAspect="1"/>
        </xdr:cNvPicPr>
      </xdr:nvPicPr>
      <xdr:blipFill>
        <a:blip r:embed="rId1006" r:link="rId2"/>
        <a:stretch>
          <a:fillRect/>
        </a:stretch>
      </xdr:blipFill>
      <xdr:spPr>
        <a:xfrm>
          <a:off x="1150620" y="3762248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7" name="ID_F9EDBA85618D4BC0B7D6528F667FFFE3"/>
        <xdr:cNvPicPr>
          <a:picLocks noChangeAspect="1"/>
        </xdr:cNvPicPr>
      </xdr:nvPicPr>
      <xdr:blipFill>
        <a:blip r:embed="rId1007" r:link="rId2"/>
        <a:stretch>
          <a:fillRect/>
        </a:stretch>
      </xdr:blipFill>
      <xdr:spPr>
        <a:xfrm>
          <a:off x="1150620" y="3765804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8" name="ID_9C60C3A60D5240ABB370209D151E5470"/>
        <xdr:cNvPicPr>
          <a:picLocks noChangeAspect="1"/>
        </xdr:cNvPicPr>
      </xdr:nvPicPr>
      <xdr:blipFill>
        <a:blip r:embed="rId1008" r:link="rId2"/>
        <a:stretch>
          <a:fillRect/>
        </a:stretch>
      </xdr:blipFill>
      <xdr:spPr>
        <a:xfrm>
          <a:off x="1150620" y="37693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9" name="ID_D228886C404D408DAA53F60D878E0D51"/>
        <xdr:cNvPicPr>
          <a:picLocks noChangeAspect="1"/>
        </xdr:cNvPicPr>
      </xdr:nvPicPr>
      <xdr:blipFill>
        <a:blip r:embed="rId1009" r:link="rId2"/>
        <a:stretch>
          <a:fillRect/>
        </a:stretch>
      </xdr:blipFill>
      <xdr:spPr>
        <a:xfrm>
          <a:off x="1150620" y="377291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0" name="ID_860825867AC34FE799DA002E961E300C"/>
        <xdr:cNvPicPr>
          <a:picLocks noChangeAspect="1"/>
        </xdr:cNvPicPr>
      </xdr:nvPicPr>
      <xdr:blipFill>
        <a:blip r:embed="rId1010" r:link="rId2"/>
        <a:stretch>
          <a:fillRect/>
        </a:stretch>
      </xdr:blipFill>
      <xdr:spPr>
        <a:xfrm>
          <a:off x="1150620" y="377647200"/>
          <a:ext cx="2895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1" name="ID_DCA80FA69E2148B084ED95EC08459339"/>
        <xdr:cNvPicPr>
          <a:picLocks noChangeAspect="1"/>
        </xdr:cNvPicPr>
      </xdr:nvPicPr>
      <xdr:blipFill>
        <a:blip r:embed="rId1011" r:link="rId2"/>
        <a:stretch>
          <a:fillRect/>
        </a:stretch>
      </xdr:blipFill>
      <xdr:spPr>
        <a:xfrm>
          <a:off x="1150620" y="378002800"/>
          <a:ext cx="2209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2" name="ID_087B3F6EC12843CBAB8873B6773F6EC1"/>
        <xdr:cNvPicPr>
          <a:picLocks noChangeAspect="1"/>
        </xdr:cNvPicPr>
      </xdr:nvPicPr>
      <xdr:blipFill>
        <a:blip r:embed="rId1012" r:link="rId2"/>
        <a:stretch>
          <a:fillRect/>
        </a:stretch>
      </xdr:blipFill>
      <xdr:spPr>
        <a:xfrm>
          <a:off x="1150620" y="378358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3" name="ID_6B272C348C684B2992B7B60B950464F0"/>
        <xdr:cNvPicPr>
          <a:picLocks noChangeAspect="1"/>
        </xdr:cNvPicPr>
      </xdr:nvPicPr>
      <xdr:blipFill>
        <a:blip r:embed="rId1013" r:link="rId2"/>
        <a:stretch>
          <a:fillRect/>
        </a:stretch>
      </xdr:blipFill>
      <xdr:spPr>
        <a:xfrm>
          <a:off x="1150620" y="378714000"/>
          <a:ext cx="1600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4" name="ID_DA8CC754F77B4FA5BF0E08FD8FF72AEF"/>
        <xdr:cNvPicPr>
          <a:picLocks noChangeAspect="1"/>
        </xdr:cNvPicPr>
      </xdr:nvPicPr>
      <xdr:blipFill>
        <a:blip r:embed="rId1014" r:link="rId2"/>
        <a:stretch>
          <a:fillRect/>
        </a:stretch>
      </xdr:blipFill>
      <xdr:spPr>
        <a:xfrm>
          <a:off x="1150620" y="3932936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5" name="ID_182F61FAF3334907A616BDB6479F2483"/>
        <xdr:cNvPicPr>
          <a:picLocks noChangeAspect="1"/>
        </xdr:cNvPicPr>
      </xdr:nvPicPr>
      <xdr:blipFill>
        <a:blip r:embed="rId1015" r:link="rId2"/>
        <a:stretch>
          <a:fillRect/>
        </a:stretch>
      </xdr:blipFill>
      <xdr:spPr>
        <a:xfrm>
          <a:off x="1150620" y="3929380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6" name="ID_A11AC44ECFAE448D9CBDCB65569F540A"/>
        <xdr:cNvPicPr>
          <a:picLocks noChangeAspect="1"/>
        </xdr:cNvPicPr>
      </xdr:nvPicPr>
      <xdr:blipFill>
        <a:blip r:embed="rId1016" r:link="rId2"/>
        <a:stretch>
          <a:fillRect/>
        </a:stretch>
      </xdr:blipFill>
      <xdr:spPr>
        <a:xfrm>
          <a:off x="1150620" y="3925824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7" name="ID_B6CBB7AB98E74E06BFB1BA28EAC75BE9"/>
        <xdr:cNvPicPr>
          <a:picLocks noChangeAspect="1"/>
        </xdr:cNvPicPr>
      </xdr:nvPicPr>
      <xdr:blipFill>
        <a:blip r:embed="rId1017" r:link="rId2"/>
        <a:stretch>
          <a:fillRect/>
        </a:stretch>
      </xdr:blipFill>
      <xdr:spPr>
        <a:xfrm>
          <a:off x="1150620" y="3922268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8" name="ID_4FDA6F3DC7CE4994AA094274EDD3603E"/>
        <xdr:cNvPicPr>
          <a:picLocks noChangeAspect="1"/>
        </xdr:cNvPicPr>
      </xdr:nvPicPr>
      <xdr:blipFill>
        <a:blip r:embed="rId1018" r:link="rId2"/>
        <a:stretch>
          <a:fillRect/>
        </a:stretch>
      </xdr:blipFill>
      <xdr:spPr>
        <a:xfrm>
          <a:off x="1150620" y="391871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9" name="ID_C3E8F959DBD9470A8BC7A3C411F9AAE3"/>
        <xdr:cNvPicPr>
          <a:picLocks noChangeAspect="1"/>
        </xdr:cNvPicPr>
      </xdr:nvPicPr>
      <xdr:blipFill>
        <a:blip r:embed="rId1019" r:link="rId2"/>
        <a:stretch>
          <a:fillRect/>
        </a:stretch>
      </xdr:blipFill>
      <xdr:spPr>
        <a:xfrm>
          <a:off x="1150620" y="391515600"/>
          <a:ext cx="21336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0" name="ID_1F910BBAFABF4FB88AB36497A667F93A"/>
        <xdr:cNvPicPr>
          <a:picLocks noChangeAspect="1"/>
        </xdr:cNvPicPr>
      </xdr:nvPicPr>
      <xdr:blipFill>
        <a:blip r:embed="rId1020" r:link="rId2"/>
        <a:stretch>
          <a:fillRect/>
        </a:stretch>
      </xdr:blipFill>
      <xdr:spPr>
        <a:xfrm>
          <a:off x="1150620" y="389737600"/>
          <a:ext cx="1371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1" name="ID_4CF7930281BA404CA4CC9AF3AC685996"/>
        <xdr:cNvPicPr>
          <a:picLocks noChangeAspect="1"/>
        </xdr:cNvPicPr>
      </xdr:nvPicPr>
      <xdr:blipFill>
        <a:blip r:embed="rId1021" r:link="rId2"/>
        <a:stretch>
          <a:fillRect/>
        </a:stretch>
      </xdr:blipFill>
      <xdr:spPr>
        <a:xfrm>
          <a:off x="1150620" y="390093200"/>
          <a:ext cx="1676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2" name="ID_FD458B7036E34A61A62F503D0B13B403"/>
        <xdr:cNvPicPr>
          <a:picLocks noChangeAspect="1"/>
        </xdr:cNvPicPr>
      </xdr:nvPicPr>
      <xdr:blipFill>
        <a:blip r:embed="rId1022" r:link="rId2"/>
        <a:stretch>
          <a:fillRect/>
        </a:stretch>
      </xdr:blipFill>
      <xdr:spPr>
        <a:xfrm>
          <a:off x="1150620" y="390448800"/>
          <a:ext cx="1600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3" name="ID_FAE71219A0AC41EFACF5CE6E21058CB3"/>
        <xdr:cNvPicPr>
          <a:picLocks noChangeAspect="1"/>
        </xdr:cNvPicPr>
      </xdr:nvPicPr>
      <xdr:blipFill>
        <a:blip r:embed="rId1023" r:link="rId2"/>
        <a:stretch>
          <a:fillRect/>
        </a:stretch>
      </xdr:blipFill>
      <xdr:spPr>
        <a:xfrm>
          <a:off x="1150620" y="390804400"/>
          <a:ext cx="1676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4" name="ID_A352BE21EF2B4280BE6FE4B53236E574"/>
        <xdr:cNvPicPr>
          <a:picLocks noChangeAspect="1"/>
        </xdr:cNvPicPr>
      </xdr:nvPicPr>
      <xdr:blipFill>
        <a:blip r:embed="rId1024" r:link="rId2"/>
        <a:stretch>
          <a:fillRect/>
        </a:stretch>
      </xdr:blipFill>
      <xdr:spPr>
        <a:xfrm>
          <a:off x="1150620" y="391160000"/>
          <a:ext cx="1828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5" name="ID_9626E3F485E84BFF8A6C07374A4F38B1"/>
        <xdr:cNvPicPr>
          <a:picLocks noChangeAspect="1"/>
        </xdr:cNvPicPr>
      </xdr:nvPicPr>
      <xdr:blipFill>
        <a:blip r:embed="rId1025" r:link="rId2"/>
        <a:stretch>
          <a:fillRect/>
        </a:stretch>
      </xdr:blipFill>
      <xdr:spPr>
        <a:xfrm>
          <a:off x="1150620" y="389382000"/>
          <a:ext cx="2743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6" name="ID_56FCBCD7A2184B62B7FB98B30043B318"/>
        <xdr:cNvPicPr>
          <a:picLocks noChangeAspect="1"/>
        </xdr:cNvPicPr>
      </xdr:nvPicPr>
      <xdr:blipFill>
        <a:blip r:embed="rId1026" r:link="rId2"/>
        <a:stretch>
          <a:fillRect/>
        </a:stretch>
      </xdr:blipFill>
      <xdr:spPr>
        <a:xfrm>
          <a:off x="1150620" y="389026400"/>
          <a:ext cx="1676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7" name="ID_DC5FE28B1AE949CCAC2AF620A33098FF"/>
        <xdr:cNvPicPr>
          <a:picLocks noChangeAspect="1"/>
        </xdr:cNvPicPr>
      </xdr:nvPicPr>
      <xdr:blipFill>
        <a:blip r:embed="rId1027" r:link="rId2"/>
        <a:stretch>
          <a:fillRect/>
        </a:stretch>
      </xdr:blipFill>
      <xdr:spPr>
        <a:xfrm>
          <a:off x="1150620" y="3886708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8" name="ID_3D17B26F9E5743378E39CF310607B6C1"/>
        <xdr:cNvPicPr>
          <a:picLocks noChangeAspect="1"/>
        </xdr:cNvPicPr>
      </xdr:nvPicPr>
      <xdr:blipFill>
        <a:blip r:embed="rId1028" r:link="rId2"/>
        <a:stretch>
          <a:fillRect/>
        </a:stretch>
      </xdr:blipFill>
      <xdr:spPr>
        <a:xfrm>
          <a:off x="1150620" y="4103624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9" name="ID_FE2C51056B144EB1A72FD7706723B359"/>
        <xdr:cNvPicPr>
          <a:picLocks noChangeAspect="1"/>
        </xdr:cNvPicPr>
      </xdr:nvPicPr>
      <xdr:blipFill>
        <a:blip r:embed="rId1029" r:link="rId2"/>
        <a:stretch>
          <a:fillRect/>
        </a:stretch>
      </xdr:blipFill>
      <xdr:spPr>
        <a:xfrm>
          <a:off x="1150620" y="410006800"/>
          <a:ext cx="3048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0" name="ID_63416D2864D04E109C67CDF07C5F68ED"/>
        <xdr:cNvPicPr>
          <a:picLocks noChangeAspect="1"/>
        </xdr:cNvPicPr>
      </xdr:nvPicPr>
      <xdr:blipFill>
        <a:blip r:embed="rId1030" r:link="rId2"/>
        <a:stretch>
          <a:fillRect/>
        </a:stretch>
      </xdr:blipFill>
      <xdr:spPr>
        <a:xfrm>
          <a:off x="1150620" y="409651200"/>
          <a:ext cx="2514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1" name="ID_C318F70D494B4ECEA37AA125B90101AA"/>
        <xdr:cNvPicPr>
          <a:picLocks noChangeAspect="1"/>
        </xdr:cNvPicPr>
      </xdr:nvPicPr>
      <xdr:blipFill>
        <a:blip r:embed="rId1031" r:link="rId2"/>
        <a:stretch>
          <a:fillRect/>
        </a:stretch>
      </xdr:blipFill>
      <xdr:spPr>
        <a:xfrm>
          <a:off x="1150620" y="409295600"/>
          <a:ext cx="281940" cy="39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2" name="ID_8CBAC7E8663D4EABA80354139883D062"/>
        <xdr:cNvPicPr>
          <a:picLocks noChangeAspect="1"/>
        </xdr:cNvPicPr>
      </xdr:nvPicPr>
      <xdr:blipFill>
        <a:blip r:embed="rId1032" r:link="rId2"/>
        <a:stretch>
          <a:fillRect/>
        </a:stretch>
      </xdr:blipFill>
      <xdr:spPr>
        <a:xfrm>
          <a:off x="1150620" y="408940000"/>
          <a:ext cx="2438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3" name="ID_25B38394DF7D4238927A707BA8BAA960"/>
        <xdr:cNvPicPr>
          <a:picLocks noChangeAspect="1"/>
        </xdr:cNvPicPr>
      </xdr:nvPicPr>
      <xdr:blipFill>
        <a:blip r:embed="rId1033" r:link="rId2"/>
        <a:stretch>
          <a:fillRect/>
        </a:stretch>
      </xdr:blipFill>
      <xdr:spPr>
        <a:xfrm>
          <a:off x="1150620" y="408584400"/>
          <a:ext cx="1981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4" name="ID_58165EC2160C44938E921BA31BA8E44F"/>
        <xdr:cNvPicPr>
          <a:picLocks noChangeAspect="1"/>
        </xdr:cNvPicPr>
      </xdr:nvPicPr>
      <xdr:blipFill>
        <a:blip r:embed="rId1034" r:link="rId2"/>
        <a:stretch>
          <a:fillRect/>
        </a:stretch>
      </xdr:blipFill>
      <xdr:spPr>
        <a:xfrm>
          <a:off x="1150620" y="4082288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5" name="ID_E1F3EACF96AD40A3A85E4EA7871C7DB2"/>
        <xdr:cNvPicPr>
          <a:picLocks noChangeAspect="1"/>
        </xdr:cNvPicPr>
      </xdr:nvPicPr>
      <xdr:blipFill>
        <a:blip r:embed="rId1035" r:link="rId2"/>
        <a:stretch>
          <a:fillRect/>
        </a:stretch>
      </xdr:blipFill>
      <xdr:spPr>
        <a:xfrm>
          <a:off x="1150620" y="407873200"/>
          <a:ext cx="2362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6" name="ID_7B2228E333DC44D083AC30A46A1BD2BC"/>
        <xdr:cNvPicPr>
          <a:picLocks noChangeAspect="1"/>
        </xdr:cNvPicPr>
      </xdr:nvPicPr>
      <xdr:blipFill>
        <a:blip r:embed="rId1036" r:link="rId2"/>
        <a:stretch>
          <a:fillRect/>
        </a:stretch>
      </xdr:blipFill>
      <xdr:spPr>
        <a:xfrm>
          <a:off x="1150620" y="407517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7" name="ID_35F70A3849D940009FE127344CF3AF86"/>
        <xdr:cNvPicPr>
          <a:picLocks noChangeAspect="1"/>
        </xdr:cNvPicPr>
      </xdr:nvPicPr>
      <xdr:blipFill>
        <a:blip r:embed="rId1037" r:link="rId2"/>
        <a:stretch>
          <a:fillRect/>
        </a:stretch>
      </xdr:blipFill>
      <xdr:spPr>
        <a:xfrm>
          <a:off x="1150620" y="4071620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8" name="ID_7A2D125E82E7418980877002ABDA61C2"/>
        <xdr:cNvPicPr>
          <a:picLocks noChangeAspect="1"/>
        </xdr:cNvPicPr>
      </xdr:nvPicPr>
      <xdr:blipFill>
        <a:blip r:embed="rId1038" r:link="rId2"/>
        <a:stretch>
          <a:fillRect/>
        </a:stretch>
      </xdr:blipFill>
      <xdr:spPr>
        <a:xfrm>
          <a:off x="1150620" y="4068064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9" name="ID_D278E7BABDAA4DE8ABBF7F9161A31CB0"/>
        <xdr:cNvPicPr>
          <a:picLocks noChangeAspect="1"/>
        </xdr:cNvPicPr>
      </xdr:nvPicPr>
      <xdr:blipFill>
        <a:blip r:embed="rId1039" r:link="rId2"/>
        <a:stretch>
          <a:fillRect/>
        </a:stretch>
      </xdr:blipFill>
      <xdr:spPr>
        <a:xfrm>
          <a:off x="1150620" y="4064508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0" name="ID_8E12018BFE0642ADADC266769F0214A0"/>
        <xdr:cNvPicPr>
          <a:picLocks noChangeAspect="1"/>
        </xdr:cNvPicPr>
      </xdr:nvPicPr>
      <xdr:blipFill>
        <a:blip r:embed="rId1040" r:link="rId2"/>
        <a:stretch>
          <a:fillRect/>
        </a:stretch>
      </xdr:blipFill>
      <xdr:spPr>
        <a:xfrm>
          <a:off x="1150620" y="4060952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3" name="ID_CB46716C68714CDAAF9822B5A7D40CFF"/>
        <xdr:cNvPicPr>
          <a:picLocks noChangeAspect="1"/>
        </xdr:cNvPicPr>
      </xdr:nvPicPr>
      <xdr:blipFill>
        <a:blip r:embed="rId1041" r:link="rId2"/>
        <a:stretch>
          <a:fillRect/>
        </a:stretch>
      </xdr:blipFill>
      <xdr:spPr>
        <a:xfrm>
          <a:off x="1150620" y="4057396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1" name="ID_EF1A660082AE44D6A0D21EFEC056A511"/>
        <xdr:cNvPicPr>
          <a:picLocks noChangeAspect="1"/>
        </xdr:cNvPicPr>
      </xdr:nvPicPr>
      <xdr:blipFill>
        <a:blip r:embed="rId1041" r:link="rId2"/>
        <a:stretch>
          <a:fillRect/>
        </a:stretch>
      </xdr:blipFill>
      <xdr:spPr>
        <a:xfrm>
          <a:off x="1150620" y="4053840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2" name="ID_DDE877A709814B6CAB9ED9F10D318CD3"/>
        <xdr:cNvPicPr>
          <a:picLocks noChangeAspect="1"/>
        </xdr:cNvPicPr>
      </xdr:nvPicPr>
      <xdr:blipFill>
        <a:blip r:embed="rId1042" r:link="rId2"/>
        <a:stretch>
          <a:fillRect/>
        </a:stretch>
      </xdr:blipFill>
      <xdr:spPr>
        <a:xfrm>
          <a:off x="1150620" y="4050284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2" name="ID_B757F023DA604A5E99BC18C94AE8FB07"/>
        <xdr:cNvPicPr>
          <a:picLocks noChangeAspect="1"/>
        </xdr:cNvPicPr>
      </xdr:nvPicPr>
      <xdr:blipFill>
        <a:blip r:embed="rId1042" r:link="rId2"/>
        <a:stretch>
          <a:fillRect/>
        </a:stretch>
      </xdr:blipFill>
      <xdr:spPr>
        <a:xfrm>
          <a:off x="1150620" y="4046728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3" name="ID_B90646FEFFE64B9EB706F2F497FDF620"/>
        <xdr:cNvPicPr>
          <a:picLocks noChangeAspect="1"/>
        </xdr:cNvPicPr>
      </xdr:nvPicPr>
      <xdr:blipFill>
        <a:blip r:embed="rId1043" r:link="rId2"/>
        <a:stretch>
          <a:fillRect/>
        </a:stretch>
      </xdr:blipFill>
      <xdr:spPr>
        <a:xfrm>
          <a:off x="1150620" y="404317200"/>
          <a:ext cx="2133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4" name="ID_A6A6431B320A4540A340A2B835DA7C25"/>
        <xdr:cNvPicPr>
          <a:picLocks noChangeAspect="1"/>
        </xdr:cNvPicPr>
      </xdr:nvPicPr>
      <xdr:blipFill>
        <a:blip r:embed="rId1044" r:link="rId2"/>
        <a:stretch>
          <a:fillRect/>
        </a:stretch>
      </xdr:blipFill>
      <xdr:spPr>
        <a:xfrm>
          <a:off x="1150620" y="4039616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5" name="ID_060E5CCC1F8C467B9C90796B48E83458"/>
        <xdr:cNvPicPr>
          <a:picLocks noChangeAspect="1"/>
        </xdr:cNvPicPr>
      </xdr:nvPicPr>
      <xdr:blipFill>
        <a:blip r:embed="rId1045" r:link="rId2"/>
        <a:stretch>
          <a:fillRect/>
        </a:stretch>
      </xdr:blipFill>
      <xdr:spPr>
        <a:xfrm>
          <a:off x="1150620" y="403606000"/>
          <a:ext cx="2819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6" name="ID_14EE9BA5A1D94C56B5BAF92015C7763E"/>
        <xdr:cNvPicPr>
          <a:picLocks noChangeAspect="1"/>
        </xdr:cNvPicPr>
      </xdr:nvPicPr>
      <xdr:blipFill>
        <a:blip r:embed="rId1046" r:link="rId2"/>
        <a:stretch>
          <a:fillRect/>
        </a:stretch>
      </xdr:blipFill>
      <xdr:spPr>
        <a:xfrm>
          <a:off x="1150620" y="403250400"/>
          <a:ext cx="160020" cy="7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1" name="ID_3BA2EA511148485ABD416D39F51B5D38"/>
        <xdr:cNvPicPr>
          <a:picLocks noChangeAspect="1"/>
        </xdr:cNvPicPr>
      </xdr:nvPicPr>
      <xdr:blipFill>
        <a:blip r:embed="rId1047" r:link="rId2"/>
        <a:stretch>
          <a:fillRect/>
        </a:stretch>
      </xdr:blipFill>
      <xdr:spPr>
        <a:xfrm>
          <a:off x="1150620" y="402894800"/>
          <a:ext cx="1676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7" name="ID_922961340A4C40948F3C31A2FFDE2D7F"/>
        <xdr:cNvPicPr>
          <a:picLocks noChangeAspect="1"/>
        </xdr:cNvPicPr>
      </xdr:nvPicPr>
      <xdr:blipFill>
        <a:blip r:embed="rId1048" r:link="rId2"/>
        <a:stretch>
          <a:fillRect/>
        </a:stretch>
      </xdr:blipFill>
      <xdr:spPr>
        <a:xfrm>
          <a:off x="1150620" y="402539200"/>
          <a:ext cx="1905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8" name="ID_964ED0A215E84D7BBFEB0964A269CFFD"/>
        <xdr:cNvPicPr>
          <a:picLocks noChangeAspect="1"/>
        </xdr:cNvPicPr>
      </xdr:nvPicPr>
      <xdr:blipFill>
        <a:blip r:embed="rId1049" r:link="rId2"/>
        <a:stretch>
          <a:fillRect/>
        </a:stretch>
      </xdr:blipFill>
      <xdr:spPr>
        <a:xfrm>
          <a:off x="1150620" y="4021836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9" name="ID_17BE48EC7BB94B22823E27D4FB5C9CE7"/>
        <xdr:cNvPicPr>
          <a:picLocks noChangeAspect="1"/>
        </xdr:cNvPicPr>
      </xdr:nvPicPr>
      <xdr:blipFill>
        <a:blip r:embed="rId1050" r:link="rId2"/>
        <a:stretch>
          <a:fillRect/>
        </a:stretch>
      </xdr:blipFill>
      <xdr:spPr>
        <a:xfrm>
          <a:off x="1150620" y="401828000"/>
          <a:ext cx="2743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0" name="ID_729F6A51506D4500871FAD122CA90573"/>
        <xdr:cNvPicPr>
          <a:picLocks noChangeAspect="1"/>
        </xdr:cNvPicPr>
      </xdr:nvPicPr>
      <xdr:blipFill>
        <a:blip r:embed="rId1051" r:link="rId2"/>
        <a:stretch>
          <a:fillRect/>
        </a:stretch>
      </xdr:blipFill>
      <xdr:spPr>
        <a:xfrm>
          <a:off x="1150620" y="401472400"/>
          <a:ext cx="1905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1" name="ID_CA117C601AE049A4B1209F3F174EA275"/>
        <xdr:cNvPicPr>
          <a:picLocks noChangeAspect="1"/>
        </xdr:cNvPicPr>
      </xdr:nvPicPr>
      <xdr:blipFill>
        <a:blip r:embed="rId1052" r:link="rId2"/>
        <a:stretch>
          <a:fillRect/>
        </a:stretch>
      </xdr:blipFill>
      <xdr:spPr>
        <a:xfrm>
          <a:off x="1150620" y="401116800"/>
          <a:ext cx="1752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2" name="ID_B0B020CA09034B07B396DAAC1750A056"/>
        <xdr:cNvPicPr>
          <a:picLocks noChangeAspect="1"/>
        </xdr:cNvPicPr>
      </xdr:nvPicPr>
      <xdr:blipFill>
        <a:blip r:embed="rId1053" r:link="rId2"/>
        <a:stretch>
          <a:fillRect/>
        </a:stretch>
      </xdr:blipFill>
      <xdr:spPr>
        <a:xfrm>
          <a:off x="1150620" y="400761200"/>
          <a:ext cx="2667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3" name="ID_0AFF52C91C8C4305AC9AD5319898620F"/>
        <xdr:cNvPicPr>
          <a:picLocks noChangeAspect="1"/>
        </xdr:cNvPicPr>
      </xdr:nvPicPr>
      <xdr:blipFill>
        <a:blip r:embed="rId1054" r:link="rId2"/>
        <a:stretch>
          <a:fillRect/>
        </a:stretch>
      </xdr:blipFill>
      <xdr:spPr>
        <a:xfrm>
          <a:off x="1150620" y="4004056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4" name="ID_B18747BFB6A643DB8EEE8CD9C2B20DC6"/>
        <xdr:cNvPicPr>
          <a:picLocks noChangeAspect="1"/>
        </xdr:cNvPicPr>
      </xdr:nvPicPr>
      <xdr:blipFill>
        <a:blip r:embed="rId1055" r:link="rId2"/>
        <a:stretch>
          <a:fillRect/>
        </a:stretch>
      </xdr:blipFill>
      <xdr:spPr>
        <a:xfrm>
          <a:off x="1150620" y="4000500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5" name="ID_D1FAF2B9DB714CD9A46C997670D5B5B3"/>
        <xdr:cNvPicPr>
          <a:picLocks noChangeAspect="1"/>
        </xdr:cNvPicPr>
      </xdr:nvPicPr>
      <xdr:blipFill>
        <a:blip r:embed="rId1056" r:link="rId2"/>
        <a:stretch>
          <a:fillRect/>
        </a:stretch>
      </xdr:blipFill>
      <xdr:spPr>
        <a:xfrm>
          <a:off x="1150620" y="3996944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6" name="ID_3B3DF9EB001A47E687D7E80E5D25D56B"/>
        <xdr:cNvPicPr>
          <a:picLocks noChangeAspect="1"/>
        </xdr:cNvPicPr>
      </xdr:nvPicPr>
      <xdr:blipFill>
        <a:blip r:embed="rId1057" r:link="rId2"/>
        <a:stretch>
          <a:fillRect/>
        </a:stretch>
      </xdr:blipFill>
      <xdr:spPr>
        <a:xfrm>
          <a:off x="1150620" y="3993388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7" name="ID_284DB3B1974F40DA896C411908403868"/>
        <xdr:cNvPicPr>
          <a:picLocks noChangeAspect="1"/>
        </xdr:cNvPicPr>
      </xdr:nvPicPr>
      <xdr:blipFill>
        <a:blip r:embed="rId1058" r:link="rId2"/>
        <a:stretch>
          <a:fillRect/>
        </a:stretch>
      </xdr:blipFill>
      <xdr:spPr>
        <a:xfrm>
          <a:off x="1150620" y="398983200"/>
          <a:ext cx="2438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8" name="ID_7CB77942F1494A8B93381C1E21CA2F4A"/>
        <xdr:cNvPicPr>
          <a:picLocks noChangeAspect="1"/>
        </xdr:cNvPicPr>
      </xdr:nvPicPr>
      <xdr:blipFill>
        <a:blip r:embed="rId1059" r:link="rId2"/>
        <a:stretch>
          <a:fillRect/>
        </a:stretch>
      </xdr:blipFill>
      <xdr:spPr>
        <a:xfrm>
          <a:off x="1150620" y="3986276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9" name="ID_F9B6255FC3FC4217AA48FC6705BED19C"/>
        <xdr:cNvPicPr>
          <a:picLocks noChangeAspect="1"/>
        </xdr:cNvPicPr>
      </xdr:nvPicPr>
      <xdr:blipFill>
        <a:blip r:embed="rId1060" r:link="rId2"/>
        <a:stretch>
          <a:fillRect/>
        </a:stretch>
      </xdr:blipFill>
      <xdr:spPr>
        <a:xfrm>
          <a:off x="1150620" y="3982720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0" name="ID_E815E958961F4BD7A8B5CFA89AE16BF9"/>
        <xdr:cNvPicPr>
          <a:picLocks noChangeAspect="1"/>
        </xdr:cNvPicPr>
      </xdr:nvPicPr>
      <xdr:blipFill>
        <a:blip r:embed="rId1061" r:link="rId2"/>
        <a:stretch>
          <a:fillRect/>
        </a:stretch>
      </xdr:blipFill>
      <xdr:spPr>
        <a:xfrm>
          <a:off x="1150620" y="397916400"/>
          <a:ext cx="2743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1" name="ID_AE86CB538CAB440183CA521740D330AB"/>
        <xdr:cNvPicPr>
          <a:picLocks noChangeAspect="1"/>
        </xdr:cNvPicPr>
      </xdr:nvPicPr>
      <xdr:blipFill>
        <a:blip r:embed="rId1062" r:link="rId2"/>
        <a:stretch>
          <a:fillRect/>
        </a:stretch>
      </xdr:blipFill>
      <xdr:spPr>
        <a:xfrm>
          <a:off x="1150620" y="397560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2" name="ID_8196B1C1BFB547D0A06F86D47818B044"/>
        <xdr:cNvPicPr>
          <a:picLocks noChangeAspect="1"/>
        </xdr:cNvPicPr>
      </xdr:nvPicPr>
      <xdr:blipFill>
        <a:blip r:embed="rId1063" r:link="rId2"/>
        <a:stretch>
          <a:fillRect/>
        </a:stretch>
      </xdr:blipFill>
      <xdr:spPr>
        <a:xfrm>
          <a:off x="1150620" y="397205200"/>
          <a:ext cx="3048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3" name="ID_FC9FF6CF142247B585245B72D204C65B"/>
        <xdr:cNvPicPr>
          <a:picLocks noChangeAspect="1"/>
        </xdr:cNvPicPr>
      </xdr:nvPicPr>
      <xdr:blipFill>
        <a:blip r:embed="rId1064" r:link="rId2"/>
        <a:stretch>
          <a:fillRect/>
        </a:stretch>
      </xdr:blipFill>
      <xdr:spPr>
        <a:xfrm>
          <a:off x="1150620" y="396849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4" name="ID_21720345BB8345869E037A3394C466CA"/>
        <xdr:cNvPicPr>
          <a:picLocks noChangeAspect="1"/>
        </xdr:cNvPicPr>
      </xdr:nvPicPr>
      <xdr:blipFill>
        <a:blip r:embed="rId1065" r:link="rId2"/>
        <a:stretch>
          <a:fillRect/>
        </a:stretch>
      </xdr:blipFill>
      <xdr:spPr>
        <a:xfrm>
          <a:off x="1150620" y="396494000"/>
          <a:ext cx="2286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5" name="ID_BA6DF50BF732475AAF8412701412CC2F"/>
        <xdr:cNvPicPr>
          <a:picLocks noChangeAspect="1"/>
        </xdr:cNvPicPr>
      </xdr:nvPicPr>
      <xdr:blipFill>
        <a:blip r:embed="rId1066" r:link="rId2"/>
        <a:stretch>
          <a:fillRect/>
        </a:stretch>
      </xdr:blipFill>
      <xdr:spPr>
        <a:xfrm>
          <a:off x="1150620" y="393649200"/>
          <a:ext cx="1371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6" name="ID_0B518A75E5DB409180B38DB156BF9A10"/>
        <xdr:cNvPicPr>
          <a:picLocks noChangeAspect="1"/>
        </xdr:cNvPicPr>
      </xdr:nvPicPr>
      <xdr:blipFill>
        <a:blip r:embed="rId1067" r:link="rId2"/>
        <a:stretch>
          <a:fillRect/>
        </a:stretch>
      </xdr:blipFill>
      <xdr:spPr>
        <a:xfrm>
          <a:off x="1150620" y="3940048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7" name="ID_5850B9F8796342AE8A3AEDD6BD4215FB"/>
        <xdr:cNvPicPr>
          <a:picLocks noChangeAspect="1"/>
        </xdr:cNvPicPr>
      </xdr:nvPicPr>
      <xdr:blipFill>
        <a:blip r:embed="rId1068" r:link="rId2"/>
        <a:stretch>
          <a:fillRect/>
        </a:stretch>
      </xdr:blipFill>
      <xdr:spPr>
        <a:xfrm>
          <a:off x="1150620" y="394360400"/>
          <a:ext cx="2209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8" name="ID_86EFC2A1388440BEB89DE77CDB078590"/>
        <xdr:cNvPicPr>
          <a:picLocks noChangeAspect="1"/>
        </xdr:cNvPicPr>
      </xdr:nvPicPr>
      <xdr:blipFill>
        <a:blip r:embed="rId1069" r:link="rId2"/>
        <a:stretch>
          <a:fillRect/>
        </a:stretch>
      </xdr:blipFill>
      <xdr:spPr>
        <a:xfrm>
          <a:off x="1150620" y="394716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9" name="ID_3AA2C0B18D9D43DC9485AA3A50ED1C68"/>
        <xdr:cNvPicPr>
          <a:picLocks noChangeAspect="1"/>
        </xdr:cNvPicPr>
      </xdr:nvPicPr>
      <xdr:blipFill>
        <a:blip r:embed="rId1070" r:link="rId2"/>
        <a:stretch>
          <a:fillRect/>
        </a:stretch>
      </xdr:blipFill>
      <xdr:spPr>
        <a:xfrm>
          <a:off x="1150620" y="3950716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0" name="ID_F7A2FBA99C8B4F3097D2E75D9C576428"/>
        <xdr:cNvPicPr>
          <a:picLocks noChangeAspect="1"/>
        </xdr:cNvPicPr>
      </xdr:nvPicPr>
      <xdr:blipFill>
        <a:blip r:embed="rId1071" r:link="rId2"/>
        <a:stretch>
          <a:fillRect/>
        </a:stretch>
      </xdr:blipFill>
      <xdr:spPr>
        <a:xfrm>
          <a:off x="1150620" y="395427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1" name="ID_2DD32897AC1F4C37850590795420A4AD"/>
        <xdr:cNvPicPr>
          <a:picLocks noChangeAspect="1"/>
        </xdr:cNvPicPr>
      </xdr:nvPicPr>
      <xdr:blipFill>
        <a:blip r:embed="rId1072" r:link="rId2"/>
        <a:stretch>
          <a:fillRect/>
        </a:stretch>
      </xdr:blipFill>
      <xdr:spPr>
        <a:xfrm>
          <a:off x="1150620" y="395782800"/>
          <a:ext cx="1981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2" name="ID_E57C23C7899648508318605BB3F47559"/>
        <xdr:cNvPicPr>
          <a:picLocks noChangeAspect="1"/>
        </xdr:cNvPicPr>
      </xdr:nvPicPr>
      <xdr:blipFill>
        <a:blip r:embed="rId1073" r:link="rId2"/>
        <a:stretch>
          <a:fillRect/>
        </a:stretch>
      </xdr:blipFill>
      <xdr:spPr>
        <a:xfrm>
          <a:off x="1150620" y="3961384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5" name="ID_6D5C4536DF5D4671BB5131A2E4FB5761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830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4" name="ID_5FE5BC20F67840E09575F9324A03C0DD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474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3" name="ID_65590FB808B84039802D7857A18ABDDD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118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2" name="ID_2A83E9DD0F6F49D392CBB1F9A15423F5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763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1" name="ID_5F300248408F488D8CA7841FB471D125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407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0" name="ID_328BC02613714B3D85D9F7602793AB34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052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9" name="ID_35F4B4E2C31A4094A6FD5B9F1B8887C7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5696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8" name="ID_AEEA56A1485B44ECBD3BA9841B5484F5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5340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7" name="ID_04CAD4AF6BCC4CA6B12A8E19196B0F46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98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6" name="ID_8FCD771EBC2F45489FB114D832DF8D02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62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5" name="ID_C470CBF705E94C5C8280CC7032178F89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27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4" name="ID_DA2BAE6A30B94D35998990E9518B95DB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91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3" name="ID_F8F3A13C288F4F36B9E034D8B5C39D65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56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3" name="ID_D9DD0FD046F04836BDF3E13EDDA537CE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071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6" name="ID_9D813B83EEBB4FBDB817310E6FAFEB6E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07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7" name="ID_530E122177D94C258014C26DDB89304A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42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8" name="ID_00DFEDF3BD6747EC83641CB95D3A2241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78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9" name="ID_BC48234A22D84E7FAF69FD64D18DA914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14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0" name="ID_1429B7A1558A4C74A00231B875F64A2C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49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1" name="ID_9111218D4967485988DACD9B649D19B3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85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2" name="ID_9D05C6A1885F4E5A9B93C9AFB55788B4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20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4" name="ID_7DC8E106B2554CB6995C4699E2902EA4"/>
        <xdr:cNvPicPr>
          <a:picLocks noChangeAspect="1"/>
        </xdr:cNvPicPr>
      </xdr:nvPicPr>
      <xdr:blipFill>
        <a:blip r:embed="rId1077" r:link="rId2"/>
        <a:stretch>
          <a:fillRect/>
        </a:stretch>
      </xdr:blipFill>
      <xdr:spPr>
        <a:xfrm>
          <a:off x="1150620" y="4391660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5" name="ID_FF68189D77B84D09B27FD4EFA04F4297"/>
        <xdr:cNvPicPr>
          <a:picLocks noChangeAspect="1"/>
        </xdr:cNvPicPr>
      </xdr:nvPicPr>
      <xdr:blipFill>
        <a:blip r:embed="rId1078" r:link="rId2"/>
        <a:stretch>
          <a:fillRect/>
        </a:stretch>
      </xdr:blipFill>
      <xdr:spPr>
        <a:xfrm>
          <a:off x="1150620" y="438810400"/>
          <a:ext cx="1828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6" name="ID_564407090A9D413994A96FF4CB4C5B93"/>
        <xdr:cNvPicPr>
          <a:picLocks noChangeAspect="1"/>
        </xdr:cNvPicPr>
      </xdr:nvPicPr>
      <xdr:blipFill>
        <a:blip r:embed="rId1079" r:link="rId2"/>
        <a:stretch>
          <a:fillRect/>
        </a:stretch>
      </xdr:blipFill>
      <xdr:spPr>
        <a:xfrm>
          <a:off x="1150620" y="438454800"/>
          <a:ext cx="2209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7" name="ID_46BB514D0E3A451598EF8C7AE2243889"/>
        <xdr:cNvPicPr>
          <a:picLocks noChangeAspect="1"/>
        </xdr:cNvPicPr>
      </xdr:nvPicPr>
      <xdr:blipFill>
        <a:blip r:embed="rId1080" r:link="rId2"/>
        <a:stretch>
          <a:fillRect/>
        </a:stretch>
      </xdr:blipFill>
      <xdr:spPr>
        <a:xfrm>
          <a:off x="1150620" y="4380992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8" name="ID_ED2B4DC4EC6C4B3792E74E9360EE76F2"/>
        <xdr:cNvPicPr>
          <a:picLocks noChangeAspect="1"/>
        </xdr:cNvPicPr>
      </xdr:nvPicPr>
      <xdr:blipFill>
        <a:blip r:embed="rId1081" r:link="rId2"/>
        <a:stretch>
          <a:fillRect/>
        </a:stretch>
      </xdr:blipFill>
      <xdr:spPr>
        <a:xfrm>
          <a:off x="1150620" y="437743600"/>
          <a:ext cx="2362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9" name="ID_30790DF229EB4399840448ED918AEE40"/>
        <xdr:cNvPicPr>
          <a:picLocks noChangeAspect="1"/>
        </xdr:cNvPicPr>
      </xdr:nvPicPr>
      <xdr:blipFill>
        <a:blip r:embed="rId1082" r:link="rId2"/>
        <a:stretch>
          <a:fillRect/>
        </a:stretch>
      </xdr:blipFill>
      <xdr:spPr>
        <a:xfrm>
          <a:off x="1150620" y="437388000"/>
          <a:ext cx="1981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0" name="ID_EA43B733348D41C28D571614F5D80806"/>
        <xdr:cNvPicPr>
          <a:picLocks noChangeAspect="1"/>
        </xdr:cNvPicPr>
      </xdr:nvPicPr>
      <xdr:blipFill>
        <a:blip r:embed="rId1083" r:link="rId2"/>
        <a:stretch>
          <a:fillRect/>
        </a:stretch>
      </xdr:blipFill>
      <xdr:spPr>
        <a:xfrm>
          <a:off x="1150620" y="4370324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1" name="ID_FC878D254A644C3F8AA2CFE7FF3F4B9C"/>
        <xdr:cNvPicPr>
          <a:picLocks noChangeAspect="1"/>
        </xdr:cNvPicPr>
      </xdr:nvPicPr>
      <xdr:blipFill>
        <a:blip r:embed="rId1084" r:link="rId2"/>
        <a:stretch>
          <a:fillRect/>
        </a:stretch>
      </xdr:blipFill>
      <xdr:spPr>
        <a:xfrm>
          <a:off x="1150620" y="4366768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2" name="ID_6F6A56F1002B473BA610974805B01432"/>
        <xdr:cNvPicPr>
          <a:picLocks noChangeAspect="1"/>
        </xdr:cNvPicPr>
      </xdr:nvPicPr>
      <xdr:blipFill>
        <a:blip r:embed="rId1085" r:link="rId2"/>
        <a:stretch>
          <a:fillRect/>
        </a:stretch>
      </xdr:blipFill>
      <xdr:spPr>
        <a:xfrm>
          <a:off x="1150620" y="4363212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3" name="ID_922219761A2D45578B475A723607FB0D"/>
        <xdr:cNvPicPr>
          <a:picLocks noChangeAspect="1"/>
        </xdr:cNvPicPr>
      </xdr:nvPicPr>
      <xdr:blipFill>
        <a:blip r:embed="rId1086" r:link="rId2"/>
        <a:stretch>
          <a:fillRect/>
        </a:stretch>
      </xdr:blipFill>
      <xdr:spPr>
        <a:xfrm>
          <a:off x="1150620" y="4359656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3" name="ID_04786B42D7BA47C7A3BC3672894401CD"/>
        <xdr:cNvPicPr>
          <a:picLocks noChangeAspect="1"/>
        </xdr:cNvPicPr>
      </xdr:nvPicPr>
      <xdr:blipFill>
        <a:blip r:embed="rId1087" r:link="rId2"/>
        <a:stretch>
          <a:fillRect/>
        </a:stretch>
      </xdr:blipFill>
      <xdr:spPr>
        <a:xfrm>
          <a:off x="1150620" y="435610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4" name="ID_CC55B41D542248969C42044A4E48C09C"/>
        <xdr:cNvPicPr>
          <a:picLocks noChangeAspect="1"/>
        </xdr:cNvPicPr>
      </xdr:nvPicPr>
      <xdr:blipFill>
        <a:blip r:embed="rId1088" r:link="rId2"/>
        <a:stretch>
          <a:fillRect/>
        </a:stretch>
      </xdr:blipFill>
      <xdr:spPr>
        <a:xfrm>
          <a:off x="1150620" y="435254400"/>
          <a:ext cx="1676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5" name="ID_690E8B42407B45CEBB45D3DADE1A946A"/>
        <xdr:cNvPicPr>
          <a:picLocks noChangeAspect="1"/>
        </xdr:cNvPicPr>
      </xdr:nvPicPr>
      <xdr:blipFill>
        <a:blip r:embed="rId1089" r:link="rId2"/>
        <a:stretch>
          <a:fillRect/>
        </a:stretch>
      </xdr:blipFill>
      <xdr:spPr>
        <a:xfrm>
          <a:off x="1150620" y="434898800"/>
          <a:ext cx="1600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6" name="ID_5F8923D8F9FE4087A937984CC27A4B13"/>
        <xdr:cNvPicPr>
          <a:picLocks noChangeAspect="1"/>
        </xdr:cNvPicPr>
      </xdr:nvPicPr>
      <xdr:blipFill>
        <a:blip r:embed="rId1090" r:link="rId2"/>
        <a:stretch>
          <a:fillRect/>
        </a:stretch>
      </xdr:blipFill>
      <xdr:spPr>
        <a:xfrm>
          <a:off x="1150620" y="4345432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7" name="ID_CD17E072296141F99EA32D916E58D8AD"/>
        <xdr:cNvPicPr>
          <a:picLocks noChangeAspect="1"/>
        </xdr:cNvPicPr>
      </xdr:nvPicPr>
      <xdr:blipFill>
        <a:blip r:embed="rId1091" r:link="rId2"/>
        <a:stretch>
          <a:fillRect/>
        </a:stretch>
      </xdr:blipFill>
      <xdr:spPr>
        <a:xfrm>
          <a:off x="1150620" y="4341876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8" name="ID_FAEAB920BA7A4FB4984F768EE8304269"/>
        <xdr:cNvPicPr>
          <a:picLocks noChangeAspect="1"/>
        </xdr:cNvPicPr>
      </xdr:nvPicPr>
      <xdr:blipFill>
        <a:blip r:embed="rId1092" r:link="rId2"/>
        <a:stretch>
          <a:fillRect/>
        </a:stretch>
      </xdr:blipFill>
      <xdr:spPr>
        <a:xfrm>
          <a:off x="1150620" y="4338320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9" name="ID_9D5BEFDA6CE4492E8C20B24D89AB70E1"/>
        <xdr:cNvPicPr>
          <a:picLocks noChangeAspect="1"/>
        </xdr:cNvPicPr>
      </xdr:nvPicPr>
      <xdr:blipFill>
        <a:blip r:embed="rId1093" r:link="rId2"/>
        <a:stretch>
          <a:fillRect/>
        </a:stretch>
      </xdr:blipFill>
      <xdr:spPr>
        <a:xfrm>
          <a:off x="1150620" y="4334764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0" name="ID_FC26D82782D34A6F90CE96499C7F4CDA"/>
        <xdr:cNvPicPr>
          <a:picLocks noChangeAspect="1"/>
        </xdr:cNvPicPr>
      </xdr:nvPicPr>
      <xdr:blipFill>
        <a:blip r:embed="rId1094" r:link="rId2"/>
        <a:stretch>
          <a:fillRect/>
        </a:stretch>
      </xdr:blipFill>
      <xdr:spPr>
        <a:xfrm>
          <a:off x="1150620" y="4331208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7" name="ID_3AAFC678185C4795B15FA7651CFDE6D9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76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6" name="ID_32AD3BBCBB004F619351AFB5A1675EAB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40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5" name="ID_F3DEC8410C9343A4934691CA65D49D03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05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4" name="ID_E8D43592E32B4050BF7C988C976F2EF6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169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3" name="ID_817D5CC406E84E46B9600152EA84325D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134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2" name="ID_7E91B9C4A148441BA7999CC5484EE42A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098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1" name="ID_D05C1D38D14D4DDFA8C68D30E9B6CF36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063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0" name="ID_CCCEF6521C614C27B00B490B20D9FC31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3027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9" name="ID_5CD5A78C15EE4638B7AF82ECB0ECB1C2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92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8" name="ID_70193EAC63824D77AD048E5F5DEF03F6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56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7" name="ID_B2E3CFF4A3AD4B059FC5B425FBC0B5B9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20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6" name="ID_96974CB94E5B4F01BA6DCC2A93F224D1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85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5" name="ID_2D98CCFE0E27467AAB35BB2A5E069C73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49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4" name="ID_B5A0F1FD8CE54DCDBDEEE8E88E19F6AC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142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3" name="ID_CC508885A1D847F59F9815AE850DB649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786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2" name="ID_84F883A9FB6F46D987CDCEDDA36C841E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431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1" name="ID_FA6BD60341DF4910AE8B848A7C98A7CC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07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0" name="ID_D4D87728DE8342E484DF03236327C93E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720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9" name="ID_0EFC1D612FC7408EA8B50221A35548CA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364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8" name="ID_AC70EDBE11CD404DA0255AA18C40FD3C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008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7" name="ID_B52A61FBACBA43128AC95173AFD41A11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5653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6" name="ID_4047FE78F3844E6D96CD320EA8F48758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5297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5" name="ID_18C594739B82474A97381C1A71470212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942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4" name="ID_959383A666864C2A9C319A1BC062D499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586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3" name="ID_4756AC9DF6974C6497CE643E6B11A764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230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2" name="ID_C7E0D5D2C025474DB476BC2E2ADC0EE7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87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1" name="ID_BCDE6E5154D74A79A800BC2D034BFA79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51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0" name="ID_61C228B9B188429A80DAFBD13C55E705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16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9" name="ID_CF6B91AE96B744B19CCEB600840C1C18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80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8" name="ID_10B235013F9140E6B0D579A56022220A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45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7" name="ID_5DE6992A72924907946C53076AD30AFE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09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6" name="ID_60B82B7E6B5D4B6CB48476E6A8FE46C0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74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5" name="ID_7E93651CD8184F12B5212F74B052353C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38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4" name="ID_F785896928334E7AA749EA6806D35104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03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6" name="ID_E068019213CE4C9687F3E75452D06523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18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7" name="ID_394C4C4CE2B64D43BCAA08104C9B8929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541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8" name="ID_3960C48CF06F47BD94F986E8E95C0537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896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9" name="ID_99F105A010D646A097E00192B3F44047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252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0" name="ID_D9105328B0514D779A15EEBE0D8F834F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60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1" name="ID_5CB48803619A4991AFE9F66C00CA007A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96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2" name="ID_A08C94C8438B43CE81BEC70EB37EF758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2031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3" name="ID_E797CCAD3DA543BBA8031D414EA89B1E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067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1" name="ID_ED58B7A727B44BAE9334F11232BE05C8"/>
        <xdr:cNvPicPr>
          <a:picLocks noChangeAspect="1"/>
        </xdr:cNvPicPr>
      </xdr:nvPicPr>
      <xdr:blipFill>
        <a:blip r:embed="rId1101" r:link="rId2"/>
        <a:stretch>
          <a:fillRect/>
        </a:stretch>
      </xdr:blipFill>
      <xdr:spPr>
        <a:xfrm>
          <a:off x="1150620" y="447344800"/>
          <a:ext cx="1828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2" name="ID_1C351301F9D647D88950946FCF23B694"/>
        <xdr:cNvPicPr>
          <a:picLocks noChangeAspect="1"/>
        </xdr:cNvPicPr>
      </xdr:nvPicPr>
      <xdr:blipFill>
        <a:blip r:embed="rId1102" r:link="rId2"/>
        <a:stretch>
          <a:fillRect/>
        </a:stretch>
      </xdr:blipFill>
      <xdr:spPr>
        <a:xfrm>
          <a:off x="1150620" y="446989200"/>
          <a:ext cx="3276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3" name="ID_45A0E7A1DF624DF5ABC397D4B84EAFD3"/>
        <xdr:cNvPicPr>
          <a:picLocks noChangeAspect="1"/>
        </xdr:cNvPicPr>
      </xdr:nvPicPr>
      <xdr:blipFill>
        <a:blip r:embed="rId1103" r:link="rId2"/>
        <a:stretch>
          <a:fillRect/>
        </a:stretch>
      </xdr:blipFill>
      <xdr:spPr>
        <a:xfrm>
          <a:off x="1150620" y="446633600"/>
          <a:ext cx="1371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7" name="ID_0819A525DA8C4480BA591F77668F6ACF"/>
        <xdr:cNvPicPr>
          <a:picLocks noChangeAspect="1"/>
        </xdr:cNvPicPr>
      </xdr:nvPicPr>
      <xdr:blipFill>
        <a:blip r:embed="rId1104" r:link="rId2"/>
        <a:stretch>
          <a:fillRect/>
        </a:stretch>
      </xdr:blipFill>
      <xdr:spPr>
        <a:xfrm>
          <a:off x="1150620" y="4462780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4" name="ID_A1BD5F59B88C491C9DD72378B2F8B5D3"/>
        <xdr:cNvPicPr>
          <a:picLocks noChangeAspect="1"/>
        </xdr:cNvPicPr>
      </xdr:nvPicPr>
      <xdr:blipFill>
        <a:blip r:embed="rId1105" r:link="rId2"/>
        <a:stretch>
          <a:fillRect/>
        </a:stretch>
      </xdr:blipFill>
      <xdr:spPr>
        <a:xfrm>
          <a:off x="1150620" y="4459224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3" name="ID_9CD6C591CE3344B082BA3D2CE455AD6E"/>
        <xdr:cNvPicPr>
          <a:picLocks noChangeAspect="1"/>
        </xdr:cNvPicPr>
      </xdr:nvPicPr>
      <xdr:blipFill>
        <a:blip r:embed="rId1106" r:link="rId2"/>
        <a:stretch>
          <a:fillRect/>
        </a:stretch>
      </xdr:blipFill>
      <xdr:spPr>
        <a:xfrm>
          <a:off x="1150620" y="445566800"/>
          <a:ext cx="3581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5" name="ID_CFFF587B4DE04FFA88C3B3E344621D09"/>
        <xdr:cNvPicPr>
          <a:picLocks noChangeAspect="1"/>
        </xdr:cNvPicPr>
      </xdr:nvPicPr>
      <xdr:blipFill>
        <a:blip r:embed="rId1107" r:link="rId2"/>
        <a:stretch>
          <a:fillRect/>
        </a:stretch>
      </xdr:blipFill>
      <xdr:spPr>
        <a:xfrm>
          <a:off x="1150620" y="444855600"/>
          <a:ext cx="3200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6" name="ID_A810964BB42748F2BF030CEAAB51F92B"/>
        <xdr:cNvPicPr>
          <a:picLocks noChangeAspect="1"/>
        </xdr:cNvPicPr>
      </xdr:nvPicPr>
      <xdr:blipFill>
        <a:blip r:embed="rId1108" r:link="rId2"/>
        <a:stretch>
          <a:fillRect/>
        </a:stretch>
      </xdr:blipFill>
      <xdr:spPr>
        <a:xfrm>
          <a:off x="1150620" y="444500000"/>
          <a:ext cx="20574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7" name="ID_6C3A05C1502A4B6C98AABA543D0741FB"/>
        <xdr:cNvPicPr>
          <a:picLocks noChangeAspect="1"/>
        </xdr:cNvPicPr>
      </xdr:nvPicPr>
      <xdr:blipFill>
        <a:blip r:embed="rId1109" r:link="rId2"/>
        <a:stretch>
          <a:fillRect/>
        </a:stretch>
      </xdr:blipFill>
      <xdr:spPr>
        <a:xfrm>
          <a:off x="1150620" y="444144400"/>
          <a:ext cx="2667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8" name="ID_C11A55E0DA3146CCAF74403853CB3D23"/>
        <xdr:cNvPicPr>
          <a:picLocks noChangeAspect="1"/>
        </xdr:cNvPicPr>
      </xdr:nvPicPr>
      <xdr:blipFill>
        <a:blip r:embed="rId1110" r:link="rId2"/>
        <a:stretch>
          <a:fillRect/>
        </a:stretch>
      </xdr:blipFill>
      <xdr:spPr>
        <a:xfrm>
          <a:off x="1150620" y="443788800"/>
          <a:ext cx="2743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9" name="ID_B4B652F6EF024AC0AA335E782F87B8A3"/>
        <xdr:cNvPicPr>
          <a:picLocks noChangeAspect="1"/>
        </xdr:cNvPicPr>
      </xdr:nvPicPr>
      <xdr:blipFill>
        <a:blip r:embed="rId1111" r:link="rId2"/>
        <a:stretch>
          <a:fillRect/>
        </a:stretch>
      </xdr:blipFill>
      <xdr:spPr>
        <a:xfrm>
          <a:off x="1150620" y="443433200"/>
          <a:ext cx="2590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0" name="ID_5F7638E1AF44458CBF398A2FB448D8E7"/>
        <xdr:cNvPicPr>
          <a:picLocks noChangeAspect="1"/>
        </xdr:cNvPicPr>
      </xdr:nvPicPr>
      <xdr:blipFill>
        <a:blip r:embed="rId1112" r:link="rId2"/>
        <a:stretch>
          <a:fillRect/>
        </a:stretch>
      </xdr:blipFill>
      <xdr:spPr>
        <a:xfrm>
          <a:off x="1150620" y="443077600"/>
          <a:ext cx="3048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1" name="ID_ACA2ED979AA64132AAE4901BEA2D77DA"/>
        <xdr:cNvPicPr>
          <a:picLocks noChangeAspect="1"/>
        </xdr:cNvPicPr>
      </xdr:nvPicPr>
      <xdr:blipFill>
        <a:blip r:embed="rId1113" r:link="rId2"/>
        <a:stretch>
          <a:fillRect/>
        </a:stretch>
      </xdr:blipFill>
      <xdr:spPr>
        <a:xfrm>
          <a:off x="1150620" y="442722000"/>
          <a:ext cx="4114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0" name="ID_4FFCCF3E248C4344B52E8A9AD27D3FC0"/>
        <xdr:cNvPicPr>
          <a:picLocks noChangeAspect="1"/>
        </xdr:cNvPicPr>
      </xdr:nvPicPr>
      <xdr:blipFill>
        <a:blip r:embed="rId1114" r:link="rId2"/>
        <a:stretch>
          <a:fillRect/>
        </a:stretch>
      </xdr:blipFill>
      <xdr:spPr>
        <a:xfrm>
          <a:off x="1150620" y="442366400"/>
          <a:ext cx="3352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2" name="ID_E4F46C91C6C342DBB170CFFB1ED21C7F"/>
        <xdr:cNvPicPr>
          <a:picLocks noChangeAspect="1"/>
        </xdr:cNvPicPr>
      </xdr:nvPicPr>
      <xdr:blipFill>
        <a:blip r:embed="rId1115" r:link="rId2"/>
        <a:stretch>
          <a:fillRect/>
        </a:stretch>
      </xdr:blipFill>
      <xdr:spPr>
        <a:xfrm>
          <a:off x="1150620" y="4395216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3" name="ID_41715FC9834549D08FEC75E78BB6F2E3"/>
        <xdr:cNvPicPr>
          <a:picLocks noChangeAspect="1"/>
        </xdr:cNvPicPr>
      </xdr:nvPicPr>
      <xdr:blipFill>
        <a:blip r:embed="rId1116" r:link="rId2"/>
        <a:stretch>
          <a:fillRect/>
        </a:stretch>
      </xdr:blipFill>
      <xdr:spPr>
        <a:xfrm>
          <a:off x="1150620" y="4398772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4" name="ID_39379139DBBA40A883BA49475E5BAFCC"/>
        <xdr:cNvPicPr>
          <a:picLocks noChangeAspect="1"/>
        </xdr:cNvPicPr>
      </xdr:nvPicPr>
      <xdr:blipFill>
        <a:blip r:embed="rId1117" r:link="rId2"/>
        <a:stretch>
          <a:fillRect/>
        </a:stretch>
      </xdr:blipFill>
      <xdr:spPr>
        <a:xfrm>
          <a:off x="1150620" y="440232800"/>
          <a:ext cx="2819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5" name="ID_56818F368C144B14B757C08E8F49CC30"/>
        <xdr:cNvPicPr>
          <a:picLocks noChangeAspect="1"/>
        </xdr:cNvPicPr>
      </xdr:nvPicPr>
      <xdr:blipFill>
        <a:blip r:embed="rId1118" r:link="rId2"/>
        <a:stretch>
          <a:fillRect/>
        </a:stretch>
      </xdr:blipFill>
      <xdr:spPr>
        <a:xfrm>
          <a:off x="1150620" y="440588400"/>
          <a:ext cx="44196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6" name="ID_DB62646C8B2148D19728B299528F1233"/>
        <xdr:cNvPicPr>
          <a:picLocks noChangeAspect="1"/>
        </xdr:cNvPicPr>
      </xdr:nvPicPr>
      <xdr:blipFill>
        <a:blip r:embed="rId1119" r:link="rId2"/>
        <a:stretch>
          <a:fillRect/>
        </a:stretch>
      </xdr:blipFill>
      <xdr:spPr>
        <a:xfrm>
          <a:off x="1150620" y="440944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7" name="ID_14BD804589164A52A496C4E52018E8F7"/>
        <xdr:cNvPicPr>
          <a:picLocks noChangeAspect="1"/>
        </xdr:cNvPicPr>
      </xdr:nvPicPr>
      <xdr:blipFill>
        <a:blip r:embed="rId1120" r:link="rId2"/>
        <a:stretch>
          <a:fillRect/>
        </a:stretch>
      </xdr:blipFill>
      <xdr:spPr>
        <a:xfrm>
          <a:off x="1150620" y="4412996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8" name="ID_E33A22F8888F4B018E85C8B8BF6F0BB0"/>
        <xdr:cNvPicPr>
          <a:picLocks noChangeAspect="1"/>
        </xdr:cNvPicPr>
      </xdr:nvPicPr>
      <xdr:blipFill>
        <a:blip r:embed="rId1120" r:link="rId2"/>
        <a:stretch>
          <a:fillRect/>
        </a:stretch>
      </xdr:blipFill>
      <xdr:spPr>
        <a:xfrm>
          <a:off x="1150620" y="4416552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8" name="ID_28907CAB1E2D4CE7B27D25DF752B97AF"/>
        <xdr:cNvPicPr>
          <a:picLocks noChangeAspect="1"/>
        </xdr:cNvPicPr>
      </xdr:nvPicPr>
      <xdr:blipFill>
        <a:blip r:embed="rId1121" r:link="rId2"/>
        <a:stretch>
          <a:fillRect/>
        </a:stretch>
      </xdr:blipFill>
      <xdr:spPr>
        <a:xfrm>
          <a:off x="1150620" y="442010800"/>
          <a:ext cx="3352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9" name="ID_60E5DEED6A1048A9BEB81829D0DEE371"/>
        <xdr:cNvPicPr>
          <a:picLocks noChangeAspect="1"/>
        </xdr:cNvPicPr>
      </xdr:nvPicPr>
      <xdr:blipFill>
        <a:blip r:embed="rId1122" r:link="rId2"/>
        <a:stretch>
          <a:fillRect/>
        </a:stretch>
      </xdr:blipFill>
      <xdr:spPr>
        <a:xfrm>
          <a:off x="1150620" y="456946000"/>
          <a:ext cx="1600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0" name="ID_D4AC2BDD977840A396FA944A8C1495FB"/>
        <xdr:cNvPicPr>
          <a:picLocks noChangeAspect="1"/>
        </xdr:cNvPicPr>
      </xdr:nvPicPr>
      <xdr:blipFill>
        <a:blip r:embed="rId1123" r:link="rId2"/>
        <a:stretch>
          <a:fillRect/>
        </a:stretch>
      </xdr:blipFill>
      <xdr:spPr>
        <a:xfrm>
          <a:off x="1150620" y="4565904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1" name="ID_282A946C06DC4FA7ACBC2E96317C7450"/>
        <xdr:cNvPicPr>
          <a:picLocks noChangeAspect="1"/>
        </xdr:cNvPicPr>
      </xdr:nvPicPr>
      <xdr:blipFill>
        <a:blip r:embed="rId1124" r:link="rId2"/>
        <a:stretch>
          <a:fillRect/>
        </a:stretch>
      </xdr:blipFill>
      <xdr:spPr>
        <a:xfrm>
          <a:off x="1150620" y="456234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2" name="ID_2F0273C4FBCF458E8433E53F8E9BDF71"/>
        <xdr:cNvPicPr>
          <a:picLocks noChangeAspect="1"/>
        </xdr:cNvPicPr>
      </xdr:nvPicPr>
      <xdr:blipFill>
        <a:blip r:embed="rId1125" r:link="rId2"/>
        <a:stretch>
          <a:fillRect/>
        </a:stretch>
      </xdr:blipFill>
      <xdr:spPr>
        <a:xfrm>
          <a:off x="1150620" y="455879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8" name="ID_FB0A15FC0728434D9C7BD3FAF452E07C"/>
        <xdr:cNvPicPr>
          <a:picLocks noChangeAspect="1"/>
        </xdr:cNvPicPr>
      </xdr:nvPicPr>
      <xdr:blipFill>
        <a:blip r:embed="rId1126" r:link="rId2"/>
        <a:stretch>
          <a:fillRect/>
        </a:stretch>
      </xdr:blipFill>
      <xdr:spPr>
        <a:xfrm>
          <a:off x="1150620" y="4555236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3" name="ID_998FC7158DB04DF68D3F922E33D137C2"/>
        <xdr:cNvPicPr>
          <a:picLocks noChangeAspect="1"/>
        </xdr:cNvPicPr>
      </xdr:nvPicPr>
      <xdr:blipFill>
        <a:blip r:embed="rId1127" r:link="rId2"/>
        <a:stretch>
          <a:fillRect/>
        </a:stretch>
      </xdr:blipFill>
      <xdr:spPr>
        <a:xfrm>
          <a:off x="1150620" y="4551680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4" name="ID_83F05D5C6AE84DA090A1E08EAE83527C"/>
        <xdr:cNvPicPr>
          <a:picLocks noChangeAspect="1"/>
        </xdr:cNvPicPr>
      </xdr:nvPicPr>
      <xdr:blipFill>
        <a:blip r:embed="rId1128" r:link="rId2"/>
        <a:stretch>
          <a:fillRect/>
        </a:stretch>
      </xdr:blipFill>
      <xdr:spPr>
        <a:xfrm>
          <a:off x="1150620" y="454812400"/>
          <a:ext cx="2819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5" name="ID_357F970E4D734EB28D45FF91BBE5E1A7"/>
        <xdr:cNvPicPr>
          <a:picLocks noChangeAspect="1"/>
        </xdr:cNvPicPr>
      </xdr:nvPicPr>
      <xdr:blipFill>
        <a:blip r:embed="rId1129" r:link="rId2"/>
        <a:stretch>
          <a:fillRect/>
        </a:stretch>
      </xdr:blipFill>
      <xdr:spPr>
        <a:xfrm>
          <a:off x="1150620" y="454456800"/>
          <a:ext cx="27432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6" name="ID_98DB0F8F38EA40079521466F430C13EF"/>
        <xdr:cNvPicPr>
          <a:picLocks noChangeAspect="1"/>
        </xdr:cNvPicPr>
      </xdr:nvPicPr>
      <xdr:blipFill>
        <a:blip r:embed="rId1130" r:link="rId2"/>
        <a:stretch>
          <a:fillRect/>
        </a:stretch>
      </xdr:blipFill>
      <xdr:spPr>
        <a:xfrm>
          <a:off x="1150620" y="454101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7" name="ID_1692659040554596AB30FA63A9ECE903"/>
        <xdr:cNvPicPr>
          <a:picLocks noChangeAspect="1"/>
        </xdr:cNvPicPr>
      </xdr:nvPicPr>
      <xdr:blipFill>
        <a:blip r:embed="rId1131" r:link="rId2"/>
        <a:stretch>
          <a:fillRect/>
        </a:stretch>
      </xdr:blipFill>
      <xdr:spPr>
        <a:xfrm>
          <a:off x="1150620" y="45374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8" name="ID_7746E278DD3E49A795D2BF545F890120"/>
        <xdr:cNvPicPr>
          <a:picLocks noChangeAspect="1"/>
        </xdr:cNvPicPr>
      </xdr:nvPicPr>
      <xdr:blipFill>
        <a:blip r:embed="rId1132" r:link="rId2"/>
        <a:stretch>
          <a:fillRect/>
        </a:stretch>
      </xdr:blipFill>
      <xdr:spPr>
        <a:xfrm>
          <a:off x="1150620" y="453390000"/>
          <a:ext cx="1524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9" name="ID_3995BDF5DC054FD093676510E52CF5BD"/>
        <xdr:cNvPicPr>
          <a:picLocks noChangeAspect="1"/>
        </xdr:cNvPicPr>
      </xdr:nvPicPr>
      <xdr:blipFill>
        <a:blip r:embed="rId1133" r:link="rId2"/>
        <a:stretch>
          <a:fillRect/>
        </a:stretch>
      </xdr:blipFill>
      <xdr:spPr>
        <a:xfrm>
          <a:off x="1150620" y="453034400"/>
          <a:ext cx="1676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0" name="ID_4BA9E852BC8A4906B844B2258DC80FE4"/>
        <xdr:cNvPicPr>
          <a:picLocks noChangeAspect="1"/>
        </xdr:cNvPicPr>
      </xdr:nvPicPr>
      <xdr:blipFill>
        <a:blip r:embed="rId1134" r:link="rId2"/>
        <a:stretch>
          <a:fillRect/>
        </a:stretch>
      </xdr:blipFill>
      <xdr:spPr>
        <a:xfrm>
          <a:off x="1150620" y="4526788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1" name="ID_D91BC552AB114E9C987F32DCC4DD2E85"/>
        <xdr:cNvPicPr>
          <a:picLocks noChangeAspect="1"/>
        </xdr:cNvPicPr>
      </xdr:nvPicPr>
      <xdr:blipFill>
        <a:blip r:embed="rId1135" r:link="rId2"/>
        <a:stretch>
          <a:fillRect/>
        </a:stretch>
      </xdr:blipFill>
      <xdr:spPr>
        <a:xfrm>
          <a:off x="1150620" y="452323200"/>
          <a:ext cx="2133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9" name="ID_8DA6D0F65E5640C598E25D0A42D1B07A"/>
        <xdr:cNvPicPr>
          <a:picLocks noChangeAspect="1"/>
        </xdr:cNvPicPr>
      </xdr:nvPicPr>
      <xdr:blipFill>
        <a:blip r:embed="rId1136" r:link="rId2"/>
        <a:stretch>
          <a:fillRect/>
        </a:stretch>
      </xdr:blipFill>
      <xdr:spPr>
        <a:xfrm>
          <a:off x="1150620" y="4519676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2" name="ID_5ED56DC3B1694593823F17C1CED09EF6"/>
        <xdr:cNvPicPr>
          <a:picLocks noChangeAspect="1"/>
        </xdr:cNvPicPr>
      </xdr:nvPicPr>
      <xdr:blipFill>
        <a:blip r:embed="rId1137" r:link="rId2"/>
        <a:stretch>
          <a:fillRect/>
        </a:stretch>
      </xdr:blipFill>
      <xdr:spPr>
        <a:xfrm>
          <a:off x="1150620" y="4516120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3" name="ID_E857E1F151ED45A0A869D10E69FFDFDD"/>
        <xdr:cNvPicPr>
          <a:picLocks noChangeAspect="1"/>
        </xdr:cNvPicPr>
      </xdr:nvPicPr>
      <xdr:blipFill>
        <a:blip r:embed="rId1138" r:link="rId2"/>
        <a:stretch>
          <a:fillRect/>
        </a:stretch>
      </xdr:blipFill>
      <xdr:spPr>
        <a:xfrm>
          <a:off x="1150620" y="4512564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4" name="ID_5A6F94E6A2D94E529F0BBF8E3B380955"/>
        <xdr:cNvPicPr>
          <a:picLocks noChangeAspect="1"/>
        </xdr:cNvPicPr>
      </xdr:nvPicPr>
      <xdr:blipFill>
        <a:blip r:embed="rId1139" r:link="rId2"/>
        <a:stretch>
          <a:fillRect/>
        </a:stretch>
      </xdr:blipFill>
      <xdr:spPr>
        <a:xfrm>
          <a:off x="1150620" y="450900800"/>
          <a:ext cx="266700" cy="426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5" name="ID_EFE8A8A3EB4F4525A5BDE3EE8EC779E3"/>
        <xdr:cNvPicPr>
          <a:picLocks noChangeAspect="1"/>
        </xdr:cNvPicPr>
      </xdr:nvPicPr>
      <xdr:blipFill>
        <a:blip r:embed="rId1140" r:link="rId2"/>
        <a:stretch>
          <a:fillRect/>
        </a:stretch>
      </xdr:blipFill>
      <xdr:spPr>
        <a:xfrm>
          <a:off x="1150620" y="450545200"/>
          <a:ext cx="1828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6" name="ID_F630A4E745454D968B5B096385AEFEC5"/>
        <xdr:cNvPicPr>
          <a:picLocks noChangeAspect="1"/>
        </xdr:cNvPicPr>
      </xdr:nvPicPr>
      <xdr:blipFill>
        <a:blip r:embed="rId1141" r:link="rId2"/>
        <a:stretch>
          <a:fillRect/>
        </a:stretch>
      </xdr:blipFill>
      <xdr:spPr>
        <a:xfrm>
          <a:off x="1150620" y="4477004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6" name="ID_0463877A0FF44561B859AC6C4D308931"/>
        <xdr:cNvPicPr>
          <a:picLocks noChangeAspect="1"/>
        </xdr:cNvPicPr>
      </xdr:nvPicPr>
      <xdr:blipFill>
        <a:blip r:embed="rId1142" r:link="rId2"/>
        <a:stretch>
          <a:fillRect/>
        </a:stretch>
      </xdr:blipFill>
      <xdr:spPr>
        <a:xfrm>
          <a:off x="1150620" y="448056000"/>
          <a:ext cx="1676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7" name="ID_0BCF4A7B4B1A4DAD91FC83E7CB0FDD0C"/>
        <xdr:cNvPicPr>
          <a:picLocks noChangeAspect="1"/>
        </xdr:cNvPicPr>
      </xdr:nvPicPr>
      <xdr:blipFill>
        <a:blip r:embed="rId1143" r:link="rId2"/>
        <a:stretch>
          <a:fillRect/>
        </a:stretch>
      </xdr:blipFill>
      <xdr:spPr>
        <a:xfrm>
          <a:off x="1150620" y="448411600"/>
          <a:ext cx="1600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8" name="ID_94B628BDD41949AB9EA5AD803A92DBD3"/>
        <xdr:cNvPicPr>
          <a:picLocks noChangeAspect="1"/>
        </xdr:cNvPicPr>
      </xdr:nvPicPr>
      <xdr:blipFill>
        <a:blip r:embed="rId1144" r:link="rId2"/>
        <a:stretch>
          <a:fillRect/>
        </a:stretch>
      </xdr:blipFill>
      <xdr:spPr>
        <a:xfrm>
          <a:off x="1150620" y="448767200"/>
          <a:ext cx="29718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9" name="ID_73DA08A3111C47BDBD945E76B823B278"/>
        <xdr:cNvPicPr>
          <a:picLocks noChangeAspect="1"/>
        </xdr:cNvPicPr>
      </xdr:nvPicPr>
      <xdr:blipFill>
        <a:blip r:embed="rId1145" r:link="rId2"/>
        <a:stretch>
          <a:fillRect/>
        </a:stretch>
      </xdr:blipFill>
      <xdr:spPr>
        <a:xfrm>
          <a:off x="1150620" y="449122800"/>
          <a:ext cx="1447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0" name="ID_EBF2B08877394D3BAF05917DDF051DDA"/>
        <xdr:cNvPicPr>
          <a:picLocks noChangeAspect="1"/>
        </xdr:cNvPicPr>
      </xdr:nvPicPr>
      <xdr:blipFill>
        <a:blip r:embed="rId1146" r:link="rId2"/>
        <a:stretch>
          <a:fillRect/>
        </a:stretch>
      </xdr:blipFill>
      <xdr:spPr>
        <a:xfrm>
          <a:off x="1150620" y="4494784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1" name="ID_122930CE3AD4410C846EDE20C05B9F53"/>
        <xdr:cNvPicPr>
          <a:picLocks noChangeAspect="1"/>
        </xdr:cNvPicPr>
      </xdr:nvPicPr>
      <xdr:blipFill>
        <a:blip r:embed="rId1147" r:link="rId2"/>
        <a:stretch>
          <a:fillRect/>
        </a:stretch>
      </xdr:blipFill>
      <xdr:spPr>
        <a:xfrm>
          <a:off x="1150620" y="449834000"/>
          <a:ext cx="4419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2" name="ID_FF4D0B3463FE4A5CB8847F6CFA662377"/>
        <xdr:cNvPicPr>
          <a:picLocks noChangeAspect="1"/>
        </xdr:cNvPicPr>
      </xdr:nvPicPr>
      <xdr:blipFill>
        <a:blip r:embed="rId1148" r:link="rId2"/>
        <a:stretch>
          <a:fillRect/>
        </a:stretch>
      </xdr:blipFill>
      <xdr:spPr>
        <a:xfrm>
          <a:off x="1150620" y="450189600"/>
          <a:ext cx="1524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3" name="ID_E38948280B8C418C93B7A7E9137A5760"/>
        <xdr:cNvPicPr>
          <a:picLocks noChangeAspect="1"/>
        </xdr:cNvPicPr>
      </xdr:nvPicPr>
      <xdr:blipFill>
        <a:blip r:embed="rId1149" r:link="rId2"/>
        <a:stretch>
          <a:fillRect/>
        </a:stretch>
      </xdr:blipFill>
      <xdr:spPr>
        <a:xfrm>
          <a:off x="1150620" y="4733036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4" name="ID_A0653C48A71043A380B42B4C79F22C67"/>
        <xdr:cNvPicPr>
          <a:picLocks noChangeAspect="1"/>
        </xdr:cNvPicPr>
      </xdr:nvPicPr>
      <xdr:blipFill>
        <a:blip r:embed="rId1150" r:link="rId2"/>
        <a:stretch>
          <a:fillRect/>
        </a:stretch>
      </xdr:blipFill>
      <xdr:spPr>
        <a:xfrm>
          <a:off x="1150620" y="472948000"/>
          <a:ext cx="2057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5" name="ID_81E872C7CCC1430ABDD3B189050A847B"/>
        <xdr:cNvPicPr>
          <a:picLocks noChangeAspect="1"/>
        </xdr:cNvPicPr>
      </xdr:nvPicPr>
      <xdr:blipFill>
        <a:blip r:embed="rId1151" r:link="rId2"/>
        <a:stretch>
          <a:fillRect/>
        </a:stretch>
      </xdr:blipFill>
      <xdr:spPr>
        <a:xfrm>
          <a:off x="1150620" y="4725924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6" name="ID_43CB64966F5F4C1DB5630373883D068B"/>
        <xdr:cNvPicPr>
          <a:picLocks noChangeAspect="1"/>
        </xdr:cNvPicPr>
      </xdr:nvPicPr>
      <xdr:blipFill>
        <a:blip r:embed="rId1152" r:link="rId2"/>
        <a:stretch>
          <a:fillRect/>
        </a:stretch>
      </xdr:blipFill>
      <xdr:spPr>
        <a:xfrm>
          <a:off x="1150620" y="472236800"/>
          <a:ext cx="2057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7" name="ID_D5F7D56650414734A8088635C235E939"/>
        <xdr:cNvPicPr>
          <a:picLocks noChangeAspect="1"/>
        </xdr:cNvPicPr>
      </xdr:nvPicPr>
      <xdr:blipFill>
        <a:blip r:embed="rId1153" r:link="rId2"/>
        <a:stretch>
          <a:fillRect/>
        </a:stretch>
      </xdr:blipFill>
      <xdr:spPr>
        <a:xfrm>
          <a:off x="1150620" y="471881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5" name="ID_05297B89C3F24DD7A608DAD0CF849539"/>
        <xdr:cNvPicPr>
          <a:picLocks noChangeAspect="1"/>
        </xdr:cNvPicPr>
      </xdr:nvPicPr>
      <xdr:blipFill>
        <a:blip r:embed="rId1154" r:link="rId2"/>
        <a:stretch>
          <a:fillRect/>
        </a:stretch>
      </xdr:blipFill>
      <xdr:spPr>
        <a:xfrm>
          <a:off x="1150620" y="4587240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4" name="ID_3D73AFAA1F2448C184FD31E346BF3D36"/>
        <xdr:cNvPicPr>
          <a:picLocks noChangeAspect="1"/>
        </xdr:cNvPicPr>
      </xdr:nvPicPr>
      <xdr:blipFill>
        <a:blip r:embed="rId1155" r:link="rId2"/>
        <a:stretch>
          <a:fillRect/>
        </a:stretch>
      </xdr:blipFill>
      <xdr:spPr>
        <a:xfrm>
          <a:off x="1150620" y="4583684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3" name="ID_B214DE97E6534BB3975FAD1D94680C06"/>
        <xdr:cNvPicPr>
          <a:picLocks noChangeAspect="1"/>
        </xdr:cNvPicPr>
      </xdr:nvPicPr>
      <xdr:blipFill>
        <a:blip r:embed="rId1156" r:link="rId2"/>
        <a:stretch>
          <a:fillRect/>
        </a:stretch>
      </xdr:blipFill>
      <xdr:spPr>
        <a:xfrm>
          <a:off x="1150620" y="4580128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8" name="ID_0EFF3B8A51074158BEF1D90EE6198189"/>
        <xdr:cNvPicPr>
          <a:picLocks noChangeAspect="1"/>
        </xdr:cNvPicPr>
      </xdr:nvPicPr>
      <xdr:blipFill>
        <a:blip r:embed="rId1157" r:link="rId2"/>
        <a:stretch>
          <a:fillRect/>
        </a:stretch>
      </xdr:blipFill>
      <xdr:spPr>
        <a:xfrm>
          <a:off x="1150620" y="471525600"/>
          <a:ext cx="2514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9" name="ID_2F96E9DC500647C5A3BAC07AFBB6389A"/>
        <xdr:cNvPicPr>
          <a:picLocks noChangeAspect="1"/>
        </xdr:cNvPicPr>
      </xdr:nvPicPr>
      <xdr:blipFill>
        <a:blip r:embed="rId1158" r:link="rId2"/>
        <a:stretch>
          <a:fillRect/>
        </a:stretch>
      </xdr:blipFill>
      <xdr:spPr>
        <a:xfrm>
          <a:off x="1150620" y="471170000"/>
          <a:ext cx="3124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0" name="ID_40D608A3B75F44C6BF052270F8E3642E"/>
        <xdr:cNvPicPr>
          <a:picLocks noChangeAspect="1"/>
        </xdr:cNvPicPr>
      </xdr:nvPicPr>
      <xdr:blipFill>
        <a:blip r:embed="rId1159" r:link="rId2"/>
        <a:stretch>
          <a:fillRect/>
        </a:stretch>
      </xdr:blipFill>
      <xdr:spPr>
        <a:xfrm>
          <a:off x="1150620" y="4708144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1" name="ID_6F00143D818B45508FDCC0BA8FBE9EAF"/>
        <xdr:cNvPicPr>
          <a:picLocks noChangeAspect="1"/>
        </xdr:cNvPicPr>
      </xdr:nvPicPr>
      <xdr:blipFill>
        <a:blip r:embed="rId1160" r:link="rId2"/>
        <a:stretch>
          <a:fillRect/>
        </a:stretch>
      </xdr:blipFill>
      <xdr:spPr>
        <a:xfrm>
          <a:off x="1150620" y="4704588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2" name="ID_E629A7060D5249B5A2827DCB1DB418D5"/>
        <xdr:cNvPicPr>
          <a:picLocks noChangeAspect="1"/>
        </xdr:cNvPicPr>
      </xdr:nvPicPr>
      <xdr:blipFill>
        <a:blip r:embed="rId1161" r:link="rId2"/>
        <a:stretch>
          <a:fillRect/>
        </a:stretch>
      </xdr:blipFill>
      <xdr:spPr>
        <a:xfrm>
          <a:off x="1150620" y="4701032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3" name="ID_2E32866B7379462A80D3DBFD151F0026"/>
        <xdr:cNvPicPr>
          <a:picLocks noChangeAspect="1"/>
        </xdr:cNvPicPr>
      </xdr:nvPicPr>
      <xdr:blipFill>
        <a:blip r:embed="rId1162" r:link="rId2"/>
        <a:stretch>
          <a:fillRect/>
        </a:stretch>
      </xdr:blipFill>
      <xdr:spPr>
        <a:xfrm>
          <a:off x="1150620" y="469747600"/>
          <a:ext cx="13716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4" name="ID_848CB66590D144AB88AC3E870C03687F"/>
        <xdr:cNvPicPr>
          <a:picLocks noChangeAspect="1"/>
        </xdr:cNvPicPr>
      </xdr:nvPicPr>
      <xdr:blipFill>
        <a:blip r:embed="rId1163" r:link="rId2"/>
        <a:stretch>
          <a:fillRect/>
        </a:stretch>
      </xdr:blipFill>
      <xdr:spPr>
        <a:xfrm>
          <a:off x="1150620" y="4693920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5" name="ID_C568388E3D9A4EAC870EF43C7285CD71"/>
        <xdr:cNvPicPr>
          <a:picLocks noChangeAspect="1"/>
        </xdr:cNvPicPr>
      </xdr:nvPicPr>
      <xdr:blipFill>
        <a:blip r:embed="rId1164" r:link="rId2"/>
        <a:stretch>
          <a:fillRect/>
        </a:stretch>
      </xdr:blipFill>
      <xdr:spPr>
        <a:xfrm>
          <a:off x="1150620" y="469036400"/>
          <a:ext cx="1371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6" name="ID_6528EE8D18314F559D38CCE1EF555062"/>
        <xdr:cNvPicPr>
          <a:picLocks noChangeAspect="1"/>
        </xdr:cNvPicPr>
      </xdr:nvPicPr>
      <xdr:blipFill>
        <a:blip r:embed="rId1165" r:link="rId2"/>
        <a:stretch>
          <a:fillRect/>
        </a:stretch>
      </xdr:blipFill>
      <xdr:spPr>
        <a:xfrm>
          <a:off x="1150620" y="468680800"/>
          <a:ext cx="449580" cy="434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7" name="ID_8A649A9289D745E082F28A5DE76783A0"/>
        <xdr:cNvPicPr>
          <a:picLocks noChangeAspect="1"/>
        </xdr:cNvPicPr>
      </xdr:nvPicPr>
      <xdr:blipFill>
        <a:blip r:embed="rId1166" r:link="rId2"/>
        <a:stretch>
          <a:fillRect/>
        </a:stretch>
      </xdr:blipFill>
      <xdr:spPr>
        <a:xfrm>
          <a:off x="1150620" y="468325200"/>
          <a:ext cx="3352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8" name="ID_347FA2DEC3C64661BB0F08528CB9F9CE"/>
        <xdr:cNvPicPr>
          <a:picLocks noChangeAspect="1"/>
        </xdr:cNvPicPr>
      </xdr:nvPicPr>
      <xdr:blipFill>
        <a:blip r:embed="rId1167" r:link="rId2"/>
        <a:stretch>
          <a:fillRect/>
        </a:stretch>
      </xdr:blipFill>
      <xdr:spPr>
        <a:xfrm>
          <a:off x="1150620" y="467969600"/>
          <a:ext cx="2286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9" name="ID_52176AA0F42D4CD788E3CECC75E6E8D8"/>
        <xdr:cNvPicPr>
          <a:picLocks noChangeAspect="1"/>
        </xdr:cNvPicPr>
      </xdr:nvPicPr>
      <xdr:blipFill>
        <a:blip r:embed="rId1168" r:link="rId2"/>
        <a:stretch>
          <a:fillRect/>
        </a:stretch>
      </xdr:blipFill>
      <xdr:spPr>
        <a:xfrm>
          <a:off x="1150620" y="4676140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0" name="ID_51C82FA678584612B4FA4533F768507C"/>
        <xdr:cNvPicPr>
          <a:picLocks noChangeAspect="1"/>
        </xdr:cNvPicPr>
      </xdr:nvPicPr>
      <xdr:blipFill>
        <a:blip r:embed="rId1169" r:link="rId2"/>
        <a:stretch>
          <a:fillRect/>
        </a:stretch>
      </xdr:blipFill>
      <xdr:spPr>
        <a:xfrm>
          <a:off x="1150620" y="4672584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7" name="ID_E45C54328B8C44BFB947BCFB9A70E337"/>
        <xdr:cNvPicPr>
          <a:picLocks noChangeAspect="1"/>
        </xdr:cNvPicPr>
      </xdr:nvPicPr>
      <xdr:blipFill>
        <a:blip r:embed="rId1170" r:link="rId2"/>
        <a:stretch>
          <a:fillRect/>
        </a:stretch>
      </xdr:blipFill>
      <xdr:spPr>
        <a:xfrm>
          <a:off x="1150620" y="466902800"/>
          <a:ext cx="23622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8" name="ID_0517B57B6135497796D9B48586CB0078"/>
        <xdr:cNvPicPr>
          <a:picLocks noChangeAspect="1"/>
        </xdr:cNvPicPr>
      </xdr:nvPicPr>
      <xdr:blipFill>
        <a:blip r:embed="rId1171" r:link="rId2"/>
        <a:stretch>
          <a:fillRect/>
        </a:stretch>
      </xdr:blipFill>
      <xdr:spPr>
        <a:xfrm>
          <a:off x="1150620" y="466547200"/>
          <a:ext cx="2819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9" name="ID_95C233E2D8E845809772B694661C773E"/>
        <xdr:cNvPicPr>
          <a:picLocks noChangeAspect="1"/>
        </xdr:cNvPicPr>
      </xdr:nvPicPr>
      <xdr:blipFill>
        <a:blip r:embed="rId1172" r:link="rId2"/>
        <a:stretch>
          <a:fillRect/>
        </a:stretch>
      </xdr:blipFill>
      <xdr:spPr>
        <a:xfrm>
          <a:off x="1150620" y="466191600"/>
          <a:ext cx="2590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0" name="ID_C40C8FF26AFC4BC79B20FE014444DC5A"/>
        <xdr:cNvPicPr>
          <a:picLocks noChangeAspect="1"/>
        </xdr:cNvPicPr>
      </xdr:nvPicPr>
      <xdr:blipFill>
        <a:blip r:embed="rId1173" r:link="rId2"/>
        <a:stretch>
          <a:fillRect/>
        </a:stretch>
      </xdr:blipFill>
      <xdr:spPr>
        <a:xfrm>
          <a:off x="1150620" y="465836000"/>
          <a:ext cx="1447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1" name="ID_016A0CFB949347B5867041E95EE8241E"/>
        <xdr:cNvPicPr>
          <a:picLocks noChangeAspect="1"/>
        </xdr:cNvPicPr>
      </xdr:nvPicPr>
      <xdr:blipFill>
        <a:blip r:embed="rId1174" r:link="rId2"/>
        <a:stretch>
          <a:fillRect/>
        </a:stretch>
      </xdr:blipFill>
      <xdr:spPr>
        <a:xfrm>
          <a:off x="1150620" y="465480400"/>
          <a:ext cx="2895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2" name="ID_0DF6F3AFDDFB4B92B060009497C51901"/>
        <xdr:cNvPicPr>
          <a:picLocks noChangeAspect="1"/>
        </xdr:cNvPicPr>
      </xdr:nvPicPr>
      <xdr:blipFill>
        <a:blip r:embed="rId1175" r:link="rId2"/>
        <a:stretch>
          <a:fillRect/>
        </a:stretch>
      </xdr:blipFill>
      <xdr:spPr>
        <a:xfrm>
          <a:off x="1150620" y="4651248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3" name="ID_857052CC8B624375AAD5A0F744C8BC74"/>
        <xdr:cNvPicPr>
          <a:picLocks noChangeAspect="1"/>
        </xdr:cNvPicPr>
      </xdr:nvPicPr>
      <xdr:blipFill>
        <a:blip r:embed="rId1176" r:link="rId2"/>
        <a:stretch>
          <a:fillRect/>
        </a:stretch>
      </xdr:blipFill>
      <xdr:spPr>
        <a:xfrm>
          <a:off x="1150620" y="464769200"/>
          <a:ext cx="990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4" name="ID_19296DE3596A4918B5A3A48BDC7231A8"/>
        <xdr:cNvPicPr>
          <a:picLocks noChangeAspect="1"/>
        </xdr:cNvPicPr>
      </xdr:nvPicPr>
      <xdr:blipFill>
        <a:blip r:embed="rId1177" r:link="rId2"/>
        <a:stretch>
          <a:fillRect/>
        </a:stretch>
      </xdr:blipFill>
      <xdr:spPr>
        <a:xfrm>
          <a:off x="1150620" y="464413600"/>
          <a:ext cx="2819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5" name="ID_F59FC0E1FC4748428B509EEF0E699A1D"/>
        <xdr:cNvPicPr>
          <a:picLocks noChangeAspect="1"/>
        </xdr:cNvPicPr>
      </xdr:nvPicPr>
      <xdr:blipFill>
        <a:blip r:embed="rId1178" r:link="rId2"/>
        <a:stretch>
          <a:fillRect/>
        </a:stretch>
      </xdr:blipFill>
      <xdr:spPr>
        <a:xfrm>
          <a:off x="1150620" y="4640580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6" name="ID_03B4DC448C2D400B83ECF59BD7789245"/>
        <xdr:cNvPicPr>
          <a:picLocks noChangeAspect="1"/>
        </xdr:cNvPicPr>
      </xdr:nvPicPr>
      <xdr:blipFill>
        <a:blip r:embed="rId1179" r:link="rId2"/>
        <a:stretch>
          <a:fillRect/>
        </a:stretch>
      </xdr:blipFill>
      <xdr:spPr>
        <a:xfrm>
          <a:off x="1150620" y="4637024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7" name="ID_A225EA6B65C246AD8966721C5D0F5465"/>
        <xdr:cNvPicPr>
          <a:picLocks noChangeAspect="1"/>
        </xdr:cNvPicPr>
      </xdr:nvPicPr>
      <xdr:blipFill>
        <a:blip r:embed="rId1180" r:link="rId2"/>
        <a:stretch>
          <a:fillRect/>
        </a:stretch>
      </xdr:blipFill>
      <xdr:spPr>
        <a:xfrm>
          <a:off x="1150620" y="463346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8" name="ID_C51C6A0A4D0645AFA68DE7368A067DB1"/>
        <xdr:cNvPicPr>
          <a:picLocks noChangeAspect="1"/>
        </xdr:cNvPicPr>
      </xdr:nvPicPr>
      <xdr:blipFill>
        <a:blip r:embed="rId1181" r:link="rId2"/>
        <a:stretch>
          <a:fillRect/>
        </a:stretch>
      </xdr:blipFill>
      <xdr:spPr>
        <a:xfrm>
          <a:off x="1150620" y="462991200"/>
          <a:ext cx="3200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9" name="ID_BD251F830A104FC39D39085F9D3CEBDD"/>
        <xdr:cNvPicPr>
          <a:picLocks noChangeAspect="1"/>
        </xdr:cNvPicPr>
      </xdr:nvPicPr>
      <xdr:blipFill>
        <a:blip r:embed="rId1182" r:link="rId2"/>
        <a:stretch>
          <a:fillRect/>
        </a:stretch>
      </xdr:blipFill>
      <xdr:spPr>
        <a:xfrm>
          <a:off x="1150620" y="462635600"/>
          <a:ext cx="2438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0" name="ID_E6897C0F9D35409997B1152BE295CA5A"/>
        <xdr:cNvPicPr>
          <a:picLocks noChangeAspect="1"/>
        </xdr:cNvPicPr>
      </xdr:nvPicPr>
      <xdr:blipFill>
        <a:blip r:embed="rId1183" r:link="rId2"/>
        <a:stretch>
          <a:fillRect/>
        </a:stretch>
      </xdr:blipFill>
      <xdr:spPr>
        <a:xfrm>
          <a:off x="1150620" y="4622800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1" name="ID_12F280C5A9CA40158B886CEF400F901F"/>
        <xdr:cNvPicPr>
          <a:picLocks noChangeAspect="1"/>
        </xdr:cNvPicPr>
      </xdr:nvPicPr>
      <xdr:blipFill>
        <a:blip r:embed="rId1184" r:link="rId2"/>
        <a:stretch>
          <a:fillRect/>
        </a:stretch>
      </xdr:blipFill>
      <xdr:spPr>
        <a:xfrm>
          <a:off x="1150620" y="4619244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2" name="ID_D3C13B3B87C74BB993D43DD156CA59E8"/>
        <xdr:cNvPicPr>
          <a:picLocks noChangeAspect="1"/>
        </xdr:cNvPicPr>
      </xdr:nvPicPr>
      <xdr:blipFill>
        <a:blip r:embed="rId1185" r:link="rId2"/>
        <a:stretch>
          <a:fillRect/>
        </a:stretch>
      </xdr:blipFill>
      <xdr:spPr>
        <a:xfrm>
          <a:off x="1150620" y="4615688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3" name="ID_3F2F2ACA4E7D4463B724170FD376CC3C"/>
        <xdr:cNvPicPr>
          <a:picLocks noChangeAspect="1"/>
        </xdr:cNvPicPr>
      </xdr:nvPicPr>
      <xdr:blipFill>
        <a:blip r:embed="rId1186" r:link="rId2"/>
        <a:stretch>
          <a:fillRect/>
        </a:stretch>
      </xdr:blipFill>
      <xdr:spPr>
        <a:xfrm>
          <a:off x="1150620" y="461213200"/>
          <a:ext cx="1295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4" name="ID_D7D7C4E254254BA699C332A44523187E"/>
        <xdr:cNvPicPr>
          <a:picLocks noChangeAspect="1"/>
        </xdr:cNvPicPr>
      </xdr:nvPicPr>
      <xdr:blipFill>
        <a:blip r:embed="rId1187" r:link="rId2"/>
        <a:stretch>
          <a:fillRect/>
        </a:stretch>
      </xdr:blipFill>
      <xdr:spPr>
        <a:xfrm>
          <a:off x="1150620" y="457301600"/>
          <a:ext cx="44196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5" name="ID_A5D27C533F4B4FA08FE11423B2D1AFE3"/>
        <xdr:cNvPicPr>
          <a:picLocks noChangeAspect="1"/>
        </xdr:cNvPicPr>
      </xdr:nvPicPr>
      <xdr:blipFill>
        <a:blip r:embed="rId1188" r:link="rId2"/>
        <a:stretch>
          <a:fillRect/>
        </a:stretch>
      </xdr:blipFill>
      <xdr:spPr>
        <a:xfrm>
          <a:off x="1150620" y="4576572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6" name="ID_9F30A7C82CB4477BBF2300F96DFAD728"/>
        <xdr:cNvPicPr>
          <a:picLocks noChangeAspect="1"/>
        </xdr:cNvPicPr>
      </xdr:nvPicPr>
      <xdr:blipFill>
        <a:blip r:embed="rId1189" r:link="rId2"/>
        <a:stretch>
          <a:fillRect/>
        </a:stretch>
      </xdr:blipFill>
      <xdr:spPr>
        <a:xfrm>
          <a:off x="1150620" y="4590796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7" name="ID_1AB0BCDB790F46A8A18DA33F4BA1B29E"/>
        <xdr:cNvPicPr>
          <a:picLocks noChangeAspect="1"/>
        </xdr:cNvPicPr>
      </xdr:nvPicPr>
      <xdr:blipFill>
        <a:blip r:embed="rId1190" r:link="rId2"/>
        <a:stretch>
          <a:fillRect/>
        </a:stretch>
      </xdr:blipFill>
      <xdr:spPr>
        <a:xfrm>
          <a:off x="1150620" y="459435200"/>
          <a:ext cx="2743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8" name="ID_482062FA773B4620A69D347DFD46BF7F"/>
        <xdr:cNvPicPr>
          <a:picLocks noChangeAspect="1"/>
        </xdr:cNvPicPr>
      </xdr:nvPicPr>
      <xdr:blipFill>
        <a:blip r:embed="rId1191" r:link="rId2"/>
        <a:stretch>
          <a:fillRect/>
        </a:stretch>
      </xdr:blipFill>
      <xdr:spPr>
        <a:xfrm>
          <a:off x="1150620" y="459790800"/>
          <a:ext cx="3200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9" name="ID_7D95943CD3014E0D86F512C6AA6349A1"/>
        <xdr:cNvPicPr>
          <a:picLocks noChangeAspect="1"/>
        </xdr:cNvPicPr>
      </xdr:nvPicPr>
      <xdr:blipFill>
        <a:blip r:embed="rId1192" r:link="rId2"/>
        <a:stretch>
          <a:fillRect/>
        </a:stretch>
      </xdr:blipFill>
      <xdr:spPr>
        <a:xfrm>
          <a:off x="1150620" y="460146400"/>
          <a:ext cx="1066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0" name="ID_AE5E9A9DCAFC47C3B85387421BF3D8E4"/>
        <xdr:cNvPicPr>
          <a:picLocks noChangeAspect="1"/>
        </xdr:cNvPicPr>
      </xdr:nvPicPr>
      <xdr:blipFill>
        <a:blip r:embed="rId1193" r:link="rId2"/>
        <a:stretch>
          <a:fillRect/>
        </a:stretch>
      </xdr:blipFill>
      <xdr:spPr>
        <a:xfrm>
          <a:off x="1150620" y="460502000"/>
          <a:ext cx="18288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1" name="ID_52B559908E804739BD569C778D36FAB3"/>
        <xdr:cNvPicPr>
          <a:picLocks noChangeAspect="1"/>
        </xdr:cNvPicPr>
      </xdr:nvPicPr>
      <xdr:blipFill>
        <a:blip r:embed="rId1194" r:link="rId2"/>
        <a:stretch>
          <a:fillRect/>
        </a:stretch>
      </xdr:blipFill>
      <xdr:spPr>
        <a:xfrm>
          <a:off x="1150620" y="460857600"/>
          <a:ext cx="22860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5" name="ID_4921981D90C245C1B2077947BF5861C0"/>
        <xdr:cNvPicPr>
          <a:picLocks noChangeAspect="1"/>
        </xdr:cNvPicPr>
      </xdr:nvPicPr>
      <xdr:blipFill>
        <a:blip r:embed="rId1195" r:link="rId2"/>
        <a:stretch>
          <a:fillRect/>
        </a:stretch>
      </xdr:blipFill>
      <xdr:spPr>
        <a:xfrm>
          <a:off x="1150620" y="4843272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2" name="ID_E3CA50E927E64787AD7B8FA3275EB2C6"/>
        <xdr:cNvPicPr>
          <a:picLocks noChangeAspect="1"/>
        </xdr:cNvPicPr>
      </xdr:nvPicPr>
      <xdr:blipFill>
        <a:blip r:embed="rId1196" r:link="rId2"/>
        <a:stretch>
          <a:fillRect/>
        </a:stretch>
      </xdr:blipFill>
      <xdr:spPr>
        <a:xfrm>
          <a:off x="1150620" y="483971600"/>
          <a:ext cx="1600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3" name="ID_F09FAA406F0A455D9D4DEAD159EC683E"/>
        <xdr:cNvPicPr>
          <a:picLocks noChangeAspect="1"/>
        </xdr:cNvPicPr>
      </xdr:nvPicPr>
      <xdr:blipFill>
        <a:blip r:embed="rId1197" r:link="rId2"/>
        <a:stretch>
          <a:fillRect/>
        </a:stretch>
      </xdr:blipFill>
      <xdr:spPr>
        <a:xfrm>
          <a:off x="1150620" y="483616000"/>
          <a:ext cx="30480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4" name="ID_B716F77FE92A4AEE95FF17BF3406AE0B"/>
        <xdr:cNvPicPr>
          <a:picLocks noChangeAspect="1"/>
        </xdr:cNvPicPr>
      </xdr:nvPicPr>
      <xdr:blipFill>
        <a:blip r:embed="rId1198" r:link="rId2"/>
        <a:stretch>
          <a:fillRect/>
        </a:stretch>
      </xdr:blipFill>
      <xdr:spPr>
        <a:xfrm>
          <a:off x="1150620" y="483260400"/>
          <a:ext cx="2057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5" name="ID_C3BC494651EC4797835D74C1DD74AFF3"/>
        <xdr:cNvPicPr>
          <a:picLocks noChangeAspect="1"/>
        </xdr:cNvPicPr>
      </xdr:nvPicPr>
      <xdr:blipFill>
        <a:blip r:embed="rId1199" r:link="rId2"/>
        <a:stretch>
          <a:fillRect/>
        </a:stretch>
      </xdr:blipFill>
      <xdr:spPr>
        <a:xfrm>
          <a:off x="1150620" y="482904800"/>
          <a:ext cx="1295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6" name="ID_67A3DC291B314106B4940F409EE21D67"/>
        <xdr:cNvPicPr>
          <a:picLocks noChangeAspect="1"/>
        </xdr:cNvPicPr>
      </xdr:nvPicPr>
      <xdr:blipFill>
        <a:blip r:embed="rId1200" r:link="rId2"/>
        <a:stretch>
          <a:fillRect/>
        </a:stretch>
      </xdr:blipFill>
      <xdr:spPr>
        <a:xfrm>
          <a:off x="1150620" y="482549200"/>
          <a:ext cx="381000" cy="411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7" name="ID_C7CC1F6B57184DE396B63A267C5ED5EB"/>
        <xdr:cNvPicPr>
          <a:picLocks noChangeAspect="1"/>
        </xdr:cNvPicPr>
      </xdr:nvPicPr>
      <xdr:blipFill>
        <a:blip r:embed="rId1201" r:link="rId2"/>
        <a:stretch>
          <a:fillRect/>
        </a:stretch>
      </xdr:blipFill>
      <xdr:spPr>
        <a:xfrm>
          <a:off x="1150620" y="482193600"/>
          <a:ext cx="3886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8" name="ID_1F4AB0D89A7E47419486E8F196E788B2"/>
        <xdr:cNvPicPr>
          <a:picLocks noChangeAspect="1"/>
        </xdr:cNvPicPr>
      </xdr:nvPicPr>
      <xdr:blipFill>
        <a:blip r:embed="rId1202" r:link="rId2"/>
        <a:stretch>
          <a:fillRect/>
        </a:stretch>
      </xdr:blipFill>
      <xdr:spPr>
        <a:xfrm>
          <a:off x="1150620" y="481838000"/>
          <a:ext cx="4267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9" name="ID_F7FABD9D3D054D368504BE8FE2CE8F99"/>
        <xdr:cNvPicPr>
          <a:picLocks noChangeAspect="1"/>
        </xdr:cNvPicPr>
      </xdr:nvPicPr>
      <xdr:blipFill>
        <a:blip r:embed="rId1203" r:link="rId2"/>
        <a:stretch>
          <a:fillRect/>
        </a:stretch>
      </xdr:blipFill>
      <xdr:spPr>
        <a:xfrm>
          <a:off x="1150620" y="481482400"/>
          <a:ext cx="40386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6" name="ID_E1E21FB162254E6CBF83E64ED4C491BA"/>
        <xdr:cNvPicPr>
          <a:picLocks noChangeAspect="1"/>
        </xdr:cNvPicPr>
      </xdr:nvPicPr>
      <xdr:blipFill>
        <a:blip r:embed="rId1204" r:link="rId2"/>
        <a:stretch>
          <a:fillRect/>
        </a:stretch>
      </xdr:blipFill>
      <xdr:spPr>
        <a:xfrm>
          <a:off x="1150620" y="481126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7" name="ID_F2CC946DE835465B991DDEC17E659350"/>
        <xdr:cNvPicPr>
          <a:picLocks noChangeAspect="1"/>
        </xdr:cNvPicPr>
      </xdr:nvPicPr>
      <xdr:blipFill>
        <a:blip r:embed="rId1205" r:link="rId2"/>
        <a:stretch>
          <a:fillRect/>
        </a:stretch>
      </xdr:blipFill>
      <xdr:spPr>
        <a:xfrm>
          <a:off x="1150620" y="480771200"/>
          <a:ext cx="3124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8" name="ID_8063ED8302E44010B84E77D83C93CB9F"/>
        <xdr:cNvPicPr>
          <a:picLocks noChangeAspect="1"/>
        </xdr:cNvPicPr>
      </xdr:nvPicPr>
      <xdr:blipFill>
        <a:blip r:embed="rId1206" r:link="rId2"/>
        <a:stretch>
          <a:fillRect/>
        </a:stretch>
      </xdr:blipFill>
      <xdr:spPr>
        <a:xfrm>
          <a:off x="1150620" y="480415600"/>
          <a:ext cx="2057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9" name="ID_ECC4E1CD215148FF8C49FC665CFE6001"/>
        <xdr:cNvPicPr>
          <a:picLocks noChangeAspect="1"/>
        </xdr:cNvPicPr>
      </xdr:nvPicPr>
      <xdr:blipFill>
        <a:blip r:embed="rId1207" r:link="rId2"/>
        <a:stretch>
          <a:fillRect/>
        </a:stretch>
      </xdr:blipFill>
      <xdr:spPr>
        <a:xfrm>
          <a:off x="1150620" y="480060000"/>
          <a:ext cx="26670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0" name="ID_5B779639DC0845519AF730DAD1D19D9B"/>
        <xdr:cNvPicPr>
          <a:picLocks noChangeAspect="1"/>
        </xdr:cNvPicPr>
      </xdr:nvPicPr>
      <xdr:blipFill>
        <a:blip r:embed="rId1208" r:link="rId2"/>
        <a:stretch>
          <a:fillRect/>
        </a:stretch>
      </xdr:blipFill>
      <xdr:spPr>
        <a:xfrm>
          <a:off x="1150620" y="479704400"/>
          <a:ext cx="2895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1" name="ID_FBC9A3D6EF4D4089A5CB0CCAB0D23E92"/>
        <xdr:cNvPicPr>
          <a:picLocks noChangeAspect="1"/>
        </xdr:cNvPicPr>
      </xdr:nvPicPr>
      <xdr:blipFill>
        <a:blip r:embed="rId1209" r:link="rId2"/>
        <a:stretch>
          <a:fillRect/>
        </a:stretch>
      </xdr:blipFill>
      <xdr:spPr>
        <a:xfrm>
          <a:off x="1150620" y="4793488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2" name="ID_FA3478D0453A4C589F8EC20C915C05F5"/>
        <xdr:cNvPicPr>
          <a:picLocks noChangeAspect="1"/>
        </xdr:cNvPicPr>
      </xdr:nvPicPr>
      <xdr:blipFill>
        <a:blip r:embed="rId1210" r:link="rId2"/>
        <a:stretch>
          <a:fillRect/>
        </a:stretch>
      </xdr:blipFill>
      <xdr:spPr>
        <a:xfrm>
          <a:off x="1150620" y="478993200"/>
          <a:ext cx="2895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3" name="ID_B6C58FD818DC473A83CA30775FD7BA28"/>
        <xdr:cNvPicPr>
          <a:picLocks noChangeAspect="1"/>
        </xdr:cNvPicPr>
      </xdr:nvPicPr>
      <xdr:blipFill>
        <a:blip r:embed="rId1211" r:link="rId2"/>
        <a:stretch>
          <a:fillRect/>
        </a:stretch>
      </xdr:blipFill>
      <xdr:spPr>
        <a:xfrm>
          <a:off x="1150620" y="478637600"/>
          <a:ext cx="4114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4" name="ID_B3BEBDA200174F9CA052686ADF2E957A"/>
        <xdr:cNvPicPr>
          <a:picLocks noChangeAspect="1"/>
        </xdr:cNvPicPr>
      </xdr:nvPicPr>
      <xdr:blipFill>
        <a:blip r:embed="rId1212" r:link="rId2"/>
        <a:stretch>
          <a:fillRect/>
        </a:stretch>
      </xdr:blipFill>
      <xdr:spPr>
        <a:xfrm>
          <a:off x="1150620" y="478282000"/>
          <a:ext cx="297180" cy="434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2" name="ID_0C4E74E6A6CF4EE395CCC50226BA5690"/>
        <xdr:cNvPicPr>
          <a:picLocks noChangeAspect="1"/>
        </xdr:cNvPicPr>
      </xdr:nvPicPr>
      <xdr:blipFill>
        <a:blip r:embed="rId1213" r:link="rId2"/>
        <a:stretch>
          <a:fillRect/>
        </a:stretch>
      </xdr:blipFill>
      <xdr:spPr>
        <a:xfrm>
          <a:off x="1150620" y="477926400"/>
          <a:ext cx="32004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5" name="ID_884E0B10CE134667AC8B78E0C63BA1DE"/>
        <xdr:cNvPicPr>
          <a:picLocks noChangeAspect="1"/>
        </xdr:cNvPicPr>
      </xdr:nvPicPr>
      <xdr:blipFill>
        <a:blip r:embed="rId1213" r:link="rId2"/>
        <a:stretch>
          <a:fillRect/>
        </a:stretch>
      </xdr:blipFill>
      <xdr:spPr>
        <a:xfrm>
          <a:off x="1150620" y="477570800"/>
          <a:ext cx="32004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6" name="ID_E93FB1A3B76949B986F0EACA06D2D7F4"/>
        <xdr:cNvPicPr>
          <a:picLocks noChangeAspect="1"/>
        </xdr:cNvPicPr>
      </xdr:nvPicPr>
      <xdr:blipFill>
        <a:blip r:embed="rId1214" r:link="rId2"/>
        <a:stretch>
          <a:fillRect/>
        </a:stretch>
      </xdr:blipFill>
      <xdr:spPr>
        <a:xfrm>
          <a:off x="1150620" y="477215200"/>
          <a:ext cx="198120" cy="39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7" name="ID_BBA4CC2E7F2E4F25BFDCDBB3464F0592"/>
        <xdr:cNvPicPr>
          <a:picLocks noChangeAspect="1"/>
        </xdr:cNvPicPr>
      </xdr:nvPicPr>
      <xdr:blipFill>
        <a:blip r:embed="rId1215" r:link="rId2"/>
        <a:stretch>
          <a:fillRect/>
        </a:stretch>
      </xdr:blipFill>
      <xdr:spPr>
        <a:xfrm>
          <a:off x="1150620" y="476859600"/>
          <a:ext cx="2743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8" name="ID_A7CAB0A435BF4651B37015292D6CCBB6"/>
        <xdr:cNvPicPr>
          <a:picLocks noChangeAspect="1"/>
        </xdr:cNvPicPr>
      </xdr:nvPicPr>
      <xdr:blipFill>
        <a:blip r:embed="rId1216" r:link="rId2"/>
        <a:stretch>
          <a:fillRect/>
        </a:stretch>
      </xdr:blipFill>
      <xdr:spPr>
        <a:xfrm>
          <a:off x="1150620" y="476504000"/>
          <a:ext cx="365760" cy="403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5" name="ID_25D81582589246AE98C2553F3DC7DE6C"/>
        <xdr:cNvPicPr>
          <a:picLocks noChangeAspect="1"/>
        </xdr:cNvPicPr>
      </xdr:nvPicPr>
      <xdr:blipFill>
        <a:blip r:embed="rId1217" r:link="rId2"/>
        <a:stretch>
          <a:fillRect/>
        </a:stretch>
      </xdr:blipFill>
      <xdr:spPr>
        <a:xfrm>
          <a:off x="1150620" y="473659200"/>
          <a:ext cx="1219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0" name="ID_F326EFB6F68141B3B5BAC9B1057866E3"/>
        <xdr:cNvPicPr>
          <a:picLocks noChangeAspect="1"/>
        </xdr:cNvPicPr>
      </xdr:nvPicPr>
      <xdr:blipFill>
        <a:blip r:embed="rId1218" r:link="rId2"/>
        <a:stretch>
          <a:fillRect/>
        </a:stretch>
      </xdr:blipFill>
      <xdr:spPr>
        <a:xfrm>
          <a:off x="1150620" y="474014800"/>
          <a:ext cx="2209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1" name="ID_EB27C075644249C38ED0EBF9D6EC002B"/>
        <xdr:cNvPicPr>
          <a:picLocks noChangeAspect="1"/>
        </xdr:cNvPicPr>
      </xdr:nvPicPr>
      <xdr:blipFill>
        <a:blip r:embed="rId1219" r:link="rId2"/>
        <a:stretch>
          <a:fillRect/>
        </a:stretch>
      </xdr:blipFill>
      <xdr:spPr>
        <a:xfrm>
          <a:off x="1150620" y="474370400"/>
          <a:ext cx="2971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2" name="ID_D00D3C1CFD1E4701BBEE551F5D68E941"/>
        <xdr:cNvPicPr>
          <a:picLocks noChangeAspect="1"/>
        </xdr:cNvPicPr>
      </xdr:nvPicPr>
      <xdr:blipFill>
        <a:blip r:embed="rId1220" r:link="rId2"/>
        <a:stretch>
          <a:fillRect/>
        </a:stretch>
      </xdr:blipFill>
      <xdr:spPr>
        <a:xfrm>
          <a:off x="1150620" y="4747260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3" name="ID_2F6C68035E87481799C9CA22216BBEE0"/>
        <xdr:cNvPicPr>
          <a:picLocks noChangeAspect="1"/>
        </xdr:cNvPicPr>
      </xdr:nvPicPr>
      <xdr:blipFill>
        <a:blip r:embed="rId1221" r:link="rId2"/>
        <a:stretch>
          <a:fillRect/>
        </a:stretch>
      </xdr:blipFill>
      <xdr:spPr>
        <a:xfrm>
          <a:off x="1150620" y="475081600"/>
          <a:ext cx="44196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4" name="ID_5D9D3BB6C0E54159BB8FAE27954DB5E5"/>
        <xdr:cNvPicPr>
          <a:picLocks noChangeAspect="1"/>
        </xdr:cNvPicPr>
      </xdr:nvPicPr>
      <xdr:blipFill>
        <a:blip r:embed="rId1222" r:link="rId2"/>
        <a:stretch>
          <a:fillRect/>
        </a:stretch>
      </xdr:blipFill>
      <xdr:spPr>
        <a:xfrm>
          <a:off x="1150620" y="4754372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8" name="ID_3A42BC8BEF9A42CEB0798805A5E89A2E"/>
        <xdr:cNvPicPr>
          <a:picLocks noChangeAspect="1"/>
        </xdr:cNvPicPr>
      </xdr:nvPicPr>
      <xdr:blipFill>
        <a:blip r:embed="rId1223" r:link="rId2"/>
        <a:stretch>
          <a:fillRect/>
        </a:stretch>
      </xdr:blipFill>
      <xdr:spPr>
        <a:xfrm>
          <a:off x="1150620" y="475792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9" name="ID_DF1E4790EEDB4E07838005A091C89866"/>
        <xdr:cNvPicPr>
          <a:picLocks noChangeAspect="1"/>
        </xdr:cNvPicPr>
      </xdr:nvPicPr>
      <xdr:blipFill>
        <a:blip r:embed="rId1224" r:link="rId2"/>
        <a:stretch>
          <a:fillRect/>
        </a:stretch>
      </xdr:blipFill>
      <xdr:spPr>
        <a:xfrm>
          <a:off x="1150620" y="4761484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5" name="ID_B0D9D7B0A63C448BAF323D7DC2BDF6A2"/>
        <xdr:cNvPicPr>
          <a:picLocks noChangeAspect="1"/>
        </xdr:cNvPicPr>
      </xdr:nvPicPr>
      <xdr:blipFill>
        <a:blip r:embed="rId1225" r:link="rId2"/>
        <a:stretch>
          <a:fillRect/>
        </a:stretch>
      </xdr:blipFill>
      <xdr:spPr>
        <a:xfrm>
          <a:off x="1150620" y="445211200"/>
          <a:ext cx="36576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5" name="ID_2F257701739640A3B137916ED107074E"/>
        <xdr:cNvPicPr>
          <a:picLocks noChangeAspect="1"/>
        </xdr:cNvPicPr>
      </xdr:nvPicPr>
      <xdr:blipFill>
        <a:blip r:embed="rId1226" r:link="rId2"/>
        <a:stretch>
          <a:fillRect/>
        </a:stretch>
      </xdr:blipFill>
      <xdr:spPr>
        <a:xfrm>
          <a:off x="777240" y="216408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7" name="ID_08DC79736AA54C26BC38311FAA32B49E"/>
        <xdr:cNvPicPr>
          <a:picLocks noChangeAspect="1"/>
        </xdr:cNvPicPr>
      </xdr:nvPicPr>
      <xdr:blipFill>
        <a:blip r:embed="rId1227" r:link="rId2"/>
        <a:stretch>
          <a:fillRect/>
        </a:stretch>
      </xdr:blipFill>
      <xdr:spPr>
        <a:xfrm>
          <a:off x="777240" y="325323200"/>
          <a:ext cx="175260" cy="16002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<sst xmlns="http://schemas.openxmlformats.org/spreadsheetml/2006/main" count="6439" uniqueCount="1357">
  <si>
    <t>Dex</t>
  </si>
  <si>
    <t>Caught</t>
  </si>
  <si>
    <t>Obtainable*</t>
  </si>
  <si>
    <t>Percentage</t>
  </si>
  <si>
    <t>Shiny Caught</t>
  </si>
  <si>
    <t>Shiny Obtainable</t>
  </si>
  <si>
    <t>Living Form Dex</t>
  </si>
  <si>
    <t>*1391+Hisuian Sneasel♀</t>
  </si>
  <si>
    <t>(only regional with gender variation)</t>
  </si>
  <si>
    <t>National Dex</t>
  </si>
  <si>
    <t>Gen 1</t>
  </si>
  <si>
    <t>Gen 2</t>
  </si>
  <si>
    <t>Gen 3</t>
  </si>
  <si>
    <t>Gen 4</t>
  </si>
  <si>
    <t>Gen 5</t>
  </si>
  <si>
    <t>Gen 6</t>
  </si>
  <si>
    <t>Gen 7</t>
  </si>
  <si>
    <t>Gen 8</t>
  </si>
  <si>
    <t>Gen 9</t>
  </si>
  <si>
    <t>Gen 10</t>
  </si>
  <si>
    <t>Boxable Forms (Home Compatible)</t>
  </si>
  <si>
    <t>Gender Variation</t>
  </si>
  <si>
    <t>Alternate Forms</t>
  </si>
  <si>
    <t>Regional Pokémon</t>
  </si>
  <si>
    <t>Alolan Forms</t>
  </si>
  <si>
    <t>Galarian Forms</t>
  </si>
  <si>
    <t>Hisuian Forms</t>
  </si>
  <si>
    <t>Paldean Forms</t>
  </si>
  <si>
    <t>Collectables</t>
  </si>
  <si>
    <t>N's Pokémon</t>
  </si>
  <si>
    <t>Totem</t>
  </si>
  <si>
    <t>Gigantamax</t>
  </si>
  <si>
    <t>Gmax Factor</t>
  </si>
  <si>
    <t>Titan</t>
  </si>
  <si>
    <t>Mightiest Mark</t>
  </si>
  <si>
    <t>Alpha Forms</t>
  </si>
  <si>
    <t>Region</t>
  </si>
  <si>
    <t>Gen</t>
  </si>
  <si>
    <t>Type 1</t>
  </si>
  <si>
    <t>Type 2</t>
  </si>
  <si>
    <t>Kanto</t>
  </si>
  <si>
    <t>I</t>
  </si>
  <si>
    <t>Bulbasaur</t>
  </si>
  <si>
    <t>Grass</t>
  </si>
  <si>
    <t>Poison</t>
  </si>
  <si>
    <t>-</t>
  </si>
  <si>
    <t>Ivysaur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</si>
  <si>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</si>
  <si>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</si>
  <si>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</si>
  <si>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</si>
  <si>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</si>
  <si>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</si>
  <si>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</si>
  <si>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</si>
  <si>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</si>
  <si>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</si>
  <si>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</si>
  <si>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</si>
  <si>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Weedle</t>
  </si>
  <si>
    <t>Kakuna</t>
  </si>
  <si>
    <t>Beedrill</t>
  </si>
  <si>
    <t>Pidgey</t>
  </si>
  <si>
    <t>Normal</t>
  </si>
  <si>
    <t>Pidgeotto</t>
  </si>
  <si>
    <t>Pidgeot</t>
  </si>
  <si>
    <t>Alolan Rattata</t>
  </si>
  <si>
    <t>Dark</t>
  </si>
  <si>
    <t>Alola</t>
  </si>
  <si>
    <t>Alolan Raticate</t>
  </si>
  <si>
    <t>Spearow</t>
  </si>
  <si>
    <t>Fearow</t>
  </si>
  <si>
    <t>Ekans</t>
  </si>
  <si>
    <t>Arbok</t>
  </si>
  <si>
    <t>Pikachu</t>
  </si>
  <si>
    <t>Electric</t>
  </si>
  <si>
    <t>Galar</t>
  </si>
  <si>
    <t>Raichu</t>
  </si>
  <si>
    <t>Alolan Raichu</t>
  </si>
  <si>
    <t>Psychic</t>
  </si>
  <si>
    <t>Sandshrew</t>
  </si>
  <si>
    <t>Ground</t>
  </si>
  <si>
    <t>Alolan Sandshrew</t>
  </si>
  <si>
    <t>Ice</t>
  </si>
  <si>
    <t>Steel</t>
  </si>
  <si>
    <t>Sandslash</t>
  </si>
  <si>
    <t>Alolan 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</si>
  <si>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</si>
  <si>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</si>
  <si>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</si>
  <si>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</si>
  <si>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</si>
  <si>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</si>
  <si>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</si>
  <si>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</si>
  <si>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</si>
  <si>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</si>
  <si>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Alolan Vulpix</t>
  </si>
  <si>
    <t>Ninetales</t>
  </si>
  <si>
    <t>Alolan Ninetales</t>
  </si>
  <si>
    <t>Jigglypuff</t>
  </si>
  <si>
    <t>Wigglytuff</t>
  </si>
  <si>
    <t>Zubat</t>
  </si>
  <si>
    <t>Golbat</t>
  </si>
  <si>
    <t>Oddish</t>
  </si>
  <si>
    <t>Paras</t>
  </si>
  <si>
    <t>Parasect</t>
  </si>
  <si>
    <t>Venonat</t>
  </si>
  <si>
    <t>Venomoth</t>
  </si>
  <si>
    <t>Diglett</t>
  </si>
  <si>
    <t>Alolan Diglett</t>
  </si>
  <si>
    <t>Dugtrio</t>
  </si>
  <si>
    <t>Alolan Dugtrio</t>
  </si>
  <si>
    <t>Meowth</t>
  </si>
  <si>
    <t>Alolan Meowth</t>
  </si>
  <si>
    <t>Galarian Meowth</t>
  </si>
  <si>
    <t>Persian</t>
  </si>
  <si>
    <t>Alolan Persian</t>
  </si>
  <si>
    <t>Psyduck</t>
  </si>
  <si>
    <t>Golduck</t>
  </si>
  <si>
    <t>Mankey</t>
  </si>
  <si>
    <t>Fighting</t>
  </si>
  <si>
    <t>Primeape</t>
  </si>
  <si>
    <t>Growlithe</t>
  </si>
  <si>
    <t>Hisuian Growlithe</t>
  </si>
  <si>
    <t>Rock</t>
  </si>
  <si>
    <t>Hisui</t>
  </si>
  <si>
    <t>Arcanine</t>
  </si>
  <si>
    <t>Hisuian Arcanine</t>
  </si>
  <si>
    <t>Poliwag</t>
  </si>
  <si>
    <t>Poliwhirl</t>
  </si>
  <si>
    <t>Poliwrath</t>
  </si>
  <si>
    <t>Abra</t>
  </si>
  <si>
    <t>Kadabra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</si>
  <si>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</si>
  <si>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</si>
  <si>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</si>
  <si>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</si>
  <si>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</si>
  <si>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</si>
  <si>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</si>
  <si>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</si>
  <si>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</si>
  <si>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Alolan Geodude</t>
  </si>
  <si>
    <t>Graveler</t>
  </si>
  <si>
    <t>Alolan Graveler</t>
  </si>
  <si>
    <t>Golem</t>
  </si>
  <si>
    <t>Alolan Golem</t>
  </si>
  <si>
    <t>Ponyta</t>
  </si>
  <si>
    <t>Galarian Ponyta</t>
  </si>
  <si>
    <t>Rapidash</t>
  </si>
  <si>
    <t>Galarian Rapidash</t>
  </si>
  <si>
    <t>Slowpoke</t>
  </si>
  <si>
    <t>Galarian Slowpoke</t>
  </si>
  <si>
    <t>Slowbro</t>
  </si>
  <si>
    <t>Galarian Slowbro</t>
  </si>
  <si>
    <t>Magnemite</t>
  </si>
  <si>
    <t>Magneton</t>
  </si>
  <si>
    <t>Farfetch’d</t>
  </si>
  <si>
    <t>Galarian Farfetch’d</t>
  </si>
  <si>
    <t>Seel</t>
  </si>
  <si>
    <t>Dewgong</t>
  </si>
  <si>
    <t>Grimer</t>
  </si>
  <si>
    <t>Alolan Grimer</t>
  </si>
  <si>
    <t>Muk</t>
  </si>
  <si>
    <t>Alolan 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</si>
  <si>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</si>
  <si>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</si>
  <si>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</si>
  <si>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</si>
  <si>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</si>
  <si>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</si>
  <si>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</si>
  <si>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</si>
  <si>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</si>
  <si>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</si>
  <si>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</si>
  <si>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</si>
  <si>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Hisuian Voltorb</t>
  </si>
  <si>
    <t>Electrode</t>
  </si>
  <si>
    <t>Hisuian Electrode</t>
  </si>
  <si>
    <t>Exeggcute</t>
  </si>
  <si>
    <t>Exeggutor</t>
  </si>
  <si>
    <t>Alolan Exeggutor</t>
  </si>
  <si>
    <t>Dragon</t>
  </si>
  <si>
    <t>Cubone</t>
  </si>
  <si>
    <t>Marowak</t>
  </si>
  <si>
    <t>Alolan Marowak</t>
  </si>
  <si>
    <t>Hitmonlee</t>
  </si>
  <si>
    <t>Hitmonchan</t>
  </si>
  <si>
    <t>Lickitung</t>
  </si>
  <si>
    <t>Koffing</t>
  </si>
  <si>
    <t>Weezing</t>
  </si>
  <si>
    <t>Galarian Weezing</t>
  </si>
  <si>
    <t>Chansey</t>
  </si>
  <si>
    <t>Tangela</t>
  </si>
  <si>
    <t>Kangaskhan</t>
  </si>
  <si>
    <t>Horsea</t>
  </si>
  <si>
    <t>Seadra</t>
  </si>
  <si>
    <t>Staryu</t>
  </si>
  <si>
    <t>Starmie</t>
  </si>
  <si>
    <t>Mr. Mime</t>
  </si>
  <si>
    <t>Galarian Mr. Mime</t>
  </si>
  <si>
    <t>Jynx</t>
  </si>
  <si>
    <t>Electabuzz</t>
  </si>
  <si>
    <t>Magmar</t>
  </si>
  <si>
    <t>Pinsir</t>
  </si>
  <si>
    <t>Tauros</t>
  </si>
  <si>
    <t>Paldean Tauros Combat Breed</t>
  </si>
  <si>
    <t>Paldea</t>
  </si>
  <si>
    <t>Paldean Tauros Blaze Breed</t>
  </si>
  <si>
    <t>Paldean Tauros Aqua Breed</t>
  </si>
  <si>
    <t>Lapras</t>
  </si>
  <si>
    <t>Ditto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</si>
  <si>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</si>
  <si>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</si>
  <si>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</si>
  <si>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</si>
  <si>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</si>
  <si>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</si>
  <si>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</si>
  <si>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</si>
  <si>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</si>
  <si>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</si>
  <si>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</si>
  <si>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Galarian Articuno</t>
  </si>
  <si>
    <t>Zapdos</t>
  </si>
  <si>
    <t>Galarian Zapdos</t>
  </si>
  <si>
    <t>Moltres</t>
  </si>
  <si>
    <t>Galarian Moltres</t>
  </si>
  <si>
    <t>Dratini</t>
  </si>
  <si>
    <t>Dragonair</t>
  </si>
  <si>
    <t>Dragonite</t>
  </si>
  <si>
    <t>Mewtwo</t>
  </si>
  <si>
    <t>Mew</t>
  </si>
  <si>
    <t>Johto</t>
  </si>
  <si>
    <t>II</t>
  </si>
  <si>
    <t>Chikorita</t>
  </si>
  <si>
    <t>Sinnoh</t>
  </si>
  <si>
    <t>Bayleef</t>
  </si>
  <si>
    <t>Kalos</t>
  </si>
  <si>
    <t>Hoenn</t>
  </si>
  <si>
    <t>Cyndaquil</t>
  </si>
  <si>
    <t>Quilava</t>
  </si>
  <si>
    <t>Typhlosion</t>
  </si>
  <si>
    <t>Hisuian 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</si>
  <si>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</si>
  <si>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</si>
  <si>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</si>
  <si>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</si>
  <si>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</si>
  <si>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</si>
  <si>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</si>
  <si>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</si>
  <si>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</si>
  <si>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</si>
  <si>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</si>
  <si>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</si>
  <si>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</si>
  <si>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</si>
  <si>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</si>
  <si>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</si>
  <si>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</si>
  <si>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</si>
  <si>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</si>
  <si>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</si>
  <si>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</si>
  <si>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</si>
  <si>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</si>
  <si>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</si>
  <si>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</si>
  <si>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</si>
  <si>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</si>
  <si>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Hoppip</t>
  </si>
  <si>
    <t>Skiploom</t>
  </si>
  <si>
    <t>Jumpluff</t>
  </si>
  <si>
    <t>Sunkern</t>
  </si>
  <si>
    <t>Sunflora</t>
  </si>
  <si>
    <t>Yanma</t>
  </si>
  <si>
    <t>Paldean Wooper</t>
  </si>
  <si>
    <t>Espeon</t>
  </si>
  <si>
    <t>Umbreon</t>
  </si>
  <si>
    <t>Slowking</t>
  </si>
  <si>
    <t>Galarian Slowking</t>
  </si>
  <si>
    <t>Misdreavus</t>
  </si>
  <si>
    <t>Unown-B</t>
  </si>
  <si>
    <t>Unown-C</t>
  </si>
  <si>
    <t>Unown-D</t>
  </si>
  <si>
    <t>Unown-E</t>
  </si>
  <si>
    <t>Unown-F</t>
  </si>
  <si>
    <t>Unown-G</t>
  </si>
  <si>
    <t>Unown-H</t>
  </si>
  <si>
    <t>Unown-I</t>
  </si>
  <si>
    <t>Unown-J</t>
  </si>
  <si>
    <t>Unown-K</t>
  </si>
  <si>
    <t>Unown-L</t>
  </si>
  <si>
    <t>Unown-M</t>
  </si>
  <si>
    <t>Unown-N</t>
  </si>
  <si>
    <t>Unown-O</t>
  </si>
  <si>
    <t>Unown-P</t>
  </si>
  <si>
    <t>Unown-Q</t>
  </si>
  <si>
    <t>Unown-R</t>
  </si>
  <si>
    <t>Unown-S</t>
  </si>
  <si>
    <t>Unown-T</t>
  </si>
  <si>
    <t>Unown-U</t>
  </si>
  <si>
    <t>Unown-V</t>
  </si>
  <si>
    <t>Unown-W</t>
  </si>
  <si>
    <t>Unown-X</t>
  </si>
  <si>
    <t>Unown-Y</t>
  </si>
  <si>
    <t>Unown-Z</t>
  </si>
  <si>
    <t>Unown-Exclamation Mark</t>
  </si>
  <si>
    <t>Unown-Question Mark</t>
  </si>
  <si>
    <t>Girafarig</t>
  </si>
  <si>
    <t>Pineco</t>
  </si>
  <si>
    <t>Forretress</t>
  </si>
  <si>
    <t>Dunsparce</t>
  </si>
  <si>
    <t>Snubbull</t>
  </si>
  <si>
    <t>Granbull</t>
  </si>
  <si>
    <t>Qwilfish</t>
  </si>
  <si>
    <t>Hisuian Qwilfish</t>
  </si>
  <si>
    <t>Shuckle</t>
  </si>
  <si>
    <t>Teddiursa</t>
  </si>
  <si>
    <t>Ursaring</t>
  </si>
  <si>
    <t>Slugma</t>
  </si>
  <si>
    <t>Magcargo</t>
  </si>
  <si>
    <t>Swinub</t>
  </si>
  <si>
    <t>Corsola</t>
  </si>
  <si>
    <t>Galarian Corsola</t>
  </si>
  <si>
    <t>Remoraid</t>
  </si>
  <si>
    <t>Octillery</t>
  </si>
  <si>
    <t>Delibird</t>
  </si>
  <si>
    <t>Mantine</t>
  </si>
  <si>
    <t>Skarmory</t>
  </si>
  <si>
    <t>Houndour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</si>
  <si>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</si>
  <si>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</si>
  <si>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</si>
  <si>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</si>
  <si>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</si>
  <si>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</si>
  <si>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</si>
  <si>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</si>
  <si>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</si>
  <si>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</si>
  <si>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</si>
  <si>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</si>
  <si>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</si>
  <si>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</si>
  <si>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</si>
  <si>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</si>
  <si>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</si>
  <si>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</si>
  <si>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</si>
  <si>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</si>
  <si>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</si>
  <si>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</si>
  <si>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III</t>
  </si>
  <si>
    <t>Treecko</t>
  </si>
  <si>
    <t>Grovyle</t>
  </si>
  <si>
    <t>Sceptile</t>
  </si>
  <si>
    <t>Mudkip</t>
  </si>
  <si>
    <t>Marshtomp</t>
  </si>
  <si>
    <t>Swampert</t>
  </si>
  <si>
    <t>Poochyena</t>
  </si>
  <si>
    <t>Mightyena</t>
  </si>
  <si>
    <t>Zigzagoon</t>
  </si>
  <si>
    <t>Galarian Zigzagoon</t>
  </si>
  <si>
    <t>Linoone</t>
  </si>
  <si>
    <t>Galarian Linoone</t>
  </si>
  <si>
    <t>Wurmple</t>
  </si>
  <si>
    <t>Silcoon</t>
  </si>
  <si>
    <t>Cascoon</t>
  </si>
  <si>
    <t>Lotad</t>
  </si>
  <si>
    <t>Lombre</t>
  </si>
  <si>
    <t>Seedot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</si>
  <si>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</si>
  <si>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</si>
  <si>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</si>
  <si>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</si>
  <si>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</si>
  <si>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</si>
  <si>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</si>
  <si>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</si>
  <si>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</si>
  <si>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</si>
  <si>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</si>
  <si>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</si>
  <si>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</si>
  <si>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</si>
  <si>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</si>
  <si>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</si>
  <si>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</si>
  <si>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</si>
  <si>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</si>
  <si>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</si>
  <si>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</si>
  <si>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</si>
  <si>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</si>
  <si>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</si>
  <si>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</si>
  <si>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</si>
  <si>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</si>
  <si>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</si>
  <si>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</si>
  <si>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</si>
  <si>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</si>
  <si>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Electrike</t>
  </si>
  <si>
    <t>Manectric</t>
  </si>
  <si>
    <t>Plusle</t>
  </si>
  <si>
    <t>Minun</t>
  </si>
  <si>
    <t>Volbeat</t>
  </si>
  <si>
    <t>Illumise</t>
  </si>
  <si>
    <t>Roselia</t>
  </si>
  <si>
    <t>Carvanha</t>
  </si>
  <si>
    <t>Sharpedo</t>
  </si>
  <si>
    <t>Wailmer</t>
  </si>
  <si>
    <t>Wailord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</si>
  <si>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</si>
  <si>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</si>
  <si>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</si>
  <si>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</si>
  <si>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</si>
  <si>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</si>
  <si>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</si>
  <si>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</si>
  <si>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</si>
  <si>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</si>
  <si>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</si>
  <si>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</si>
  <si>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</si>
  <si>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</si>
  <si>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</si>
  <si>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</si>
  <si>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</si>
  <si>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</si>
  <si>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</si>
  <si>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</si>
  <si>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</si>
  <si>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</si>
  <si>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</si>
  <si>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</si>
  <si>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</si>
  <si>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</si>
  <si>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</si>
  <si>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</si>
  <si>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</si>
  <si>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</si>
  <si>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</si>
  <si>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</si>
  <si>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</si>
  <si>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</si>
  <si>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</si>
  <si>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</si>
  <si>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</si>
  <si>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</si>
  <si>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</si>
  <si>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</si>
  <si>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</si>
  <si>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</si>
  <si>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</si>
  <si>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</si>
  <si>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</si>
  <si>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</si>
  <si>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</si>
  <si>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</si>
  <si>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</si>
  <si>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</si>
  <si>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</si>
  <si>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</si>
  <si>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</si>
  <si>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</si>
  <si>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</si>
  <si>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</si>
  <si>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</si>
  <si>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</si>
  <si>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</si>
  <si>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</si>
  <si>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</si>
  <si>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</si>
  <si>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IV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</si>
  <si>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</si>
  <si>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</si>
  <si>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</si>
  <si>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</si>
  <si>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</si>
  <si>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</si>
  <si>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</si>
  <si>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</si>
  <si>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</si>
  <si>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Staravia</t>
  </si>
  <si>
    <t>Staraptor</t>
  </si>
  <si>
    <t>Luxio</t>
  </si>
  <si>
    <t>Budew</t>
  </si>
  <si>
    <t>Roserade</t>
  </si>
  <si>
    <t>Cranidos</t>
  </si>
  <si>
    <t>Rampardos</t>
  </si>
  <si>
    <t>Shieldon</t>
  </si>
  <si>
    <t>Bastiodon</t>
  </si>
  <si>
    <t>Burmy Plant Cloak</t>
  </si>
  <si>
    <t>Burmy Sandy Cloak</t>
  </si>
  <si>
    <t>Burmy Trash Cloak</t>
  </si>
  <si>
    <t>Wormadam Plant Cloak</t>
  </si>
  <si>
    <t>Wormadam Sandy Cloak</t>
  </si>
  <si>
    <t>Wormadam Trash Cloak</t>
  </si>
  <si>
    <t>Mothim</t>
  </si>
  <si>
    <t>Vespiquen</t>
  </si>
  <si>
    <t>Pachirisu</t>
  </si>
  <si>
    <t>Cherubi</t>
  </si>
  <si>
    <t>Cherrim</t>
  </si>
  <si>
    <t>Shellos</t>
  </si>
  <si>
    <t>Gastrodon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</si>
  <si>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</si>
  <si>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</si>
  <si>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</si>
  <si>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</si>
  <si>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</si>
  <si>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</si>
  <si>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</si>
  <si>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</si>
  <si>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</si>
  <si>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</si>
  <si>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</si>
  <si>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</si>
  <si>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</si>
  <si>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</si>
  <si>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</si>
  <si>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</si>
  <si>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</si>
  <si>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</si>
  <si>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Munchlax</t>
  </si>
  <si>
    <t>Riolu</t>
  </si>
  <si>
    <t>Lucario</t>
  </si>
  <si>
    <t>Hippopotas</t>
  </si>
  <si>
    <t>Hippowdon</t>
  </si>
  <si>
    <t>Skorupi</t>
  </si>
  <si>
    <t>Drapion</t>
  </si>
  <si>
    <t>Carnivine</t>
  </si>
  <si>
    <t>Lumineon</t>
  </si>
  <si>
    <t>Mantyke</t>
  </si>
  <si>
    <t>Magnezone</t>
  </si>
  <si>
    <t>Lickilicky</t>
  </si>
  <si>
    <t>Electivire</t>
  </si>
  <si>
    <t>Magmortar</t>
  </si>
  <si>
    <t>Togekiss</t>
  </si>
  <si>
    <t>Yanmega</t>
  </si>
  <si>
    <t>Leafeon</t>
  </si>
  <si>
    <t>Glaceon</t>
  </si>
  <si>
    <t>Gliscor</t>
  </si>
  <si>
    <t>Porygon-Z</t>
  </si>
  <si>
    <t>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</si>
  <si>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</si>
  <si>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</si>
  <si>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</si>
  <si>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</si>
  <si>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</si>
  <si>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</si>
  <si>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</si>
  <si>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</si>
  <si>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</si>
  <si>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</si>
  <si>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</si>
  <si>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</si>
  <si>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</si>
  <si>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</si>
  <si>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</si>
  <si>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</si>
  <si>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</si>
  <si>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</si>
  <si>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</si>
  <si>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</si>
  <si>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</si>
  <si>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</si>
  <si>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Shaymin Sky Forme</t>
  </si>
  <si>
    <t>Arceus</t>
  </si>
  <si>
    <t>V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</si>
  <si>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</si>
  <si>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</si>
  <si>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</si>
  <si>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</si>
  <si>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</si>
  <si>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</si>
  <si>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</si>
  <si>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</si>
  <si>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</si>
  <si>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</si>
  <si>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Hisuian 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</si>
  <si>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</si>
  <si>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</si>
  <si>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</si>
  <si>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</si>
  <si>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</si>
  <si>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</si>
  <si>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</si>
  <si>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</si>
  <si>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</si>
  <si>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</si>
  <si>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</si>
  <si>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</si>
  <si>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</si>
  <si>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</si>
  <si>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</si>
  <si>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</si>
  <si>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</si>
  <si>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</si>
  <si>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</si>
  <si>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</si>
  <si>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</si>
  <si>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</si>
  <si>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</si>
  <si>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</si>
  <si>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</si>
  <si>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</si>
  <si>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</si>
  <si>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</si>
  <si>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</si>
  <si>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</si>
  <si>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</si>
  <si>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</si>
  <si>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</si>
  <si>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</si>
  <si>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</si>
  <si>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</si>
  <si>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</si>
  <si>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</si>
  <si>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</si>
  <si>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</si>
  <si>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</si>
  <si>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</si>
  <si>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</si>
  <si>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</si>
  <si>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</si>
  <si>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Hisuian Lilligant</t>
  </si>
  <si>
    <t>Basculin Red-Striped Form</t>
  </si>
  <si>
    <t>Basculin Blue-Striped Form</t>
  </si>
  <si>
    <t>Basculin White-Striped Form</t>
  </si>
  <si>
    <t>Sandile</t>
  </si>
  <si>
    <t>Krokorok</t>
  </si>
  <si>
    <t>Krookodile</t>
  </si>
  <si>
    <t>Darumaka</t>
  </si>
  <si>
    <t>Galarian Darumaka</t>
  </si>
  <si>
    <t>Darmanitan</t>
  </si>
  <si>
    <t>Galarian Darmanitan</t>
  </si>
  <si>
    <t>Maractus</t>
  </si>
  <si>
    <t>Dwebble</t>
  </si>
  <si>
    <t>Crustle</t>
  </si>
  <si>
    <t>Scraggy</t>
  </si>
  <si>
    <t>Scrafty</t>
  </si>
  <si>
    <t>Sigilyph</t>
  </si>
  <si>
    <t>Yamask</t>
  </si>
  <si>
    <t>Galarian 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</si>
  <si>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</si>
  <si>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</si>
  <si>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</si>
  <si>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</si>
  <si>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</si>
  <si>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</si>
  <si>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</si>
  <si>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</si>
  <si>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Hisuian Zorua</t>
  </si>
  <si>
    <t>Zoroark</t>
  </si>
  <si>
    <t>Hisuian 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</si>
  <si>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</si>
  <si>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</si>
  <si>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</si>
  <si>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</si>
  <si>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</si>
  <si>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</si>
  <si>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</si>
  <si>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</si>
  <si>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</si>
  <si>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</si>
  <si>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</si>
  <si>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</si>
  <si>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</si>
  <si>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 Spring Form</t>
  </si>
  <si>
    <t>Deerling Summer Form</t>
  </si>
  <si>
    <t>Deerling Autumn Form</t>
  </si>
  <si>
    <t>Deerling Winter Form</t>
  </si>
  <si>
    <t>Sawsbuck Spring Form</t>
  </si>
  <si>
    <t>Sawsbuck Summer Form</t>
  </si>
  <si>
    <t>Sawsbuck Autumn Form</t>
  </si>
  <si>
    <t>Sawsbuck Winter Form</t>
  </si>
  <si>
    <t>Emolga</t>
  </si>
  <si>
    <t>Karrablast</t>
  </si>
  <si>
    <t>Escavalier</t>
  </si>
  <si>
    <t>Foongus</t>
  </si>
  <si>
    <t>Amoonguss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</si>
  <si>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</si>
  <si>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</si>
  <si>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</si>
  <si>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</si>
  <si>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</si>
  <si>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</si>
  <si>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</si>
  <si>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</si>
  <si>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</si>
  <si>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</si>
  <si>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</si>
  <si>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</si>
  <si>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</si>
  <si>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</si>
  <si>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</si>
  <si>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</si>
  <si>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</si>
  <si>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</si>
  <si>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</si>
  <si>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</si>
  <si>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</si>
  <si>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</si>
  <si>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</si>
  <si>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</si>
  <si>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</si>
  <si>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Galarian 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</si>
  <si>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</si>
  <si>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</si>
  <si>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</si>
  <si>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</si>
  <si>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</si>
  <si>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</si>
  <si>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</si>
  <si>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</si>
  <si>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</si>
  <si>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</si>
  <si>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Hisuian 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</si>
  <si>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</si>
  <si>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</si>
  <si>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</si>
  <si>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</si>
  <si>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</si>
  <si>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</si>
  <si>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</si>
  <si>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</si>
  <si>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</si>
  <si>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</si>
  <si>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</si>
  <si>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</si>
  <si>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 Incarnate Form</t>
  </si>
  <si>
    <t>Tornadus Therian Forme</t>
  </si>
  <si>
    <t>Thundurus Incarnate Form</t>
  </si>
  <si>
    <t>Thundurus Therian Forme</t>
  </si>
  <si>
    <t>Reshiram Incarnate Form</t>
  </si>
  <si>
    <t>Zekrom</t>
  </si>
  <si>
    <t>Landorus</t>
  </si>
  <si>
    <t>Landorus Therian Forme</t>
  </si>
  <si>
    <t>Kyurem</t>
  </si>
  <si>
    <t>Keldeo Ordinary Forme</t>
  </si>
  <si>
    <t>Keldeo Resolute Forme</t>
  </si>
  <si>
    <t>Meloetta Aria Forme</t>
  </si>
  <si>
    <t>Genesect</t>
  </si>
  <si>
    <t>VI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</si>
  <si>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</si>
  <si>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</si>
  <si>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</si>
  <si>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</si>
  <si>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</si>
  <si>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</si>
  <si>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</si>
  <si>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</si>
  <si>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</si>
  <si>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</si>
  <si>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</si>
  <si>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</si>
  <si>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</si>
  <si>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</si>
  <si>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</si>
  <si>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</si>
  <si>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 Meadow Pattern</t>
  </si>
  <si>
    <t>Vivillon Polar Pattern</t>
  </si>
  <si>
    <t>Vivillon Tundra Pattern</t>
  </si>
  <si>
    <t>Vivillon Continental Pattern</t>
  </si>
  <si>
    <t>Vivillon Garden Pattern</t>
  </si>
  <si>
    <t>Vivillon Elegant Pattern</t>
  </si>
  <si>
    <t>Vivillon Icy Snow Pattern</t>
  </si>
  <si>
    <t>Vivillon Modern Pattern</t>
  </si>
  <si>
    <t>Vivillon Marine Pattern</t>
  </si>
  <si>
    <t>Vivillon Archipelago Pattern</t>
  </si>
  <si>
    <t>Vivillon High Plains Pattern</t>
  </si>
  <si>
    <t>Vivillon Sandstorm Pattern</t>
  </si>
  <si>
    <t>Vivillon River Pattern</t>
  </si>
  <si>
    <t>Vivillon Monsoon Pattern</t>
  </si>
  <si>
    <t>Vivillon Savanna Pattern</t>
  </si>
  <si>
    <t>Vivillon Sun Pattern</t>
  </si>
  <si>
    <t>Vivillon Ocean Pattern</t>
  </si>
  <si>
    <t>Vivillon Jungle Pattern</t>
  </si>
  <si>
    <t>Vivillon Fancy Pattern</t>
  </si>
  <si>
    <t>Vivillon Poké Ball Pattern</t>
  </si>
  <si>
    <t>Litleo</t>
  </si>
  <si>
    <t>Pyroar ♂</t>
  </si>
  <si>
    <t>Flabébé Red Flower</t>
  </si>
  <si>
    <t>Flabébé Yellow Flower</t>
  </si>
  <si>
    <t>Flabébé Orange Flower</t>
  </si>
  <si>
    <t>Flabébé Blue Flower</t>
  </si>
  <si>
    <t>Flabébé White Flower</t>
  </si>
  <si>
    <t>Floette Red Flower</t>
  </si>
  <si>
    <t>Floette Yellow Flower</t>
  </si>
  <si>
    <t>Floette Orange Flower</t>
  </si>
  <si>
    <t>Floette Blue Flower</t>
  </si>
  <si>
    <t>Floette White Flower</t>
  </si>
  <si>
    <t>Eternal Flower Floette</t>
  </si>
  <si>
    <t>Florges Red Flower</t>
  </si>
  <si>
    <t>Florges Yellow Flower</t>
  </si>
  <si>
    <t>Florges Orange Flower</t>
  </si>
  <si>
    <t>Florges Blue Flower</t>
  </si>
  <si>
    <t>Florges White Flower</t>
  </si>
  <si>
    <t>Skiddo</t>
  </si>
  <si>
    <t>Gogoat</t>
  </si>
  <si>
    <t>Pancham</t>
  </si>
  <si>
    <t>Pangoro</t>
  </si>
  <si>
    <t>Furfrou Natural Form</t>
  </si>
  <si>
    <t>Furfrou Heart Trim</t>
  </si>
  <si>
    <t>Furfrou Star Trim</t>
  </si>
  <si>
    <t>Furfrou Diamond Trim</t>
  </si>
  <si>
    <t>Furfrou Deputante Trim</t>
  </si>
  <si>
    <t>Furfrou Matron Trim</t>
  </si>
  <si>
    <t>Furfrou Dandy Trim</t>
  </si>
  <si>
    <t>Furfrou La Reine Trim</t>
  </si>
  <si>
    <t>Furfrou Kabuki Trim</t>
  </si>
  <si>
    <t>Furfrou Pharaoh Trim</t>
  </si>
  <si>
    <t>Espurr</t>
  </si>
  <si>
    <t>Meowstic ♂</t>
  </si>
  <si>
    <t>Meowstic ♀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</si>
  <si>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</si>
  <si>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</si>
  <si>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</si>
  <si>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</si>
  <si>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</si>
  <si>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</si>
  <si>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</si>
  <si>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</si>
  <si>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</si>
  <si>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</si>
  <si>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</si>
  <si>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</si>
  <si>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</si>
  <si>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</si>
  <si>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</si>
  <si>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</si>
  <si>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</si>
  <si>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</si>
  <si>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</si>
  <si>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</si>
  <si>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</si>
  <si>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</si>
  <si>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</si>
  <si>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</si>
  <si>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</si>
  <si>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</si>
  <si>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</si>
  <si>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Hisuian Sliggoo</t>
  </si>
  <si>
    <t>Goodra</t>
  </si>
  <si>
    <t>Hisuian Goodra</t>
  </si>
  <si>
    <t>Klefki</t>
  </si>
  <si>
    <t>Phantump</t>
  </si>
  <si>
    <t>Trevenant</t>
  </si>
  <si>
    <t>Pumpkaboo Average Size</t>
  </si>
  <si>
    <t>Pumpkaboo Small Size</t>
  </si>
  <si>
    <t>Pumpkaboo Large Size</t>
  </si>
  <si>
    <t>Pumpkaboo Super Size</t>
  </si>
  <si>
    <t>Gourgeist Average Size</t>
  </si>
  <si>
    <t>Gourgeist Small Size</t>
  </si>
  <si>
    <t>Gourgeist Large Size</t>
  </si>
  <si>
    <t>Gourgeist Super Size</t>
  </si>
  <si>
    <t>Bergmite</t>
  </si>
  <si>
    <t>Avalugg</t>
  </si>
  <si>
    <t>Hisuian Avalugg</t>
  </si>
  <si>
    <t>Noibat</t>
  </si>
  <si>
    <t>Noivern</t>
  </si>
  <si>
    <t>Xerneas Neutral Mode</t>
  </si>
  <si>
    <t>Yveltal</t>
  </si>
  <si>
    <t>Zygarde 50% Forme</t>
  </si>
  <si>
    <t>Zygarde 10% Forme</t>
  </si>
  <si>
    <t>Zygarde Power Construct</t>
  </si>
  <si>
    <t>Diancie</t>
  </si>
  <si>
    <t>Hoopa (Hoopa Confined)</t>
  </si>
  <si>
    <t>Hoopa (Hoopa Unbound)</t>
  </si>
  <si>
    <t>Volcanion</t>
  </si>
  <si>
    <t>VII</t>
  </si>
  <si>
    <t>Rowlet</t>
  </si>
  <si>
    <t>Dartrix</t>
  </si>
  <si>
    <t>Decidueye</t>
  </si>
  <si>
    <t>Hisuian 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</si>
  <si>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</si>
  <si>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</si>
  <si>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</si>
  <si>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</si>
  <si>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</si>
  <si>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</si>
  <si>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</si>
  <si>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</si>
  <si>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</si>
  <si>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</si>
  <si>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</si>
  <si>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</si>
  <si>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</si>
  <si>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</si>
  <si>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</si>
  <si>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</si>
  <si>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 Baile Style</t>
  </si>
  <si>
    <t>Oricorio Pom-Pom Style</t>
  </si>
  <si>
    <t>Oricorio Pa'u Stye</t>
  </si>
  <si>
    <t>Oricorio Sensu Style</t>
  </si>
  <si>
    <t>Cutiefly</t>
  </si>
  <si>
    <t>Ribombee</t>
  </si>
  <si>
    <t>Rockruff</t>
  </si>
  <si>
    <t>Rockruff Own Tempo</t>
  </si>
  <si>
    <t>Lycanroc Midday Form</t>
  </si>
  <si>
    <t>Lycanroc Midnight Form</t>
  </si>
  <si>
    <t>Lycanroc Dusk Form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</si>
  <si>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</si>
  <si>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</si>
  <si>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</si>
  <si>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</si>
  <si>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</si>
  <si>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</si>
  <si>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</si>
  <si>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</si>
  <si>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</si>
  <si>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</si>
  <si>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</si>
  <si>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</si>
  <si>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</si>
  <si>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</si>
  <si>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</si>
  <si>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</si>
  <si>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</si>
  <si>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</si>
  <si>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</si>
  <si>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</si>
  <si>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</si>
  <si>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</si>
  <si>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</si>
  <si>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</si>
  <si>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</si>
  <si>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</si>
  <si>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</si>
  <si>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</si>
  <si>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 Red</t>
  </si>
  <si>
    <t>Minior Indigo</t>
  </si>
  <si>
    <t>Minior Yellow</t>
  </si>
  <si>
    <t>Minior Green</t>
  </si>
  <si>
    <t>Minior Blue</t>
  </si>
  <si>
    <t>Minior Orange</t>
  </si>
  <si>
    <t>Minior Violet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</si>
  <si>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</si>
  <si>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</si>
  <si>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</si>
  <si>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</si>
  <si>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</si>
  <si>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</si>
  <si>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</si>
  <si>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</si>
  <si>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</si>
  <si>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</si>
  <si>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</si>
  <si>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</si>
  <si>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</si>
  <si>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</si>
  <si>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</si>
  <si>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</si>
  <si>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</si>
  <si>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</si>
  <si>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</si>
  <si>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</si>
  <si>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</si>
  <si>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</si>
  <si>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</si>
  <si>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</si>
  <si>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</si>
  <si>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</si>
  <si>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</si>
  <si>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Magearna Original Color</t>
  </si>
  <si>
    <t>Marshadow</t>
  </si>
  <si>
    <t>Poipole</t>
  </si>
  <si>
    <t>Naganadel</t>
  </si>
  <si>
    <t>Stakataka</t>
  </si>
  <si>
    <t>Blacephalon</t>
  </si>
  <si>
    <t>Zeraora</t>
  </si>
  <si>
    <t>Unknown</t>
  </si>
  <si>
    <t>Meltan</t>
  </si>
  <si>
    <t>Melmetal</t>
  </si>
  <si>
    <t>VIII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</si>
  <si>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</si>
  <si>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</si>
  <si>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</si>
  <si>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</si>
  <si>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</si>
  <si>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</si>
  <si>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</si>
  <si>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</si>
  <si>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</si>
  <si>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</si>
  <si>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</si>
  <si>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</si>
  <si>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</si>
  <si>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</si>
  <si>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</si>
  <si>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</si>
  <si>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</si>
  <si>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</si>
  <si>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</si>
  <si>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</si>
  <si>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</si>
  <si>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</si>
  <si>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</si>
  <si>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</si>
  <si>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</si>
  <si>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</si>
  <si>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</si>
  <si>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</si>
  <si>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</si>
  <si>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</si>
  <si>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</si>
  <si>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</si>
  <si>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</si>
  <si>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</si>
  <si>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</si>
  <si>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</si>
  <si>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</si>
  <si>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</si>
  <si>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</si>
  <si>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 Amped Form</t>
  </si>
  <si>
    <t>Toxtricity Low Key Form</t>
  </si>
  <si>
    <t>Sizzlipede</t>
  </si>
  <si>
    <t>Centiskorch</t>
  </si>
  <si>
    <t>Clobbopus</t>
  </si>
  <si>
    <t>Grapploct</t>
  </si>
  <si>
    <t>Sinistea Phony Form</t>
  </si>
  <si>
    <t>Sinistea Antique Form</t>
  </si>
  <si>
    <t>Polteageist Phony Form</t>
  </si>
  <si>
    <t>Polteageist Antique Form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</si>
  <si>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</si>
  <si>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</si>
  <si>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</si>
  <si>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</si>
  <si>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</si>
  <si>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</si>
  <si>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</si>
  <si>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</si>
  <si>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</si>
  <si>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Sirfetch’d</t>
  </si>
  <si>
    <t>Mr. Rime</t>
  </si>
  <si>
    <t>Runerigus</t>
  </si>
  <si>
    <t>Milcery</t>
  </si>
  <si>
    <t>Alcremie Vanilla Cream (Strawberry)</t>
  </si>
  <si>
    <t>Alcremie Vanilla Cream (Berry)</t>
  </si>
  <si>
    <t>Alcremie Vanilla Cream (Love)</t>
  </si>
  <si>
    <t>Alcremie Vanilla Cream (Star)</t>
  </si>
  <si>
    <t>Alcremie Vanilla Cream (Clover)</t>
  </si>
  <si>
    <t>Alcremie Vanilla Cream (Flower)</t>
  </si>
  <si>
    <t>Alcremie Vanilla Cream (Ribbon)</t>
  </si>
  <si>
    <t>Alcremie Ruby Cream (Strawberry)</t>
  </si>
  <si>
    <t>Alcremie Ruby Cream (Berry)</t>
  </si>
  <si>
    <t>Alcremie Ruby Cream (Love)</t>
  </si>
  <si>
    <t>Alcremie Ruby Cream (Star)</t>
  </si>
  <si>
    <t>Alcremie Ruby Cream (Clover)</t>
  </si>
  <si>
    <t>Alcremie Ruby Cream (Flower)</t>
  </si>
  <si>
    <t>Alcremie Ruby Cream (Ribbon)</t>
  </si>
  <si>
    <t>Alcremie Matcha Cream (Strawberry)</t>
  </si>
  <si>
    <t>Alcremie Matcha Cream (Berry)</t>
  </si>
  <si>
    <t>Alcremie Matcha Cream (Love)</t>
  </si>
  <si>
    <t>Alcremie Matcha Cream (Star)</t>
  </si>
  <si>
    <t>Alcremie Matcha Cream (Clover)</t>
  </si>
  <si>
    <t>Alcremie Matcha Cream (Flower)</t>
  </si>
  <si>
    <t>Alcremie Matcha Cream (Ribbon)</t>
  </si>
  <si>
    <t>Alcremie Mint Cream (Strawberry)</t>
  </si>
  <si>
    <t>Alcremie Mint Cream (Berry)</t>
  </si>
  <si>
    <t>Alcremie Mint Cream (Love)</t>
  </si>
  <si>
    <t>Alcremie Mint Cream (Star)</t>
  </si>
  <si>
    <t>Alcremie Mint Cream (Clover)</t>
  </si>
  <si>
    <t>Alcremie Mint Cream (Flower)</t>
  </si>
  <si>
    <t>Alcremie Mint Cream (Ribbon)</t>
  </si>
  <si>
    <t>Alcremie Lemon Cream (Strawberry)</t>
  </si>
  <si>
    <t>Alcremie Lemon Cream (Berry)</t>
  </si>
  <si>
    <t>Alcremie Lemon Cream (Love)</t>
  </si>
  <si>
    <t>Alcremie Lemon Cream (Star)</t>
  </si>
  <si>
    <t>Alcremie Lemon Cream (Clover)</t>
  </si>
  <si>
    <t>Alcremie Lemon Cream (Flower)</t>
  </si>
  <si>
    <t>Alcremie Lemon Cream (Ribbon)</t>
  </si>
  <si>
    <t>Alcremie Salted Cream (Strawberry)</t>
  </si>
  <si>
    <t>Alcremie Salted Cream (Berry)</t>
  </si>
  <si>
    <t>Alcremie Salted Cream (Love)</t>
  </si>
  <si>
    <t>Alcremie Salted Cream (Star)</t>
  </si>
  <si>
    <t>Alcremie Salted Cream (Clover)</t>
  </si>
  <si>
    <t>Alcremie Salted Cream (Flower)</t>
  </si>
  <si>
    <t>Alcremie Salted Cream (Ribbon)</t>
  </si>
  <si>
    <t>Alcremie Ruby Swirl (Strawberry)</t>
  </si>
  <si>
    <t>Alcremie Ruby Swirl (Berry)</t>
  </si>
  <si>
    <t>Alcremie Ruby Swirl (Love)</t>
  </si>
  <si>
    <t>Alcremie Ruby Swirl (Star)</t>
  </si>
  <si>
    <t>Alcremie Ruby Swirl (Clover)</t>
  </si>
  <si>
    <t>Alcremie Ruby Swirl (Flower)</t>
  </si>
  <si>
    <t>Alcremie Ruby Swirl (Ribbon)</t>
  </si>
  <si>
    <t>Alcremie Caramel Swirl (Strawberry)</t>
  </si>
  <si>
    <t>Alcremie Caramel Swirl (Berry)</t>
  </si>
  <si>
    <t>Alcremie Caramel Swirl (Love)</t>
  </si>
  <si>
    <t>Alcremie Caramel Swirl (Star)</t>
  </si>
  <si>
    <t>Alcremie Caramel Swirl (Clover)</t>
  </si>
  <si>
    <t>Alcremie Caramel Swirl (Flower)</t>
  </si>
  <si>
    <t>Alcremie Caramel Swirl (Ribbon)</t>
  </si>
  <si>
    <t>Alcremie Rainbow Swirl (Strawberry)</t>
  </si>
  <si>
    <t>Alcremie Rainbow Swirl (Berry)</t>
  </si>
  <si>
    <t>Alcremie Rainbow Swirl (Love)</t>
  </si>
  <si>
    <t>Alcremie Rainbow Swirl (Star)</t>
  </si>
  <si>
    <t>Alcremie Rainbow Swirl (Clover)</t>
  </si>
  <si>
    <t>Alcremie Rainbow Swirl (Flower)</t>
  </si>
  <si>
    <t>Alcremie Rainbow Swirl (Ribbon)</t>
  </si>
  <si>
    <t>Falinks</t>
  </si>
  <si>
    <t>Pincurchin</t>
  </si>
  <si>
    <t>Snom</t>
  </si>
  <si>
    <t>Frosmoth</t>
  </si>
  <si>
    <t>Stonjourner</t>
  </si>
  <si>
    <t>Eiscue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</si>
  <si>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</si>
  <si>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</si>
  <si>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</si>
  <si>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</si>
  <si>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</si>
  <si>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</si>
  <si>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</si>
  <si>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</si>
  <si>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</si>
  <si>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</si>
  <si>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</si>
  <si>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 Hero of Many Battles</t>
  </si>
  <si>
    <t>Zamazenta Hero of Many Battles</t>
  </si>
  <si>
    <t>Eternatus</t>
  </si>
  <si>
    <t>Kubfu</t>
  </si>
  <si>
    <t>Urshifu Single Strike Style</t>
  </si>
  <si>
    <t>Urshifu Rapid Strike Style</t>
  </si>
  <si>
    <t>Zarude</t>
  </si>
  <si>
    <t>Zarude Dada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</si>
  <si>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</si>
  <si>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</si>
  <si>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</si>
  <si>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</si>
  <si>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</si>
  <si>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</si>
  <si>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</si>
  <si>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</si>
  <si>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Ursaluna Blood Moon Form</t>
  </si>
  <si>
    <t>Basculegion ♂</t>
  </si>
  <si>
    <t>Basculegion ♀</t>
  </si>
  <si>
    <t>Sneasler</t>
  </si>
  <si>
    <t>Overqwil</t>
  </si>
  <si>
    <t>Enamorus Incarnate Forme</t>
  </si>
  <si>
    <t>Enamorus Therian Forme</t>
  </si>
  <si>
    <t>IX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</si>
  <si>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</si>
  <si>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</si>
  <si>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</si>
  <si>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</si>
  <si>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</si>
  <si>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</si>
  <si>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</si>
  <si>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</si>
  <si>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</si>
  <si>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</si>
  <si>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</si>
  <si>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</si>
  <si>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</si>
  <si>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</si>
  <si>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</si>
  <si>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</si>
  <si>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</si>
  <si>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</si>
  <si>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 Family of Three</t>
  </si>
  <si>
    <t>Maushold Family of Four</t>
  </si>
  <si>
    <t>Fidough</t>
  </si>
  <si>
    <t>Dachsbun</t>
  </si>
  <si>
    <t>Smoliv</t>
  </si>
  <si>
    <t>Dolliv</t>
  </si>
  <si>
    <t>Arboliva</t>
  </si>
  <si>
    <t>Squawkabilly Green Plumage</t>
  </si>
  <si>
    <t>Squawkabilly Blue Plumage</t>
  </si>
  <si>
    <t>Squawkabilly Yellow Plumage</t>
  </si>
  <si>
    <t>Squawkabilly 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</si>
  <si>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</si>
  <si>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</si>
  <si>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</si>
  <si>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</si>
  <si>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</si>
  <si>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</si>
  <si>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</si>
  <si>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</si>
  <si>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</si>
  <si>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</si>
  <si>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</si>
  <si>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</si>
  <si>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</si>
  <si>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</si>
  <si>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</si>
  <si>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</si>
  <si>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</si>
  <si>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</si>
  <si>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</si>
  <si>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</si>
  <si>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</si>
  <si>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</si>
  <si>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</si>
  <si>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</si>
  <si>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</si>
  <si>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</si>
  <si>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</si>
  <si>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</si>
  <si>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</si>
  <si>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</si>
  <si>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</si>
  <si>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</si>
  <si>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</si>
  <si>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</si>
  <si>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</si>
  <si>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</si>
  <si>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</si>
  <si>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</si>
  <si>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</si>
  <si>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</si>
  <si>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</si>
  <si>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</si>
  <si>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</si>
  <si>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</si>
  <si>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</si>
  <si>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</si>
  <si>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 Curly Form</t>
  </si>
  <si>
    <t>Tatsugiri Droopy Form</t>
  </si>
  <si>
    <t>Tatsugiri Stretchy Form</t>
  </si>
  <si>
    <t>Annihilape</t>
  </si>
  <si>
    <t>Clodsire</t>
  </si>
  <si>
    <t>Farigiraf</t>
  </si>
  <si>
    <t>Dudunsparce Two-Segment Form</t>
  </si>
  <si>
    <t>Dudunsparce 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</si>
  <si>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</si>
  <si>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</si>
  <si>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</si>
  <si>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</si>
  <si>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</si>
  <si>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</si>
  <si>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</si>
  <si>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</si>
  <si>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</si>
  <si>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</si>
  <si>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</si>
  <si>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</si>
  <si>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</si>
  <si>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</si>
  <si>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</si>
  <si>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</si>
  <si>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 Chest Form</t>
  </si>
  <si>
    <t>Gimmighoul 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</si>
  <si>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</si>
  <si>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</si>
  <si>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</si>
  <si>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</si>
  <si>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</si>
  <si>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</si>
  <si>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</si>
  <si>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</si>
  <si>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</si>
  <si>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</si>
  <si>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</si>
  <si>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</si>
  <si>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 Counterfeit Form</t>
  </si>
  <si>
    <t>Poltchageist Artisan Form</t>
  </si>
  <si>
    <t>Sinistcha Unremarkable Form</t>
  </si>
  <si>
    <t>Sinistcha Masterpiece Form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</si>
  <si>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</si>
  <si>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</si>
  <si>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</si>
  <si>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</si>
  <si>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</si>
  <si>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</si>
  <si>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</si>
  <si>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</si>
  <si>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</si>
  <si>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</si>
  <si>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</si>
  <si>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</si>
  <si>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Pokemon</t>
  </si>
  <si>
    <t>Venusaur</t>
  </si>
  <si>
    <t>Butterfree</t>
  </si>
  <si>
    <t>Rattata</t>
  </si>
  <si>
    <t>Raticate</t>
  </si>
  <si>
    <t>Gloom</t>
  </si>
  <si>
    <t>Vileplume</t>
  </si>
  <si>
    <t>Alakazam</t>
  </si>
  <si>
    <t>Dodrio</t>
  </si>
  <si>
    <t>Doduo</t>
  </si>
  <si>
    <t>Rhyhorn</t>
  </si>
  <si>
    <t>Rhydon</t>
  </si>
  <si>
    <t>Seaking</t>
  </si>
  <si>
    <t>Goldeen</t>
  </si>
  <si>
    <t>Scyther</t>
  </si>
  <si>
    <t>Magikarp</t>
  </si>
  <si>
    <t>Gyarados</t>
  </si>
  <si>
    <t>Eevee</t>
  </si>
  <si>
    <t>Meganium</t>
  </si>
  <si>
    <t>Sudowoodo</t>
  </si>
  <si>
    <t>Politoed</t>
  </si>
  <si>
    <t>Aipom</t>
  </si>
  <si>
    <t>Wooper</t>
  </si>
  <si>
    <t>Quagsire</t>
  </si>
  <si>
    <t>Murkrow</t>
  </si>
  <si>
    <t>Unown-A</t>
  </si>
  <si>
    <t>Wobbuffet</t>
  </si>
  <si>
    <t>Gligar</t>
  </si>
  <si>
    <t>Steelix</t>
  </si>
  <si>
    <t>Scizor</t>
  </si>
  <si>
    <t>Heracross</t>
  </si>
  <si>
    <t>Sneasel</t>
  </si>
  <si>
    <t>Hisuian Sneasel</t>
  </si>
  <si>
    <t>Piloswine</t>
  </si>
  <si>
    <t>Houndoom</t>
  </si>
  <si>
    <t>Torchic</t>
  </si>
  <si>
    <t>Combusken</t>
  </si>
  <si>
    <t>Blaziken</t>
  </si>
  <si>
    <t>Beautifly</t>
  </si>
  <si>
    <t>Dustox</t>
  </si>
  <si>
    <t>Ludicolo</t>
  </si>
  <si>
    <t>Nuzleaf</t>
  </si>
  <si>
    <t>Shiftry</t>
  </si>
  <si>
    <t>Meditite</t>
  </si>
  <si>
    <t>Medicham</t>
  </si>
  <si>
    <t>Gulpin</t>
  </si>
  <si>
    <t>Swalot</t>
  </si>
  <si>
    <t>Numel</t>
  </si>
  <si>
    <t>Cacturne</t>
  </si>
  <si>
    <t>Deoxys</t>
  </si>
  <si>
    <t>Starly</t>
  </si>
  <si>
    <t>Bidoof</t>
  </si>
  <si>
    <t>Bibarel</t>
  </si>
  <si>
    <t>Kricketot</t>
  </si>
  <si>
    <t>Kricketune</t>
  </si>
  <si>
    <t>Shinx</t>
  </si>
  <si>
    <t>Luxray</t>
  </si>
  <si>
    <t>Combee</t>
  </si>
  <si>
    <t>Buizel</t>
  </si>
  <si>
    <t>Floatzel</t>
  </si>
  <si>
    <t>Ambipom</t>
  </si>
  <si>
    <t>Gible</t>
  </si>
  <si>
    <t>Gabite</t>
  </si>
  <si>
    <t>Garchomp</t>
  </si>
  <si>
    <t>Croagunk</t>
  </si>
  <si>
    <t>Toxicroak</t>
  </si>
  <si>
    <t>Fineon</t>
  </si>
  <si>
    <t>Snover</t>
  </si>
  <si>
    <t>Abomasnow</t>
  </si>
  <si>
    <t>Weavile</t>
  </si>
  <si>
    <t>Rhyperior</t>
  </si>
  <si>
    <t>Tangrowth</t>
  </si>
  <si>
    <t>Mamoswine</t>
  </si>
  <si>
    <t>Unfezant</t>
  </si>
  <si>
    <t>Frillish</t>
  </si>
  <si>
    <t>Oinkologne</t>
  </si>
  <si>
    <t>Indeedee</t>
  </si>
  <si>
    <t>Jellicent</t>
  </si>
  <si>
    <t>Unova</t>
  </si>
  <si>
    <t>DexNo</t>
  </si>
  <si>
    <t>DexEntry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</si>
</sst>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9.5"/>
      <color theme="1"/>
      <name val="Arial"/>
      <family val="2"/>
    </font>
    <font>
      <b/>
      <sz val="9.5"/>
      <color theme="0"/>
      <name val="Arial"/>
      <family val="2"/>
    </font>
    <font>
      <b/>
      <sz val="9.5"/>
      <color rgb="FF92D050"/>
      <name val="Arial"/>
      <family val="2"/>
    </font>
    <font>
      <sz val="9.5"/>
      <color rgb="FF000000"/>
      <name val="Arial"/>
      <family val="2"/>
    </font>
    <font>
      <sz val="9.5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92D050"/>
        <bgColor rgb="FFD0E0E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6" fillId="0" borderId="0" xfId="0" applyFont="1"/>
    <xf numFmtId="0" fontId="7" fillId="5" borderId="2" xfId="0" applyFont="1" applyFill="1" applyBorder="1"/>
    <xf numFmtId="0" fontId="7" fillId="5" borderId="3" xfId="0" applyFont="1" applyFill="1" applyBorder="1" applyAlignment="1">
      <alignment horizontal="center"/>
    </xf>
    <xf numFmtId="10" fontId="7" fillId="5" borderId="4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3" xfId="0" applyFont="1" applyFill="1" applyBorder="1" applyAlignment="1">
      <alignment horizontal="center"/>
    </xf>
    <xf numFmtId="10" fontId="8" fillId="6" borderId="4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center"/>
    </xf>
    <xf numFmtId="10" fontId="9" fillId="0" borderId="6" xfId="0" applyNumberFormat="1" applyFont="1" applyBorder="1"/>
    <xf numFmtId="0" fontId="6" fillId="0" borderId="6" xfId="0" applyFont="1" applyBorder="1"/>
    <xf numFmtId="0" fontId="8" fillId="7" borderId="7" xfId="0" applyFont="1" applyFill="1" applyBorder="1"/>
    <xf numFmtId="0" fontId="8" fillId="7" borderId="8" xfId="0" applyFont="1" applyFill="1" applyBorder="1" applyAlignment="1">
      <alignment horizontal="center"/>
    </xf>
    <xf numFmtId="10" fontId="8" fillId="7" borderId="9" xfId="0" applyNumberFormat="1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9" fillId="7" borderId="5" xfId="0" applyFont="1" applyFill="1" applyBorder="1"/>
    <xf numFmtId="0" fontId="9" fillId="7" borderId="0" xfId="0" applyFont="1" applyFill="1" applyAlignment="1">
      <alignment horizontal="center" wrapText="1"/>
    </xf>
    <xf numFmtId="10" fontId="9" fillId="7" borderId="6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/>
    </xf>
    <xf numFmtId="0" fontId="9" fillId="7" borderId="10" xfId="0" applyFont="1" applyFill="1" applyBorder="1"/>
    <xf numFmtId="0" fontId="9" fillId="7" borderId="11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/>
    </xf>
    <xf numFmtId="10" fontId="9" fillId="7" borderId="12" xfId="0" applyNumberFormat="1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" xfId="0" applyFont="1" applyFill="1" applyBorder="1"/>
    <xf numFmtId="0" fontId="9" fillId="7" borderId="3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/>
    </xf>
    <xf numFmtId="10" fontId="9" fillId="7" borderId="3" xfId="0" applyNumberFormat="1" applyFont="1" applyFill="1" applyBorder="1" applyAlignment="1">
      <alignment horizontal="center"/>
    </xf>
    <xf numFmtId="10" fontId="9" fillId="7" borderId="4" xfId="0" applyNumberFormat="1" applyFont="1" applyFill="1" applyBorder="1" applyAlignment="1">
      <alignment horizontal="center"/>
    </xf>
    <xf numFmtId="0" fontId="8" fillId="6" borderId="7" xfId="0" applyFont="1" applyFill="1" applyBorder="1"/>
    <xf numFmtId="0" fontId="8" fillId="6" borderId="8" xfId="0" applyFont="1" applyFill="1" applyBorder="1" applyAlignment="1">
      <alignment horizontal="center"/>
    </xf>
    <xf numFmtId="10" fontId="8" fillId="6" borderId="9" xfId="0" applyNumberFormat="1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9" fillId="6" borderId="5" xfId="0" applyFont="1" applyFill="1" applyBorder="1"/>
    <xf numFmtId="0" fontId="9" fillId="6" borderId="0" xfId="0" applyFont="1" applyFill="1" applyAlignment="1">
      <alignment horizontal="center"/>
    </xf>
    <xf numFmtId="10" fontId="9" fillId="6" borderId="6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0" fillId="6" borderId="5" xfId="0" applyFont="1" applyFill="1" applyBorder="1"/>
    <xf numFmtId="0" fontId="10" fillId="6" borderId="0" xfId="0" applyFont="1" applyFill="1" applyAlignment="1">
      <alignment horizontal="center"/>
    </xf>
    <xf numFmtId="10" fontId="10" fillId="6" borderId="6" xfId="0" applyNumberFormat="1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1" xfId="0" applyFont="1" applyFill="1" applyBorder="1" applyAlignment="1">
      <alignment horizontal="center"/>
    </xf>
    <xf numFmtId="10" fontId="9" fillId="6" borderId="12" xfId="0" applyNumberFormat="1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1" Type="http://schemas.openxmlformats.org/officeDocument/2006/relationships/image" Target="media/image20.png"/><Relationship Id="rId170" Type="http://schemas.openxmlformats.org/officeDocument/2006/relationships/image" Target="media/image169.png"/><Relationship Id="rId682" Type="http://schemas.openxmlformats.org/officeDocument/2006/relationships/image" Target="media/image681.png"/><Relationship Id="rId475" Type="http://schemas.openxmlformats.org/officeDocument/2006/relationships/image" Target="media/image474.png"/><Relationship Id="rId268" Type="http://schemas.openxmlformats.org/officeDocument/2006/relationships/image" Target="media/image267.png"/><Relationship Id="rId987" Type="http://schemas.openxmlformats.org/officeDocument/2006/relationships/image" Target="media/image986.png"/><Relationship Id="rId542" Type="http://schemas.openxmlformats.org/officeDocument/2006/relationships/image" Target="media/image541.png"/><Relationship Id="rId335" Type="http://schemas.openxmlformats.org/officeDocument/2006/relationships/image" Target="media/image334.png"/><Relationship Id="rId128" Type="http://schemas.openxmlformats.org/officeDocument/2006/relationships/image" Target="media/image127.png"/><Relationship Id="rId1172" Type="http://schemas.openxmlformats.org/officeDocument/2006/relationships/image" Target="media/image1171.png"/><Relationship Id="rId847" Type="http://schemas.openxmlformats.org/officeDocument/2006/relationships/image" Target="media/image846.png"/><Relationship Id="rId402" Type="http://schemas.openxmlformats.org/officeDocument/2006/relationships/image" Target="media/image401.png"/><Relationship Id="rId1032" Type="http://schemas.openxmlformats.org/officeDocument/2006/relationships/image" Target="media/image1031.png"/><Relationship Id="rId914" Type="http://schemas.openxmlformats.org/officeDocument/2006/relationships/image" Target="media/image913.png"/><Relationship Id="rId707" Type="http://schemas.openxmlformats.org/officeDocument/2006/relationships/image" Target="media/image706.png"/><Relationship Id="rId43" Type="http://schemas.openxmlformats.org/officeDocument/2006/relationships/image" Target="media/image42.png"/><Relationship Id="rId192" Type="http://schemas.openxmlformats.org/officeDocument/2006/relationships/image" Target="media/image191.png"/><Relationship Id="rId497" Type="http://schemas.openxmlformats.org/officeDocument/2006/relationships/image" Target="media/image496.png"/><Relationship Id="rId357" Type="http://schemas.openxmlformats.org/officeDocument/2006/relationships/image" Target="media/image356.png"/><Relationship Id="rId1194" Type="http://schemas.openxmlformats.org/officeDocument/2006/relationships/image" Target="media/image1193.png"/><Relationship Id="rId869" Type="http://schemas.openxmlformats.org/officeDocument/2006/relationships/image" Target="media/image868.png"/><Relationship Id="rId771" Type="http://schemas.openxmlformats.org/officeDocument/2006/relationships/image" Target="media/image770.png"/><Relationship Id="rId564" Type="http://schemas.openxmlformats.org/officeDocument/2006/relationships/image" Target="media/image563.png"/><Relationship Id="rId217" Type="http://schemas.openxmlformats.org/officeDocument/2006/relationships/image" Target="media/image216.png"/><Relationship Id="rId729" Type="http://schemas.openxmlformats.org/officeDocument/2006/relationships/image" Target="media/image728.png"/><Relationship Id="rId631" Type="http://schemas.openxmlformats.org/officeDocument/2006/relationships/image" Target="media/image630.png"/><Relationship Id="rId424" Type="http://schemas.openxmlformats.org/officeDocument/2006/relationships/image" Target="media/image423.png"/><Relationship Id="rId1054" Type="http://schemas.openxmlformats.org/officeDocument/2006/relationships/image" Target="media/image1053.png"/><Relationship Id="rId936" Type="http://schemas.openxmlformats.org/officeDocument/2006/relationships/image" Target="media/image935.png"/><Relationship Id="rId1219" Type="http://schemas.openxmlformats.org/officeDocument/2006/relationships/image" Target="media/image1218.png"/><Relationship Id="rId1121" Type="http://schemas.openxmlformats.org/officeDocument/2006/relationships/image" Target="media/image1120.png"/><Relationship Id="rId65" Type="http://schemas.openxmlformats.org/officeDocument/2006/relationships/image" Target="media/image64.png"/><Relationship Id="rId281" Type="http://schemas.openxmlformats.org/officeDocument/2006/relationships/image" Target="media/image280.png"/><Relationship Id="rId793" Type="http://schemas.openxmlformats.org/officeDocument/2006/relationships/image" Target="media/image792.png"/><Relationship Id="rId586" Type="http://schemas.openxmlformats.org/officeDocument/2006/relationships/image" Target="media/image585.png"/><Relationship Id="rId379" Type="http://schemas.openxmlformats.org/officeDocument/2006/relationships/image" Target="media/image378.png"/><Relationship Id="rId141" Type="http://schemas.openxmlformats.org/officeDocument/2006/relationships/image" Target="media/image140.png"/><Relationship Id="rId7" Type="http://schemas.openxmlformats.org/officeDocument/2006/relationships/image" Target="media/image6.png"/><Relationship Id="rId653" Type="http://schemas.openxmlformats.org/officeDocument/2006/relationships/image" Target="media/image652.png"/><Relationship Id="rId446" Type="http://schemas.openxmlformats.org/officeDocument/2006/relationships/image" Target="media/image445.png"/><Relationship Id="rId239" Type="http://schemas.openxmlformats.org/officeDocument/2006/relationships/image" Target="media/image238.png"/><Relationship Id="rId1076" Type="http://schemas.openxmlformats.org/officeDocument/2006/relationships/image" Target="media/image1075.png"/><Relationship Id="rId958" Type="http://schemas.openxmlformats.org/officeDocument/2006/relationships/image" Target="media/image957.png"/><Relationship Id="rId860" Type="http://schemas.openxmlformats.org/officeDocument/2006/relationships/image" Target="media/image859.png"/><Relationship Id="rId306" Type="http://schemas.openxmlformats.org/officeDocument/2006/relationships/image" Target="media/image305.png"/><Relationship Id="rId1143" Type="http://schemas.openxmlformats.org/officeDocument/2006/relationships/image" Target="media/image1142.png"/><Relationship Id="rId87" Type="http://schemas.openxmlformats.org/officeDocument/2006/relationships/image" Target="media/image86.png"/><Relationship Id="rId818" Type="http://schemas.openxmlformats.org/officeDocument/2006/relationships/image" Target="media/image817.png"/><Relationship Id="rId720" Type="http://schemas.openxmlformats.org/officeDocument/2006/relationships/image" Target="media/image719.png"/><Relationship Id="rId513" Type="http://schemas.openxmlformats.org/officeDocument/2006/relationships/image" Target="media/image512.png"/><Relationship Id="rId1210" Type="http://schemas.openxmlformats.org/officeDocument/2006/relationships/image" Target="media/image1209.png"/><Relationship Id="rId1003" Type="http://schemas.openxmlformats.org/officeDocument/2006/relationships/image" Target="media/image1002.png"/><Relationship Id="rId14" Type="http://schemas.openxmlformats.org/officeDocument/2006/relationships/image" Target="media/image13.png"/><Relationship Id="rId370" Type="http://schemas.openxmlformats.org/officeDocument/2006/relationships/image" Target="media/image369.png"/><Relationship Id="rId163" Type="http://schemas.openxmlformats.org/officeDocument/2006/relationships/image" Target="media/image162.png"/><Relationship Id="rId882" Type="http://schemas.openxmlformats.org/officeDocument/2006/relationships/image" Target="media/image881.png"/><Relationship Id="rId675" Type="http://schemas.openxmlformats.org/officeDocument/2006/relationships/image" Target="media/image674.png"/><Relationship Id="rId468" Type="http://schemas.openxmlformats.org/officeDocument/2006/relationships/image" Target="media/image467.png"/><Relationship Id="rId230" Type="http://schemas.openxmlformats.org/officeDocument/2006/relationships/image" Target="media/image229.png"/><Relationship Id="rId1098" Type="http://schemas.openxmlformats.org/officeDocument/2006/relationships/image" Target="media/image1097.png"/><Relationship Id="rId742" Type="http://schemas.openxmlformats.org/officeDocument/2006/relationships/image" Target="media/image741.png"/><Relationship Id="rId535" Type="http://schemas.openxmlformats.org/officeDocument/2006/relationships/image" Target="media/image534.png"/><Relationship Id="rId328" Type="http://schemas.openxmlformats.org/officeDocument/2006/relationships/image" Target="media/image327.png"/><Relationship Id="rId1165" Type="http://schemas.openxmlformats.org/officeDocument/2006/relationships/image" Target="media/image1164.png"/><Relationship Id="rId602" Type="http://schemas.openxmlformats.org/officeDocument/2006/relationships/image" Target="media/image601.png"/><Relationship Id="rId1025" Type="http://schemas.openxmlformats.org/officeDocument/2006/relationships/image" Target="media/image1024.png"/><Relationship Id="rId907" Type="http://schemas.openxmlformats.org/officeDocument/2006/relationships/image" Target="media/image906.png"/><Relationship Id="rId36" Type="http://schemas.openxmlformats.org/officeDocument/2006/relationships/image" Target="media/image35.png"/><Relationship Id="rId185" Type="http://schemas.openxmlformats.org/officeDocument/2006/relationships/image" Target="media/image184.png"/><Relationship Id="rId697" Type="http://schemas.openxmlformats.org/officeDocument/2006/relationships/image" Target="media/image696.png"/><Relationship Id="rId392" Type="http://schemas.openxmlformats.org/officeDocument/2006/relationships/image" Target="media/image391.png"/><Relationship Id="rId252" Type="http://schemas.openxmlformats.org/officeDocument/2006/relationships/image" Target="media/image251.png"/><Relationship Id="rId1187" Type="http://schemas.openxmlformats.org/officeDocument/2006/relationships/image" Target="media/image1186.png"/><Relationship Id="rId971" Type="http://schemas.openxmlformats.org/officeDocument/2006/relationships/image" Target="media/image970.png"/><Relationship Id="rId764" Type="http://schemas.openxmlformats.org/officeDocument/2006/relationships/image" Target="media/image763.png"/><Relationship Id="rId557" Type="http://schemas.openxmlformats.org/officeDocument/2006/relationships/image" Target="media/image556.png"/><Relationship Id="rId112" Type="http://schemas.openxmlformats.org/officeDocument/2006/relationships/image" Target="media/image111.png"/><Relationship Id="rId831" Type="http://schemas.openxmlformats.org/officeDocument/2006/relationships/image" Target="media/image830.png"/><Relationship Id="rId624" Type="http://schemas.openxmlformats.org/officeDocument/2006/relationships/image" Target="media/image623.png"/><Relationship Id="rId417" Type="http://schemas.openxmlformats.org/officeDocument/2006/relationships/image" Target="media/image416.png"/><Relationship Id="rId1047" Type="http://schemas.openxmlformats.org/officeDocument/2006/relationships/image" Target="media/image1046.png"/><Relationship Id="rId929" Type="http://schemas.openxmlformats.org/officeDocument/2006/relationships/image" Target="media/image928.png"/><Relationship Id="rId1114" Type="http://schemas.openxmlformats.org/officeDocument/2006/relationships/image" Target="media/image1113.png"/><Relationship Id="rId58" Type="http://schemas.openxmlformats.org/officeDocument/2006/relationships/image" Target="media/image57.png"/><Relationship Id="rId481" Type="http://schemas.openxmlformats.org/officeDocument/2006/relationships/image" Target="media/image480.png"/><Relationship Id="rId274" Type="http://schemas.openxmlformats.org/officeDocument/2006/relationships/image" Target="media/image273.png"/><Relationship Id="rId993" Type="http://schemas.openxmlformats.org/officeDocument/2006/relationships/image" Target="media/image992.png"/><Relationship Id="rId786" Type="http://schemas.openxmlformats.org/officeDocument/2006/relationships/image" Target="media/image785.png"/><Relationship Id="rId579" Type="http://schemas.openxmlformats.org/officeDocument/2006/relationships/image" Target="media/image578.png"/><Relationship Id="rId134" Type="http://schemas.openxmlformats.org/officeDocument/2006/relationships/image" Target="media/image133.png"/><Relationship Id="rId646" Type="http://schemas.openxmlformats.org/officeDocument/2006/relationships/image" Target="media/image645.png"/><Relationship Id="rId439" Type="http://schemas.openxmlformats.org/officeDocument/2006/relationships/image" Target="media/image438.png"/><Relationship Id="rId341" Type="http://schemas.openxmlformats.org/officeDocument/2006/relationships/image" Target="media/image340.png"/><Relationship Id="rId1069" Type="http://schemas.openxmlformats.org/officeDocument/2006/relationships/image" Target="media/image1068.png"/><Relationship Id="rId853" Type="http://schemas.openxmlformats.org/officeDocument/2006/relationships/image" Target="media/image852.png"/><Relationship Id="rId506" Type="http://schemas.openxmlformats.org/officeDocument/2006/relationships/image" Target="media/image505.png"/><Relationship Id="rId201" Type="http://schemas.openxmlformats.org/officeDocument/2006/relationships/image" Target="media/image200.png"/><Relationship Id="rId1136" Type="http://schemas.openxmlformats.org/officeDocument/2006/relationships/image" Target="media/image1135.png"/><Relationship Id="rId920" Type="http://schemas.openxmlformats.org/officeDocument/2006/relationships/image" Target="media/image919.png"/><Relationship Id="rId713" Type="http://schemas.openxmlformats.org/officeDocument/2006/relationships/image" Target="media/image712.png"/><Relationship Id="rId1203" Type="http://schemas.openxmlformats.org/officeDocument/2006/relationships/image" Target="media/image1202.png"/><Relationship Id="rId296" Type="http://schemas.openxmlformats.org/officeDocument/2006/relationships/image" Target="media/image295.png"/><Relationship Id="rId570" Type="http://schemas.openxmlformats.org/officeDocument/2006/relationships/image" Target="media/image569.png"/><Relationship Id="rId363" Type="http://schemas.openxmlformats.org/officeDocument/2006/relationships/image" Target="media/image362.png"/><Relationship Id="rId156" Type="http://schemas.openxmlformats.org/officeDocument/2006/relationships/image" Target="media/image155.png"/><Relationship Id="rId875" Type="http://schemas.openxmlformats.org/officeDocument/2006/relationships/image" Target="media/image874.png"/><Relationship Id="rId668" Type="http://schemas.openxmlformats.org/officeDocument/2006/relationships/image" Target="media/image667.png"/><Relationship Id="rId430" Type="http://schemas.openxmlformats.org/officeDocument/2006/relationships/image" Target="media/image429.png"/><Relationship Id="rId223" Type="http://schemas.openxmlformats.org/officeDocument/2006/relationships/image" Target="media/image222.png"/><Relationship Id="rId1060" Type="http://schemas.openxmlformats.org/officeDocument/2006/relationships/image" Target="media/image1059.png"/><Relationship Id="rId942" Type="http://schemas.openxmlformats.org/officeDocument/2006/relationships/image" Target="media/image941.png"/><Relationship Id="rId735" Type="http://schemas.openxmlformats.org/officeDocument/2006/relationships/image" Target="media/image734.png"/><Relationship Id="rId528" Type="http://schemas.openxmlformats.org/officeDocument/2006/relationships/image" Target="media/image527.png"/><Relationship Id="rId1158" Type="http://schemas.openxmlformats.org/officeDocument/2006/relationships/image" Target="media/image1157.png"/><Relationship Id="rId1225" Type="http://schemas.openxmlformats.org/officeDocument/2006/relationships/image" Target="media/image1224.png"/><Relationship Id="rId1018" Type="http://schemas.openxmlformats.org/officeDocument/2006/relationships/image" Target="media/image1017.png"/><Relationship Id="rId802" Type="http://schemas.openxmlformats.org/officeDocument/2006/relationships/image" Target="media/image801.png"/><Relationship Id="rId71" Type="http://schemas.openxmlformats.org/officeDocument/2006/relationships/image" Target="media/image70.png"/><Relationship Id="rId746" Type="http://schemas.openxmlformats.org/officeDocument/2006/relationships/image" Target="media/image745.png"/><Relationship Id="rId539" Type="http://schemas.openxmlformats.org/officeDocument/2006/relationships/image" Target="media/image538.png"/><Relationship Id="rId441" Type="http://schemas.openxmlformats.org/officeDocument/2006/relationships/image" Target="media/image440.png"/><Relationship Id="rId29" Type="http://schemas.openxmlformats.org/officeDocument/2006/relationships/image" Target="media/image28.png"/><Relationship Id="rId2" Type="http://schemas.openxmlformats.org/officeDocument/2006/relationships/image" Target="NULL" TargetMode="External"/><Relationship Id="rId1169" Type="http://schemas.openxmlformats.org/officeDocument/2006/relationships/image" Target="media/image1168.png"/><Relationship Id="rId1071" Type="http://schemas.openxmlformats.org/officeDocument/2006/relationships/image" Target="media/image1070.png"/><Relationship Id="rId953" Type="http://schemas.openxmlformats.org/officeDocument/2006/relationships/image" Target="media/image952.png"/><Relationship Id="rId301" Type="http://schemas.openxmlformats.org/officeDocument/2006/relationships/image" Target="media/image300.png"/><Relationship Id="rId178" Type="http://schemas.openxmlformats.org/officeDocument/2006/relationships/image" Target="media/image177.png"/><Relationship Id="rId1029" Type="http://schemas.openxmlformats.org/officeDocument/2006/relationships/image" Target="media/image1028.png"/><Relationship Id="rId82" Type="http://schemas.openxmlformats.org/officeDocument/2006/relationships/image" Target="media/image81.png"/><Relationship Id="rId813" Type="http://schemas.openxmlformats.org/officeDocument/2006/relationships/image" Target="media/image812.png"/><Relationship Id="rId606" Type="http://schemas.openxmlformats.org/officeDocument/2006/relationships/image" Target="media/image605.png"/><Relationship Id="rId592" Type="http://schemas.openxmlformats.org/officeDocument/2006/relationships/image" Target="media/image591.png"/><Relationship Id="rId385" Type="http://schemas.openxmlformats.org/officeDocument/2006/relationships/image" Target="media/image384.png"/><Relationship Id="rId897" Type="http://schemas.openxmlformats.org/officeDocument/2006/relationships/image" Target="media/image896.png"/><Relationship Id="rId452" Type="http://schemas.openxmlformats.org/officeDocument/2006/relationships/image" Target="media/image451.png"/><Relationship Id="rId245" Type="http://schemas.openxmlformats.org/officeDocument/2006/relationships/image" Target="media/image244.png"/><Relationship Id="rId1082" Type="http://schemas.openxmlformats.org/officeDocument/2006/relationships/image" Target="media/image1081.png"/><Relationship Id="rId964" Type="http://schemas.openxmlformats.org/officeDocument/2006/relationships/image" Target="media/image963.png"/><Relationship Id="rId757" Type="http://schemas.openxmlformats.org/officeDocument/2006/relationships/image" Target="media/image756.png"/><Relationship Id="rId312" Type="http://schemas.openxmlformats.org/officeDocument/2006/relationships/image" Target="media/image311.png"/><Relationship Id="rId105" Type="http://schemas.openxmlformats.org/officeDocument/2006/relationships/image" Target="media/image104.png"/><Relationship Id="rId93" Type="http://schemas.openxmlformats.org/officeDocument/2006/relationships/image" Target="media/image92.png"/><Relationship Id="rId824" Type="http://schemas.openxmlformats.org/officeDocument/2006/relationships/image" Target="media/image823.png"/><Relationship Id="rId617" Type="http://schemas.openxmlformats.org/officeDocument/2006/relationships/image" Target="media/image616.png"/><Relationship Id="rId396" Type="http://schemas.openxmlformats.org/officeDocument/2006/relationships/image" Target="media/image395.png"/><Relationship Id="rId189" Type="http://schemas.openxmlformats.org/officeDocument/2006/relationships/image" Target="media/image188.png"/><Relationship Id="rId670" Type="http://schemas.openxmlformats.org/officeDocument/2006/relationships/image" Target="media/image669.png"/><Relationship Id="rId463" Type="http://schemas.openxmlformats.org/officeDocument/2006/relationships/image" Target="media/image462.png"/><Relationship Id="rId256" Type="http://schemas.openxmlformats.org/officeDocument/2006/relationships/image" Target="media/image255.png"/><Relationship Id="rId1107" Type="http://schemas.openxmlformats.org/officeDocument/2006/relationships/image" Target="media/image1106.png"/><Relationship Id="rId1093" Type="http://schemas.openxmlformats.org/officeDocument/2006/relationships/image" Target="media/image1092.png"/><Relationship Id="rId975" Type="http://schemas.openxmlformats.org/officeDocument/2006/relationships/image" Target="media/image974.png"/><Relationship Id="rId768" Type="http://schemas.openxmlformats.org/officeDocument/2006/relationships/image" Target="media/image767.png"/><Relationship Id="rId530" Type="http://schemas.openxmlformats.org/officeDocument/2006/relationships/image" Target="media/image529.png"/><Relationship Id="rId323" Type="http://schemas.openxmlformats.org/officeDocument/2006/relationships/image" Target="media/image322.png"/><Relationship Id="rId1160" Type="http://schemas.openxmlformats.org/officeDocument/2006/relationships/image" Target="media/image1159.png"/><Relationship Id="rId116" Type="http://schemas.openxmlformats.org/officeDocument/2006/relationships/image" Target="media/image115.png"/><Relationship Id="rId835" Type="http://schemas.openxmlformats.org/officeDocument/2006/relationships/image" Target="media/image834.png"/><Relationship Id="rId628" Type="http://schemas.openxmlformats.org/officeDocument/2006/relationships/image" Target="media/image627.png"/><Relationship Id="rId20" Type="http://schemas.openxmlformats.org/officeDocument/2006/relationships/image" Target="media/image19.png"/><Relationship Id="rId474" Type="http://schemas.openxmlformats.org/officeDocument/2006/relationships/image" Target="media/image473.png"/><Relationship Id="rId267" Type="http://schemas.openxmlformats.org/officeDocument/2006/relationships/image" Target="media/image266.png"/><Relationship Id="rId1118" Type="http://schemas.openxmlformats.org/officeDocument/2006/relationships/image" Target="media/image1117.png"/><Relationship Id="rId1020" Type="http://schemas.openxmlformats.org/officeDocument/2006/relationships/image" Target="media/image1019.png"/><Relationship Id="rId986" Type="http://schemas.openxmlformats.org/officeDocument/2006/relationships/image" Target="media/image985.png"/><Relationship Id="rId902" Type="http://schemas.openxmlformats.org/officeDocument/2006/relationships/image" Target="media/image901.png"/><Relationship Id="rId779" Type="http://schemas.openxmlformats.org/officeDocument/2006/relationships/image" Target="media/image778.png"/><Relationship Id="rId681" Type="http://schemas.openxmlformats.org/officeDocument/2006/relationships/image" Target="media/image680.png"/><Relationship Id="rId127" Type="http://schemas.openxmlformats.org/officeDocument/2006/relationships/image" Target="media/image126.png"/><Relationship Id="rId639" Type="http://schemas.openxmlformats.org/officeDocument/2006/relationships/image" Target="media/image638.png"/><Relationship Id="rId541" Type="http://schemas.openxmlformats.org/officeDocument/2006/relationships/image" Target="media/image540.png"/><Relationship Id="rId334" Type="http://schemas.openxmlformats.org/officeDocument/2006/relationships/image" Target="media/image333.png"/><Relationship Id="rId31" Type="http://schemas.openxmlformats.org/officeDocument/2006/relationships/image" Target="media/image30.png"/><Relationship Id="rId1171" Type="http://schemas.openxmlformats.org/officeDocument/2006/relationships/image" Target="media/image1170.png"/><Relationship Id="rId846" Type="http://schemas.openxmlformats.org/officeDocument/2006/relationships/image" Target="media/image845.png"/><Relationship Id="rId401" Type="http://schemas.openxmlformats.org/officeDocument/2006/relationships/image" Target="media/image400.png"/><Relationship Id="rId278" Type="http://schemas.openxmlformats.org/officeDocument/2006/relationships/image" Target="media/image277.png"/><Relationship Id="rId180" Type="http://schemas.openxmlformats.org/officeDocument/2006/relationships/image" Target="media/image179.png"/><Relationship Id="rId1129" Type="http://schemas.openxmlformats.org/officeDocument/2006/relationships/image" Target="media/image1128.png"/><Relationship Id="rId1031" Type="http://schemas.openxmlformats.org/officeDocument/2006/relationships/image" Target="media/image1030.png"/><Relationship Id="rId913" Type="http://schemas.openxmlformats.org/officeDocument/2006/relationships/image" Target="media/image912.png"/><Relationship Id="rId706" Type="http://schemas.openxmlformats.org/officeDocument/2006/relationships/image" Target="media/image705.png"/><Relationship Id="rId692" Type="http://schemas.openxmlformats.org/officeDocument/2006/relationships/image" Target="media/image691.png"/><Relationship Id="rId485" Type="http://schemas.openxmlformats.org/officeDocument/2006/relationships/image" Target="media/image484.png"/><Relationship Id="rId997" Type="http://schemas.openxmlformats.org/officeDocument/2006/relationships/image" Target="media/image996.png"/><Relationship Id="rId552" Type="http://schemas.openxmlformats.org/officeDocument/2006/relationships/image" Target="media/image551.png"/><Relationship Id="rId42" Type="http://schemas.openxmlformats.org/officeDocument/2006/relationships/image" Target="media/image41.png"/><Relationship Id="rId345" Type="http://schemas.openxmlformats.org/officeDocument/2006/relationships/image" Target="media/image344.png"/><Relationship Id="rId138" Type="http://schemas.openxmlformats.org/officeDocument/2006/relationships/image" Target="media/image137.png"/><Relationship Id="rId1182" Type="http://schemas.openxmlformats.org/officeDocument/2006/relationships/image" Target="media/image1181.png"/><Relationship Id="rId857" Type="http://schemas.openxmlformats.org/officeDocument/2006/relationships/image" Target="media/image856.png"/><Relationship Id="rId412" Type="http://schemas.openxmlformats.org/officeDocument/2006/relationships/image" Target="media/image411.png"/><Relationship Id="rId205" Type="http://schemas.openxmlformats.org/officeDocument/2006/relationships/image" Target="media/image204.png"/><Relationship Id="rId191" Type="http://schemas.openxmlformats.org/officeDocument/2006/relationships/image" Target="media/image190.png"/><Relationship Id="rId1042" Type="http://schemas.openxmlformats.org/officeDocument/2006/relationships/image" Target="media/image1041.png"/><Relationship Id="rId924" Type="http://schemas.openxmlformats.org/officeDocument/2006/relationships/image" Target="media/image923.png"/><Relationship Id="rId717" Type="http://schemas.openxmlformats.org/officeDocument/2006/relationships/image" Target="media/image716.png"/><Relationship Id="rId496" Type="http://schemas.openxmlformats.org/officeDocument/2006/relationships/image" Target="media/image495.png"/><Relationship Id="rId289" Type="http://schemas.openxmlformats.org/officeDocument/2006/relationships/image" Target="media/image288.png"/><Relationship Id="rId770" Type="http://schemas.openxmlformats.org/officeDocument/2006/relationships/image" Target="media/image769.png"/><Relationship Id="rId563" Type="http://schemas.openxmlformats.org/officeDocument/2006/relationships/image" Target="media/image562.png"/><Relationship Id="rId53" Type="http://schemas.openxmlformats.org/officeDocument/2006/relationships/image" Target="media/image52.png"/><Relationship Id="rId356" Type="http://schemas.openxmlformats.org/officeDocument/2006/relationships/image" Target="media/image355.png"/><Relationship Id="rId149" Type="http://schemas.openxmlformats.org/officeDocument/2006/relationships/image" Target="media/image148.png"/><Relationship Id="rId1207" Type="http://schemas.openxmlformats.org/officeDocument/2006/relationships/image" Target="media/image1206.png"/><Relationship Id="rId1193" Type="http://schemas.openxmlformats.org/officeDocument/2006/relationships/image" Target="media/image1192.png"/><Relationship Id="rId868" Type="http://schemas.openxmlformats.org/officeDocument/2006/relationships/image" Target="media/image867.png"/><Relationship Id="rId423" Type="http://schemas.openxmlformats.org/officeDocument/2006/relationships/image" Target="media/image422.png"/><Relationship Id="rId216" Type="http://schemas.openxmlformats.org/officeDocument/2006/relationships/image" Target="media/image215.png"/><Relationship Id="rId1053" Type="http://schemas.openxmlformats.org/officeDocument/2006/relationships/image" Target="media/image1052.png"/><Relationship Id="rId935" Type="http://schemas.openxmlformats.org/officeDocument/2006/relationships/image" Target="media/image934.png"/><Relationship Id="rId728" Type="http://schemas.openxmlformats.org/officeDocument/2006/relationships/image" Target="media/image727.png"/><Relationship Id="rId630" Type="http://schemas.openxmlformats.org/officeDocument/2006/relationships/image" Target="media/image629.png"/><Relationship Id="rId64" Type="http://schemas.openxmlformats.org/officeDocument/2006/relationships/image" Target="media/image63.png"/><Relationship Id="rId574" Type="http://schemas.openxmlformats.org/officeDocument/2006/relationships/image" Target="media/image573.png"/><Relationship Id="rId367" Type="http://schemas.openxmlformats.org/officeDocument/2006/relationships/image" Target="media/image366.png"/><Relationship Id="rId1218" Type="http://schemas.openxmlformats.org/officeDocument/2006/relationships/image" Target="media/image1217.png"/><Relationship Id="rId1120" Type="http://schemas.openxmlformats.org/officeDocument/2006/relationships/image" Target="media/image1119.png"/><Relationship Id="rId879" Type="http://schemas.openxmlformats.org/officeDocument/2006/relationships/image" Target="media/image878.png"/><Relationship Id="rId781" Type="http://schemas.openxmlformats.org/officeDocument/2006/relationships/image" Target="media/image780.png"/><Relationship Id="rId227" Type="http://schemas.openxmlformats.org/officeDocument/2006/relationships/image" Target="media/image226.png"/><Relationship Id="rId739" Type="http://schemas.openxmlformats.org/officeDocument/2006/relationships/image" Target="media/image738.png"/><Relationship Id="rId641" Type="http://schemas.openxmlformats.org/officeDocument/2006/relationships/image" Target="media/image640.png"/><Relationship Id="rId434" Type="http://schemas.openxmlformats.org/officeDocument/2006/relationships/image" Target="media/image433.png"/><Relationship Id="rId1064" Type="http://schemas.openxmlformats.org/officeDocument/2006/relationships/image" Target="media/image1063.png"/><Relationship Id="rId946" Type="http://schemas.openxmlformats.org/officeDocument/2006/relationships/image" Target="media/image945.png"/><Relationship Id="rId501" Type="http://schemas.openxmlformats.org/officeDocument/2006/relationships/image" Target="media/image500.png"/><Relationship Id="rId280" Type="http://schemas.openxmlformats.org/officeDocument/2006/relationships/image" Target="media/image279.png"/><Relationship Id="rId1131" Type="http://schemas.openxmlformats.org/officeDocument/2006/relationships/image" Target="media/image1130.png"/><Relationship Id="rId806" Type="http://schemas.openxmlformats.org/officeDocument/2006/relationships/image" Target="media/image805.png"/><Relationship Id="rId792" Type="http://schemas.openxmlformats.org/officeDocument/2006/relationships/image" Target="media/image791.png"/><Relationship Id="rId75" Type="http://schemas.openxmlformats.org/officeDocument/2006/relationships/image" Target="media/image74.png"/><Relationship Id="rId585" Type="http://schemas.openxmlformats.org/officeDocument/2006/relationships/image" Target="media/image584.png"/><Relationship Id="rId378" Type="http://schemas.openxmlformats.org/officeDocument/2006/relationships/image" Target="media/image377.png"/><Relationship Id="rId140" Type="http://schemas.openxmlformats.org/officeDocument/2006/relationships/image" Target="media/image139.png"/><Relationship Id="rId652" Type="http://schemas.openxmlformats.org/officeDocument/2006/relationships/image" Target="media/image651.png"/><Relationship Id="rId6" Type="http://schemas.openxmlformats.org/officeDocument/2006/relationships/image" Target="media/image5.png"/><Relationship Id="rId445" Type="http://schemas.openxmlformats.org/officeDocument/2006/relationships/image" Target="media/image444.png"/><Relationship Id="rId238" Type="http://schemas.openxmlformats.org/officeDocument/2006/relationships/image" Target="media/image237.png"/><Relationship Id="rId1075" Type="http://schemas.openxmlformats.org/officeDocument/2006/relationships/image" Target="media/image1074.png"/><Relationship Id="rId957" Type="http://schemas.openxmlformats.org/officeDocument/2006/relationships/image" Target="media/image956.png"/><Relationship Id="rId512" Type="http://schemas.openxmlformats.org/officeDocument/2006/relationships/image" Target="media/image511.png"/><Relationship Id="rId305" Type="http://schemas.openxmlformats.org/officeDocument/2006/relationships/image" Target="media/image304.png"/><Relationship Id="rId291" Type="http://schemas.openxmlformats.org/officeDocument/2006/relationships/image" Target="media/image290.png"/><Relationship Id="rId1142" Type="http://schemas.openxmlformats.org/officeDocument/2006/relationships/image" Target="media/image1141.png"/><Relationship Id="rId86" Type="http://schemas.openxmlformats.org/officeDocument/2006/relationships/image" Target="media/image85.png"/><Relationship Id="rId817" Type="http://schemas.openxmlformats.org/officeDocument/2006/relationships/image" Target="media/image816.png"/><Relationship Id="rId596" Type="http://schemas.openxmlformats.org/officeDocument/2006/relationships/image" Target="media/image595.png"/><Relationship Id="rId389" Type="http://schemas.openxmlformats.org/officeDocument/2006/relationships/image" Target="media/image388.png"/><Relationship Id="rId151" Type="http://schemas.openxmlformats.org/officeDocument/2006/relationships/image" Target="media/image150.png"/><Relationship Id="rId1002" Type="http://schemas.openxmlformats.org/officeDocument/2006/relationships/image" Target="media/image1001.png"/><Relationship Id="rId870" Type="http://schemas.openxmlformats.org/officeDocument/2006/relationships/image" Target="media/image869.png"/><Relationship Id="rId663" Type="http://schemas.openxmlformats.org/officeDocument/2006/relationships/image" Target="media/image662.png"/><Relationship Id="rId456" Type="http://schemas.openxmlformats.org/officeDocument/2006/relationships/image" Target="media/image455.png"/><Relationship Id="rId249" Type="http://schemas.openxmlformats.org/officeDocument/2006/relationships/image" Target="media/image248.png"/><Relationship Id="rId1086" Type="http://schemas.openxmlformats.org/officeDocument/2006/relationships/image" Target="media/image1085.png"/><Relationship Id="rId968" Type="http://schemas.openxmlformats.org/officeDocument/2006/relationships/image" Target="media/image967.png"/><Relationship Id="rId523" Type="http://schemas.openxmlformats.org/officeDocument/2006/relationships/image" Target="media/image522.png"/><Relationship Id="rId316" Type="http://schemas.openxmlformats.org/officeDocument/2006/relationships/image" Target="media/image315.png"/><Relationship Id="rId13" Type="http://schemas.openxmlformats.org/officeDocument/2006/relationships/image" Target="media/image12.png"/><Relationship Id="rId1153" Type="http://schemas.openxmlformats.org/officeDocument/2006/relationships/image" Target="media/image1152.png"/><Relationship Id="rId109" Type="http://schemas.openxmlformats.org/officeDocument/2006/relationships/image" Target="media/image108.png"/><Relationship Id="rId97" Type="http://schemas.openxmlformats.org/officeDocument/2006/relationships/image" Target="media/image96.png"/><Relationship Id="rId828" Type="http://schemas.openxmlformats.org/officeDocument/2006/relationships/image" Target="media/image827.png"/><Relationship Id="rId730" Type="http://schemas.openxmlformats.org/officeDocument/2006/relationships/image" Target="media/image729.png"/><Relationship Id="rId1013" Type="http://schemas.openxmlformats.org/officeDocument/2006/relationships/image" Target="media/image1012.png"/><Relationship Id="rId467" Type="http://schemas.openxmlformats.org/officeDocument/2006/relationships/image" Target="media/image466.png"/><Relationship Id="rId162" Type="http://schemas.openxmlformats.org/officeDocument/2006/relationships/image" Target="media/image161.png"/><Relationship Id="rId1220" Type="http://schemas.openxmlformats.org/officeDocument/2006/relationships/image" Target="media/image1219.png"/><Relationship Id="rId1097" Type="http://schemas.openxmlformats.org/officeDocument/2006/relationships/image" Target="media/image1096.png"/><Relationship Id="rId979" Type="http://schemas.openxmlformats.org/officeDocument/2006/relationships/image" Target="media/image978.png"/><Relationship Id="rId881" Type="http://schemas.openxmlformats.org/officeDocument/2006/relationships/image" Target="media/image880.png"/><Relationship Id="rId674" Type="http://schemas.openxmlformats.org/officeDocument/2006/relationships/image" Target="media/image673.png"/><Relationship Id="rId839" Type="http://schemas.openxmlformats.org/officeDocument/2006/relationships/image" Target="media/image838.png"/><Relationship Id="rId741" Type="http://schemas.openxmlformats.org/officeDocument/2006/relationships/image" Target="media/image740.png"/><Relationship Id="rId534" Type="http://schemas.openxmlformats.org/officeDocument/2006/relationships/image" Target="media/image533.png"/><Relationship Id="rId327" Type="http://schemas.openxmlformats.org/officeDocument/2006/relationships/image" Target="media/image326.png"/><Relationship Id="rId24" Type="http://schemas.openxmlformats.org/officeDocument/2006/relationships/image" Target="media/image23.png"/><Relationship Id="rId1164" Type="http://schemas.openxmlformats.org/officeDocument/2006/relationships/image" Target="media/image1163.png"/><Relationship Id="rId601" Type="http://schemas.openxmlformats.org/officeDocument/2006/relationships/image" Target="media/image600.png"/><Relationship Id="rId380" Type="http://schemas.openxmlformats.org/officeDocument/2006/relationships/image" Target="media/image379.png"/><Relationship Id="rId173" Type="http://schemas.openxmlformats.org/officeDocument/2006/relationships/image" Target="media/image172.png"/><Relationship Id="rId1024" Type="http://schemas.openxmlformats.org/officeDocument/2006/relationships/image" Target="media/image1023.png"/><Relationship Id="rId906" Type="http://schemas.openxmlformats.org/officeDocument/2006/relationships/image" Target="media/image905.png"/><Relationship Id="rId892" Type="http://schemas.openxmlformats.org/officeDocument/2006/relationships/image" Target="media/image891.png"/><Relationship Id="rId685" Type="http://schemas.openxmlformats.org/officeDocument/2006/relationships/image" Target="media/image684.png"/><Relationship Id="rId478" Type="http://schemas.openxmlformats.org/officeDocument/2006/relationships/image" Target="media/image477.png"/><Relationship Id="rId240" Type="http://schemas.openxmlformats.org/officeDocument/2006/relationships/image" Target="media/image239.png"/><Relationship Id="rId752" Type="http://schemas.openxmlformats.org/officeDocument/2006/relationships/image" Target="media/image751.png"/><Relationship Id="rId545" Type="http://schemas.openxmlformats.org/officeDocument/2006/relationships/image" Target="media/image544.png"/><Relationship Id="rId35" Type="http://schemas.openxmlformats.org/officeDocument/2006/relationships/image" Target="media/image34.png"/><Relationship Id="rId338" Type="http://schemas.openxmlformats.org/officeDocument/2006/relationships/image" Target="media/image337.png"/><Relationship Id="rId1175" Type="http://schemas.openxmlformats.org/officeDocument/2006/relationships/image" Target="media/image1174.png"/><Relationship Id="rId100" Type="http://schemas.openxmlformats.org/officeDocument/2006/relationships/image" Target="media/image99.png"/><Relationship Id="rId612" Type="http://schemas.openxmlformats.org/officeDocument/2006/relationships/image" Target="media/image611.png"/><Relationship Id="rId405" Type="http://schemas.openxmlformats.org/officeDocument/2006/relationships/image" Target="media/image404.png"/><Relationship Id="rId391" Type="http://schemas.openxmlformats.org/officeDocument/2006/relationships/image" Target="media/image390.png"/><Relationship Id="rId184" Type="http://schemas.openxmlformats.org/officeDocument/2006/relationships/image" Target="media/image183.png"/><Relationship Id="rId1035" Type="http://schemas.openxmlformats.org/officeDocument/2006/relationships/image" Target="media/image1034.png"/><Relationship Id="rId917" Type="http://schemas.openxmlformats.org/officeDocument/2006/relationships/image" Target="media/image916.png"/><Relationship Id="rId696" Type="http://schemas.openxmlformats.org/officeDocument/2006/relationships/image" Target="media/image695.png"/><Relationship Id="rId489" Type="http://schemas.openxmlformats.org/officeDocument/2006/relationships/image" Target="media/image488.png"/><Relationship Id="rId251" Type="http://schemas.openxmlformats.org/officeDocument/2006/relationships/image" Target="media/image250.png"/><Relationship Id="rId1102" Type="http://schemas.openxmlformats.org/officeDocument/2006/relationships/image" Target="media/image1101.png"/><Relationship Id="rId763" Type="http://schemas.openxmlformats.org/officeDocument/2006/relationships/image" Target="media/image762.png"/><Relationship Id="rId556" Type="http://schemas.openxmlformats.org/officeDocument/2006/relationships/image" Target="media/image555.png"/><Relationship Id="rId46" Type="http://schemas.openxmlformats.org/officeDocument/2006/relationships/image" Target="media/image45.png"/><Relationship Id="rId349" Type="http://schemas.openxmlformats.org/officeDocument/2006/relationships/image" Target="media/image348.png"/><Relationship Id="rId1186" Type="http://schemas.openxmlformats.org/officeDocument/2006/relationships/image" Target="media/image1185.png"/><Relationship Id="rId970" Type="http://schemas.openxmlformats.org/officeDocument/2006/relationships/image" Target="media/image969.png"/><Relationship Id="rId416" Type="http://schemas.openxmlformats.org/officeDocument/2006/relationships/image" Target="media/image415.png"/><Relationship Id="rId209" Type="http://schemas.openxmlformats.org/officeDocument/2006/relationships/image" Target="media/image208.png"/><Relationship Id="rId195" Type="http://schemas.openxmlformats.org/officeDocument/2006/relationships/image" Target="media/image194.png"/><Relationship Id="rId111" Type="http://schemas.openxmlformats.org/officeDocument/2006/relationships/image" Target="media/image110.png"/><Relationship Id="rId1046" Type="http://schemas.openxmlformats.org/officeDocument/2006/relationships/image" Target="media/image1045.png"/><Relationship Id="rId928" Type="http://schemas.openxmlformats.org/officeDocument/2006/relationships/image" Target="media/image927.png"/><Relationship Id="rId830" Type="http://schemas.openxmlformats.org/officeDocument/2006/relationships/image" Target="media/image829.png"/><Relationship Id="rId623" Type="http://schemas.openxmlformats.org/officeDocument/2006/relationships/image" Target="media/image622.png"/><Relationship Id="rId57" Type="http://schemas.openxmlformats.org/officeDocument/2006/relationships/image" Target="media/image56.png"/><Relationship Id="rId567" Type="http://schemas.openxmlformats.org/officeDocument/2006/relationships/image" Target="media/image566.png"/><Relationship Id="rId262" Type="http://schemas.openxmlformats.org/officeDocument/2006/relationships/image" Target="media/image261.png"/><Relationship Id="rId1197" Type="http://schemas.openxmlformats.org/officeDocument/2006/relationships/image" Target="media/image1196.png"/><Relationship Id="rId1113" Type="http://schemas.openxmlformats.org/officeDocument/2006/relationships/image" Target="media/image1112.png"/><Relationship Id="rId981" Type="http://schemas.openxmlformats.org/officeDocument/2006/relationships/image" Target="media/image980.png"/><Relationship Id="rId774" Type="http://schemas.openxmlformats.org/officeDocument/2006/relationships/image" Target="media/image773.png"/><Relationship Id="rId122" Type="http://schemas.openxmlformats.org/officeDocument/2006/relationships/image" Target="media/image121.png"/><Relationship Id="rId1057" Type="http://schemas.openxmlformats.org/officeDocument/2006/relationships/image" Target="media/image1056.png"/><Relationship Id="rId841" Type="http://schemas.openxmlformats.org/officeDocument/2006/relationships/image" Target="media/image840.png"/><Relationship Id="rId634" Type="http://schemas.openxmlformats.org/officeDocument/2006/relationships/image" Target="media/image633.png"/><Relationship Id="rId427" Type="http://schemas.openxmlformats.org/officeDocument/2006/relationships/image" Target="media/image426.png"/><Relationship Id="rId939" Type="http://schemas.openxmlformats.org/officeDocument/2006/relationships/image" Target="media/image938.png"/><Relationship Id="rId701" Type="http://schemas.openxmlformats.org/officeDocument/2006/relationships/image" Target="media/image700.png"/><Relationship Id="rId480" Type="http://schemas.openxmlformats.org/officeDocument/2006/relationships/image" Target="media/image479.png"/><Relationship Id="rId273" Type="http://schemas.openxmlformats.org/officeDocument/2006/relationships/image" Target="media/image272.png"/><Relationship Id="rId1124" Type="http://schemas.openxmlformats.org/officeDocument/2006/relationships/image" Target="media/image1123.png"/><Relationship Id="rId992" Type="http://schemas.openxmlformats.org/officeDocument/2006/relationships/image" Target="media/image991.png"/><Relationship Id="rId785" Type="http://schemas.openxmlformats.org/officeDocument/2006/relationships/image" Target="media/image784.png"/><Relationship Id="rId68" Type="http://schemas.openxmlformats.org/officeDocument/2006/relationships/image" Target="media/image67.png"/><Relationship Id="rId578" Type="http://schemas.openxmlformats.org/officeDocument/2006/relationships/image" Target="media/image577.png"/><Relationship Id="rId340" Type="http://schemas.openxmlformats.org/officeDocument/2006/relationships/image" Target="media/image339.png"/><Relationship Id="rId133" Type="http://schemas.openxmlformats.org/officeDocument/2006/relationships/image" Target="media/image132.png"/><Relationship Id="rId852" Type="http://schemas.openxmlformats.org/officeDocument/2006/relationships/image" Target="media/image851.png"/><Relationship Id="rId645" Type="http://schemas.openxmlformats.org/officeDocument/2006/relationships/image" Target="media/image644.png"/><Relationship Id="rId438" Type="http://schemas.openxmlformats.org/officeDocument/2006/relationships/image" Target="media/image437.png"/><Relationship Id="rId200" Type="http://schemas.openxmlformats.org/officeDocument/2006/relationships/image" Target="media/image199.png"/><Relationship Id="rId1068" Type="http://schemas.openxmlformats.org/officeDocument/2006/relationships/image" Target="media/image1067.png"/><Relationship Id="rId712" Type="http://schemas.openxmlformats.org/officeDocument/2006/relationships/image" Target="media/image711.png"/><Relationship Id="rId505" Type="http://schemas.openxmlformats.org/officeDocument/2006/relationships/image" Target="media/image504.png"/><Relationship Id="rId491" Type="http://schemas.openxmlformats.org/officeDocument/2006/relationships/image" Target="media/image490.png"/><Relationship Id="rId284" Type="http://schemas.openxmlformats.org/officeDocument/2006/relationships/image" Target="media/image283.png"/><Relationship Id="rId1135" Type="http://schemas.openxmlformats.org/officeDocument/2006/relationships/image" Target="media/image1134.png"/><Relationship Id="rId796" Type="http://schemas.openxmlformats.org/officeDocument/2006/relationships/image" Target="media/image795.png"/><Relationship Id="rId79" Type="http://schemas.openxmlformats.org/officeDocument/2006/relationships/image" Target="media/image78.png"/><Relationship Id="rId589" Type="http://schemas.openxmlformats.org/officeDocument/2006/relationships/image" Target="media/image588.png"/><Relationship Id="rId144" Type="http://schemas.openxmlformats.org/officeDocument/2006/relationships/image" Target="media/image143.png"/><Relationship Id="rId1202" Type="http://schemas.openxmlformats.org/officeDocument/2006/relationships/image" Target="media/image1201.png"/><Relationship Id="rId863" Type="http://schemas.openxmlformats.org/officeDocument/2006/relationships/image" Target="media/image862.png"/><Relationship Id="rId656" Type="http://schemas.openxmlformats.org/officeDocument/2006/relationships/image" Target="media/image655.png"/><Relationship Id="rId449" Type="http://schemas.openxmlformats.org/officeDocument/2006/relationships/image" Target="media/image448.png"/><Relationship Id="rId351" Type="http://schemas.openxmlformats.org/officeDocument/2006/relationships/image" Target="media/image350.png"/><Relationship Id="rId1079" Type="http://schemas.openxmlformats.org/officeDocument/2006/relationships/image" Target="media/image1078.png"/><Relationship Id="rId516" Type="http://schemas.openxmlformats.org/officeDocument/2006/relationships/image" Target="media/image515.png"/><Relationship Id="rId309" Type="http://schemas.openxmlformats.org/officeDocument/2006/relationships/image" Target="media/image308.png"/><Relationship Id="rId295" Type="http://schemas.openxmlformats.org/officeDocument/2006/relationships/image" Target="media/image294.png"/><Relationship Id="rId211" Type="http://schemas.openxmlformats.org/officeDocument/2006/relationships/image" Target="media/image210.png"/><Relationship Id="rId1146" Type="http://schemas.openxmlformats.org/officeDocument/2006/relationships/image" Target="media/image1145.png"/><Relationship Id="rId930" Type="http://schemas.openxmlformats.org/officeDocument/2006/relationships/image" Target="media/image929.png"/><Relationship Id="rId723" Type="http://schemas.openxmlformats.org/officeDocument/2006/relationships/image" Target="media/image722.png"/><Relationship Id="rId1006" Type="http://schemas.openxmlformats.org/officeDocument/2006/relationships/image" Target="media/image1005.png"/><Relationship Id="rId362" Type="http://schemas.openxmlformats.org/officeDocument/2006/relationships/image" Target="media/image361.png"/><Relationship Id="rId155" Type="http://schemas.openxmlformats.org/officeDocument/2006/relationships/image" Target="media/image154.png"/><Relationship Id="rId1213" Type="http://schemas.openxmlformats.org/officeDocument/2006/relationships/image" Target="media/image1212.png"/><Relationship Id="rId874" Type="http://schemas.openxmlformats.org/officeDocument/2006/relationships/image" Target="media/image873.png"/><Relationship Id="rId667" Type="http://schemas.openxmlformats.org/officeDocument/2006/relationships/image" Target="media/image666.png"/><Relationship Id="rId222" Type="http://schemas.openxmlformats.org/officeDocument/2006/relationships/image" Target="media/image221.png"/><Relationship Id="rId941" Type="http://schemas.openxmlformats.org/officeDocument/2006/relationships/image" Target="media/image940.png"/><Relationship Id="rId734" Type="http://schemas.openxmlformats.org/officeDocument/2006/relationships/image" Target="media/image733.png"/><Relationship Id="rId527" Type="http://schemas.openxmlformats.org/officeDocument/2006/relationships/image" Target="media/image526.png"/><Relationship Id="rId17" Type="http://schemas.openxmlformats.org/officeDocument/2006/relationships/image" Target="media/image16.png"/><Relationship Id="rId1157" Type="http://schemas.openxmlformats.org/officeDocument/2006/relationships/image" Target="media/image1156.png"/><Relationship Id="rId801" Type="http://schemas.openxmlformats.org/officeDocument/2006/relationships/image" Target="media/image800.png"/><Relationship Id="rId70" Type="http://schemas.openxmlformats.org/officeDocument/2006/relationships/image" Target="media/image69.png"/><Relationship Id="rId580" Type="http://schemas.openxmlformats.org/officeDocument/2006/relationships/image" Target="media/image579.png"/><Relationship Id="rId373" Type="http://schemas.openxmlformats.org/officeDocument/2006/relationships/image" Target="media/image372.png"/><Relationship Id="rId166" Type="http://schemas.openxmlformats.org/officeDocument/2006/relationships/image" Target="media/image165.png"/><Relationship Id="rId1224" Type="http://schemas.openxmlformats.org/officeDocument/2006/relationships/image" Target="media/image1223.png"/><Relationship Id="rId1017" Type="http://schemas.openxmlformats.org/officeDocument/2006/relationships/image" Target="media/image1016.png"/><Relationship Id="rId885" Type="http://schemas.openxmlformats.org/officeDocument/2006/relationships/image" Target="media/image884.png"/><Relationship Id="rId678" Type="http://schemas.openxmlformats.org/officeDocument/2006/relationships/image" Target="media/image677.png"/><Relationship Id="rId440" Type="http://schemas.openxmlformats.org/officeDocument/2006/relationships/image" Target="media/image439.png"/><Relationship Id="rId233" Type="http://schemas.openxmlformats.org/officeDocument/2006/relationships/image" Target="media/image232.png"/><Relationship Id="rId1070" Type="http://schemas.openxmlformats.org/officeDocument/2006/relationships/image" Target="media/image1069.png"/><Relationship Id="rId1" Type="http://schemas.openxmlformats.org/officeDocument/2006/relationships/image" Target="media/image1.png"/><Relationship Id="rId952" Type="http://schemas.openxmlformats.org/officeDocument/2006/relationships/image" Target="media/image951.png"/><Relationship Id="rId745" Type="http://schemas.openxmlformats.org/officeDocument/2006/relationships/image" Target="media/image744.png"/><Relationship Id="rId538" Type="http://schemas.openxmlformats.org/officeDocument/2006/relationships/image" Target="media/image537.png"/><Relationship Id="rId300" Type="http://schemas.openxmlformats.org/officeDocument/2006/relationships/image" Target="media/image299.png"/><Relationship Id="rId28" Type="http://schemas.openxmlformats.org/officeDocument/2006/relationships/image" Target="media/image27.png"/><Relationship Id="rId1168" Type="http://schemas.openxmlformats.org/officeDocument/2006/relationships/image" Target="media/image1167.png"/><Relationship Id="rId812" Type="http://schemas.openxmlformats.org/officeDocument/2006/relationships/image" Target="media/image811.png"/><Relationship Id="rId81" Type="http://schemas.openxmlformats.org/officeDocument/2006/relationships/image" Target="media/image80.png"/><Relationship Id="rId605" Type="http://schemas.openxmlformats.org/officeDocument/2006/relationships/image" Target="media/image604.png"/><Relationship Id="rId591" Type="http://schemas.openxmlformats.org/officeDocument/2006/relationships/image" Target="media/image590.png"/><Relationship Id="rId384" Type="http://schemas.openxmlformats.org/officeDocument/2006/relationships/image" Target="media/image383.png"/><Relationship Id="rId177" Type="http://schemas.openxmlformats.org/officeDocument/2006/relationships/image" Target="media/image176.png"/><Relationship Id="rId1028" Type="http://schemas.openxmlformats.org/officeDocument/2006/relationships/image" Target="media/image1027.png"/><Relationship Id="rId896" Type="http://schemas.openxmlformats.org/officeDocument/2006/relationships/image" Target="media/image895.png"/><Relationship Id="rId689" Type="http://schemas.openxmlformats.org/officeDocument/2006/relationships/image" Target="media/image688.png"/><Relationship Id="rId244" Type="http://schemas.openxmlformats.org/officeDocument/2006/relationships/image" Target="media/image243.png"/><Relationship Id="rId1081" Type="http://schemas.openxmlformats.org/officeDocument/2006/relationships/image" Target="media/image1080.png"/><Relationship Id="rId756" Type="http://schemas.openxmlformats.org/officeDocument/2006/relationships/image" Target="media/image755.png"/><Relationship Id="rId549" Type="http://schemas.openxmlformats.org/officeDocument/2006/relationships/image" Target="media/image548.png"/><Relationship Id="rId451" Type="http://schemas.openxmlformats.org/officeDocument/2006/relationships/image" Target="media/image450.png"/><Relationship Id="rId39" Type="http://schemas.openxmlformats.org/officeDocument/2006/relationships/image" Target="media/image38.png"/><Relationship Id="rId1179" Type="http://schemas.openxmlformats.org/officeDocument/2006/relationships/image" Target="media/image1178.png"/><Relationship Id="rId963" Type="http://schemas.openxmlformats.org/officeDocument/2006/relationships/image" Target="media/image962.png"/><Relationship Id="rId409" Type="http://schemas.openxmlformats.org/officeDocument/2006/relationships/image" Target="media/image408.png"/><Relationship Id="rId395" Type="http://schemas.openxmlformats.org/officeDocument/2006/relationships/image" Target="media/image394.png"/><Relationship Id="rId311" Type="http://schemas.openxmlformats.org/officeDocument/2006/relationships/image" Target="media/image310.png"/><Relationship Id="rId188" Type="http://schemas.openxmlformats.org/officeDocument/2006/relationships/image" Target="media/image187.png"/><Relationship Id="rId104" Type="http://schemas.openxmlformats.org/officeDocument/2006/relationships/image" Target="media/image103.png"/><Relationship Id="rId1039" Type="http://schemas.openxmlformats.org/officeDocument/2006/relationships/image" Target="media/image1038.png"/><Relationship Id="rId92" Type="http://schemas.openxmlformats.org/officeDocument/2006/relationships/image" Target="media/image91.png"/><Relationship Id="rId823" Type="http://schemas.openxmlformats.org/officeDocument/2006/relationships/image" Target="media/image822.png"/><Relationship Id="rId616" Type="http://schemas.openxmlformats.org/officeDocument/2006/relationships/image" Target="media/image615.png"/><Relationship Id="rId462" Type="http://schemas.openxmlformats.org/officeDocument/2006/relationships/image" Target="media/image461.png"/><Relationship Id="rId255" Type="http://schemas.openxmlformats.org/officeDocument/2006/relationships/image" Target="media/image254.png"/><Relationship Id="rId1106" Type="http://schemas.openxmlformats.org/officeDocument/2006/relationships/image" Target="media/image1105.png"/><Relationship Id="rId1092" Type="http://schemas.openxmlformats.org/officeDocument/2006/relationships/image" Target="media/image1091.png"/><Relationship Id="rId974" Type="http://schemas.openxmlformats.org/officeDocument/2006/relationships/image" Target="media/image973.png"/><Relationship Id="rId767" Type="http://schemas.openxmlformats.org/officeDocument/2006/relationships/image" Target="media/image766.png"/><Relationship Id="rId322" Type="http://schemas.openxmlformats.org/officeDocument/2006/relationships/image" Target="media/image321.png"/><Relationship Id="rId115" Type="http://schemas.openxmlformats.org/officeDocument/2006/relationships/image" Target="media/image114.png"/><Relationship Id="rId834" Type="http://schemas.openxmlformats.org/officeDocument/2006/relationships/image" Target="media/image833.png"/><Relationship Id="rId627" Type="http://schemas.openxmlformats.org/officeDocument/2006/relationships/image" Target="media/image626.png"/><Relationship Id="rId199" Type="http://schemas.openxmlformats.org/officeDocument/2006/relationships/image" Target="media/image198.png"/><Relationship Id="rId901" Type="http://schemas.openxmlformats.org/officeDocument/2006/relationships/image" Target="media/image900.png"/><Relationship Id="rId680" Type="http://schemas.openxmlformats.org/officeDocument/2006/relationships/image" Target="media/image679.png"/><Relationship Id="rId473" Type="http://schemas.openxmlformats.org/officeDocument/2006/relationships/image" Target="media/image472.png"/><Relationship Id="rId266" Type="http://schemas.openxmlformats.org/officeDocument/2006/relationships/image" Target="media/image265.png"/><Relationship Id="rId1117" Type="http://schemas.openxmlformats.org/officeDocument/2006/relationships/image" Target="media/image1116.png"/><Relationship Id="rId985" Type="http://schemas.openxmlformats.org/officeDocument/2006/relationships/image" Target="media/image984.png"/><Relationship Id="rId778" Type="http://schemas.openxmlformats.org/officeDocument/2006/relationships/image" Target="media/image777.png"/><Relationship Id="rId540" Type="http://schemas.openxmlformats.org/officeDocument/2006/relationships/image" Target="media/image539.png"/><Relationship Id="rId333" Type="http://schemas.openxmlformats.org/officeDocument/2006/relationships/image" Target="media/image332.png"/><Relationship Id="rId30" Type="http://schemas.openxmlformats.org/officeDocument/2006/relationships/image" Target="media/image29.png"/><Relationship Id="rId126" Type="http://schemas.openxmlformats.org/officeDocument/2006/relationships/image" Target="media/image125.png"/><Relationship Id="rId1170" Type="http://schemas.openxmlformats.org/officeDocument/2006/relationships/image" Target="media/image1169.png"/><Relationship Id="rId845" Type="http://schemas.openxmlformats.org/officeDocument/2006/relationships/image" Target="media/image844.png"/><Relationship Id="rId638" Type="http://schemas.openxmlformats.org/officeDocument/2006/relationships/image" Target="media/image637.png"/><Relationship Id="rId1030" Type="http://schemas.openxmlformats.org/officeDocument/2006/relationships/image" Target="media/image1029.png"/><Relationship Id="rId705" Type="http://schemas.openxmlformats.org/officeDocument/2006/relationships/image" Target="media/image704.png"/><Relationship Id="rId484" Type="http://schemas.openxmlformats.org/officeDocument/2006/relationships/image" Target="media/image483.png"/><Relationship Id="rId400" Type="http://schemas.openxmlformats.org/officeDocument/2006/relationships/image" Target="media/image399.png"/><Relationship Id="rId277" Type="http://schemas.openxmlformats.org/officeDocument/2006/relationships/image" Target="media/image276.png"/><Relationship Id="rId1128" Type="http://schemas.openxmlformats.org/officeDocument/2006/relationships/image" Target="media/image1127.png"/><Relationship Id="rId996" Type="http://schemas.openxmlformats.org/officeDocument/2006/relationships/image" Target="media/image995.png"/><Relationship Id="rId912" Type="http://schemas.openxmlformats.org/officeDocument/2006/relationships/image" Target="media/image911.png"/><Relationship Id="rId789" Type="http://schemas.openxmlformats.org/officeDocument/2006/relationships/image" Target="media/image788.png"/><Relationship Id="rId691" Type="http://schemas.openxmlformats.org/officeDocument/2006/relationships/image" Target="media/image690.png"/><Relationship Id="rId344" Type="http://schemas.openxmlformats.org/officeDocument/2006/relationships/image" Target="media/image343.png"/><Relationship Id="rId137" Type="http://schemas.openxmlformats.org/officeDocument/2006/relationships/image" Target="media/image136.png"/><Relationship Id="rId856" Type="http://schemas.openxmlformats.org/officeDocument/2006/relationships/image" Target="media/image855.png"/><Relationship Id="rId649" Type="http://schemas.openxmlformats.org/officeDocument/2006/relationships/image" Target="media/image648.png"/><Relationship Id="rId551" Type="http://schemas.openxmlformats.org/officeDocument/2006/relationships/image" Target="media/image550.png"/><Relationship Id="rId41" Type="http://schemas.openxmlformats.org/officeDocument/2006/relationships/image" Target="media/image40.png"/><Relationship Id="rId1181" Type="http://schemas.openxmlformats.org/officeDocument/2006/relationships/image" Target="media/image1180.png"/><Relationship Id="rId509" Type="http://schemas.openxmlformats.org/officeDocument/2006/relationships/image" Target="media/image508.png"/><Relationship Id="rId411" Type="http://schemas.openxmlformats.org/officeDocument/2006/relationships/image" Target="media/image410.png"/><Relationship Id="rId288" Type="http://schemas.openxmlformats.org/officeDocument/2006/relationships/image" Target="media/image287.png"/><Relationship Id="rId204" Type="http://schemas.openxmlformats.org/officeDocument/2006/relationships/image" Target="media/image203.png"/><Relationship Id="rId190" Type="http://schemas.openxmlformats.org/officeDocument/2006/relationships/image" Target="media/image189.png"/><Relationship Id="rId1139" Type="http://schemas.openxmlformats.org/officeDocument/2006/relationships/image" Target="media/image1138.png"/><Relationship Id="rId1041" Type="http://schemas.openxmlformats.org/officeDocument/2006/relationships/image" Target="media/image1040.png"/><Relationship Id="rId923" Type="http://schemas.openxmlformats.org/officeDocument/2006/relationships/image" Target="media/image922.png"/><Relationship Id="rId716" Type="http://schemas.openxmlformats.org/officeDocument/2006/relationships/image" Target="media/image715.png"/><Relationship Id="rId495" Type="http://schemas.openxmlformats.org/officeDocument/2006/relationships/image" Target="media/image494.png"/><Relationship Id="rId562" Type="http://schemas.openxmlformats.org/officeDocument/2006/relationships/image" Target="media/image561.png"/><Relationship Id="rId52" Type="http://schemas.openxmlformats.org/officeDocument/2006/relationships/image" Target="media/image51.png"/><Relationship Id="rId355" Type="http://schemas.openxmlformats.org/officeDocument/2006/relationships/image" Target="media/image354.png"/><Relationship Id="rId148" Type="http://schemas.openxmlformats.org/officeDocument/2006/relationships/image" Target="media/image147.png"/><Relationship Id="rId1206" Type="http://schemas.openxmlformats.org/officeDocument/2006/relationships/image" Target="media/image1205.png"/><Relationship Id="rId1192" Type="http://schemas.openxmlformats.org/officeDocument/2006/relationships/image" Target="media/image1191.png"/><Relationship Id="rId867" Type="http://schemas.openxmlformats.org/officeDocument/2006/relationships/image" Target="media/image866.png"/><Relationship Id="rId422" Type="http://schemas.openxmlformats.org/officeDocument/2006/relationships/image" Target="media/image421.png"/><Relationship Id="rId215" Type="http://schemas.openxmlformats.org/officeDocument/2006/relationships/image" Target="media/image214.png"/><Relationship Id="rId1052" Type="http://schemas.openxmlformats.org/officeDocument/2006/relationships/image" Target="media/image1051.png"/><Relationship Id="rId934" Type="http://schemas.openxmlformats.org/officeDocument/2006/relationships/image" Target="media/image933.png"/><Relationship Id="rId727" Type="http://schemas.openxmlformats.org/officeDocument/2006/relationships/image" Target="media/image726.png"/><Relationship Id="rId299" Type="http://schemas.openxmlformats.org/officeDocument/2006/relationships/image" Target="media/image298.png"/><Relationship Id="rId780" Type="http://schemas.openxmlformats.org/officeDocument/2006/relationships/image" Target="media/image779.png"/><Relationship Id="rId63" Type="http://schemas.openxmlformats.org/officeDocument/2006/relationships/image" Target="media/image62.png"/><Relationship Id="rId573" Type="http://schemas.openxmlformats.org/officeDocument/2006/relationships/image" Target="media/image572.png"/><Relationship Id="rId366" Type="http://schemas.openxmlformats.org/officeDocument/2006/relationships/image" Target="media/image365.png"/><Relationship Id="rId159" Type="http://schemas.openxmlformats.org/officeDocument/2006/relationships/image" Target="media/image158.png"/><Relationship Id="rId1217" Type="http://schemas.openxmlformats.org/officeDocument/2006/relationships/image" Target="media/image1216.png"/><Relationship Id="rId878" Type="http://schemas.openxmlformats.org/officeDocument/2006/relationships/image" Target="media/image877.png"/><Relationship Id="rId433" Type="http://schemas.openxmlformats.org/officeDocument/2006/relationships/image" Target="media/image432.png"/><Relationship Id="rId226" Type="http://schemas.openxmlformats.org/officeDocument/2006/relationships/image" Target="media/image225.png"/><Relationship Id="rId1063" Type="http://schemas.openxmlformats.org/officeDocument/2006/relationships/image" Target="media/image1062.png"/><Relationship Id="rId945" Type="http://schemas.openxmlformats.org/officeDocument/2006/relationships/image" Target="media/image944.png"/><Relationship Id="rId738" Type="http://schemas.openxmlformats.org/officeDocument/2006/relationships/image" Target="media/image737.png"/><Relationship Id="rId640" Type="http://schemas.openxmlformats.org/officeDocument/2006/relationships/image" Target="media/image639.png"/><Relationship Id="rId805" Type="http://schemas.openxmlformats.org/officeDocument/2006/relationships/image" Target="media/image804.png"/><Relationship Id="rId74" Type="http://schemas.openxmlformats.org/officeDocument/2006/relationships/image" Target="media/image73.png"/><Relationship Id="rId584" Type="http://schemas.openxmlformats.org/officeDocument/2006/relationships/image" Target="media/image583.png"/><Relationship Id="rId500" Type="http://schemas.openxmlformats.org/officeDocument/2006/relationships/image" Target="media/image499.png"/><Relationship Id="rId377" Type="http://schemas.openxmlformats.org/officeDocument/2006/relationships/image" Target="media/image376.png"/><Relationship Id="rId1130" Type="http://schemas.openxmlformats.org/officeDocument/2006/relationships/image" Target="media/image1129.png"/><Relationship Id="rId889" Type="http://schemas.openxmlformats.org/officeDocument/2006/relationships/image" Target="media/image888.png"/><Relationship Id="rId791" Type="http://schemas.openxmlformats.org/officeDocument/2006/relationships/image" Target="media/image790.png"/><Relationship Id="rId5" Type="http://schemas.openxmlformats.org/officeDocument/2006/relationships/image" Target="media/image4.png"/><Relationship Id="rId237" Type="http://schemas.openxmlformats.org/officeDocument/2006/relationships/image" Target="media/image236.png"/><Relationship Id="rId1074" Type="http://schemas.openxmlformats.org/officeDocument/2006/relationships/image" Target="media/image1073.png"/><Relationship Id="rId749" Type="http://schemas.openxmlformats.org/officeDocument/2006/relationships/image" Target="media/image748.png"/><Relationship Id="rId651" Type="http://schemas.openxmlformats.org/officeDocument/2006/relationships/image" Target="media/image650.png"/><Relationship Id="rId444" Type="http://schemas.openxmlformats.org/officeDocument/2006/relationships/image" Target="media/image443.png"/><Relationship Id="rId956" Type="http://schemas.openxmlformats.org/officeDocument/2006/relationships/image" Target="media/image955.png"/><Relationship Id="rId609" Type="http://schemas.openxmlformats.org/officeDocument/2006/relationships/image" Target="media/image608.png"/><Relationship Id="rId511" Type="http://schemas.openxmlformats.org/officeDocument/2006/relationships/image" Target="media/image510.png"/><Relationship Id="rId388" Type="http://schemas.openxmlformats.org/officeDocument/2006/relationships/image" Target="media/image387.png"/><Relationship Id="rId304" Type="http://schemas.openxmlformats.org/officeDocument/2006/relationships/image" Target="media/image303.png"/><Relationship Id="rId290" Type="http://schemas.openxmlformats.org/officeDocument/2006/relationships/image" Target="media/image289.png"/><Relationship Id="rId1141" Type="http://schemas.openxmlformats.org/officeDocument/2006/relationships/image" Target="media/image1140.png"/><Relationship Id="rId85" Type="http://schemas.openxmlformats.org/officeDocument/2006/relationships/image" Target="media/image84.png"/><Relationship Id="rId816" Type="http://schemas.openxmlformats.org/officeDocument/2006/relationships/image" Target="media/image815.png"/><Relationship Id="rId595" Type="http://schemas.openxmlformats.org/officeDocument/2006/relationships/image" Target="media/image594.png"/><Relationship Id="rId150" Type="http://schemas.openxmlformats.org/officeDocument/2006/relationships/image" Target="media/image149.png"/><Relationship Id="rId1001" Type="http://schemas.openxmlformats.org/officeDocument/2006/relationships/image" Target="media/image1000.png"/><Relationship Id="rId662" Type="http://schemas.openxmlformats.org/officeDocument/2006/relationships/image" Target="media/image661.png"/><Relationship Id="rId455" Type="http://schemas.openxmlformats.org/officeDocument/2006/relationships/image" Target="media/image454.png"/><Relationship Id="rId248" Type="http://schemas.openxmlformats.org/officeDocument/2006/relationships/image" Target="media/image247.png"/><Relationship Id="rId1085" Type="http://schemas.openxmlformats.org/officeDocument/2006/relationships/image" Target="media/image1084.png"/><Relationship Id="rId967" Type="http://schemas.openxmlformats.org/officeDocument/2006/relationships/image" Target="media/image966.png"/><Relationship Id="rId522" Type="http://schemas.openxmlformats.org/officeDocument/2006/relationships/image" Target="media/image521.png"/><Relationship Id="rId315" Type="http://schemas.openxmlformats.org/officeDocument/2006/relationships/image" Target="media/image314.png"/><Relationship Id="rId12" Type="http://schemas.openxmlformats.org/officeDocument/2006/relationships/image" Target="media/image11.png"/><Relationship Id="rId1152" Type="http://schemas.openxmlformats.org/officeDocument/2006/relationships/image" Target="media/image1151.png"/><Relationship Id="rId108" Type="http://schemas.openxmlformats.org/officeDocument/2006/relationships/image" Target="media/image107.png"/><Relationship Id="rId96" Type="http://schemas.openxmlformats.org/officeDocument/2006/relationships/image" Target="media/image95.png"/><Relationship Id="rId827" Type="http://schemas.openxmlformats.org/officeDocument/2006/relationships/image" Target="media/image826.png"/><Relationship Id="rId399" Type="http://schemas.openxmlformats.org/officeDocument/2006/relationships/image" Target="media/image398.png"/><Relationship Id="rId161" Type="http://schemas.openxmlformats.org/officeDocument/2006/relationships/image" Target="media/image160.png"/><Relationship Id="rId1012" Type="http://schemas.openxmlformats.org/officeDocument/2006/relationships/image" Target="media/image1011.png"/><Relationship Id="rId880" Type="http://schemas.openxmlformats.org/officeDocument/2006/relationships/image" Target="media/image879.png"/><Relationship Id="rId673" Type="http://schemas.openxmlformats.org/officeDocument/2006/relationships/image" Target="media/image672.png"/><Relationship Id="rId466" Type="http://schemas.openxmlformats.org/officeDocument/2006/relationships/image" Target="media/image465.png"/><Relationship Id="rId259" Type="http://schemas.openxmlformats.org/officeDocument/2006/relationships/image" Target="media/image258.png"/><Relationship Id="rId1096" Type="http://schemas.openxmlformats.org/officeDocument/2006/relationships/image" Target="media/image1095.png"/><Relationship Id="rId978" Type="http://schemas.openxmlformats.org/officeDocument/2006/relationships/image" Target="media/image977.png"/><Relationship Id="rId533" Type="http://schemas.openxmlformats.org/officeDocument/2006/relationships/image" Target="media/image532.png"/><Relationship Id="rId326" Type="http://schemas.openxmlformats.org/officeDocument/2006/relationships/image" Target="media/image325.png"/><Relationship Id="rId23" Type="http://schemas.openxmlformats.org/officeDocument/2006/relationships/image" Target="media/image22.png"/><Relationship Id="rId119" Type="http://schemas.openxmlformats.org/officeDocument/2006/relationships/image" Target="media/image118.png"/><Relationship Id="rId1163" Type="http://schemas.openxmlformats.org/officeDocument/2006/relationships/image" Target="media/image1162.png"/><Relationship Id="rId838" Type="http://schemas.openxmlformats.org/officeDocument/2006/relationships/image" Target="media/image837.png"/><Relationship Id="rId740" Type="http://schemas.openxmlformats.org/officeDocument/2006/relationships/image" Target="media/image739.png"/><Relationship Id="rId1023" Type="http://schemas.openxmlformats.org/officeDocument/2006/relationships/image" Target="media/image1022.png"/><Relationship Id="rId684" Type="http://schemas.openxmlformats.org/officeDocument/2006/relationships/image" Target="media/image683.png"/><Relationship Id="rId600" Type="http://schemas.openxmlformats.org/officeDocument/2006/relationships/image" Target="media/image599.png"/><Relationship Id="rId477" Type="http://schemas.openxmlformats.org/officeDocument/2006/relationships/image" Target="media/image476.png"/><Relationship Id="rId172" Type="http://schemas.openxmlformats.org/officeDocument/2006/relationships/image" Target="media/image171.png"/><Relationship Id="rId989" Type="http://schemas.openxmlformats.org/officeDocument/2006/relationships/image" Target="media/image988.png"/><Relationship Id="rId905" Type="http://schemas.openxmlformats.org/officeDocument/2006/relationships/image" Target="media/image904.png"/><Relationship Id="rId891" Type="http://schemas.openxmlformats.org/officeDocument/2006/relationships/image" Target="media/image890.png"/><Relationship Id="rId337" Type="http://schemas.openxmlformats.org/officeDocument/2006/relationships/image" Target="media/image336.png"/><Relationship Id="rId849" Type="http://schemas.openxmlformats.org/officeDocument/2006/relationships/image" Target="media/image848.png"/><Relationship Id="rId751" Type="http://schemas.openxmlformats.org/officeDocument/2006/relationships/image" Target="media/image750.png"/><Relationship Id="rId544" Type="http://schemas.openxmlformats.org/officeDocument/2006/relationships/image" Target="media/image543.png"/><Relationship Id="rId34" Type="http://schemas.openxmlformats.org/officeDocument/2006/relationships/image" Target="media/image33.png"/><Relationship Id="rId1174" Type="http://schemas.openxmlformats.org/officeDocument/2006/relationships/image" Target="media/image1173.png"/><Relationship Id="rId611" Type="http://schemas.openxmlformats.org/officeDocument/2006/relationships/image" Target="media/image610.png"/><Relationship Id="rId404" Type="http://schemas.openxmlformats.org/officeDocument/2006/relationships/image" Target="media/image403.png"/><Relationship Id="rId390" Type="http://schemas.openxmlformats.org/officeDocument/2006/relationships/image" Target="media/image389.png"/><Relationship Id="rId183" Type="http://schemas.openxmlformats.org/officeDocument/2006/relationships/image" Target="media/image182.png"/><Relationship Id="rId1034" Type="http://schemas.openxmlformats.org/officeDocument/2006/relationships/image" Target="media/image1033.png"/><Relationship Id="rId916" Type="http://schemas.openxmlformats.org/officeDocument/2006/relationships/image" Target="media/image915.png"/><Relationship Id="rId709" Type="http://schemas.openxmlformats.org/officeDocument/2006/relationships/image" Target="media/image708.png"/><Relationship Id="rId695" Type="http://schemas.openxmlformats.org/officeDocument/2006/relationships/image" Target="media/image694.png"/><Relationship Id="rId488" Type="http://schemas.openxmlformats.org/officeDocument/2006/relationships/image" Target="media/image487.png"/><Relationship Id="rId250" Type="http://schemas.openxmlformats.org/officeDocument/2006/relationships/image" Target="media/image249.png"/><Relationship Id="rId1101" Type="http://schemas.openxmlformats.org/officeDocument/2006/relationships/image" Target="media/image1100.png"/><Relationship Id="rId762" Type="http://schemas.openxmlformats.org/officeDocument/2006/relationships/image" Target="media/image761.png"/><Relationship Id="rId555" Type="http://schemas.openxmlformats.org/officeDocument/2006/relationships/image" Target="media/image554.png"/><Relationship Id="rId45" Type="http://schemas.openxmlformats.org/officeDocument/2006/relationships/image" Target="media/image44.png"/><Relationship Id="rId348" Type="http://schemas.openxmlformats.org/officeDocument/2006/relationships/image" Target="media/image347.png"/><Relationship Id="rId1185" Type="http://schemas.openxmlformats.org/officeDocument/2006/relationships/image" Target="media/image1184.png"/><Relationship Id="rId110" Type="http://schemas.openxmlformats.org/officeDocument/2006/relationships/image" Target="media/image109.png"/><Relationship Id="rId622" Type="http://schemas.openxmlformats.org/officeDocument/2006/relationships/image" Target="media/image621.png"/><Relationship Id="rId415" Type="http://schemas.openxmlformats.org/officeDocument/2006/relationships/image" Target="media/image414.png"/><Relationship Id="rId208" Type="http://schemas.openxmlformats.org/officeDocument/2006/relationships/image" Target="media/image207.png"/><Relationship Id="rId194" Type="http://schemas.openxmlformats.org/officeDocument/2006/relationships/image" Target="media/image193.png"/><Relationship Id="rId1045" Type="http://schemas.openxmlformats.org/officeDocument/2006/relationships/image" Target="media/image1044.png"/><Relationship Id="rId927" Type="http://schemas.openxmlformats.org/officeDocument/2006/relationships/image" Target="media/image926.png"/><Relationship Id="rId499" Type="http://schemas.openxmlformats.org/officeDocument/2006/relationships/image" Target="media/image498.png"/><Relationship Id="rId261" Type="http://schemas.openxmlformats.org/officeDocument/2006/relationships/image" Target="media/image260.png"/><Relationship Id="rId1112" Type="http://schemas.openxmlformats.org/officeDocument/2006/relationships/image" Target="media/image1111.png"/><Relationship Id="rId773" Type="http://schemas.openxmlformats.org/officeDocument/2006/relationships/image" Target="media/image772.png"/><Relationship Id="rId566" Type="http://schemas.openxmlformats.org/officeDocument/2006/relationships/image" Target="media/image565.png"/><Relationship Id="rId56" Type="http://schemas.openxmlformats.org/officeDocument/2006/relationships/image" Target="media/image55.png"/><Relationship Id="rId359" Type="http://schemas.openxmlformats.org/officeDocument/2006/relationships/image" Target="media/image358.png"/><Relationship Id="rId1196" Type="http://schemas.openxmlformats.org/officeDocument/2006/relationships/image" Target="media/image1195.png"/><Relationship Id="rId980" Type="http://schemas.openxmlformats.org/officeDocument/2006/relationships/image" Target="media/image979.png"/><Relationship Id="rId633" Type="http://schemas.openxmlformats.org/officeDocument/2006/relationships/image" Target="media/image632.png"/><Relationship Id="rId426" Type="http://schemas.openxmlformats.org/officeDocument/2006/relationships/image" Target="media/image425.png"/><Relationship Id="rId219" Type="http://schemas.openxmlformats.org/officeDocument/2006/relationships/image" Target="media/image218.png"/><Relationship Id="rId121" Type="http://schemas.openxmlformats.org/officeDocument/2006/relationships/image" Target="media/image120.png"/><Relationship Id="rId1056" Type="http://schemas.openxmlformats.org/officeDocument/2006/relationships/image" Target="media/image1055.png"/><Relationship Id="rId938" Type="http://schemas.openxmlformats.org/officeDocument/2006/relationships/image" Target="media/image937.png"/><Relationship Id="rId840" Type="http://schemas.openxmlformats.org/officeDocument/2006/relationships/image" Target="media/image839.png"/><Relationship Id="rId700" Type="http://schemas.openxmlformats.org/officeDocument/2006/relationships/image" Target="media/image699.png"/><Relationship Id="rId67" Type="http://schemas.openxmlformats.org/officeDocument/2006/relationships/image" Target="media/image66.png"/><Relationship Id="rId577" Type="http://schemas.openxmlformats.org/officeDocument/2006/relationships/image" Target="media/image576.png"/><Relationship Id="rId272" Type="http://schemas.openxmlformats.org/officeDocument/2006/relationships/image" Target="media/image271.png"/><Relationship Id="rId1123" Type="http://schemas.openxmlformats.org/officeDocument/2006/relationships/image" Target="media/image1122.png"/><Relationship Id="rId991" Type="http://schemas.openxmlformats.org/officeDocument/2006/relationships/image" Target="media/image990.png"/><Relationship Id="rId784" Type="http://schemas.openxmlformats.org/officeDocument/2006/relationships/image" Target="media/image783.png"/><Relationship Id="rId132" Type="http://schemas.openxmlformats.org/officeDocument/2006/relationships/image" Target="media/image131.png"/><Relationship Id="rId1067" Type="http://schemas.openxmlformats.org/officeDocument/2006/relationships/image" Target="media/image1066.png"/><Relationship Id="rId851" Type="http://schemas.openxmlformats.org/officeDocument/2006/relationships/image" Target="media/image850.png"/><Relationship Id="rId644" Type="http://schemas.openxmlformats.org/officeDocument/2006/relationships/image" Target="media/image643.png"/><Relationship Id="rId437" Type="http://schemas.openxmlformats.org/officeDocument/2006/relationships/image" Target="media/image436.png"/><Relationship Id="rId949" Type="http://schemas.openxmlformats.org/officeDocument/2006/relationships/image" Target="media/image948.png"/><Relationship Id="rId711" Type="http://schemas.openxmlformats.org/officeDocument/2006/relationships/image" Target="media/image710.png"/><Relationship Id="rId504" Type="http://schemas.openxmlformats.org/officeDocument/2006/relationships/image" Target="media/image503.png"/><Relationship Id="rId490" Type="http://schemas.openxmlformats.org/officeDocument/2006/relationships/image" Target="media/image489.png"/><Relationship Id="rId283" Type="http://schemas.openxmlformats.org/officeDocument/2006/relationships/image" Target="media/image282.png"/><Relationship Id="rId1134" Type="http://schemas.openxmlformats.org/officeDocument/2006/relationships/image" Target="media/image1133.png"/><Relationship Id="rId809" Type="http://schemas.openxmlformats.org/officeDocument/2006/relationships/image" Target="media/image808.png"/><Relationship Id="rId795" Type="http://schemas.openxmlformats.org/officeDocument/2006/relationships/image" Target="media/image794.png"/><Relationship Id="rId78" Type="http://schemas.openxmlformats.org/officeDocument/2006/relationships/image" Target="media/image77.png"/><Relationship Id="rId588" Type="http://schemas.openxmlformats.org/officeDocument/2006/relationships/image" Target="media/image587.png"/><Relationship Id="rId350" Type="http://schemas.openxmlformats.org/officeDocument/2006/relationships/image" Target="media/image349.png"/><Relationship Id="rId143" Type="http://schemas.openxmlformats.org/officeDocument/2006/relationships/image" Target="media/image142.png"/><Relationship Id="rId1201" Type="http://schemas.openxmlformats.org/officeDocument/2006/relationships/image" Target="media/image1200.png"/><Relationship Id="rId9" Type="http://schemas.openxmlformats.org/officeDocument/2006/relationships/image" Target="media/image8.png"/><Relationship Id="rId862" Type="http://schemas.openxmlformats.org/officeDocument/2006/relationships/image" Target="media/image861.png"/><Relationship Id="rId655" Type="http://schemas.openxmlformats.org/officeDocument/2006/relationships/image" Target="media/image654.png"/><Relationship Id="rId448" Type="http://schemas.openxmlformats.org/officeDocument/2006/relationships/image" Target="media/image447.png"/><Relationship Id="rId210" Type="http://schemas.openxmlformats.org/officeDocument/2006/relationships/image" Target="media/image209.png"/><Relationship Id="rId1078" Type="http://schemas.openxmlformats.org/officeDocument/2006/relationships/image" Target="media/image1077.png"/><Relationship Id="rId722" Type="http://schemas.openxmlformats.org/officeDocument/2006/relationships/image" Target="media/image721.png"/><Relationship Id="rId515" Type="http://schemas.openxmlformats.org/officeDocument/2006/relationships/image" Target="media/image514.png"/><Relationship Id="rId308" Type="http://schemas.openxmlformats.org/officeDocument/2006/relationships/image" Target="media/image307.png"/><Relationship Id="rId294" Type="http://schemas.openxmlformats.org/officeDocument/2006/relationships/image" Target="media/image293.png"/><Relationship Id="rId1145" Type="http://schemas.openxmlformats.org/officeDocument/2006/relationships/image" Target="media/image1144.png"/><Relationship Id="rId89" Type="http://schemas.openxmlformats.org/officeDocument/2006/relationships/image" Target="media/image88.png"/><Relationship Id="rId599" Type="http://schemas.openxmlformats.org/officeDocument/2006/relationships/image" Target="media/image598.png"/><Relationship Id="rId361" Type="http://schemas.openxmlformats.org/officeDocument/2006/relationships/image" Target="media/image360.png"/><Relationship Id="rId154" Type="http://schemas.openxmlformats.org/officeDocument/2006/relationships/image" Target="media/image153.png"/><Relationship Id="rId1212" Type="http://schemas.openxmlformats.org/officeDocument/2006/relationships/image" Target="media/image1211.png"/><Relationship Id="rId1005" Type="http://schemas.openxmlformats.org/officeDocument/2006/relationships/image" Target="media/image1004.png"/><Relationship Id="rId873" Type="http://schemas.openxmlformats.org/officeDocument/2006/relationships/image" Target="media/image872.png"/><Relationship Id="rId666" Type="http://schemas.openxmlformats.org/officeDocument/2006/relationships/image" Target="media/image665.png"/><Relationship Id="rId459" Type="http://schemas.openxmlformats.org/officeDocument/2006/relationships/image" Target="media/image458.png"/><Relationship Id="rId1089" Type="http://schemas.openxmlformats.org/officeDocument/2006/relationships/image" Target="media/image1088.png"/><Relationship Id="rId526" Type="http://schemas.openxmlformats.org/officeDocument/2006/relationships/image" Target="media/image525.png"/><Relationship Id="rId319" Type="http://schemas.openxmlformats.org/officeDocument/2006/relationships/image" Target="media/image318.png"/><Relationship Id="rId221" Type="http://schemas.openxmlformats.org/officeDocument/2006/relationships/image" Target="media/image220.png"/><Relationship Id="rId16" Type="http://schemas.openxmlformats.org/officeDocument/2006/relationships/image" Target="media/image15.png"/><Relationship Id="rId1156" Type="http://schemas.openxmlformats.org/officeDocument/2006/relationships/image" Target="media/image1155.png"/><Relationship Id="rId940" Type="http://schemas.openxmlformats.org/officeDocument/2006/relationships/image" Target="media/image939.png"/><Relationship Id="rId733" Type="http://schemas.openxmlformats.org/officeDocument/2006/relationships/image" Target="media/image732.png"/><Relationship Id="rId1016" Type="http://schemas.openxmlformats.org/officeDocument/2006/relationships/image" Target="media/image1015.png"/><Relationship Id="rId800" Type="http://schemas.openxmlformats.org/officeDocument/2006/relationships/image" Target="media/image799.png"/><Relationship Id="rId677" Type="http://schemas.openxmlformats.org/officeDocument/2006/relationships/image" Target="media/image676.png"/><Relationship Id="rId372" Type="http://schemas.openxmlformats.org/officeDocument/2006/relationships/image" Target="media/image371.png"/><Relationship Id="rId165" Type="http://schemas.openxmlformats.org/officeDocument/2006/relationships/image" Target="media/image164.png"/><Relationship Id="rId1223" Type="http://schemas.openxmlformats.org/officeDocument/2006/relationships/image" Target="media/image1222.png"/><Relationship Id="rId884" Type="http://schemas.openxmlformats.org/officeDocument/2006/relationships/image" Target="media/image883.png"/><Relationship Id="rId232" Type="http://schemas.openxmlformats.org/officeDocument/2006/relationships/image" Target="media/image231.png"/><Relationship Id="rId951" Type="http://schemas.openxmlformats.org/officeDocument/2006/relationships/image" Target="media/image950.png"/><Relationship Id="rId744" Type="http://schemas.openxmlformats.org/officeDocument/2006/relationships/image" Target="media/image743.png"/><Relationship Id="rId537" Type="http://schemas.openxmlformats.org/officeDocument/2006/relationships/image" Target="media/image536.png"/><Relationship Id="rId27" Type="http://schemas.openxmlformats.org/officeDocument/2006/relationships/image" Target="media/image26.png"/><Relationship Id="rId1167" Type="http://schemas.openxmlformats.org/officeDocument/2006/relationships/image" Target="media/image1166.png"/><Relationship Id="rId811" Type="http://schemas.openxmlformats.org/officeDocument/2006/relationships/image" Target="media/image810.png"/><Relationship Id="rId80" Type="http://schemas.openxmlformats.org/officeDocument/2006/relationships/image" Target="media/image79.png"/><Relationship Id="rId604" Type="http://schemas.openxmlformats.org/officeDocument/2006/relationships/image" Target="media/image603.png"/><Relationship Id="rId590" Type="http://schemas.openxmlformats.org/officeDocument/2006/relationships/image" Target="media/image589.png"/><Relationship Id="rId383" Type="http://schemas.openxmlformats.org/officeDocument/2006/relationships/image" Target="media/image382.png"/><Relationship Id="rId176" Type="http://schemas.openxmlformats.org/officeDocument/2006/relationships/image" Target="media/image175.png"/><Relationship Id="rId1027" Type="http://schemas.openxmlformats.org/officeDocument/2006/relationships/image" Target="media/image1026.png"/><Relationship Id="rId909" Type="http://schemas.openxmlformats.org/officeDocument/2006/relationships/image" Target="media/image908.png"/><Relationship Id="rId895" Type="http://schemas.openxmlformats.org/officeDocument/2006/relationships/image" Target="media/image894.png"/><Relationship Id="rId688" Type="http://schemas.openxmlformats.org/officeDocument/2006/relationships/image" Target="media/image687.png"/><Relationship Id="rId450" Type="http://schemas.openxmlformats.org/officeDocument/2006/relationships/image" Target="media/image449.png"/><Relationship Id="rId243" Type="http://schemas.openxmlformats.org/officeDocument/2006/relationships/image" Target="media/image242.png"/><Relationship Id="rId1080" Type="http://schemas.openxmlformats.org/officeDocument/2006/relationships/image" Target="media/image1079.png"/><Relationship Id="rId962" Type="http://schemas.openxmlformats.org/officeDocument/2006/relationships/image" Target="media/image961.png"/><Relationship Id="rId755" Type="http://schemas.openxmlformats.org/officeDocument/2006/relationships/image" Target="media/image754.png"/><Relationship Id="rId548" Type="http://schemas.openxmlformats.org/officeDocument/2006/relationships/image" Target="media/image547.png"/><Relationship Id="rId38" Type="http://schemas.openxmlformats.org/officeDocument/2006/relationships/image" Target="media/image37.png"/><Relationship Id="rId310" Type="http://schemas.openxmlformats.org/officeDocument/2006/relationships/image" Target="media/image309.png"/><Relationship Id="rId1178" Type="http://schemas.openxmlformats.org/officeDocument/2006/relationships/image" Target="media/image1177.png"/><Relationship Id="rId103" Type="http://schemas.openxmlformats.org/officeDocument/2006/relationships/image" Target="media/image102.png"/><Relationship Id="rId91" Type="http://schemas.openxmlformats.org/officeDocument/2006/relationships/image" Target="media/image90.png"/><Relationship Id="rId822" Type="http://schemas.openxmlformats.org/officeDocument/2006/relationships/image" Target="media/image821.png"/><Relationship Id="rId615" Type="http://schemas.openxmlformats.org/officeDocument/2006/relationships/image" Target="media/image614.png"/><Relationship Id="rId408" Type="http://schemas.openxmlformats.org/officeDocument/2006/relationships/image" Target="media/image407.png"/><Relationship Id="rId394" Type="http://schemas.openxmlformats.org/officeDocument/2006/relationships/image" Target="media/image393.png"/><Relationship Id="rId187" Type="http://schemas.openxmlformats.org/officeDocument/2006/relationships/image" Target="media/image186.png"/><Relationship Id="rId1038" Type="http://schemas.openxmlformats.org/officeDocument/2006/relationships/image" Target="media/image1037.png"/><Relationship Id="rId699" Type="http://schemas.openxmlformats.org/officeDocument/2006/relationships/image" Target="media/image698.png"/><Relationship Id="rId254" Type="http://schemas.openxmlformats.org/officeDocument/2006/relationships/image" Target="media/image253.png"/><Relationship Id="rId1105" Type="http://schemas.openxmlformats.org/officeDocument/2006/relationships/image" Target="media/image1104.png"/><Relationship Id="rId1091" Type="http://schemas.openxmlformats.org/officeDocument/2006/relationships/image" Target="media/image1090.png"/><Relationship Id="rId766" Type="http://schemas.openxmlformats.org/officeDocument/2006/relationships/image" Target="media/image765.png"/><Relationship Id="rId559" Type="http://schemas.openxmlformats.org/officeDocument/2006/relationships/image" Target="media/image558.png"/><Relationship Id="rId49" Type="http://schemas.openxmlformats.org/officeDocument/2006/relationships/image" Target="media/image48.png"/><Relationship Id="rId461" Type="http://schemas.openxmlformats.org/officeDocument/2006/relationships/image" Target="media/image460.png"/><Relationship Id="rId1189" Type="http://schemas.openxmlformats.org/officeDocument/2006/relationships/image" Target="media/image1188.png"/><Relationship Id="rId114" Type="http://schemas.openxmlformats.org/officeDocument/2006/relationships/image" Target="media/image113.png"/><Relationship Id="rId973" Type="http://schemas.openxmlformats.org/officeDocument/2006/relationships/image" Target="media/image972.png"/><Relationship Id="rId626" Type="http://schemas.openxmlformats.org/officeDocument/2006/relationships/image" Target="media/image625.png"/><Relationship Id="rId419" Type="http://schemas.openxmlformats.org/officeDocument/2006/relationships/image" Target="media/image418.png"/><Relationship Id="rId321" Type="http://schemas.openxmlformats.org/officeDocument/2006/relationships/image" Target="media/image320.png"/><Relationship Id="rId198" Type="http://schemas.openxmlformats.org/officeDocument/2006/relationships/image" Target="media/image197.png"/><Relationship Id="rId1049" Type="http://schemas.openxmlformats.org/officeDocument/2006/relationships/image" Target="media/image1048.png"/><Relationship Id="rId833" Type="http://schemas.openxmlformats.org/officeDocument/2006/relationships/image" Target="media/image832.png"/><Relationship Id="rId1116" Type="http://schemas.openxmlformats.org/officeDocument/2006/relationships/image" Target="media/image1115.png"/><Relationship Id="rId900" Type="http://schemas.openxmlformats.org/officeDocument/2006/relationships/image" Target="media/image899.png"/><Relationship Id="rId472" Type="http://schemas.openxmlformats.org/officeDocument/2006/relationships/image" Target="media/image471.png"/><Relationship Id="rId265" Type="http://schemas.openxmlformats.org/officeDocument/2006/relationships/image" Target="media/image264.png"/><Relationship Id="rId984" Type="http://schemas.openxmlformats.org/officeDocument/2006/relationships/image" Target="media/image983.png"/><Relationship Id="rId777" Type="http://schemas.openxmlformats.org/officeDocument/2006/relationships/image" Target="media/image776.png"/><Relationship Id="rId332" Type="http://schemas.openxmlformats.org/officeDocument/2006/relationships/image" Target="media/image331.png"/><Relationship Id="rId125" Type="http://schemas.openxmlformats.org/officeDocument/2006/relationships/image" Target="media/image124.png"/><Relationship Id="rId844" Type="http://schemas.openxmlformats.org/officeDocument/2006/relationships/image" Target="media/image843.png"/><Relationship Id="rId637" Type="http://schemas.openxmlformats.org/officeDocument/2006/relationships/image" Target="media/image636.png"/><Relationship Id="rId911" Type="http://schemas.openxmlformats.org/officeDocument/2006/relationships/image" Target="media/image910.png"/><Relationship Id="rId704" Type="http://schemas.openxmlformats.org/officeDocument/2006/relationships/image" Target="media/image703.png"/><Relationship Id="rId690" Type="http://schemas.openxmlformats.org/officeDocument/2006/relationships/image" Target="media/image689.png"/><Relationship Id="rId483" Type="http://schemas.openxmlformats.org/officeDocument/2006/relationships/image" Target="media/image482.png"/><Relationship Id="rId276" Type="http://schemas.openxmlformats.org/officeDocument/2006/relationships/image" Target="media/image275.png"/><Relationship Id="rId1127" Type="http://schemas.openxmlformats.org/officeDocument/2006/relationships/image" Target="media/image1126.png"/><Relationship Id="rId995" Type="http://schemas.openxmlformats.org/officeDocument/2006/relationships/image" Target="media/image994.png"/><Relationship Id="rId788" Type="http://schemas.openxmlformats.org/officeDocument/2006/relationships/image" Target="media/image787.png"/><Relationship Id="rId550" Type="http://schemas.openxmlformats.org/officeDocument/2006/relationships/image" Target="media/image549.png"/><Relationship Id="rId40" Type="http://schemas.openxmlformats.org/officeDocument/2006/relationships/image" Target="media/image39.png"/><Relationship Id="rId343" Type="http://schemas.openxmlformats.org/officeDocument/2006/relationships/image" Target="media/image342.png"/><Relationship Id="rId136" Type="http://schemas.openxmlformats.org/officeDocument/2006/relationships/image" Target="media/image135.png"/><Relationship Id="rId1180" Type="http://schemas.openxmlformats.org/officeDocument/2006/relationships/image" Target="media/image1179.png"/><Relationship Id="rId855" Type="http://schemas.openxmlformats.org/officeDocument/2006/relationships/image" Target="media/image854.png"/><Relationship Id="rId648" Type="http://schemas.openxmlformats.org/officeDocument/2006/relationships/image" Target="media/image647.png"/><Relationship Id="rId203" Type="http://schemas.openxmlformats.org/officeDocument/2006/relationships/image" Target="media/image202.png"/><Relationship Id="rId1040" Type="http://schemas.openxmlformats.org/officeDocument/2006/relationships/image" Target="media/image1039.png"/><Relationship Id="rId922" Type="http://schemas.openxmlformats.org/officeDocument/2006/relationships/image" Target="media/image921.png"/><Relationship Id="rId715" Type="http://schemas.openxmlformats.org/officeDocument/2006/relationships/image" Target="media/image714.png"/><Relationship Id="rId508" Type="http://schemas.openxmlformats.org/officeDocument/2006/relationships/image" Target="media/image507.png"/><Relationship Id="rId494" Type="http://schemas.openxmlformats.org/officeDocument/2006/relationships/image" Target="media/image493.png"/><Relationship Id="rId410" Type="http://schemas.openxmlformats.org/officeDocument/2006/relationships/image" Target="media/image409.png"/><Relationship Id="rId287" Type="http://schemas.openxmlformats.org/officeDocument/2006/relationships/image" Target="media/image286.png"/><Relationship Id="rId1138" Type="http://schemas.openxmlformats.org/officeDocument/2006/relationships/image" Target="media/image1137.png"/><Relationship Id="rId799" Type="http://schemas.openxmlformats.org/officeDocument/2006/relationships/image" Target="media/image798.png"/><Relationship Id="rId354" Type="http://schemas.openxmlformats.org/officeDocument/2006/relationships/image" Target="media/image353.png"/><Relationship Id="rId147" Type="http://schemas.openxmlformats.org/officeDocument/2006/relationships/image" Target="media/image146.png"/><Relationship Id="rId1205" Type="http://schemas.openxmlformats.org/officeDocument/2006/relationships/image" Target="media/image1204.png"/><Relationship Id="rId1191" Type="http://schemas.openxmlformats.org/officeDocument/2006/relationships/image" Target="media/image1190.png"/><Relationship Id="rId866" Type="http://schemas.openxmlformats.org/officeDocument/2006/relationships/image" Target="media/image865.png"/><Relationship Id="rId659" Type="http://schemas.openxmlformats.org/officeDocument/2006/relationships/image" Target="media/image658.png"/><Relationship Id="rId561" Type="http://schemas.openxmlformats.org/officeDocument/2006/relationships/image" Target="media/image560.png"/><Relationship Id="rId51" Type="http://schemas.openxmlformats.org/officeDocument/2006/relationships/image" Target="media/image50.png"/><Relationship Id="rId519" Type="http://schemas.openxmlformats.org/officeDocument/2006/relationships/image" Target="media/image518.png"/><Relationship Id="rId421" Type="http://schemas.openxmlformats.org/officeDocument/2006/relationships/image" Target="media/image420.png"/><Relationship Id="rId298" Type="http://schemas.openxmlformats.org/officeDocument/2006/relationships/image" Target="media/image297.png"/><Relationship Id="rId214" Type="http://schemas.openxmlformats.org/officeDocument/2006/relationships/image" Target="media/image213.png"/><Relationship Id="rId1149" Type="http://schemas.openxmlformats.org/officeDocument/2006/relationships/image" Target="media/image1148.png"/><Relationship Id="rId1051" Type="http://schemas.openxmlformats.org/officeDocument/2006/relationships/image" Target="media/image1050.png"/><Relationship Id="rId933" Type="http://schemas.openxmlformats.org/officeDocument/2006/relationships/image" Target="media/image932.png"/><Relationship Id="rId726" Type="http://schemas.openxmlformats.org/officeDocument/2006/relationships/image" Target="media/image725.png"/><Relationship Id="rId158" Type="http://schemas.openxmlformats.org/officeDocument/2006/relationships/image" Target="media/image157.png"/><Relationship Id="rId1009" Type="http://schemas.openxmlformats.org/officeDocument/2006/relationships/image" Target="media/image1008.png"/><Relationship Id="rId62" Type="http://schemas.openxmlformats.org/officeDocument/2006/relationships/image" Target="media/image61.png"/><Relationship Id="rId572" Type="http://schemas.openxmlformats.org/officeDocument/2006/relationships/image" Target="media/image571.png"/><Relationship Id="rId365" Type="http://schemas.openxmlformats.org/officeDocument/2006/relationships/image" Target="media/image364.png"/><Relationship Id="rId1216" Type="http://schemas.openxmlformats.org/officeDocument/2006/relationships/image" Target="media/image1215.png"/><Relationship Id="rId877" Type="http://schemas.openxmlformats.org/officeDocument/2006/relationships/image" Target="media/image876.png"/><Relationship Id="rId432" Type="http://schemas.openxmlformats.org/officeDocument/2006/relationships/image" Target="media/image431.png"/><Relationship Id="rId225" Type="http://schemas.openxmlformats.org/officeDocument/2006/relationships/image" Target="media/image224.png"/><Relationship Id="rId1062" Type="http://schemas.openxmlformats.org/officeDocument/2006/relationships/image" Target="media/image1061.png"/><Relationship Id="rId944" Type="http://schemas.openxmlformats.org/officeDocument/2006/relationships/image" Target="media/image943.png"/><Relationship Id="rId737" Type="http://schemas.openxmlformats.org/officeDocument/2006/relationships/image" Target="media/image736.png"/><Relationship Id="rId804" Type="http://schemas.openxmlformats.org/officeDocument/2006/relationships/image" Target="media/image803.png"/><Relationship Id="rId790" Type="http://schemas.openxmlformats.org/officeDocument/2006/relationships/image" Target="media/image789.png"/><Relationship Id="rId73" Type="http://schemas.openxmlformats.org/officeDocument/2006/relationships/image" Target="media/image72.png"/><Relationship Id="rId583" Type="http://schemas.openxmlformats.org/officeDocument/2006/relationships/image" Target="media/image582.png"/><Relationship Id="rId376" Type="http://schemas.openxmlformats.org/officeDocument/2006/relationships/image" Target="media/image375.png"/><Relationship Id="rId169" Type="http://schemas.openxmlformats.org/officeDocument/2006/relationships/image" Target="media/image168.png"/><Relationship Id="rId1227" Type="http://schemas.openxmlformats.org/officeDocument/2006/relationships/image" Target="media/image1226.png"/><Relationship Id="rId888" Type="http://schemas.openxmlformats.org/officeDocument/2006/relationships/image" Target="media/image887.png"/><Relationship Id="rId650" Type="http://schemas.openxmlformats.org/officeDocument/2006/relationships/image" Target="media/image649.png"/><Relationship Id="rId443" Type="http://schemas.openxmlformats.org/officeDocument/2006/relationships/image" Target="media/image442.png"/><Relationship Id="rId4" Type="http://schemas.openxmlformats.org/officeDocument/2006/relationships/image" Target="media/image3.png"/><Relationship Id="rId236" Type="http://schemas.openxmlformats.org/officeDocument/2006/relationships/image" Target="media/image235.png"/><Relationship Id="rId1073" Type="http://schemas.openxmlformats.org/officeDocument/2006/relationships/image" Target="media/image1072.png"/><Relationship Id="rId955" Type="http://schemas.openxmlformats.org/officeDocument/2006/relationships/image" Target="media/image954.png"/><Relationship Id="rId748" Type="http://schemas.openxmlformats.org/officeDocument/2006/relationships/image" Target="media/image747.png"/><Relationship Id="rId303" Type="http://schemas.openxmlformats.org/officeDocument/2006/relationships/image" Target="media/image302.png"/><Relationship Id="rId1140" Type="http://schemas.openxmlformats.org/officeDocument/2006/relationships/image" Target="media/image1139.png"/><Relationship Id="rId84" Type="http://schemas.openxmlformats.org/officeDocument/2006/relationships/image" Target="media/image83.png"/><Relationship Id="rId815" Type="http://schemas.openxmlformats.org/officeDocument/2006/relationships/image" Target="media/image814.png"/><Relationship Id="rId608" Type="http://schemas.openxmlformats.org/officeDocument/2006/relationships/image" Target="media/image607.png"/><Relationship Id="rId594" Type="http://schemas.openxmlformats.org/officeDocument/2006/relationships/image" Target="media/image593.png"/><Relationship Id="rId510" Type="http://schemas.openxmlformats.org/officeDocument/2006/relationships/image" Target="media/image509.png"/><Relationship Id="rId387" Type="http://schemas.openxmlformats.org/officeDocument/2006/relationships/image" Target="media/image386.png"/><Relationship Id="rId899" Type="http://schemas.openxmlformats.org/officeDocument/2006/relationships/image" Target="media/image898.png"/><Relationship Id="rId247" Type="http://schemas.openxmlformats.org/officeDocument/2006/relationships/image" Target="media/image246.png"/><Relationship Id="rId1084" Type="http://schemas.openxmlformats.org/officeDocument/2006/relationships/image" Target="media/image1083.png"/><Relationship Id="rId1000" Type="http://schemas.openxmlformats.org/officeDocument/2006/relationships/image" Target="media/image999.png"/><Relationship Id="rId966" Type="http://schemas.openxmlformats.org/officeDocument/2006/relationships/image" Target="media/image965.png"/><Relationship Id="rId759" Type="http://schemas.openxmlformats.org/officeDocument/2006/relationships/image" Target="media/image758.png"/><Relationship Id="rId661" Type="http://schemas.openxmlformats.org/officeDocument/2006/relationships/image" Target="media/image660.png"/><Relationship Id="rId454" Type="http://schemas.openxmlformats.org/officeDocument/2006/relationships/image" Target="media/image453.png"/><Relationship Id="rId107" Type="http://schemas.openxmlformats.org/officeDocument/2006/relationships/image" Target="media/image106.png"/><Relationship Id="rId619" Type="http://schemas.openxmlformats.org/officeDocument/2006/relationships/image" Target="media/image618.png"/><Relationship Id="rId521" Type="http://schemas.openxmlformats.org/officeDocument/2006/relationships/image" Target="media/image520.png"/><Relationship Id="rId398" Type="http://schemas.openxmlformats.org/officeDocument/2006/relationships/image" Target="media/image397.png"/><Relationship Id="rId314" Type="http://schemas.openxmlformats.org/officeDocument/2006/relationships/image" Target="media/image313.png"/><Relationship Id="rId1151" Type="http://schemas.openxmlformats.org/officeDocument/2006/relationships/image" Target="media/image1150.png"/><Relationship Id="rId11" Type="http://schemas.openxmlformats.org/officeDocument/2006/relationships/image" Target="media/image10.png"/><Relationship Id="rId95" Type="http://schemas.openxmlformats.org/officeDocument/2006/relationships/image" Target="media/image94.png"/><Relationship Id="rId826" Type="http://schemas.openxmlformats.org/officeDocument/2006/relationships/image" Target="media/image825.png"/><Relationship Id="rId160" Type="http://schemas.openxmlformats.org/officeDocument/2006/relationships/image" Target="media/image159.png"/><Relationship Id="rId1109" Type="http://schemas.openxmlformats.org/officeDocument/2006/relationships/image" Target="media/image1108.png"/><Relationship Id="rId1011" Type="http://schemas.openxmlformats.org/officeDocument/2006/relationships/image" Target="media/image1010.png"/><Relationship Id="rId672" Type="http://schemas.openxmlformats.org/officeDocument/2006/relationships/image" Target="media/image671.png"/><Relationship Id="rId465" Type="http://schemas.openxmlformats.org/officeDocument/2006/relationships/image" Target="media/image464.png"/><Relationship Id="rId258" Type="http://schemas.openxmlformats.org/officeDocument/2006/relationships/image" Target="media/image257.png"/><Relationship Id="rId1095" Type="http://schemas.openxmlformats.org/officeDocument/2006/relationships/image" Target="media/image1094.png"/><Relationship Id="rId977" Type="http://schemas.openxmlformats.org/officeDocument/2006/relationships/image" Target="media/image976.png"/><Relationship Id="rId532" Type="http://schemas.openxmlformats.org/officeDocument/2006/relationships/image" Target="media/image531.png"/><Relationship Id="rId325" Type="http://schemas.openxmlformats.org/officeDocument/2006/relationships/image" Target="media/image324.png"/><Relationship Id="rId22" Type="http://schemas.openxmlformats.org/officeDocument/2006/relationships/image" Target="media/image21.png"/><Relationship Id="rId118" Type="http://schemas.openxmlformats.org/officeDocument/2006/relationships/image" Target="media/image117.png"/><Relationship Id="rId1162" Type="http://schemas.openxmlformats.org/officeDocument/2006/relationships/image" Target="media/image1161.png"/><Relationship Id="rId837" Type="http://schemas.openxmlformats.org/officeDocument/2006/relationships/image" Target="media/image836.png"/><Relationship Id="rId171" Type="http://schemas.openxmlformats.org/officeDocument/2006/relationships/image" Target="media/image170.png"/><Relationship Id="rId1022" Type="http://schemas.openxmlformats.org/officeDocument/2006/relationships/image" Target="media/image1021.png"/><Relationship Id="rId904" Type="http://schemas.openxmlformats.org/officeDocument/2006/relationships/image" Target="media/image903.png"/><Relationship Id="rId890" Type="http://schemas.openxmlformats.org/officeDocument/2006/relationships/image" Target="media/image889.png"/><Relationship Id="rId683" Type="http://schemas.openxmlformats.org/officeDocument/2006/relationships/image" Target="media/image682.png"/><Relationship Id="rId476" Type="http://schemas.openxmlformats.org/officeDocument/2006/relationships/image" Target="media/image475.png"/><Relationship Id="rId269" Type="http://schemas.openxmlformats.org/officeDocument/2006/relationships/image" Target="media/image268.png"/><Relationship Id="rId988" Type="http://schemas.openxmlformats.org/officeDocument/2006/relationships/image" Target="media/image987.png"/><Relationship Id="rId543" Type="http://schemas.openxmlformats.org/officeDocument/2006/relationships/image" Target="media/image542.png"/><Relationship Id="rId336" Type="http://schemas.openxmlformats.org/officeDocument/2006/relationships/image" Target="media/image335.png"/><Relationship Id="rId33" Type="http://schemas.openxmlformats.org/officeDocument/2006/relationships/image" Target="media/image32.png"/><Relationship Id="rId129" Type="http://schemas.openxmlformats.org/officeDocument/2006/relationships/image" Target="media/image128.png"/><Relationship Id="rId1173" Type="http://schemas.openxmlformats.org/officeDocument/2006/relationships/image" Target="media/image1172.png"/><Relationship Id="rId848" Type="http://schemas.openxmlformats.org/officeDocument/2006/relationships/image" Target="media/image847.png"/><Relationship Id="rId750" Type="http://schemas.openxmlformats.org/officeDocument/2006/relationships/image" Target="media/image749.png"/><Relationship Id="rId403" Type="http://schemas.openxmlformats.org/officeDocument/2006/relationships/image" Target="media/image402.png"/><Relationship Id="rId182" Type="http://schemas.openxmlformats.org/officeDocument/2006/relationships/image" Target="media/image181.png"/><Relationship Id="rId1033" Type="http://schemas.openxmlformats.org/officeDocument/2006/relationships/image" Target="media/image1032.png"/><Relationship Id="rId915" Type="http://schemas.openxmlformats.org/officeDocument/2006/relationships/image" Target="media/image914.png"/><Relationship Id="rId708" Type="http://schemas.openxmlformats.org/officeDocument/2006/relationships/image" Target="media/image707.png"/><Relationship Id="rId694" Type="http://schemas.openxmlformats.org/officeDocument/2006/relationships/image" Target="media/image693.png"/><Relationship Id="rId610" Type="http://schemas.openxmlformats.org/officeDocument/2006/relationships/image" Target="media/image609.png"/><Relationship Id="rId487" Type="http://schemas.openxmlformats.org/officeDocument/2006/relationships/image" Target="media/image486.png"/><Relationship Id="rId999" Type="http://schemas.openxmlformats.org/officeDocument/2006/relationships/image" Target="media/image998.png"/><Relationship Id="rId347" Type="http://schemas.openxmlformats.org/officeDocument/2006/relationships/image" Target="media/image346.png"/><Relationship Id="rId1184" Type="http://schemas.openxmlformats.org/officeDocument/2006/relationships/image" Target="media/image1183.png"/><Relationship Id="rId1100" Type="http://schemas.openxmlformats.org/officeDocument/2006/relationships/image" Target="media/image1099.png"/><Relationship Id="rId859" Type="http://schemas.openxmlformats.org/officeDocument/2006/relationships/image" Target="media/image858.png"/><Relationship Id="rId761" Type="http://schemas.openxmlformats.org/officeDocument/2006/relationships/image" Target="media/image760.png"/><Relationship Id="rId554" Type="http://schemas.openxmlformats.org/officeDocument/2006/relationships/image" Target="media/image553.png"/><Relationship Id="rId44" Type="http://schemas.openxmlformats.org/officeDocument/2006/relationships/image" Target="media/image43.png"/><Relationship Id="rId621" Type="http://schemas.openxmlformats.org/officeDocument/2006/relationships/image" Target="media/image620.png"/><Relationship Id="rId498" Type="http://schemas.openxmlformats.org/officeDocument/2006/relationships/image" Target="media/image497.png"/><Relationship Id="rId414" Type="http://schemas.openxmlformats.org/officeDocument/2006/relationships/image" Target="media/image413.png"/><Relationship Id="rId207" Type="http://schemas.openxmlformats.org/officeDocument/2006/relationships/image" Target="media/image206.png"/><Relationship Id="rId193" Type="http://schemas.openxmlformats.org/officeDocument/2006/relationships/image" Target="media/image192.png"/><Relationship Id="rId1044" Type="http://schemas.openxmlformats.org/officeDocument/2006/relationships/image" Target="media/image1043.png"/><Relationship Id="rId926" Type="http://schemas.openxmlformats.org/officeDocument/2006/relationships/image" Target="media/image925.png"/><Relationship Id="rId719" Type="http://schemas.openxmlformats.org/officeDocument/2006/relationships/image" Target="media/image718.png"/><Relationship Id="rId260" Type="http://schemas.openxmlformats.org/officeDocument/2006/relationships/image" Target="media/image259.png"/><Relationship Id="rId1111" Type="http://schemas.openxmlformats.org/officeDocument/2006/relationships/image" Target="media/image1110.png"/><Relationship Id="rId772" Type="http://schemas.openxmlformats.org/officeDocument/2006/relationships/image" Target="media/image771.png"/><Relationship Id="rId565" Type="http://schemas.openxmlformats.org/officeDocument/2006/relationships/image" Target="media/image564.png"/><Relationship Id="rId55" Type="http://schemas.openxmlformats.org/officeDocument/2006/relationships/image" Target="media/image54.png"/><Relationship Id="rId358" Type="http://schemas.openxmlformats.org/officeDocument/2006/relationships/image" Target="media/image357.png"/><Relationship Id="rId1209" Type="http://schemas.openxmlformats.org/officeDocument/2006/relationships/image" Target="media/image1208.png"/><Relationship Id="rId120" Type="http://schemas.openxmlformats.org/officeDocument/2006/relationships/image" Target="media/image119.png"/><Relationship Id="rId1195" Type="http://schemas.openxmlformats.org/officeDocument/2006/relationships/image" Target="media/image1194.png"/><Relationship Id="rId632" Type="http://schemas.openxmlformats.org/officeDocument/2006/relationships/image" Target="media/image631.png"/><Relationship Id="rId425" Type="http://schemas.openxmlformats.org/officeDocument/2006/relationships/image" Target="media/image424.png"/><Relationship Id="rId218" Type="http://schemas.openxmlformats.org/officeDocument/2006/relationships/image" Target="media/image217.png"/><Relationship Id="rId1055" Type="http://schemas.openxmlformats.org/officeDocument/2006/relationships/image" Target="media/image1054.png"/><Relationship Id="rId937" Type="http://schemas.openxmlformats.org/officeDocument/2006/relationships/image" Target="media/image936.png"/><Relationship Id="rId271" Type="http://schemas.openxmlformats.org/officeDocument/2006/relationships/image" Target="media/image270.png"/><Relationship Id="rId1122" Type="http://schemas.openxmlformats.org/officeDocument/2006/relationships/image" Target="media/image1121.png"/><Relationship Id="rId990" Type="http://schemas.openxmlformats.org/officeDocument/2006/relationships/image" Target="media/image989.png"/><Relationship Id="rId783" Type="http://schemas.openxmlformats.org/officeDocument/2006/relationships/image" Target="media/image782.png"/><Relationship Id="rId66" Type="http://schemas.openxmlformats.org/officeDocument/2006/relationships/image" Target="media/image65.png"/><Relationship Id="rId576" Type="http://schemas.openxmlformats.org/officeDocument/2006/relationships/image" Target="media/image575.png"/><Relationship Id="rId369" Type="http://schemas.openxmlformats.org/officeDocument/2006/relationships/image" Target="media/image368.png"/><Relationship Id="rId131" Type="http://schemas.openxmlformats.org/officeDocument/2006/relationships/image" Target="media/image130.png"/><Relationship Id="rId643" Type="http://schemas.openxmlformats.org/officeDocument/2006/relationships/image" Target="media/image642.png"/><Relationship Id="rId436" Type="http://schemas.openxmlformats.org/officeDocument/2006/relationships/image" Target="media/image435.png"/><Relationship Id="rId229" Type="http://schemas.openxmlformats.org/officeDocument/2006/relationships/image" Target="media/image228.png"/><Relationship Id="rId1066" Type="http://schemas.openxmlformats.org/officeDocument/2006/relationships/image" Target="media/image1065.png"/><Relationship Id="rId948" Type="http://schemas.openxmlformats.org/officeDocument/2006/relationships/image" Target="media/image947.png"/><Relationship Id="rId850" Type="http://schemas.openxmlformats.org/officeDocument/2006/relationships/image" Target="media/image849.png"/><Relationship Id="rId1133" Type="http://schemas.openxmlformats.org/officeDocument/2006/relationships/image" Target="media/image1132.png"/><Relationship Id="rId808" Type="http://schemas.openxmlformats.org/officeDocument/2006/relationships/image" Target="media/image807.png"/><Relationship Id="rId77" Type="http://schemas.openxmlformats.org/officeDocument/2006/relationships/image" Target="media/image76.png"/><Relationship Id="rId710" Type="http://schemas.openxmlformats.org/officeDocument/2006/relationships/image" Target="media/image709.png"/><Relationship Id="rId587" Type="http://schemas.openxmlformats.org/officeDocument/2006/relationships/image" Target="media/image586.png"/><Relationship Id="rId503" Type="http://schemas.openxmlformats.org/officeDocument/2006/relationships/image" Target="media/image502.png"/><Relationship Id="rId282" Type="http://schemas.openxmlformats.org/officeDocument/2006/relationships/image" Target="media/image281.png"/><Relationship Id="rId8" Type="http://schemas.openxmlformats.org/officeDocument/2006/relationships/image" Target="media/image7.png"/><Relationship Id="rId794" Type="http://schemas.openxmlformats.org/officeDocument/2006/relationships/image" Target="media/image793.png"/><Relationship Id="rId447" Type="http://schemas.openxmlformats.org/officeDocument/2006/relationships/image" Target="media/image446.png"/><Relationship Id="rId142" Type="http://schemas.openxmlformats.org/officeDocument/2006/relationships/image" Target="media/image141.png"/><Relationship Id="rId1200" Type="http://schemas.openxmlformats.org/officeDocument/2006/relationships/image" Target="media/image1199.png"/><Relationship Id="rId1077" Type="http://schemas.openxmlformats.org/officeDocument/2006/relationships/image" Target="media/image1076.png"/><Relationship Id="rId959" Type="http://schemas.openxmlformats.org/officeDocument/2006/relationships/image" Target="media/image958.png"/><Relationship Id="rId861" Type="http://schemas.openxmlformats.org/officeDocument/2006/relationships/image" Target="media/image860.png"/><Relationship Id="rId654" Type="http://schemas.openxmlformats.org/officeDocument/2006/relationships/image" Target="media/image653.png"/><Relationship Id="rId721" Type="http://schemas.openxmlformats.org/officeDocument/2006/relationships/image" Target="media/image720.png"/><Relationship Id="rId514" Type="http://schemas.openxmlformats.org/officeDocument/2006/relationships/image" Target="media/image513.png"/><Relationship Id="rId307" Type="http://schemas.openxmlformats.org/officeDocument/2006/relationships/image" Target="media/image306.png"/><Relationship Id="rId293" Type="http://schemas.openxmlformats.org/officeDocument/2006/relationships/image" Target="media/image292.png"/><Relationship Id="rId1144" Type="http://schemas.openxmlformats.org/officeDocument/2006/relationships/image" Target="media/image1143.png"/><Relationship Id="rId88" Type="http://schemas.openxmlformats.org/officeDocument/2006/relationships/image" Target="media/image87.png"/><Relationship Id="rId819" Type="http://schemas.openxmlformats.org/officeDocument/2006/relationships/image" Target="media/image818.png"/><Relationship Id="rId598" Type="http://schemas.openxmlformats.org/officeDocument/2006/relationships/image" Target="media/image597.png"/><Relationship Id="rId360" Type="http://schemas.openxmlformats.org/officeDocument/2006/relationships/image" Target="media/image359.png"/><Relationship Id="rId153" Type="http://schemas.openxmlformats.org/officeDocument/2006/relationships/image" Target="media/image152.png"/><Relationship Id="rId1211" Type="http://schemas.openxmlformats.org/officeDocument/2006/relationships/image" Target="media/image1210.png"/><Relationship Id="rId1004" Type="http://schemas.openxmlformats.org/officeDocument/2006/relationships/image" Target="media/image1003.png"/><Relationship Id="rId872" Type="http://schemas.openxmlformats.org/officeDocument/2006/relationships/image" Target="media/image871.png"/><Relationship Id="rId665" Type="http://schemas.openxmlformats.org/officeDocument/2006/relationships/image" Target="media/image664.png"/><Relationship Id="rId458" Type="http://schemas.openxmlformats.org/officeDocument/2006/relationships/image" Target="media/image457.png"/><Relationship Id="rId220" Type="http://schemas.openxmlformats.org/officeDocument/2006/relationships/image" Target="media/image219.png"/><Relationship Id="rId1088" Type="http://schemas.openxmlformats.org/officeDocument/2006/relationships/image" Target="media/image1087.png"/><Relationship Id="rId732" Type="http://schemas.openxmlformats.org/officeDocument/2006/relationships/image" Target="media/image731.png"/><Relationship Id="rId525" Type="http://schemas.openxmlformats.org/officeDocument/2006/relationships/image" Target="media/image524.png"/><Relationship Id="rId318" Type="http://schemas.openxmlformats.org/officeDocument/2006/relationships/image" Target="media/image317.png"/><Relationship Id="rId15" Type="http://schemas.openxmlformats.org/officeDocument/2006/relationships/image" Target="media/image14.png"/><Relationship Id="rId1155" Type="http://schemas.openxmlformats.org/officeDocument/2006/relationships/image" Target="media/image1154.png"/><Relationship Id="rId99" Type="http://schemas.openxmlformats.org/officeDocument/2006/relationships/image" Target="media/image98.png"/><Relationship Id="rId371" Type="http://schemas.openxmlformats.org/officeDocument/2006/relationships/image" Target="media/image370.png"/><Relationship Id="rId164" Type="http://schemas.openxmlformats.org/officeDocument/2006/relationships/image" Target="media/image163.png"/><Relationship Id="rId1222" Type="http://schemas.openxmlformats.org/officeDocument/2006/relationships/image" Target="media/image1221.png"/><Relationship Id="rId1015" Type="http://schemas.openxmlformats.org/officeDocument/2006/relationships/image" Target="media/image1014.png"/><Relationship Id="rId883" Type="http://schemas.openxmlformats.org/officeDocument/2006/relationships/image" Target="media/image882.png"/><Relationship Id="rId676" Type="http://schemas.openxmlformats.org/officeDocument/2006/relationships/image" Target="media/image675.png"/><Relationship Id="rId469" Type="http://schemas.openxmlformats.org/officeDocument/2006/relationships/image" Target="media/image468.png"/><Relationship Id="rId1099" Type="http://schemas.openxmlformats.org/officeDocument/2006/relationships/image" Target="media/image1098.png"/><Relationship Id="rId536" Type="http://schemas.openxmlformats.org/officeDocument/2006/relationships/image" Target="media/image535.png"/><Relationship Id="rId329" Type="http://schemas.openxmlformats.org/officeDocument/2006/relationships/image" Target="media/image328.png"/><Relationship Id="rId26" Type="http://schemas.openxmlformats.org/officeDocument/2006/relationships/image" Target="media/image25.png"/><Relationship Id="rId231" Type="http://schemas.openxmlformats.org/officeDocument/2006/relationships/image" Target="media/image230.png"/><Relationship Id="rId1166" Type="http://schemas.openxmlformats.org/officeDocument/2006/relationships/image" Target="media/image1165.png"/><Relationship Id="rId950" Type="http://schemas.openxmlformats.org/officeDocument/2006/relationships/image" Target="media/image949.png"/><Relationship Id="rId743" Type="http://schemas.openxmlformats.org/officeDocument/2006/relationships/image" Target="media/image742.png"/><Relationship Id="rId175" Type="http://schemas.openxmlformats.org/officeDocument/2006/relationships/image" Target="media/image174.png"/><Relationship Id="rId1026" Type="http://schemas.openxmlformats.org/officeDocument/2006/relationships/image" Target="media/image1025.png"/><Relationship Id="rId908" Type="http://schemas.openxmlformats.org/officeDocument/2006/relationships/image" Target="media/image907.png"/><Relationship Id="rId810" Type="http://schemas.openxmlformats.org/officeDocument/2006/relationships/image" Target="media/image809.png"/><Relationship Id="rId687" Type="http://schemas.openxmlformats.org/officeDocument/2006/relationships/image" Target="media/image686.png"/><Relationship Id="rId603" Type="http://schemas.openxmlformats.org/officeDocument/2006/relationships/image" Target="media/image602.png"/><Relationship Id="rId382" Type="http://schemas.openxmlformats.org/officeDocument/2006/relationships/image" Target="media/image381.png"/><Relationship Id="rId894" Type="http://schemas.openxmlformats.org/officeDocument/2006/relationships/image" Target="media/image893.png"/><Relationship Id="rId242" Type="http://schemas.openxmlformats.org/officeDocument/2006/relationships/image" Target="media/image241.png"/><Relationship Id="rId1177" Type="http://schemas.openxmlformats.org/officeDocument/2006/relationships/image" Target="media/image1176.png"/><Relationship Id="rId961" Type="http://schemas.openxmlformats.org/officeDocument/2006/relationships/image" Target="media/image960.png"/><Relationship Id="rId754" Type="http://schemas.openxmlformats.org/officeDocument/2006/relationships/image" Target="media/image753.png"/><Relationship Id="rId547" Type="http://schemas.openxmlformats.org/officeDocument/2006/relationships/image" Target="media/image546.png"/><Relationship Id="rId37" Type="http://schemas.openxmlformats.org/officeDocument/2006/relationships/image" Target="media/image36.png"/><Relationship Id="rId102" Type="http://schemas.openxmlformats.org/officeDocument/2006/relationships/image" Target="media/image101.png"/><Relationship Id="rId90" Type="http://schemas.openxmlformats.org/officeDocument/2006/relationships/image" Target="media/image89.png"/><Relationship Id="rId821" Type="http://schemas.openxmlformats.org/officeDocument/2006/relationships/image" Target="media/image820.png"/><Relationship Id="rId614" Type="http://schemas.openxmlformats.org/officeDocument/2006/relationships/image" Target="media/image613.png"/><Relationship Id="rId407" Type="http://schemas.openxmlformats.org/officeDocument/2006/relationships/image" Target="media/image406.png"/><Relationship Id="rId393" Type="http://schemas.openxmlformats.org/officeDocument/2006/relationships/image" Target="media/image392.png"/><Relationship Id="rId186" Type="http://schemas.openxmlformats.org/officeDocument/2006/relationships/image" Target="media/image185.png"/><Relationship Id="rId1037" Type="http://schemas.openxmlformats.org/officeDocument/2006/relationships/image" Target="media/image1036.png"/><Relationship Id="rId919" Type="http://schemas.openxmlformats.org/officeDocument/2006/relationships/image" Target="media/image918.png"/><Relationship Id="rId698" Type="http://schemas.openxmlformats.org/officeDocument/2006/relationships/image" Target="media/image697.png"/><Relationship Id="rId460" Type="http://schemas.openxmlformats.org/officeDocument/2006/relationships/image" Target="media/image459.png"/><Relationship Id="rId253" Type="http://schemas.openxmlformats.org/officeDocument/2006/relationships/image" Target="media/image252.png"/><Relationship Id="rId1104" Type="http://schemas.openxmlformats.org/officeDocument/2006/relationships/image" Target="media/image1103.png"/><Relationship Id="rId1090" Type="http://schemas.openxmlformats.org/officeDocument/2006/relationships/image" Target="media/image1089.png"/><Relationship Id="rId972" Type="http://schemas.openxmlformats.org/officeDocument/2006/relationships/image" Target="media/image971.png"/><Relationship Id="rId765" Type="http://schemas.openxmlformats.org/officeDocument/2006/relationships/image" Target="media/image764.png"/><Relationship Id="rId558" Type="http://schemas.openxmlformats.org/officeDocument/2006/relationships/image" Target="media/image557.png"/><Relationship Id="rId48" Type="http://schemas.openxmlformats.org/officeDocument/2006/relationships/image" Target="media/image47.png"/><Relationship Id="rId320" Type="http://schemas.openxmlformats.org/officeDocument/2006/relationships/image" Target="media/image319.png"/><Relationship Id="rId1188" Type="http://schemas.openxmlformats.org/officeDocument/2006/relationships/image" Target="media/image1187.png"/><Relationship Id="rId113" Type="http://schemas.openxmlformats.org/officeDocument/2006/relationships/image" Target="media/image112.png"/><Relationship Id="rId832" Type="http://schemas.openxmlformats.org/officeDocument/2006/relationships/image" Target="media/image831.png"/><Relationship Id="rId625" Type="http://schemas.openxmlformats.org/officeDocument/2006/relationships/image" Target="media/image624.png"/><Relationship Id="rId418" Type="http://schemas.openxmlformats.org/officeDocument/2006/relationships/image" Target="media/image417.png"/><Relationship Id="rId197" Type="http://schemas.openxmlformats.org/officeDocument/2006/relationships/image" Target="media/image196.png"/><Relationship Id="rId1048" Type="http://schemas.openxmlformats.org/officeDocument/2006/relationships/image" Target="media/image1047.png"/><Relationship Id="rId471" Type="http://schemas.openxmlformats.org/officeDocument/2006/relationships/image" Target="media/image470.png"/><Relationship Id="rId264" Type="http://schemas.openxmlformats.org/officeDocument/2006/relationships/image" Target="media/image263.png"/><Relationship Id="rId1115" Type="http://schemas.openxmlformats.org/officeDocument/2006/relationships/image" Target="media/image1114.png"/><Relationship Id="rId983" Type="http://schemas.openxmlformats.org/officeDocument/2006/relationships/image" Target="media/image982.png"/><Relationship Id="rId776" Type="http://schemas.openxmlformats.org/officeDocument/2006/relationships/image" Target="media/image775.png"/><Relationship Id="rId59" Type="http://schemas.openxmlformats.org/officeDocument/2006/relationships/image" Target="media/image58.png"/><Relationship Id="rId569" Type="http://schemas.openxmlformats.org/officeDocument/2006/relationships/image" Target="media/image568.png"/><Relationship Id="rId124" Type="http://schemas.openxmlformats.org/officeDocument/2006/relationships/image" Target="media/image123.png"/><Relationship Id="rId1199" Type="http://schemas.openxmlformats.org/officeDocument/2006/relationships/image" Target="media/image1198.png"/><Relationship Id="rId636" Type="http://schemas.openxmlformats.org/officeDocument/2006/relationships/image" Target="media/image635.png"/><Relationship Id="rId429" Type="http://schemas.openxmlformats.org/officeDocument/2006/relationships/image" Target="media/image428.png"/><Relationship Id="rId331" Type="http://schemas.openxmlformats.org/officeDocument/2006/relationships/image" Target="media/image330.png"/><Relationship Id="rId1059" Type="http://schemas.openxmlformats.org/officeDocument/2006/relationships/image" Target="media/image1058.png"/><Relationship Id="rId843" Type="http://schemas.openxmlformats.org/officeDocument/2006/relationships/image" Target="media/image842.png"/><Relationship Id="rId1126" Type="http://schemas.openxmlformats.org/officeDocument/2006/relationships/image" Target="media/image1125.png"/><Relationship Id="rId910" Type="http://schemas.openxmlformats.org/officeDocument/2006/relationships/image" Target="media/image909.png"/><Relationship Id="rId703" Type="http://schemas.openxmlformats.org/officeDocument/2006/relationships/image" Target="media/image702.png"/><Relationship Id="rId482" Type="http://schemas.openxmlformats.org/officeDocument/2006/relationships/image" Target="media/image481.png"/><Relationship Id="rId275" Type="http://schemas.openxmlformats.org/officeDocument/2006/relationships/image" Target="media/image274.png"/><Relationship Id="rId994" Type="http://schemas.openxmlformats.org/officeDocument/2006/relationships/image" Target="media/image993.png"/><Relationship Id="rId787" Type="http://schemas.openxmlformats.org/officeDocument/2006/relationships/image" Target="media/image786.png"/><Relationship Id="rId342" Type="http://schemas.openxmlformats.org/officeDocument/2006/relationships/image" Target="media/image341.png"/><Relationship Id="rId135" Type="http://schemas.openxmlformats.org/officeDocument/2006/relationships/image" Target="media/image134.png"/><Relationship Id="rId854" Type="http://schemas.openxmlformats.org/officeDocument/2006/relationships/image" Target="media/image853.png"/><Relationship Id="rId647" Type="http://schemas.openxmlformats.org/officeDocument/2006/relationships/image" Target="media/image646.png"/><Relationship Id="rId202" Type="http://schemas.openxmlformats.org/officeDocument/2006/relationships/image" Target="media/image201.png"/><Relationship Id="rId921" Type="http://schemas.openxmlformats.org/officeDocument/2006/relationships/image" Target="media/image920.png"/><Relationship Id="rId714" Type="http://schemas.openxmlformats.org/officeDocument/2006/relationships/image" Target="media/image713.png"/><Relationship Id="rId507" Type="http://schemas.openxmlformats.org/officeDocument/2006/relationships/image" Target="media/image506.png"/><Relationship Id="rId493" Type="http://schemas.openxmlformats.org/officeDocument/2006/relationships/image" Target="media/image492.png"/><Relationship Id="rId286" Type="http://schemas.openxmlformats.org/officeDocument/2006/relationships/image" Target="media/image285.png"/><Relationship Id="rId1137" Type="http://schemas.openxmlformats.org/officeDocument/2006/relationships/image" Target="media/image1136.png"/><Relationship Id="rId798" Type="http://schemas.openxmlformats.org/officeDocument/2006/relationships/image" Target="media/image797.png"/><Relationship Id="rId560" Type="http://schemas.openxmlformats.org/officeDocument/2006/relationships/image" Target="media/image559.png"/><Relationship Id="rId50" Type="http://schemas.openxmlformats.org/officeDocument/2006/relationships/image" Target="media/image49.png"/><Relationship Id="rId353" Type="http://schemas.openxmlformats.org/officeDocument/2006/relationships/image" Target="media/image352.png"/><Relationship Id="rId146" Type="http://schemas.openxmlformats.org/officeDocument/2006/relationships/image" Target="media/image145.png"/><Relationship Id="rId1204" Type="http://schemas.openxmlformats.org/officeDocument/2006/relationships/image" Target="media/image1203.png"/><Relationship Id="rId1190" Type="http://schemas.openxmlformats.org/officeDocument/2006/relationships/image" Target="media/image1189.png"/><Relationship Id="rId865" Type="http://schemas.openxmlformats.org/officeDocument/2006/relationships/image" Target="media/image864.png"/><Relationship Id="rId658" Type="http://schemas.openxmlformats.org/officeDocument/2006/relationships/image" Target="media/image657.png"/><Relationship Id="rId420" Type="http://schemas.openxmlformats.org/officeDocument/2006/relationships/image" Target="media/image419.png"/><Relationship Id="rId213" Type="http://schemas.openxmlformats.org/officeDocument/2006/relationships/image" Target="media/image212.png"/><Relationship Id="rId1050" Type="http://schemas.openxmlformats.org/officeDocument/2006/relationships/image" Target="media/image1049.png"/><Relationship Id="rId932" Type="http://schemas.openxmlformats.org/officeDocument/2006/relationships/image" Target="media/image931.png"/><Relationship Id="rId725" Type="http://schemas.openxmlformats.org/officeDocument/2006/relationships/image" Target="media/image724.png"/><Relationship Id="rId518" Type="http://schemas.openxmlformats.org/officeDocument/2006/relationships/image" Target="media/image517.png"/><Relationship Id="rId297" Type="http://schemas.openxmlformats.org/officeDocument/2006/relationships/image" Target="media/image296.png"/><Relationship Id="rId1148" Type="http://schemas.openxmlformats.org/officeDocument/2006/relationships/image" Target="media/image1147.png"/><Relationship Id="rId364" Type="http://schemas.openxmlformats.org/officeDocument/2006/relationships/image" Target="media/image363.png"/><Relationship Id="rId157" Type="http://schemas.openxmlformats.org/officeDocument/2006/relationships/image" Target="media/image156.png"/><Relationship Id="rId1215" Type="http://schemas.openxmlformats.org/officeDocument/2006/relationships/image" Target="media/image1214.png"/><Relationship Id="rId1008" Type="http://schemas.openxmlformats.org/officeDocument/2006/relationships/image" Target="media/image1007.png"/><Relationship Id="rId876" Type="http://schemas.openxmlformats.org/officeDocument/2006/relationships/image" Target="media/image875.png"/><Relationship Id="rId669" Type="http://schemas.openxmlformats.org/officeDocument/2006/relationships/image" Target="media/image668.png"/><Relationship Id="rId61" Type="http://schemas.openxmlformats.org/officeDocument/2006/relationships/image" Target="media/image60.png"/><Relationship Id="rId571" Type="http://schemas.openxmlformats.org/officeDocument/2006/relationships/image" Target="media/image570.png"/><Relationship Id="rId736" Type="http://schemas.openxmlformats.org/officeDocument/2006/relationships/image" Target="media/image735.png"/><Relationship Id="rId529" Type="http://schemas.openxmlformats.org/officeDocument/2006/relationships/image" Target="media/image528.png"/><Relationship Id="rId431" Type="http://schemas.openxmlformats.org/officeDocument/2006/relationships/image" Target="media/image430.png"/><Relationship Id="rId224" Type="http://schemas.openxmlformats.org/officeDocument/2006/relationships/image" Target="media/image223.png"/><Relationship Id="rId19" Type="http://schemas.openxmlformats.org/officeDocument/2006/relationships/image" Target="media/image18.png"/><Relationship Id="rId1159" Type="http://schemas.openxmlformats.org/officeDocument/2006/relationships/image" Target="media/image1158.png"/><Relationship Id="rId1061" Type="http://schemas.openxmlformats.org/officeDocument/2006/relationships/image" Target="media/image1060.png"/><Relationship Id="rId943" Type="http://schemas.openxmlformats.org/officeDocument/2006/relationships/image" Target="media/image942.png"/><Relationship Id="rId168" Type="http://schemas.openxmlformats.org/officeDocument/2006/relationships/image" Target="media/image167.png"/><Relationship Id="rId1019" Type="http://schemas.openxmlformats.org/officeDocument/2006/relationships/image" Target="media/image1018.png"/><Relationship Id="rId803" Type="http://schemas.openxmlformats.org/officeDocument/2006/relationships/image" Target="media/image802.png"/><Relationship Id="rId72" Type="http://schemas.openxmlformats.org/officeDocument/2006/relationships/image" Target="media/image71.png"/><Relationship Id="rId582" Type="http://schemas.openxmlformats.org/officeDocument/2006/relationships/image" Target="media/image581.png"/><Relationship Id="rId375" Type="http://schemas.openxmlformats.org/officeDocument/2006/relationships/image" Target="media/image374.png"/><Relationship Id="rId1226" Type="http://schemas.openxmlformats.org/officeDocument/2006/relationships/image" Target="media/image1225.png"/><Relationship Id="rId887" Type="http://schemas.openxmlformats.org/officeDocument/2006/relationships/image" Target="media/image886.png"/><Relationship Id="rId442" Type="http://schemas.openxmlformats.org/officeDocument/2006/relationships/image" Target="media/image441.png"/><Relationship Id="rId3" Type="http://schemas.openxmlformats.org/officeDocument/2006/relationships/image" Target="media/image2.png"/><Relationship Id="rId235" Type="http://schemas.openxmlformats.org/officeDocument/2006/relationships/image" Target="media/image234.png"/><Relationship Id="rId1072" Type="http://schemas.openxmlformats.org/officeDocument/2006/relationships/image" Target="media/image1071.png"/><Relationship Id="rId954" Type="http://schemas.openxmlformats.org/officeDocument/2006/relationships/image" Target="media/image953.png"/><Relationship Id="rId747" Type="http://schemas.openxmlformats.org/officeDocument/2006/relationships/image" Target="media/image746.png"/><Relationship Id="rId302" Type="http://schemas.openxmlformats.org/officeDocument/2006/relationships/image" Target="media/image301.png"/><Relationship Id="rId83" Type="http://schemas.openxmlformats.org/officeDocument/2006/relationships/image" Target="media/image82.png"/><Relationship Id="rId814" Type="http://schemas.openxmlformats.org/officeDocument/2006/relationships/image" Target="media/image813.png"/><Relationship Id="rId607" Type="http://schemas.openxmlformats.org/officeDocument/2006/relationships/image" Target="media/image606.png"/><Relationship Id="rId593" Type="http://schemas.openxmlformats.org/officeDocument/2006/relationships/image" Target="media/image592.png"/><Relationship Id="rId386" Type="http://schemas.openxmlformats.org/officeDocument/2006/relationships/image" Target="media/image385.png"/><Relationship Id="rId179" Type="http://schemas.openxmlformats.org/officeDocument/2006/relationships/image" Target="media/image178.png"/><Relationship Id="rId898" Type="http://schemas.openxmlformats.org/officeDocument/2006/relationships/image" Target="media/image897.png"/><Relationship Id="rId660" Type="http://schemas.openxmlformats.org/officeDocument/2006/relationships/image" Target="media/image659.png"/><Relationship Id="rId453" Type="http://schemas.openxmlformats.org/officeDocument/2006/relationships/image" Target="media/image452.png"/><Relationship Id="rId246" Type="http://schemas.openxmlformats.org/officeDocument/2006/relationships/image" Target="media/image245.png"/><Relationship Id="rId1083" Type="http://schemas.openxmlformats.org/officeDocument/2006/relationships/image" Target="media/image1082.png"/><Relationship Id="rId965" Type="http://schemas.openxmlformats.org/officeDocument/2006/relationships/image" Target="media/image964.png"/><Relationship Id="rId758" Type="http://schemas.openxmlformats.org/officeDocument/2006/relationships/image" Target="media/image757.png"/><Relationship Id="rId313" Type="http://schemas.openxmlformats.org/officeDocument/2006/relationships/image" Target="media/image312.png"/><Relationship Id="rId1150" Type="http://schemas.openxmlformats.org/officeDocument/2006/relationships/image" Target="media/image1149.png"/><Relationship Id="rId106" Type="http://schemas.openxmlformats.org/officeDocument/2006/relationships/image" Target="media/image105.png"/><Relationship Id="rId94" Type="http://schemas.openxmlformats.org/officeDocument/2006/relationships/image" Target="media/image93.png"/><Relationship Id="rId825" Type="http://schemas.openxmlformats.org/officeDocument/2006/relationships/image" Target="media/image824.png"/><Relationship Id="rId618" Type="http://schemas.openxmlformats.org/officeDocument/2006/relationships/image" Target="media/image617.png"/><Relationship Id="rId520" Type="http://schemas.openxmlformats.org/officeDocument/2006/relationships/image" Target="media/image519.png"/><Relationship Id="rId397" Type="http://schemas.openxmlformats.org/officeDocument/2006/relationships/image" Target="media/image396.png"/><Relationship Id="rId10" Type="http://schemas.openxmlformats.org/officeDocument/2006/relationships/image" Target="media/image9.png"/><Relationship Id="rId464" Type="http://schemas.openxmlformats.org/officeDocument/2006/relationships/image" Target="media/image463.png"/><Relationship Id="rId257" Type="http://schemas.openxmlformats.org/officeDocument/2006/relationships/image" Target="media/image256.png"/><Relationship Id="rId1108" Type="http://schemas.openxmlformats.org/officeDocument/2006/relationships/image" Target="media/image1107.png"/><Relationship Id="rId1094" Type="http://schemas.openxmlformats.org/officeDocument/2006/relationships/image" Target="media/image1093.png"/><Relationship Id="rId1010" Type="http://schemas.openxmlformats.org/officeDocument/2006/relationships/image" Target="media/image1009.png"/><Relationship Id="rId976" Type="http://schemas.openxmlformats.org/officeDocument/2006/relationships/image" Target="media/image975.png"/><Relationship Id="rId769" Type="http://schemas.openxmlformats.org/officeDocument/2006/relationships/image" Target="media/image768.png"/><Relationship Id="rId671" Type="http://schemas.openxmlformats.org/officeDocument/2006/relationships/image" Target="media/image670.png"/><Relationship Id="rId117" Type="http://schemas.openxmlformats.org/officeDocument/2006/relationships/image" Target="media/image116.png"/><Relationship Id="rId629" Type="http://schemas.openxmlformats.org/officeDocument/2006/relationships/image" Target="media/image628.png"/><Relationship Id="rId531" Type="http://schemas.openxmlformats.org/officeDocument/2006/relationships/image" Target="media/image530.png"/><Relationship Id="rId324" Type="http://schemas.openxmlformats.org/officeDocument/2006/relationships/image" Target="media/image323.png"/><Relationship Id="rId1161" Type="http://schemas.openxmlformats.org/officeDocument/2006/relationships/image" Target="media/image1160.png"/><Relationship Id="rId836" Type="http://schemas.openxmlformats.org/officeDocument/2006/relationships/image" Target="media/image835.png"/><Relationship Id="rId1119" Type="http://schemas.openxmlformats.org/officeDocument/2006/relationships/image" Target="media/image1118.png"/><Relationship Id="rId1021" Type="http://schemas.openxmlformats.org/officeDocument/2006/relationships/image" Target="media/image1020.png"/><Relationship Id="rId903" Type="http://schemas.openxmlformats.org/officeDocument/2006/relationships/image" Target="media/image902.png"/><Relationship Id="rId32" Type="http://schemas.openxmlformats.org/officeDocument/2006/relationships/image" Target="media/image31.png"/><Relationship Id="rId181" Type="http://schemas.openxmlformats.org/officeDocument/2006/relationships/image" Target="media/image180.png"/><Relationship Id="rId693" Type="http://schemas.openxmlformats.org/officeDocument/2006/relationships/image" Target="media/image692.png"/><Relationship Id="rId486" Type="http://schemas.openxmlformats.org/officeDocument/2006/relationships/image" Target="media/image485.png"/><Relationship Id="rId279" Type="http://schemas.openxmlformats.org/officeDocument/2006/relationships/image" Target="media/image278.png"/><Relationship Id="rId998" Type="http://schemas.openxmlformats.org/officeDocument/2006/relationships/image" Target="media/image997.png"/><Relationship Id="rId760" Type="http://schemas.openxmlformats.org/officeDocument/2006/relationships/image" Target="media/image759.png"/><Relationship Id="rId553" Type="http://schemas.openxmlformats.org/officeDocument/2006/relationships/image" Target="media/image552.png"/><Relationship Id="rId346" Type="http://schemas.openxmlformats.org/officeDocument/2006/relationships/image" Target="media/image345.png"/><Relationship Id="rId139" Type="http://schemas.openxmlformats.org/officeDocument/2006/relationships/image" Target="media/image138.png"/><Relationship Id="rId1183" Type="http://schemas.openxmlformats.org/officeDocument/2006/relationships/image" Target="media/image1182.png"/><Relationship Id="rId858" Type="http://schemas.openxmlformats.org/officeDocument/2006/relationships/image" Target="media/image857.png"/><Relationship Id="rId413" Type="http://schemas.openxmlformats.org/officeDocument/2006/relationships/image" Target="media/image412.png"/><Relationship Id="rId206" Type="http://schemas.openxmlformats.org/officeDocument/2006/relationships/image" Target="media/image205.png"/><Relationship Id="rId1043" Type="http://schemas.openxmlformats.org/officeDocument/2006/relationships/image" Target="media/image1042.png"/><Relationship Id="rId925" Type="http://schemas.openxmlformats.org/officeDocument/2006/relationships/image" Target="media/image924.png"/><Relationship Id="rId718" Type="http://schemas.openxmlformats.org/officeDocument/2006/relationships/image" Target="media/image717.png"/><Relationship Id="rId620" Type="http://schemas.openxmlformats.org/officeDocument/2006/relationships/image" Target="media/image619.png"/><Relationship Id="rId1208" Type="http://schemas.openxmlformats.org/officeDocument/2006/relationships/image" Target="media/image1207.png"/><Relationship Id="rId1110" Type="http://schemas.openxmlformats.org/officeDocument/2006/relationships/image" Target="media/image1109.png"/><Relationship Id="rId54" Type="http://schemas.openxmlformats.org/officeDocument/2006/relationships/image" Target="media/image53.png"/><Relationship Id="rId270" Type="http://schemas.openxmlformats.org/officeDocument/2006/relationships/image" Target="media/image269.png"/><Relationship Id="rId782" Type="http://schemas.openxmlformats.org/officeDocument/2006/relationships/image" Target="media/image781.png"/><Relationship Id="rId575" Type="http://schemas.openxmlformats.org/officeDocument/2006/relationships/image" Target="media/image574.png"/><Relationship Id="rId368" Type="http://schemas.openxmlformats.org/officeDocument/2006/relationships/image" Target="media/image367.png"/><Relationship Id="rId130" Type="http://schemas.openxmlformats.org/officeDocument/2006/relationships/image" Target="media/image129.png"/><Relationship Id="rId642" Type="http://schemas.openxmlformats.org/officeDocument/2006/relationships/image" Target="media/image641.png"/><Relationship Id="rId435" Type="http://schemas.openxmlformats.org/officeDocument/2006/relationships/image" Target="media/image434.png"/><Relationship Id="rId228" Type="http://schemas.openxmlformats.org/officeDocument/2006/relationships/image" Target="media/image227.png"/><Relationship Id="rId1065" Type="http://schemas.openxmlformats.org/officeDocument/2006/relationships/image" Target="media/image1064.png"/><Relationship Id="rId947" Type="http://schemas.openxmlformats.org/officeDocument/2006/relationships/image" Target="media/image946.png"/><Relationship Id="rId502" Type="http://schemas.openxmlformats.org/officeDocument/2006/relationships/image" Target="media/image501.png"/><Relationship Id="rId1132" Type="http://schemas.openxmlformats.org/officeDocument/2006/relationships/image" Target="media/image1131.png"/><Relationship Id="rId807" Type="http://schemas.openxmlformats.org/officeDocument/2006/relationships/image" Target="media/image806.png"/><Relationship Id="rId76" Type="http://schemas.openxmlformats.org/officeDocument/2006/relationships/image" Target="media/image75.png"/><Relationship Id="rId292" Type="http://schemas.openxmlformats.org/officeDocument/2006/relationships/image" Target="media/image291.png"/><Relationship Id="rId597" Type="http://schemas.openxmlformats.org/officeDocument/2006/relationships/image" Target="media/image596.png"/><Relationship Id="rId457" Type="http://schemas.openxmlformats.org/officeDocument/2006/relationships/image" Target="media/image456.png"/><Relationship Id="rId152" Type="http://schemas.openxmlformats.org/officeDocument/2006/relationships/image" Target="media/image151.png"/><Relationship Id="rId1087" Type="http://schemas.openxmlformats.org/officeDocument/2006/relationships/image" Target="media/image1086.png"/><Relationship Id="rId969" Type="http://schemas.openxmlformats.org/officeDocument/2006/relationships/image" Target="media/image968.png"/><Relationship Id="rId871" Type="http://schemas.openxmlformats.org/officeDocument/2006/relationships/image" Target="media/image870.png"/><Relationship Id="rId664" Type="http://schemas.openxmlformats.org/officeDocument/2006/relationships/image" Target="media/image663.png"/><Relationship Id="rId731" Type="http://schemas.openxmlformats.org/officeDocument/2006/relationships/image" Target="media/image730.png"/><Relationship Id="rId524" Type="http://schemas.openxmlformats.org/officeDocument/2006/relationships/image" Target="media/image523.png"/><Relationship Id="rId317" Type="http://schemas.openxmlformats.org/officeDocument/2006/relationships/image" Target="media/image316.png"/><Relationship Id="rId1154" Type="http://schemas.openxmlformats.org/officeDocument/2006/relationships/image" Target="media/image1153.png"/><Relationship Id="rId98" Type="http://schemas.openxmlformats.org/officeDocument/2006/relationships/image" Target="media/image97.png"/><Relationship Id="rId829" Type="http://schemas.openxmlformats.org/officeDocument/2006/relationships/image" Target="media/image828.png"/><Relationship Id="rId1221" Type="http://schemas.openxmlformats.org/officeDocument/2006/relationships/image" Target="media/image1220.png"/><Relationship Id="rId1014" Type="http://schemas.openxmlformats.org/officeDocument/2006/relationships/image" Target="media/image1013.png"/><Relationship Id="rId25" Type="http://schemas.openxmlformats.org/officeDocument/2006/relationships/image" Target="media/image24.png"/><Relationship Id="rId381" Type="http://schemas.openxmlformats.org/officeDocument/2006/relationships/image" Target="media/image380.png"/><Relationship Id="rId174" Type="http://schemas.openxmlformats.org/officeDocument/2006/relationships/image" Target="media/image173.png"/><Relationship Id="rId893" Type="http://schemas.openxmlformats.org/officeDocument/2006/relationships/image" Target="media/image892.png"/><Relationship Id="rId686" Type="http://schemas.openxmlformats.org/officeDocument/2006/relationships/image" Target="media/image685.png"/><Relationship Id="rId479" Type="http://schemas.openxmlformats.org/officeDocument/2006/relationships/image" Target="media/image478.png"/><Relationship Id="rId241" Type="http://schemas.openxmlformats.org/officeDocument/2006/relationships/image" Target="media/image240.png"/><Relationship Id="rId753" Type="http://schemas.openxmlformats.org/officeDocument/2006/relationships/image" Target="media/image752.png"/><Relationship Id="rId546" Type="http://schemas.openxmlformats.org/officeDocument/2006/relationships/image" Target="media/image545.png"/><Relationship Id="rId339" Type="http://schemas.openxmlformats.org/officeDocument/2006/relationships/image" Target="media/image338.png"/><Relationship Id="rId1176" Type="http://schemas.openxmlformats.org/officeDocument/2006/relationships/image" Target="media/image1175.png"/><Relationship Id="rId960" Type="http://schemas.openxmlformats.org/officeDocument/2006/relationships/image" Target="media/image959.png"/><Relationship Id="rId406" Type="http://schemas.openxmlformats.org/officeDocument/2006/relationships/image" Target="media/image405.png"/><Relationship Id="rId1036" Type="http://schemas.openxmlformats.org/officeDocument/2006/relationships/image" Target="media/image1035.png"/><Relationship Id="rId101" Type="http://schemas.openxmlformats.org/officeDocument/2006/relationships/image" Target="media/image100.png"/><Relationship Id="rId918" Type="http://schemas.openxmlformats.org/officeDocument/2006/relationships/image" Target="media/image917.png"/><Relationship Id="rId820" Type="http://schemas.openxmlformats.org/officeDocument/2006/relationships/image" Target="media/image819.png"/><Relationship Id="rId613" Type="http://schemas.openxmlformats.org/officeDocument/2006/relationships/image" Target="media/image612.png"/><Relationship Id="rId1103" Type="http://schemas.openxmlformats.org/officeDocument/2006/relationships/image" Target="media/image1102.png"/><Relationship Id="rId47" Type="http://schemas.openxmlformats.org/officeDocument/2006/relationships/image" Target="media/image46.png"/><Relationship Id="rId196" Type="http://schemas.openxmlformats.org/officeDocument/2006/relationships/image" Target="media/image195.png"/><Relationship Id="rId470" Type="http://schemas.openxmlformats.org/officeDocument/2006/relationships/image" Target="media/image469.png"/><Relationship Id="rId263" Type="http://schemas.openxmlformats.org/officeDocument/2006/relationships/image" Target="media/image262.png"/><Relationship Id="rId982" Type="http://schemas.openxmlformats.org/officeDocument/2006/relationships/image" Target="media/image981.png"/><Relationship Id="rId775" Type="http://schemas.openxmlformats.org/officeDocument/2006/relationships/image" Target="media/image774.png"/><Relationship Id="rId568" Type="http://schemas.openxmlformats.org/officeDocument/2006/relationships/image" Target="media/image567.png"/><Relationship Id="rId330" Type="http://schemas.openxmlformats.org/officeDocument/2006/relationships/image" Target="media/image329.png"/><Relationship Id="rId123" Type="http://schemas.openxmlformats.org/officeDocument/2006/relationships/image" Target="media/image122.png"/><Relationship Id="rId1198" Type="http://schemas.openxmlformats.org/officeDocument/2006/relationships/image" Target="media/image1197.png"/><Relationship Id="rId842" Type="http://schemas.openxmlformats.org/officeDocument/2006/relationships/image" Target="media/image841.png"/><Relationship Id="rId635" Type="http://schemas.openxmlformats.org/officeDocument/2006/relationships/image" Target="media/image634.png"/><Relationship Id="rId428" Type="http://schemas.openxmlformats.org/officeDocument/2006/relationships/image" Target="media/image427.png"/><Relationship Id="rId1058" Type="http://schemas.openxmlformats.org/officeDocument/2006/relationships/image" Target="media/image1057.png"/><Relationship Id="rId702" Type="http://schemas.openxmlformats.org/officeDocument/2006/relationships/image" Target="media/image701.png"/><Relationship Id="rId1125" Type="http://schemas.openxmlformats.org/officeDocument/2006/relationships/image" Target="media/image1124.png"/><Relationship Id="rId69" Type="http://schemas.openxmlformats.org/officeDocument/2006/relationships/image" Target="media/image68.png"/><Relationship Id="rId285" Type="http://schemas.openxmlformats.org/officeDocument/2006/relationships/image" Target="media/image284.png"/><Relationship Id="rId797" Type="http://schemas.openxmlformats.org/officeDocument/2006/relationships/image" Target="media/image796.png"/><Relationship Id="rId492" Type="http://schemas.openxmlformats.org/officeDocument/2006/relationships/image" Target="media/image491.png"/><Relationship Id="rId352" Type="http://schemas.openxmlformats.org/officeDocument/2006/relationships/image" Target="media/image351.png"/><Relationship Id="rId145" Type="http://schemas.openxmlformats.org/officeDocument/2006/relationships/image" Target="media/image144.png"/><Relationship Id="rId864" Type="http://schemas.openxmlformats.org/officeDocument/2006/relationships/image" Target="media/image863.png"/><Relationship Id="rId657" Type="http://schemas.openxmlformats.org/officeDocument/2006/relationships/image" Target="media/image656.png"/><Relationship Id="rId212" Type="http://schemas.openxmlformats.org/officeDocument/2006/relationships/image" Target="media/image211.png"/><Relationship Id="rId931" Type="http://schemas.openxmlformats.org/officeDocument/2006/relationships/image" Target="media/image930.png"/><Relationship Id="rId724" Type="http://schemas.openxmlformats.org/officeDocument/2006/relationships/image" Target="media/image723.png"/><Relationship Id="rId517" Type="http://schemas.openxmlformats.org/officeDocument/2006/relationships/image" Target="media/image516.png"/><Relationship Id="rId1147" Type="http://schemas.openxmlformats.org/officeDocument/2006/relationships/image" Target="media/image1146.png"/><Relationship Id="rId60" Type="http://schemas.openxmlformats.org/officeDocument/2006/relationships/image" Target="media/image59.png"/><Relationship Id="rId1214" Type="http://schemas.openxmlformats.org/officeDocument/2006/relationships/image" Target="media/image1213.png"/><Relationship Id="rId1007" Type="http://schemas.openxmlformats.org/officeDocument/2006/relationships/image" Target="media/image1006.png"/><Relationship Id="rId18" Type="http://schemas.openxmlformats.org/officeDocument/2006/relationships/image" Target="media/image17.png"/><Relationship Id="rId581" Type="http://schemas.openxmlformats.org/officeDocument/2006/relationships/image" Target="media/image580.png"/><Relationship Id="rId374" Type="http://schemas.openxmlformats.org/officeDocument/2006/relationships/image" Target="media/image373.png"/><Relationship Id="rId167" Type="http://schemas.openxmlformats.org/officeDocument/2006/relationships/image" Target="media/image166.png"/><Relationship Id="rId886" Type="http://schemas.openxmlformats.org/officeDocument/2006/relationships/image" Target="media/image885.png"/><Relationship Id="rId679" Type="http://schemas.openxmlformats.org/officeDocument/2006/relationships/image" Target="media/image678.png"/><Relationship Id="rId234" Type="http://schemas.openxmlformats.org/officeDocument/2006/relationships/image" Target="media/image233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workbookViewId="0">
      <pane ySplit="1" topLeftCell="A2" activePane="bottomLeft" state="frozen"/>
      <selection pane="bottomLeft" activeCell="I11" sqref="I11"/>
    </sheetView>
  </sheetViews>
  <sheetFormatPr defaultColWidth="12.54296875" defaultRowHeight="15.75" customHeight="1"/>
  <cols>
    <col min="1" max="1" width="40.7265625" style="13" customWidth="1"/>
    <col min="2" max="2" width="6.7265625" style="13" customWidth="1"/>
    <col min="3" max="3" width="11.453125" style="13" customWidth="1"/>
    <col min="4" max="4" width="9.453125" style="13" customWidth="1"/>
    <col min="5" max="5" width="17.1796875" style="13" customWidth="1"/>
    <col min="6" max="6" width="14.54296875" style="13" customWidth="1"/>
    <col min="7" max="7" width="10" style="13" customWidth="1"/>
    <col min="8" max="16384" width="12.54296875" style="13"/>
  </cols>
  <sheetData>
    <row r="1" spans="1:9" ht="15.75" customHeight="1">
      <c r="A1" s="14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5" t="s">
        <v>5</v>
      </c>
      <c r="G1" s="16" t="s">
        <v>3</v>
      </c>
    </row>
    <row r="2" spans="1:9" ht="15.75" customHeight="1">
      <c r="A2" s="18" t="s">
        <v>6</v>
      </c>
      <c r="B2" s="19" t="e">
        <f>B4+B16</f>
        <v>#REF!</v>
      </c>
      <c r="C2" s="19" t="e">
        <f>C4+C16</f>
        <v>#REF!</v>
      </c>
      <c r="D2" s="20" t="e">
        <f>B2/C2</f>
        <v>#REF!</v>
      </c>
      <c r="E2" s="21" t="e">
        <f>E4+E16</f>
        <v>#REF!</v>
      </c>
      <c r="F2" s="19" t="e">
        <f>F4+F16</f>
        <v>#REF!</v>
      </c>
      <c r="G2" s="20" t="e">
        <f>G4+G16</f>
        <v>#REF!</v>
      </c>
      <c r="I2" s="13" t="s">
        <v>7</v>
      </c>
    </row>
    <row r="3" spans="1:9" ht="15.75" customHeight="1">
      <c r="A3" s="22"/>
      <c r="B3" s="23"/>
      <c r="D3" s="24"/>
      <c r="E3" s="22"/>
      <c r="G3" s="25"/>
      <c r="I3" s="13" t="s">
        <v>8</v>
      </c>
    </row>
    <row r="4" spans="1:9" ht="15.75" customHeight="1">
      <c r="A4" s="26" t="s">
        <v>9</v>
      </c>
      <c r="B4" s="27" t="e">
        <f>SUM(B5:B13)</f>
        <v>#REF!</v>
      </c>
      <c r="C4" s="27" t="e">
        <f>SUM(C5:C13)</f>
        <v>#REF!</v>
      </c>
      <c r="D4" s="28" t="e">
        <f t="shared" ref="D4:D13" si="0">B4/C4</f>
        <v>#REF!</v>
      </c>
      <c r="E4" s="29" t="e">
        <f>SUM(E5:E13)</f>
        <v>#REF!</v>
      </c>
      <c r="F4" s="27" t="e">
        <f>SUM(F5:F13)</f>
        <v>#REF!</v>
      </c>
      <c r="G4" s="28" t="e">
        <f>E4/F4</f>
        <v>#REF!</v>
      </c>
    </row>
    <row r="5" spans="1:9" ht="15.75" customHeight="1">
      <c r="A5" s="30" t="s">
        <v>10</v>
      </c>
      <c r="B5" s="31" t="e" cm="1">
        <f t="array" ref="B5">SUMPRODUCT((Pokédex!D2:D1280="I")*(Pokédex!#REF!="x")*(Pokédex!#REF!="-")*(Pokédex!#REF!="-")*(Pokédex!#REF!="-"))</f>
        <v>#REF!</v>
      </c>
      <c r="C5" s="31" t="e" cm="1">
        <f t="array" ref="C5">SUMPRODUCT((Pokédex!D2:D1280="I")*(Pokédex!#REF!="No"))</f>
        <v>#REF!</v>
      </c>
      <c r="D5" s="32" t="e">
        <f t="shared" si="0"/>
        <v>#REF!</v>
      </c>
      <c r="E5" s="33" t="e" cm="1">
        <f t="array" ref="E5">SUMPRODUCT((Pokédex!D2:D1280="I")*ISNUMBER(MATCH(Pokédex!#REF!,{"Event","self caught","obtained"},0))*(Pokédex!#REF!="-")*(Pokédex!#REF!="-")*(Pokédex!#REF!="-"))</f>
        <v>#REF!</v>
      </c>
      <c r="F5" s="31" t="e" cm="1">
        <f t="array" ref="F5">SUMPRODUCT((Pokédex!D2:D1280="I")*(Pokédex!#REF!="x")*(Pokédex!#REF!="-")*(Pokédex!#REF!="-")*(Pokédex!#REF!="-")*(Pokédex!#REF!&lt;&gt;"Locked"))</f>
        <v>#REF!</v>
      </c>
      <c r="G5" s="32" t="e">
        <f t="shared" ref="G5:G13" si="1">E5/F5</f>
        <v>#REF!</v>
      </c>
    </row>
    <row r="6" spans="1:9" ht="15.75" customHeight="1">
      <c r="A6" s="30" t="s">
        <v>11</v>
      </c>
      <c r="B6" s="31" t="e" cm="1">
        <f t="array" ref="B6">SUMPRODUCT((Pokédex!D2:D1280="II")*(Pokédex!#REF!="x")*(Pokédex!#REF!="-")*(Pokédex!#REF!="-")*(Pokédex!#REF!="-"))</f>
        <v>#REF!</v>
      </c>
      <c r="C6" s="34" t="e" cm="1">
        <f t="array" ref="C6">SUMPRODUCT((Pokédex!D2:D1280="II")*(Pokédex!#REF!="No"))</f>
        <v>#REF!</v>
      </c>
      <c r="D6" s="32" t="e">
        <f t="shared" si="0"/>
        <v>#REF!</v>
      </c>
      <c r="E6" s="33" t="e" cm="1">
        <f t="array" ref="E6">SUMPRODUCT((Pokédex!D2:D1280="II")*ISNUMBER(MATCH(Pokédex!#REF!,{"Event","self caught","obtained"},0))*(Pokédex!#REF!="-")*(Pokédex!#REF!="-")*(Pokédex!#REF!="-"))</f>
        <v>#REF!</v>
      </c>
      <c r="F6" s="34" t="e" cm="1">
        <f t="array" ref="F6">SUMPRODUCT((Pokédex!D2:D1280="II")*(Pokédex!#REF!="x")*(Pokédex!#REF!="-")*(Pokédex!#REF!="-")*(Pokédex!#REF!="-")*(Pokédex!#REF!&lt;&gt;"Locked"))</f>
        <v>#REF!</v>
      </c>
      <c r="G6" s="32" t="e">
        <f t="shared" si="1"/>
        <v>#REF!</v>
      </c>
    </row>
    <row r="7" spans="1:9" ht="15.75" customHeight="1">
      <c r="A7" s="30" t="s">
        <v>12</v>
      </c>
      <c r="B7" s="31" t="e" cm="1">
        <f t="array" ref="B7">SUMPRODUCT((Pokédex!D2:D1280="III")*(Pokédex!#REF!="x")*(Pokédex!#REF!="-")*(Pokédex!#REF!="-")*(Pokédex!#REF!="-"))</f>
        <v>#REF!</v>
      </c>
      <c r="C7" s="34" t="e" cm="1">
        <f t="array" ref="C7">SUMPRODUCT((Pokédex!D2:D1280="III")*(Pokédex!#REF!="No"))</f>
        <v>#REF!</v>
      </c>
      <c r="D7" s="32" t="e">
        <f t="shared" si="0"/>
        <v>#REF!</v>
      </c>
      <c r="E7" s="33" t="e" cm="1">
        <f t="array" ref="E7">SUMPRODUCT((Pokédex!D2:D1280="III")*ISNUMBER(MATCH(Pokédex!#REF!,{"Event","self caught","obtained"},0))*(Pokédex!#REF!="-")*(Pokédex!#REF!="-")*(Pokédex!#REF!="-"))</f>
        <v>#REF!</v>
      </c>
      <c r="F7" s="34" t="e" cm="1">
        <f t="array" ref="F7">SUMPRODUCT((Pokédex!D2:D1280="III")*(Pokédex!#REF!="x")*(Pokédex!#REF!="-")*(Pokédex!#REF!="-")*(Pokédex!#REF!="-")*(Pokédex!#REF!&lt;&gt;"Locked"))</f>
        <v>#REF!</v>
      </c>
      <c r="G7" s="32" t="e">
        <f t="shared" si="1"/>
        <v>#REF!</v>
      </c>
    </row>
    <row r="8" spans="1:9" ht="15.75" customHeight="1">
      <c r="A8" s="30" t="s">
        <v>13</v>
      </c>
      <c r="B8" s="31" t="e" cm="1">
        <f t="array" ref="B8">SUMPRODUCT((Pokédex!D2:D1280="IV")*(Pokédex!#REF!="x")*(Pokédex!#REF!="-")*(Pokédex!#REF!="-")*(Pokédex!#REF!="-"))</f>
        <v>#REF!</v>
      </c>
      <c r="C8" s="34" t="e" cm="1">
        <f t="array" ref="C8">SUMPRODUCT((Pokédex!D2:D1280="IV")*(Pokédex!#REF!="No"))</f>
        <v>#REF!</v>
      </c>
      <c r="D8" s="32" t="e">
        <f t="shared" si="0"/>
        <v>#REF!</v>
      </c>
      <c r="E8" s="33" t="e" cm="1">
        <f t="array" ref="E8">SUMPRODUCT((Pokédex!D2:D1280="IV")*ISNUMBER(MATCH(Pokédex!#REF!,{"Event","self caught","obtained"},0))*(Pokédex!#REF!="-")*(Pokédex!#REF!="-")*(Pokédex!#REF!="-"))</f>
        <v>#REF!</v>
      </c>
      <c r="F8" s="34" t="e" cm="1">
        <f t="array" ref="F8">SUMPRODUCT((Pokédex!D2:D1280="IV")*(Pokédex!#REF!="x")*(Pokédex!#REF!="-")*(Pokédex!#REF!="-")*(Pokédex!#REF!="-")*(Pokédex!#REF!&lt;&gt;"Locked"))</f>
        <v>#REF!</v>
      </c>
      <c r="G8" s="32" t="e">
        <f t="shared" si="1"/>
        <v>#REF!</v>
      </c>
    </row>
    <row r="9" spans="1:9" ht="15.75" customHeight="1">
      <c r="A9" s="30" t="s">
        <v>14</v>
      </c>
      <c r="B9" s="31" t="e" cm="1">
        <f t="array" ref="B9">SUMPRODUCT((Pokédex!D2:D1280="V")*(Pokédex!#REF!="x")*(Pokédex!#REF!="-")*(Pokédex!#REF!="-")*(Pokédex!#REF!="-"))</f>
        <v>#REF!</v>
      </c>
      <c r="C9" s="34" t="e" cm="1">
        <f t="array" ref="C9">SUMPRODUCT((Pokédex!D2:D1280="V")*(Pokédex!#REF!="No"))</f>
        <v>#REF!</v>
      </c>
      <c r="D9" s="32" t="e">
        <f t="shared" si="0"/>
        <v>#REF!</v>
      </c>
      <c r="E9" s="33" t="e" cm="1">
        <f t="array" ref="E9">SUMPRODUCT((Pokédex!D2:D1280="V")*ISNUMBER(MATCH(Pokédex!#REF!,{"Event","self caught","obtained"},0))*(Pokédex!#REF!="-")*(Pokédex!#REF!="-")*(Pokédex!#REF!="-"))</f>
        <v>#REF!</v>
      </c>
      <c r="F9" s="34" t="e" cm="1">
        <f t="array" ref="F9">SUMPRODUCT((Pokédex!D2:D1280="V")*(Pokédex!#REF!="x")*(Pokédex!#REF!="-")*(Pokédex!#REF!="-")*(Pokédex!#REF!="-")*(Pokédex!#REF!&lt;&gt;"Locked"))</f>
        <v>#REF!</v>
      </c>
      <c r="G9" s="32" t="e">
        <f t="shared" si="1"/>
        <v>#REF!</v>
      </c>
    </row>
    <row r="10" spans="1:9" ht="15.75" customHeight="1">
      <c r="A10" s="30" t="s">
        <v>15</v>
      </c>
      <c r="B10" s="31" t="e" cm="1">
        <f t="array" ref="B10">SUMPRODUCT((Pokédex!D2:D1280="VI")*(Pokédex!#REF!="x")*(Pokédex!#REF!="-")*(Pokédex!#REF!="-")*(Pokédex!#REF!="-"))</f>
        <v>#REF!</v>
      </c>
      <c r="C10" s="34" t="e" cm="1">
        <f t="array" ref="C10">SUMPRODUCT((Pokédex!D2:D1280="VI")*(Pokédex!#REF!="No"))</f>
        <v>#REF!</v>
      </c>
      <c r="D10" s="32" t="e">
        <f t="shared" si="0"/>
        <v>#REF!</v>
      </c>
      <c r="E10" s="33" t="e" cm="1">
        <f t="array" ref="E10">SUMPRODUCT((Pokédex!D2:D1280="VI")*ISNUMBER(MATCH(Pokédex!#REF!,{"Event","self caught","obtained"},0))*(Pokédex!#REF!="-")*(Pokédex!#REF!="-")*(Pokédex!#REF!="-"))</f>
        <v>#REF!</v>
      </c>
      <c r="F10" s="34" t="e" cm="1">
        <f t="array" ref="F10">SUMPRODUCT((Pokédex!D2:D1280="VI")*(Pokédex!#REF!="x")*(Pokédex!#REF!="-")*(Pokédex!#REF!="-")*(Pokédex!#REF!="-")*(Pokédex!#REF!&lt;&gt;"Locked"))</f>
        <v>#REF!</v>
      </c>
      <c r="G10" s="32" t="e">
        <f t="shared" si="1"/>
        <v>#REF!</v>
      </c>
    </row>
    <row r="11" spans="1:9" ht="15.75" customHeight="1">
      <c r="A11" s="30" t="s">
        <v>16</v>
      </c>
      <c r="B11" s="31" t="e" cm="1">
        <f t="array" ref="B11">SUMPRODUCT((Pokédex!D2:D1280="VII")*(Pokédex!#REF!="x")*(Pokédex!#REF!="-")*(Pokédex!#REF!="-")*(Pokédex!#REF!="-"))</f>
        <v>#REF!</v>
      </c>
      <c r="C11" s="34" t="e" cm="1">
        <f t="array" ref="C11">SUMPRODUCT((Pokédex!D2:D1280="VII")*(Pokédex!#REF!="No"))</f>
        <v>#REF!</v>
      </c>
      <c r="D11" s="32" t="e">
        <f t="shared" si="0"/>
        <v>#REF!</v>
      </c>
      <c r="E11" s="33" t="e" cm="1">
        <f t="array" ref="E11">SUMPRODUCT((Pokédex!D2:D1280="VII")*ISNUMBER(MATCH(Pokédex!#REF!,{"Event","self caught","obtained"},0))*(Pokédex!#REF!="-")*(Pokédex!#REF!="-")*(Pokédex!#REF!="-"))</f>
        <v>#REF!</v>
      </c>
      <c r="F11" s="34" t="e" cm="1">
        <f t="array" ref="F11">SUMPRODUCT((Pokédex!D2:D1280="VII")*(Pokédex!#REF!="x")*(Pokédex!#REF!="-")*(Pokédex!#REF!="-")*(Pokédex!#REF!="-")*(Pokédex!#REF!&lt;&gt;"Locked"))</f>
        <v>#REF!</v>
      </c>
      <c r="G11" s="32" t="e">
        <f t="shared" si="1"/>
        <v>#REF!</v>
      </c>
    </row>
    <row r="12" spans="1:9" ht="15.75" customHeight="1">
      <c r="A12" s="30" t="s">
        <v>17</v>
      </c>
      <c r="B12" s="31" t="e" cm="1">
        <f t="array" ref="B12">SUMPRODUCT((Pokédex!D2:D1280="VIII")*(Pokédex!#REF!="x")*(Pokédex!#REF!="-")*(Pokédex!#REF!="-")*(Pokédex!#REF!="-"))</f>
        <v>#REF!</v>
      </c>
      <c r="C12" s="34" t="e" cm="1">
        <f t="array" ref="C12">SUMPRODUCT((Pokédex!D2:D1280="VIII")*(Pokédex!#REF!="No"))</f>
        <v>#REF!</v>
      </c>
      <c r="D12" s="32" t="e">
        <f t="shared" si="0"/>
        <v>#REF!</v>
      </c>
      <c r="E12" s="33" t="e" cm="1">
        <f t="array" ref="E12">SUMPRODUCT((Pokédex!D2:D1280="VIII")*ISNUMBER(MATCH(Pokédex!#REF!,{"Event","self caught","obtained"},0))*(Pokédex!#REF!="-")*(Pokédex!#REF!="-")*(Pokédex!#REF!="-"))</f>
        <v>#REF!</v>
      </c>
      <c r="F12" s="34" t="e" cm="1">
        <f t="array" ref="F12">SUMPRODUCT((Pokédex!D2:D1280="VIII")*(Pokédex!#REF!="x")*(Pokédex!#REF!="-")*(Pokédex!#REF!="-")*(Pokédex!#REF!="-")*(Pokédex!#REF!&lt;&gt;"Locked"))</f>
        <v>#REF!</v>
      </c>
      <c r="G12" s="32" t="e">
        <f t="shared" si="1"/>
        <v>#REF!</v>
      </c>
    </row>
    <row r="13" spans="1:9" ht="15.75" customHeight="1">
      <c r="A13" s="35" t="s">
        <v>18</v>
      </c>
      <c r="B13" s="36" t="e" cm="1">
        <f t="array" ref="B13">SUMPRODUCT((Pokédex!D2:D1280="IX")*(Pokédex!#REF!="x")*(Pokédex!#REF!="-")*(Pokédex!#REF!="-")*(Pokédex!#REF!="-"))</f>
        <v>#REF!</v>
      </c>
      <c r="C13" s="37" t="e" cm="1">
        <f t="array" ref="C13">SUMPRODUCT((Pokédex!D2:D1280="IX")*(Pokédex!#REF!="No"))</f>
        <v>#REF!</v>
      </c>
      <c r="D13" s="38" t="e">
        <f t="shared" si="0"/>
        <v>#REF!</v>
      </c>
      <c r="E13" s="39" t="e" cm="1">
        <f t="array" ref="E13">SUMPRODUCT((Pokédex!D2:D1280="IX")*ISNUMBER(MATCH(Pokédex!#REF!,{"Event","self caught","obtained"},0))*(Pokédex!#REF!="-")*(Pokédex!#REF!="-")*(Pokédex!#REF!="-"))</f>
        <v>#REF!</v>
      </c>
      <c r="F13" s="37" t="e" cm="1">
        <f t="array" ref="F13">SUMPRODUCT((Pokédex!D2:D1280="IX")*(Pokédex!#REF!="x")*(Pokédex!#REF!="-")*(Pokédex!#REF!="-")*(Pokédex!#REF!="-")*(Pokédex!#REF!&lt;&gt;"Locked"))</f>
        <v>#REF!</v>
      </c>
      <c r="G13" s="38" t="e">
        <f t="shared" si="1"/>
        <v>#REF!</v>
      </c>
    </row>
    <row r="14" spans="1:9" ht="15.75" customHeight="1">
      <c r="A14" s="40" t="s">
        <v>19</v>
      </c>
      <c r="B14" s="41"/>
      <c r="C14" s="42" t="e" cm="1">
        <f t="array" ref="C14">SUMPRODUCT((Pokédex!D2:D1280="X")*(Pokédex!#REF!="No"))</f>
        <v>#REF!</v>
      </c>
      <c r="D14" s="43"/>
      <c r="E14" s="42"/>
      <c r="F14" s="42"/>
      <c r="G14" s="44"/>
    </row>
    <row r="15" spans="1:9" ht="15.75" customHeight="1">
      <c r="A15" s="22"/>
      <c r="B15" s="23"/>
    </row>
    <row r="16" spans="1:9" ht="15.75" customHeight="1">
      <c r="A16" s="45" t="s">
        <v>20</v>
      </c>
      <c r="B16" s="46" t="e">
        <f>SUM(B17:B19)</f>
        <v>#REF!</v>
      </c>
      <c r="C16" s="46" t="e">
        <f>SUM(C17:C19)</f>
        <v>#REF!</v>
      </c>
      <c r="D16" s="47" t="e">
        <f t="shared" ref="D16:D23" si="2">B16/C16</f>
        <v>#REF!</v>
      </c>
      <c r="E16" s="48" t="e">
        <f>SUM(E17:E19)</f>
        <v>#REF!</v>
      </c>
      <c r="F16" s="46" t="e">
        <f>SUM(F17:F19)</f>
        <v>#REF!</v>
      </c>
      <c r="G16" s="47" t="e">
        <f t="shared" ref="G16:G23" si="3">E16/F16</f>
        <v>#REF!</v>
      </c>
    </row>
    <row r="17" spans="1:7" ht="15.75" customHeight="1">
      <c r="A17" s="49" t="s">
        <v>21</v>
      </c>
      <c r="B17" s="50" t="e" cm="1">
        <f t="array" ref="B17">SUMPRODUCT((Pokédex!#REF!="x")*(Pokédex!#REF!="obtained"))</f>
        <v>#REF!</v>
      </c>
      <c r="C17" s="50" t="e">
        <f>COUNTIF(Pokédex!#REF!,"x")</f>
        <v>#REF!</v>
      </c>
      <c r="D17" s="51" t="e">
        <f t="shared" si="2"/>
        <v>#REF!</v>
      </c>
      <c r="E17" s="52" t="e" cm="1">
        <f t="array" ref="E17">SUMPRODUCT((Pokédex!#REF!="x")*ISNUMBER(MATCH(Pokédex!#REF!,{"Event","self caught","obtained"},0)))</f>
        <v>#REF!</v>
      </c>
      <c r="F17" s="53" t="e" cm="1">
        <f t="array" ref="F17">SUMPRODUCT((Pokédex!#REF!="x")-((Pokédex!#REF!="x")*((Pokédex!#REF!="Locked Form")+(Pokédex!#REF!="Locked"))))</f>
        <v>#REF!</v>
      </c>
      <c r="G17" s="51" t="e">
        <f t="shared" si="3"/>
        <v>#REF!</v>
      </c>
    </row>
    <row r="18" spans="1:7" ht="15.75" customHeight="1">
      <c r="A18" s="49" t="s">
        <v>22</v>
      </c>
      <c r="B18" s="50" t="e" cm="1">
        <f t="array" ref="B18">SUMPRODUCT((Pokédex!#REF!="x")*(Pokédex!#REF!="obtained"))</f>
        <v>#REF!</v>
      </c>
      <c r="C18" s="50" t="e">
        <f>COUNTIF(Pokédex!#REF!,"x")</f>
        <v>#REF!</v>
      </c>
      <c r="D18" s="51" t="e">
        <f t="shared" si="2"/>
        <v>#REF!</v>
      </c>
      <c r="E18" s="52" t="e" cm="1">
        <f t="array" ref="E18">SUMPRODUCT((Pokédex!#REF!="x")*ISNUMBER(MATCH(Pokédex!#REF!,{"Event","self caught","obtained"},0)))</f>
        <v>#REF!</v>
      </c>
      <c r="F18" s="50" t="e" cm="1">
        <f t="array" ref="F18">SUMPRODUCT((Pokédex!#REF!="x")-((Pokédex!#REF!="x")*((Pokédex!#REF!="Locked Form")+(Pokédex!#REF!="Locked"))))</f>
        <v>#REF!</v>
      </c>
      <c r="G18" s="51" t="e">
        <f t="shared" si="3"/>
        <v>#REF!</v>
      </c>
    </row>
    <row r="19" spans="1:7" ht="15.75" customHeight="1">
      <c r="A19" s="54" t="s">
        <v>23</v>
      </c>
      <c r="B19" s="55" t="e">
        <f>SUM(B20:B23)</f>
        <v>#REF!</v>
      </c>
      <c r="C19" s="55" t="e">
        <f>SUM(C20:C23)</f>
        <v>#REF!</v>
      </c>
      <c r="D19" s="56" t="e">
        <f t="shared" si="2"/>
        <v>#REF!</v>
      </c>
      <c r="E19" s="57" t="e">
        <f>SUM(E20:E23)</f>
        <v>#REF!</v>
      </c>
      <c r="F19" s="55" t="e">
        <f>SUM(F20:F23)</f>
        <v>#REF!</v>
      </c>
      <c r="G19" s="56" t="e">
        <f t="shared" si="3"/>
        <v>#REF!</v>
      </c>
    </row>
    <row r="20" spans="1:7" ht="15.75" customHeight="1">
      <c r="A20" s="49" t="s">
        <v>24</v>
      </c>
      <c r="B20" s="53" t="e" cm="1">
        <f t="array" ref="B20">SUMPRODUCT((Pokédex!#REF!="Alola")*(Pokédex!#REF!="obtained"))</f>
        <v>#REF!</v>
      </c>
      <c r="C20" s="53" t="e">
        <f>COUNTIF(Pokédex!#REF!,"Alola")</f>
        <v>#REF!</v>
      </c>
      <c r="D20" s="51" t="e">
        <f t="shared" si="2"/>
        <v>#REF!</v>
      </c>
      <c r="E20" s="52" t="e" cm="1">
        <f t="array" ref="E20">SUMPRODUCT((Pokédex!#REF!="Alola")*ISNUMBER(MATCH(Pokédex!#REF!,{"Event","self caught","obtained"},0)))</f>
        <v>#REF!</v>
      </c>
      <c r="F20" s="53" t="e" cm="1">
        <f t="array" ref="F20">SUMPRODUCT((Pokédex!#REF!="Alola")*((Pokédex!#REF!&lt;&gt;"Locked")*(Pokédex!#REF!&lt;&gt;"Locked Form")))</f>
        <v>#REF!</v>
      </c>
      <c r="G20" s="51" t="e">
        <f t="shared" si="3"/>
        <v>#REF!</v>
      </c>
    </row>
    <row r="21" spans="1:7" ht="15.75" customHeight="1">
      <c r="A21" s="49" t="s">
        <v>25</v>
      </c>
      <c r="B21" s="50" t="e" cm="1">
        <f t="array" ref="B21">SUMPRODUCT((Pokédex!#REF!="Galar")*(Pokédex!#REF!="obtained"))</f>
        <v>#REF!</v>
      </c>
      <c r="C21" s="50" t="e">
        <f>COUNTIF(Pokédex!#REF!,"Galar")</f>
        <v>#REF!</v>
      </c>
      <c r="D21" s="51" t="e">
        <f t="shared" si="2"/>
        <v>#REF!</v>
      </c>
      <c r="E21" s="52" t="e" cm="1">
        <f t="array" ref="E21">SUMPRODUCT((Pokédex!#REF!="Galar")*ISNUMBER(MATCH(Pokédex!#REF!,{"Event","self caught","obtained"},0)))</f>
        <v>#REF!</v>
      </c>
      <c r="F21" s="50" t="e" cm="1">
        <f t="array" ref="F21">SUMPRODUCT((Pokédex!#REF!="Galar")*((Pokédex!#REF!&lt;&gt;"Locked")*(Pokédex!#REF!&lt;&gt;"Locked Form")))</f>
        <v>#REF!</v>
      </c>
      <c r="G21" s="51" t="e">
        <f t="shared" si="3"/>
        <v>#REF!</v>
      </c>
    </row>
    <row r="22" spans="1:7" ht="15.75" customHeight="1">
      <c r="A22" s="49" t="s">
        <v>26</v>
      </c>
      <c r="B22" s="50" t="e" cm="1">
        <f t="array" ref="B22">SUMPRODUCT((Pokédex!#REF!="Hisui")*(Pokédex!#REF!="obtained"))</f>
        <v>#REF!</v>
      </c>
      <c r="C22" s="50" t="e">
        <f>COUNTIF(Pokédex!#REF!,"Hisui")</f>
        <v>#REF!</v>
      </c>
      <c r="D22" s="51" t="e">
        <f t="shared" si="2"/>
        <v>#REF!</v>
      </c>
      <c r="E22" s="52" t="e" cm="1">
        <f t="array" ref="E22">SUMPRODUCT((Pokédex!#REF!="Hisui")*ISNUMBER(MATCH(Pokédex!#REF!,{"Event","self caught","obtained"},0)))</f>
        <v>#REF!</v>
      </c>
      <c r="F22" s="50" t="e" cm="1">
        <f t="array" ref="F22">SUMPRODUCT((Pokédex!#REF!="Hisui")*((Pokédex!#REF!&lt;&gt;"Locked")*(Pokédex!#REF!&lt;&gt;"Locked Form")))</f>
        <v>#REF!</v>
      </c>
      <c r="G22" s="51" t="e">
        <f t="shared" si="3"/>
        <v>#REF!</v>
      </c>
    </row>
    <row r="23" spans="1:7" ht="15.75" customHeight="1">
      <c r="A23" s="58" t="s">
        <v>27</v>
      </c>
      <c r="B23" s="59" t="e" cm="1">
        <f t="array" ref="B23">SUMPRODUCT((Pokédex!#REF!="Paldea")*(Pokédex!#REF!="obtained"))</f>
        <v>#REF!</v>
      </c>
      <c r="C23" s="59" t="e">
        <f>COUNTIF(Pokédex!#REF!,"Paldea")</f>
        <v>#REF!</v>
      </c>
      <c r="D23" s="60" t="e">
        <f t="shared" si="2"/>
        <v>#REF!</v>
      </c>
      <c r="E23" s="61" t="e" cm="1">
        <f t="array" ref="E23">SUMPRODUCT((Pokédex!#REF!="Paldea")*ISNUMBER(MATCH(Pokédex!#REF!,{"Event","self caught","obtained"},0)))</f>
        <v>#REF!</v>
      </c>
      <c r="F23" s="59" t="e" cm="1">
        <f t="array" ref="F23">SUMPRODUCT((Pokédex!#REF!="Paldea")*((Pokédex!#REF!&lt;&gt;"Locked")*(Pokédex!#REF!&lt;&gt;"Locked Form")))</f>
        <v>#REF!</v>
      </c>
      <c r="G23" s="60" t="e">
        <f t="shared" si="3"/>
        <v>#REF!</v>
      </c>
    </row>
    <row r="24" spans="1:7" ht="15.75" customHeight="1">
      <c r="A24" s="22"/>
      <c r="B24" s="23"/>
    </row>
    <row r="25" spans="1:7" ht="15.75" customHeight="1">
      <c r="A25" s="45" t="s">
        <v>28</v>
      </c>
      <c r="B25" s="46"/>
      <c r="C25" s="46"/>
      <c r="D25" s="47"/>
    </row>
    <row r="26" spans="1:7" ht="15.75" customHeight="1">
      <c r="A26" s="49" t="s">
        <v>29</v>
      </c>
      <c r="B26" s="50" t="e">
        <f>COUNTIF(Pokédex!#REF!,"obtained")</f>
        <v>#REF!</v>
      </c>
      <c r="C26" s="53" t="e">
        <f>COUNTIF(Pokédex!#REF!,"x")</f>
        <v>#REF!</v>
      </c>
      <c r="D26" s="51" t="e">
        <f t="shared" ref="D26:D32" si="4">B26/C26</f>
        <v>#REF!</v>
      </c>
    </row>
    <row r="27" spans="1:7" ht="15.75" customHeight="1">
      <c r="A27" s="49" t="s">
        <v>30</v>
      </c>
      <c r="B27" s="53" t="e">
        <f>COUNTIF(Pokédex!#REF!,"obtained")</f>
        <v>#REF!</v>
      </c>
      <c r="C27" s="53" t="e" cm="1">
        <f t="array" ref="C27">SUM(COUNTIF(Pokédex!#REF!,{"US","UM","USUM"}))</f>
        <v>#REF!</v>
      </c>
      <c r="D27" s="51" t="e">
        <f t="shared" si="4"/>
        <v>#REF!</v>
      </c>
    </row>
    <row r="28" spans="1:7" ht="15.75" customHeight="1">
      <c r="A28" s="49" t="s">
        <v>31</v>
      </c>
      <c r="B28" s="50" t="e" cm="1">
        <f t="array" ref="B28">SUMPRODUCT((Pokédex!#REF!="obtained")*(Pokédex!#REF!="x"))</f>
        <v>#REF!</v>
      </c>
      <c r="C28" s="50" t="e">
        <f>COUNTIF(Pokédex!#REF!,"x")</f>
        <v>#REF!</v>
      </c>
      <c r="D28" s="51" t="e">
        <f t="shared" si="4"/>
        <v>#REF!</v>
      </c>
    </row>
    <row r="29" spans="1:7" ht="15.75" customHeight="1">
      <c r="A29" s="49" t="s">
        <v>32</v>
      </c>
      <c r="B29" s="50" t="e">
        <f>COUNTIF(Pokédex!#REF!,"obtained")</f>
        <v>#REF!</v>
      </c>
      <c r="C29" s="50" t="e" cm="1">
        <f t="array" ref="C29">SUM(COUNTIF(Pokédex!#REF!,{"obtained","unobtained"}))</f>
        <v>#REF!</v>
      </c>
      <c r="D29" s="51" t="e">
        <f t="shared" si="4"/>
        <v>#REF!</v>
      </c>
    </row>
    <row r="30" spans="1:7" ht="15.75" customHeight="1">
      <c r="A30" s="49" t="s">
        <v>33</v>
      </c>
      <c r="B30" s="50" t="e">
        <f>COUNTIF(Pokédex!#REF!,"obtained")</f>
        <v>#REF!</v>
      </c>
      <c r="C30" s="50" t="e">
        <f>COUNTIF(Pokédex!#REF!,"x")</f>
        <v>#REF!</v>
      </c>
      <c r="D30" s="51" t="e">
        <f t="shared" si="4"/>
        <v>#REF!</v>
      </c>
    </row>
    <row r="31" spans="1:7" ht="15.75" customHeight="1">
      <c r="A31" s="49" t="s">
        <v>34</v>
      </c>
      <c r="B31" s="50" t="e">
        <f>COUNTIF(Pokédex!#REF!,"obtained")</f>
        <v>#REF!</v>
      </c>
      <c r="C31" s="50" t="e">
        <f>COUNTIF(Pokédex!#REF!,"x")</f>
        <v>#REF!</v>
      </c>
      <c r="D31" s="51" t="e">
        <f t="shared" si="4"/>
        <v>#REF!</v>
      </c>
    </row>
    <row r="32" spans="1:7" ht="15.75" customHeight="1">
      <c r="A32" s="58" t="s">
        <v>35</v>
      </c>
      <c r="B32" s="59" t="e">
        <f>COUNTIF(Pokédex!#REF!,"obtained")</f>
        <v>#REF!</v>
      </c>
      <c r="C32" s="59" t="e">
        <f>COUNTIF(Pokédex!#REF!,"x")</f>
        <v>#REF!</v>
      </c>
      <c r="D32" s="60" t="e">
        <f t="shared" si="4"/>
        <v>#REF!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80"/>
  <sheetViews>
    <sheetView tabSelected="1" zoomScale="75" zoomScaleNormal="75" workbookViewId="0">
      <pane xSplit="7" ySplit="1" topLeftCell="H2" activePane="bottomRight" state="frozen"/>
      <selection pane="topRight"/>
      <selection pane="bottomLeft"/>
      <selection pane="bottomRight" activeCell="C4" sqref="C4"/>
    </sheetView>
  </sheetViews>
  <sheetFormatPr defaultColWidth="9" defaultRowHeight="28" customHeight="1"/>
  <cols>
    <col min="1" max="1" width="11.453125" style="1" bestFit="1" customWidth="1"/>
    <col min="2" max="2" width="12" style="1" bestFit="1" customWidth="1"/>
    <col min="3" max="3" width="13.81640625" style="1" bestFit="1" customWidth="1"/>
    <col min="4" max="4" width="12.1796875" style="2" bestFit="1" customWidth="1"/>
    <col min="5" max="5" width="31.26953125" style="1" customWidth="1"/>
    <col min="6" max="7" width="10.7265625" style="1" customWidth="1"/>
    <col min="8" max="16384" width="9" style="1"/>
  </cols>
  <sheetData>
    <row r="1" spans="1:7" ht="52" customHeight="1">
      <c r="A1" s="3" t="s">
        <v>1356</v>
      </c>
      <c r="B1" s="3" t="s">
        <v>1355</v>
      </c>
      <c r="C1" s="3" t="s">
        <v>36</v>
      </c>
      <c r="D1" s="3" t="s">
        <v>37</v>
      </c>
      <c r="E1" s="3" t="s">
        <v>1276</v>
      </c>
      <c r="F1" s="4" t="s">
        <v>38</v>
      </c>
      <c r="G1" s="4" t="s">
        <v>39</v>
      </c>
    </row>
    <row r="2" spans="1:7" ht="28" customHeight="1">
      <c r="A2" s="5">
        <v>1</v>
      </c>
      <c r="B2" s="5">
        <v>1</v>
      </c>
      <c r="C2" s="5" t="s">
        <v>40</v>
      </c>
      <c r="D2" s="6" t="s">
        <v>41</v>
      </c>
      <c r="E2" s="5" t="s">
        <v>42</v>
      </c>
      <c r="F2" s="5" t="s">
        <v>43</v>
      </c>
      <c r="G2" s="5" t="s">
        <v>44</v>
      </c>
    </row>
    <row r="3" spans="1:7" ht="28" customHeight="1">
      <c r="A3" s="7">
        <v>2</v>
      </c>
      <c r="B3" s="7">
        <v>2</v>
      </c>
      <c r="C3" s="7" t="s">
        <v>40</v>
      </c>
      <c r="D3" s="8" t="s">
        <v>41</v>
      </c>
      <c r="E3" s="7" t="s">
        <v>46</v>
      </c>
      <c r="F3" s="7" t="s">
        <v>43</v>
      </c>
      <c r="G3" s="7" t="s">
        <v>44</v>
      </c>
    </row>
    <row r="4" spans="1:7" ht="28" customHeight="1">
      <c r="A4" s="5">
        <v>3</v>
      </c>
      <c r="B4" s="5">
        <v>3</v>
      </c>
      <c r="C4" s="5" t="s">
        <v>40</v>
      </c>
      <c r="D4" s="6" t="s">
        <v>41</v>
      </c>
      <c r="E4" s="5" t="s">
        <v>1277</v>
      </c>
      <c r="F4" s="5" t="s">
        <v>43</v>
      </c>
      <c r="G4" s="5" t="s">
        <v>44</v>
      </c>
    </row>
    <row r="5" spans="1:7" ht="28" customHeight="1">
      <c r="A5" s="7">
        <v>5</v>
      </c>
      <c r="B5" s="7">
        <v>4</v>
      </c>
      <c r="C5" s="7" t="s">
        <v>40</v>
      </c>
      <c r="D5" s="8" t="s">
        <v>41</v>
      </c>
      <c r="E5" s="7" t="s">
        <v>47</v>
      </c>
      <c r="F5" s="7" t="s">
        <v>48</v>
      </c>
      <c r="G5" s="7" t="s">
        <v>45</v>
      </c>
    </row>
    <row r="6" spans="1:7" ht="28" customHeight="1">
      <c r="A6" s="5">
        <v>6</v>
      </c>
      <c r="B6" s="5">
        <v>5</v>
      </c>
      <c r="C6" s="5" t="s">
        <v>40</v>
      </c>
      <c r="D6" s="6" t="s">
        <v>41</v>
      </c>
      <c r="E6" s="5" t="s">
        <v>49</v>
      </c>
      <c r="F6" s="5" t="s">
        <v>48</v>
      </c>
      <c r="G6" s="5" t="s">
        <v>45</v>
      </c>
    </row>
    <row r="7" spans="1:7" ht="28" customHeight="1">
      <c r="A7" s="7">
        <v>7</v>
      </c>
      <c r="B7" s="7">
        <v>6</v>
      </c>
      <c r="C7" s="7" t="s">
        <v>40</v>
      </c>
      <c r="D7" s="8" t="s">
        <v>41</v>
      </c>
      <c r="E7" s="7" t="s">
        <v>50</v>
      </c>
      <c r="F7" s="7" t="s">
        <v>48</v>
      </c>
      <c r="G7" s="7" t="s">
        <v>51</v>
      </c>
    </row>
    <row r="8" spans="1:7" ht="28" customHeight="1">
      <c r="A8" s="5">
        <v>8</v>
      </c>
      <c r="B8" s="5">
        <v>7</v>
      </c>
      <c r="C8" s="5" t="s">
        <v>40</v>
      </c>
      <c r="D8" s="6" t="s">
        <v>41</v>
      </c>
      <c r="E8" s="5" t="s">
        <v>52</v>
      </c>
      <c r="F8" s="5" t="s">
        <v>53</v>
      </c>
      <c r="G8" s="5" t="s">
        <v>45</v>
      </c>
    </row>
    <row r="9" spans="1:7" ht="28" customHeight="1">
      <c r="A9" s="7">
        <v>9</v>
      </c>
      <c r="B9" s="7">
        <v>8</v>
      </c>
      <c r="C9" s="7" t="s">
        <v>40</v>
      </c>
      <c r="D9" s="8" t="s">
        <v>41</v>
      </c>
      <c r="E9" s="7" t="s">
        <v>54</v>
      </c>
      <c r="F9" s="7" t="s">
        <v>53</v>
      </c>
      <c r="G9" s="7" t="s">
        <v>45</v>
      </c>
    </row>
    <row r="10" spans="1:7" ht="28" customHeight="1">
      <c r="A10" s="5">
        <v>10</v>
      </c>
      <c r="B10" s="5">
        <v>9</v>
      </c>
      <c r="C10" s="5" t="s">
        <v>40</v>
      </c>
      <c r="D10" s="6" t="s">
        <v>41</v>
      </c>
      <c r="E10" s="5" t="s">
        <v>55</v>
      </c>
      <c r="F10" s="5" t="s">
        <v>53</v>
      </c>
      <c r="G10" s="5" t="s">
        <v>45</v>
      </c>
    </row>
    <row r="11" spans="1:7" ht="28" customHeight="1">
      <c r="A11" s="7">
        <v>11</v>
      </c>
      <c r="B11" s="7">
        <v>10</v>
      </c>
      <c r="C11" s="7" t="s">
        <v>40</v>
      </c>
      <c r="D11" s="8" t="s">
        <v>41</v>
      </c>
      <c r="E11" s="7" t="s">
        <v>56</v>
      </c>
      <c r="F11" s="7" t="s">
        <v>57</v>
      </c>
      <c r="G11" s="7" t="s">
        <v>45</v>
      </c>
    </row>
    <row r="12" spans="1:7" ht="28" customHeight="1">
      <c r="A12" s="5">
        <v>12</v>
      </c>
      <c r="B12" s="5">
        <v>11</v>
      </c>
      <c r="C12" s="5" t="s">
        <v>40</v>
      </c>
      <c r="D12" s="6" t="s">
        <v>41</v>
      </c>
      <c r="E12" s="5" t="s">
        <v>58</v>
      </c>
      <c r="F12" s="5" t="s">
        <v>57</v>
      </c>
      <c r="G12" s="5" t="s">
        <v>45</v>
      </c>
    </row>
    <row r="13" spans="1:7" ht="28" customHeight="1">
      <c r="A13" s="7">
        <v>13</v>
      </c>
      <c r="B13" s="7">
        <v>12</v>
      </c>
      <c r="C13" s="7" t="s">
        <v>40</v>
      </c>
      <c r="D13" s="8" t="s">
        <v>41</v>
      </c>
      <c r="E13" s="5" t="s">
        <v>1278</v>
      </c>
      <c r="F13" s="7" t="s">
        <v>57</v>
      </c>
      <c r="G13" s="7" t="s">
        <v>51</v>
      </c>
    </row>
    <row r="14" spans="1:7" ht="28" customHeight="1">
      <c r="A14" s="5">
        <v>15</v>
      </c>
      <c r="B14" s="5">
        <v>13</v>
      </c>
      <c r="C14" s="5" t="s">
        <v>40</v>
      </c>
      <c r="D14" s="6" t="s">
        <v>41</v>
      </c>
      <c r="E14" s="5" t="s">
        <v>59</v>
      </c>
      <c r="F14" s="5" t="s">
        <v>57</v>
      </c>
      <c r="G14" s="5" t="s">
        <v>44</v>
      </c>
    </row>
    <row r="15" spans="1:7" ht="28" customHeight="1">
      <c r="A15" s="7">
        <v>16</v>
      </c>
      <c r="B15" s="7">
        <v>14</v>
      </c>
      <c r="C15" s="7" t="s">
        <v>40</v>
      </c>
      <c r="D15" s="8" t="s">
        <v>41</v>
      </c>
      <c r="E15" s="7" t="s">
        <v>60</v>
      </c>
      <c r="F15" s="7" t="s">
        <v>57</v>
      </c>
      <c r="G15" s="7" t="s">
        <v>44</v>
      </c>
    </row>
    <row r="16" spans="1:7" ht="28" customHeight="1">
      <c r="A16" s="5">
        <v>17</v>
      </c>
      <c r="B16" s="5">
        <v>15</v>
      </c>
      <c r="C16" s="5" t="s">
        <v>40</v>
      </c>
      <c r="D16" s="6" t="s">
        <v>41</v>
      </c>
      <c r="E16" s="5" t="s">
        <v>61</v>
      </c>
      <c r="F16" s="5" t="s">
        <v>57</v>
      </c>
      <c r="G16" s="5" t="s">
        <v>44</v>
      </c>
    </row>
    <row r="17" spans="1:7" ht="28" customHeight="1">
      <c r="A17" s="7">
        <v>18</v>
      </c>
      <c r="B17" s="7">
        <v>16</v>
      </c>
      <c r="C17" s="7" t="s">
        <v>40</v>
      </c>
      <c r="D17" s="8" t="s">
        <v>41</v>
      </c>
      <c r="E17" s="7" t="s">
        <v>62</v>
      </c>
      <c r="F17" s="7" t="s">
        <v>63</v>
      </c>
      <c r="G17" s="7" t="s">
        <v>51</v>
      </c>
    </row>
    <row r="18" spans="1:7" ht="28" customHeight="1">
      <c r="A18" s="5">
        <v>19</v>
      </c>
      <c r="B18" s="5">
        <v>17</v>
      </c>
      <c r="C18" s="5" t="s">
        <v>40</v>
      </c>
      <c r="D18" s="6" t="s">
        <v>41</v>
      </c>
      <c r="E18" s="5" t="s">
        <v>64</v>
      </c>
      <c r="F18" s="5" t="s">
        <v>63</v>
      </c>
      <c r="G18" s="5" t="s">
        <v>51</v>
      </c>
    </row>
    <row r="19" spans="1:7" ht="28" customHeight="1">
      <c r="A19" s="7">
        <v>20</v>
      </c>
      <c r="B19" s="7">
        <v>18</v>
      </c>
      <c r="C19" s="7" t="s">
        <v>40</v>
      </c>
      <c r="D19" s="8" t="s">
        <v>41</v>
      </c>
      <c r="E19" s="7" t="s">
        <v>65</v>
      </c>
      <c r="F19" s="7" t="s">
        <v>63</v>
      </c>
      <c r="G19" s="7" t="s">
        <v>51</v>
      </c>
    </row>
    <row r="20" spans="1:7" ht="28" customHeight="1">
      <c r="A20" s="5">
        <v>21</v>
      </c>
      <c r="B20" s="5">
        <v>19</v>
      </c>
      <c r="C20" s="5" t="s">
        <v>40</v>
      </c>
      <c r="D20" s="6" t="s">
        <v>41</v>
      </c>
      <c r="E20" s="5" t="s">
        <v>1279</v>
      </c>
      <c r="F20" s="5" t="s">
        <v>63</v>
      </c>
      <c r="G20" s="5" t="s">
        <v>45</v>
      </c>
    </row>
    <row r="21" spans="1:7" ht="28" customHeight="1">
      <c r="A21" s="5">
        <v>22</v>
      </c>
      <c r="B21" s="5">
        <v>19</v>
      </c>
      <c r="C21" s="5" t="s">
        <v>40</v>
      </c>
      <c r="D21" s="6" t="s">
        <v>41</v>
      </c>
      <c r="E21" s="5" t="s">
        <v>66</v>
      </c>
      <c r="F21" s="5" t="s">
        <v>67</v>
      </c>
      <c r="G21" s="5" t="s">
        <v>63</v>
      </c>
    </row>
    <row r="22" spans="1:7" ht="28" customHeight="1">
      <c r="A22" s="7">
        <v>24</v>
      </c>
      <c r="B22" s="7">
        <v>20</v>
      </c>
      <c r="C22" s="7" t="s">
        <v>40</v>
      </c>
      <c r="D22" s="8" t="s">
        <v>41</v>
      </c>
      <c r="E22" s="7" t="s">
        <v>1280</v>
      </c>
      <c r="F22" s="7" t="s">
        <v>63</v>
      </c>
      <c r="G22" s="7" t="s">
        <v>45</v>
      </c>
    </row>
    <row r="23" spans="1:7" ht="28" customHeight="1">
      <c r="A23" s="7">
        <v>25</v>
      </c>
      <c r="B23" s="7">
        <v>20</v>
      </c>
      <c r="C23" s="7" t="s">
        <v>40</v>
      </c>
      <c r="D23" s="8" t="s">
        <v>41</v>
      </c>
      <c r="E23" s="7" t="s">
        <v>69</v>
      </c>
      <c r="F23" s="7" t="s">
        <v>67</v>
      </c>
      <c r="G23" s="7" t="s">
        <v>63</v>
      </c>
    </row>
    <row r="24" spans="1:7" ht="28" customHeight="1">
      <c r="A24" s="5">
        <v>27</v>
      </c>
      <c r="B24" s="5">
        <v>21</v>
      </c>
      <c r="C24" s="5" t="s">
        <v>40</v>
      </c>
      <c r="D24" s="6" t="s">
        <v>41</v>
      </c>
      <c r="E24" s="5" t="s">
        <v>70</v>
      </c>
      <c r="F24" s="5" t="s">
        <v>63</v>
      </c>
      <c r="G24" s="5" t="s">
        <v>51</v>
      </c>
    </row>
    <row r="25" spans="1:7" ht="28" customHeight="1">
      <c r="A25" s="7">
        <v>28</v>
      </c>
      <c r="B25" s="7">
        <v>22</v>
      </c>
      <c r="C25" s="7" t="s">
        <v>40</v>
      </c>
      <c r="D25" s="8" t="s">
        <v>41</v>
      </c>
      <c r="E25" s="7" t="s">
        <v>71</v>
      </c>
      <c r="F25" s="7" t="s">
        <v>63</v>
      </c>
      <c r="G25" s="7" t="s">
        <v>51</v>
      </c>
    </row>
    <row r="26" spans="1:7" ht="28" customHeight="1">
      <c r="A26" s="5">
        <v>29</v>
      </c>
      <c r="B26" s="5">
        <v>23</v>
      </c>
      <c r="C26" s="5" t="s">
        <v>40</v>
      </c>
      <c r="D26" s="6" t="s">
        <v>41</v>
      </c>
      <c r="E26" s="5" t="s">
        <v>72</v>
      </c>
      <c r="F26" s="5" t="s">
        <v>44</v>
      </c>
      <c r="G26" s="5" t="s">
        <v>45</v>
      </c>
    </row>
    <row r="27" spans="1:7" ht="28" customHeight="1">
      <c r="A27" s="7">
        <v>30</v>
      </c>
      <c r="B27" s="7">
        <v>24</v>
      </c>
      <c r="C27" s="7" t="s">
        <v>40</v>
      </c>
      <c r="D27" s="8" t="s">
        <v>41</v>
      </c>
      <c r="E27" s="7" t="s">
        <v>73</v>
      </c>
      <c r="F27" s="7" t="s">
        <v>44</v>
      </c>
      <c r="G27" s="7" t="s">
        <v>45</v>
      </c>
    </row>
    <row r="28" spans="1:7" ht="28" customHeight="1">
      <c r="A28" s="5">
        <v>31</v>
      </c>
      <c r="B28" s="5">
        <v>25</v>
      </c>
      <c r="C28" s="5" t="s">
        <v>40</v>
      </c>
      <c r="D28" s="6" t="s">
        <v>41</v>
      </c>
      <c r="E28" s="5" t="s">
        <v>74</v>
      </c>
      <c r="F28" s="5" t="s">
        <v>75</v>
      </c>
      <c r="G28" s="5" t="s">
        <v>45</v>
      </c>
    </row>
    <row r="29" spans="1:7" ht="28" customHeight="1">
      <c r="A29" s="7">
        <v>41</v>
      </c>
      <c r="B29" s="7">
        <v>26</v>
      </c>
      <c r="C29" s="7" t="s">
        <v>40</v>
      </c>
      <c r="D29" s="8" t="s">
        <v>41</v>
      </c>
      <c r="E29" s="7" t="s">
        <v>77</v>
      </c>
      <c r="F29" s="7" t="s">
        <v>75</v>
      </c>
      <c r="G29" s="7" t="s">
        <v>45</v>
      </c>
    </row>
    <row r="30" spans="1:7" ht="28" customHeight="1">
      <c r="A30" s="7">
        <v>42</v>
      </c>
      <c r="B30" s="7">
        <v>26</v>
      </c>
      <c r="C30" s="7" t="s">
        <v>40</v>
      </c>
      <c r="D30" s="8" t="s">
        <v>41</v>
      </c>
      <c r="E30" s="7" t="s">
        <v>78</v>
      </c>
      <c r="F30" s="7" t="s">
        <v>75</v>
      </c>
      <c r="G30" s="7" t="s">
        <v>79</v>
      </c>
    </row>
    <row r="31" spans="1:7" ht="28" customHeight="1">
      <c r="A31" s="5">
        <v>44</v>
      </c>
      <c r="B31" s="5">
        <v>27</v>
      </c>
      <c r="C31" s="5" t="s">
        <v>40</v>
      </c>
      <c r="D31" s="6" t="s">
        <v>41</v>
      </c>
      <c r="E31" s="5" t="s">
        <v>80</v>
      </c>
      <c r="F31" s="5" t="s">
        <v>81</v>
      </c>
      <c r="G31" s="5" t="s">
        <v>45</v>
      </c>
    </row>
    <row r="32" spans="1:7" ht="28" customHeight="1">
      <c r="A32" s="5">
        <v>45</v>
      </c>
      <c r="B32" s="5">
        <v>27</v>
      </c>
      <c r="C32" s="5" t="s">
        <v>40</v>
      </c>
      <c r="D32" s="6" t="s">
        <v>41</v>
      </c>
      <c r="E32" s="5" t="s">
        <v>82</v>
      </c>
      <c r="F32" s="5" t="s">
        <v>83</v>
      </c>
      <c r="G32" s="5" t="s">
        <v>84</v>
      </c>
    </row>
    <row r="33" spans="1:7" ht="28" customHeight="1">
      <c r="A33" s="7">
        <v>46</v>
      </c>
      <c r="B33" s="7">
        <v>28</v>
      </c>
      <c r="C33" s="7" t="s">
        <v>40</v>
      </c>
      <c r="D33" s="8" t="s">
        <v>41</v>
      </c>
      <c r="E33" s="7" t="s">
        <v>85</v>
      </c>
      <c r="F33" s="7" t="s">
        <v>81</v>
      </c>
      <c r="G33" s="7" t="s">
        <v>45</v>
      </c>
    </row>
    <row r="34" spans="1:7" ht="28" customHeight="1">
      <c r="A34" s="7">
        <v>47</v>
      </c>
      <c r="B34" s="7">
        <v>28</v>
      </c>
      <c r="C34" s="7" t="s">
        <v>40</v>
      </c>
      <c r="D34" s="8" t="s">
        <v>41</v>
      </c>
      <c r="E34" s="7" t="s">
        <v>86</v>
      </c>
      <c r="F34" s="7" t="s">
        <v>83</v>
      </c>
      <c r="G34" s="7" t="s">
        <v>84</v>
      </c>
    </row>
    <row r="35" spans="1:7" ht="28" customHeight="1">
      <c r="A35" s="5">
        <v>48</v>
      </c>
      <c r="B35" s="5">
        <v>29</v>
      </c>
      <c r="C35" s="5" t="s">
        <v>40</v>
      </c>
      <c r="D35" s="6" t="s">
        <v>41</v>
      </c>
      <c r="E35" s="5" t="s">
        <v>87</v>
      </c>
      <c r="F35" s="5" t="s">
        <v>44</v>
      </c>
      <c r="G35" s="5" t="s">
        <v>45</v>
      </c>
    </row>
    <row r="36" spans="1:7" ht="28" customHeight="1">
      <c r="A36" s="7">
        <v>49</v>
      </c>
      <c r="B36" s="7">
        <v>30</v>
      </c>
      <c r="C36" s="7" t="s">
        <v>40</v>
      </c>
      <c r="D36" s="8" t="s">
        <v>41</v>
      </c>
      <c r="E36" s="7" t="s">
        <v>88</v>
      </c>
      <c r="F36" s="7" t="s">
        <v>44</v>
      </c>
      <c r="G36" s="7" t="s">
        <v>45</v>
      </c>
    </row>
    <row r="37" spans="1:7" ht="28" customHeight="1">
      <c r="A37" s="5">
        <v>50</v>
      </c>
      <c r="B37" s="5">
        <v>31</v>
      </c>
      <c r="C37" s="5" t="s">
        <v>40</v>
      </c>
      <c r="D37" s="6" t="s">
        <v>41</v>
      </c>
      <c r="E37" s="5" t="s">
        <v>89</v>
      </c>
      <c r="F37" s="5" t="s">
        <v>44</v>
      </c>
      <c r="G37" s="5" t="s">
        <v>81</v>
      </c>
    </row>
    <row r="38" spans="1:7" ht="28" customHeight="1">
      <c r="A38" s="7">
        <v>51</v>
      </c>
      <c r="B38" s="7">
        <v>32</v>
      </c>
      <c r="C38" s="7" t="s">
        <v>40</v>
      </c>
      <c r="D38" s="8" t="s">
        <v>41</v>
      </c>
      <c r="E38" s="7" t="s">
        <v>90</v>
      </c>
      <c r="F38" s="7" t="s">
        <v>44</v>
      </c>
      <c r="G38" s="7" t="s">
        <v>45</v>
      </c>
    </row>
    <row r="39" spans="1:7" ht="28" customHeight="1">
      <c r="A39" s="5">
        <v>52</v>
      </c>
      <c r="B39" s="5">
        <v>33</v>
      </c>
      <c r="C39" s="5" t="s">
        <v>40</v>
      </c>
      <c r="D39" s="6" t="s">
        <v>41</v>
      </c>
      <c r="E39" s="5" t="s">
        <v>91</v>
      </c>
      <c r="F39" s="5" t="s">
        <v>44</v>
      </c>
      <c r="G39" s="5" t="s">
        <v>45</v>
      </c>
    </row>
    <row r="40" spans="1:7" ht="28" customHeight="1">
      <c r="A40" s="7">
        <v>53</v>
      </c>
      <c r="B40" s="7">
        <v>34</v>
      </c>
      <c r="C40" s="7" t="s">
        <v>40</v>
      </c>
      <c r="D40" s="8" t="s">
        <v>41</v>
      </c>
      <c r="E40" s="7" t="s">
        <v>92</v>
      </c>
      <c r="F40" s="7" t="s">
        <v>44</v>
      </c>
      <c r="G40" s="7" t="s">
        <v>81</v>
      </c>
    </row>
    <row r="41" spans="1:7" ht="28" customHeight="1">
      <c r="A41" s="5">
        <v>54</v>
      </c>
      <c r="B41" s="5">
        <v>35</v>
      </c>
      <c r="C41" s="5" t="s">
        <v>40</v>
      </c>
      <c r="D41" s="6" t="s">
        <v>41</v>
      </c>
      <c r="E41" s="5" t="s">
        <v>93</v>
      </c>
      <c r="F41" s="5" t="s">
        <v>94</v>
      </c>
      <c r="G41" s="5" t="s">
        <v>45</v>
      </c>
    </row>
    <row r="42" spans="1:7" ht="28" customHeight="1">
      <c r="A42" s="7">
        <v>55</v>
      </c>
      <c r="B42" s="7">
        <v>36</v>
      </c>
      <c r="C42" s="7" t="s">
        <v>40</v>
      </c>
      <c r="D42" s="8" t="s">
        <v>41</v>
      </c>
      <c r="E42" s="7" t="s">
        <v>95</v>
      </c>
      <c r="F42" s="7" t="s">
        <v>94</v>
      </c>
      <c r="G42" s="7" t="s">
        <v>45</v>
      </c>
    </row>
    <row r="43" spans="1:7" ht="28" customHeight="1">
      <c r="A43" s="5">
        <v>56</v>
      </c>
      <c r="B43" s="5">
        <v>37</v>
      </c>
      <c r="C43" s="5" t="s">
        <v>40</v>
      </c>
      <c r="D43" s="6" t="s">
        <v>41</v>
      </c>
      <c r="E43" s="5" t="s">
        <v>96</v>
      </c>
      <c r="F43" s="5" t="s">
        <v>48</v>
      </c>
      <c r="G43" s="5" t="s">
        <v>45</v>
      </c>
    </row>
    <row r="44" spans="1:7" ht="28" customHeight="1">
      <c r="A44" s="5">
        <v>57</v>
      </c>
      <c r="B44" s="5">
        <v>37</v>
      </c>
      <c r="C44" s="5" t="s">
        <v>40</v>
      </c>
      <c r="D44" s="6" t="s">
        <v>41</v>
      </c>
      <c r="E44" s="5" t="s">
        <v>97</v>
      </c>
      <c r="F44" s="5" t="s">
        <v>83</v>
      </c>
      <c r="G44" s="5" t="s">
        <v>45</v>
      </c>
    </row>
    <row r="45" spans="1:7" ht="28" customHeight="1">
      <c r="A45" s="7">
        <v>58</v>
      </c>
      <c r="B45" s="7">
        <v>38</v>
      </c>
      <c r="C45" s="7" t="s">
        <v>40</v>
      </c>
      <c r="D45" s="8" t="s">
        <v>41</v>
      </c>
      <c r="E45" s="7" t="s">
        <v>98</v>
      </c>
      <c r="F45" s="7" t="s">
        <v>48</v>
      </c>
      <c r="G45" s="7" t="s">
        <v>45</v>
      </c>
    </row>
    <row r="46" spans="1:7" ht="28" customHeight="1">
      <c r="A46" s="7">
        <v>59</v>
      </c>
      <c r="B46" s="7">
        <v>38</v>
      </c>
      <c r="C46" s="7" t="s">
        <v>40</v>
      </c>
      <c r="D46" s="8" t="s">
        <v>41</v>
      </c>
      <c r="E46" s="7" t="s">
        <v>99</v>
      </c>
      <c r="F46" s="7" t="s">
        <v>83</v>
      </c>
      <c r="G46" s="7" t="s">
        <v>94</v>
      </c>
    </row>
    <row r="47" spans="1:7" ht="28" customHeight="1">
      <c r="A47" s="5">
        <v>60</v>
      </c>
      <c r="B47" s="5">
        <v>39</v>
      </c>
      <c r="C47" s="5" t="s">
        <v>40</v>
      </c>
      <c r="D47" s="6" t="s">
        <v>41</v>
      </c>
      <c r="E47" s="5" t="s">
        <v>100</v>
      </c>
      <c r="F47" s="5" t="s">
        <v>63</v>
      </c>
      <c r="G47" s="5" t="s">
        <v>94</v>
      </c>
    </row>
    <row r="48" spans="1:7" ht="28" customHeight="1">
      <c r="A48" s="7">
        <v>61</v>
      </c>
      <c r="B48" s="7">
        <v>40</v>
      </c>
      <c r="C48" s="7" t="s">
        <v>40</v>
      </c>
      <c r="D48" s="8" t="s">
        <v>41</v>
      </c>
      <c r="E48" s="7" t="s">
        <v>101</v>
      </c>
      <c r="F48" s="7" t="s">
        <v>63</v>
      </c>
      <c r="G48" s="7" t="s">
        <v>94</v>
      </c>
    </row>
    <row r="49" spans="1:7" ht="28" customHeight="1">
      <c r="A49" s="5">
        <v>62</v>
      </c>
      <c r="B49" s="5">
        <v>41</v>
      </c>
      <c r="C49" s="5" t="s">
        <v>40</v>
      </c>
      <c r="D49" s="6" t="s">
        <v>41</v>
      </c>
      <c r="E49" s="5" t="s">
        <v>102</v>
      </c>
      <c r="F49" s="5" t="s">
        <v>44</v>
      </c>
      <c r="G49" s="5" t="s">
        <v>51</v>
      </c>
    </row>
    <row r="50" spans="1:7" ht="28" customHeight="1">
      <c r="A50" s="7">
        <v>64</v>
      </c>
      <c r="B50" s="7">
        <v>42</v>
      </c>
      <c r="C50" s="7" t="s">
        <v>40</v>
      </c>
      <c r="D50" s="8" t="s">
        <v>41</v>
      </c>
      <c r="E50" s="7" t="s">
        <v>103</v>
      </c>
      <c r="F50" s="7" t="s">
        <v>44</v>
      </c>
      <c r="G50" s="7" t="s">
        <v>51</v>
      </c>
    </row>
    <row r="51" spans="1:7" ht="28" customHeight="1">
      <c r="A51" s="5">
        <v>66</v>
      </c>
      <c r="B51" s="5">
        <v>43</v>
      </c>
      <c r="C51" s="5" t="s">
        <v>40</v>
      </c>
      <c r="D51" s="6" t="s">
        <v>41</v>
      </c>
      <c r="E51" s="5" t="s">
        <v>104</v>
      </c>
      <c r="F51" s="5" t="s">
        <v>43</v>
      </c>
      <c r="G51" s="5" t="s">
        <v>44</v>
      </c>
    </row>
    <row r="52" spans="1:7" ht="28" customHeight="1">
      <c r="A52" s="7">
        <v>67</v>
      </c>
      <c r="B52" s="7">
        <v>44</v>
      </c>
      <c r="C52" s="7" t="s">
        <v>40</v>
      </c>
      <c r="D52" s="8" t="s">
        <v>41</v>
      </c>
      <c r="E52" s="5" t="s">
        <v>1281</v>
      </c>
      <c r="F52" s="7" t="s">
        <v>43</v>
      </c>
      <c r="G52" s="7" t="s">
        <v>44</v>
      </c>
    </row>
    <row r="53" spans="1:7" ht="28" customHeight="1">
      <c r="A53" s="5">
        <v>69</v>
      </c>
      <c r="B53" s="5">
        <v>45</v>
      </c>
      <c r="C53" s="5" t="s">
        <v>40</v>
      </c>
      <c r="D53" s="6" t="s">
        <v>41</v>
      </c>
      <c r="E53" s="5" t="s">
        <v>1282</v>
      </c>
      <c r="F53" s="5" t="s">
        <v>43</v>
      </c>
      <c r="G53" s="5" t="s">
        <v>44</v>
      </c>
    </row>
    <row r="54" spans="1:7" ht="28" customHeight="1">
      <c r="A54" s="7">
        <v>71</v>
      </c>
      <c r="B54" s="7">
        <v>46</v>
      </c>
      <c r="C54" s="7" t="s">
        <v>40</v>
      </c>
      <c r="D54" s="8" t="s">
        <v>41</v>
      </c>
      <c r="E54" s="7" t="s">
        <v>105</v>
      </c>
      <c r="F54" s="7" t="s">
        <v>57</v>
      </c>
      <c r="G54" s="7" t="s">
        <v>43</v>
      </c>
    </row>
    <row r="55" spans="1:7" ht="28" customHeight="1">
      <c r="A55" s="5">
        <v>72</v>
      </c>
      <c r="B55" s="5">
        <v>47</v>
      </c>
      <c r="C55" s="5" t="s">
        <v>40</v>
      </c>
      <c r="D55" s="6" t="s">
        <v>41</v>
      </c>
      <c r="E55" s="5" t="s">
        <v>106</v>
      </c>
      <c r="F55" s="5" t="s">
        <v>57</v>
      </c>
      <c r="G55" s="5" t="s">
        <v>43</v>
      </c>
    </row>
    <row r="56" spans="1:7" ht="28" customHeight="1">
      <c r="A56" s="7">
        <v>73</v>
      </c>
      <c r="B56" s="7">
        <v>48</v>
      </c>
      <c r="C56" s="7" t="s">
        <v>40</v>
      </c>
      <c r="D56" s="8" t="s">
        <v>41</v>
      </c>
      <c r="E56" s="7" t="s">
        <v>107</v>
      </c>
      <c r="F56" s="7" t="s">
        <v>57</v>
      </c>
      <c r="G56" s="7" t="s">
        <v>44</v>
      </c>
    </row>
    <row r="57" spans="1:7" ht="28" customHeight="1">
      <c r="A57" s="5">
        <v>74</v>
      </c>
      <c r="B57" s="5">
        <v>49</v>
      </c>
      <c r="C57" s="5" t="s">
        <v>40</v>
      </c>
      <c r="D57" s="6" t="s">
        <v>41</v>
      </c>
      <c r="E57" s="5" t="s">
        <v>108</v>
      </c>
      <c r="F57" s="5" t="s">
        <v>57</v>
      </c>
      <c r="G57" s="5" t="s">
        <v>44</v>
      </c>
    </row>
    <row r="58" spans="1:7" ht="28" customHeight="1">
      <c r="A58" s="7">
        <v>75</v>
      </c>
      <c r="B58" s="7">
        <v>50</v>
      </c>
      <c r="C58" s="7" t="s">
        <v>40</v>
      </c>
      <c r="D58" s="8" t="s">
        <v>41</v>
      </c>
      <c r="E58" s="7" t="s">
        <v>109</v>
      </c>
      <c r="F58" s="7" t="s">
        <v>81</v>
      </c>
      <c r="G58" s="7" t="s">
        <v>45</v>
      </c>
    </row>
    <row r="59" spans="1:7" ht="28" customHeight="1">
      <c r="A59" s="7">
        <v>76</v>
      </c>
      <c r="B59" s="7">
        <v>50</v>
      </c>
      <c r="C59" s="7" t="s">
        <v>40</v>
      </c>
      <c r="D59" s="8" t="s">
        <v>41</v>
      </c>
      <c r="E59" s="7" t="s">
        <v>110</v>
      </c>
      <c r="F59" s="7" t="s">
        <v>81</v>
      </c>
      <c r="G59" s="7" t="s">
        <v>84</v>
      </c>
    </row>
    <row r="60" spans="1:7" ht="28" customHeight="1">
      <c r="A60" s="5">
        <v>77</v>
      </c>
      <c r="B60" s="5">
        <v>51</v>
      </c>
      <c r="C60" s="5" t="s">
        <v>40</v>
      </c>
      <c r="D60" s="6" t="s">
        <v>41</v>
      </c>
      <c r="E60" s="5" t="s">
        <v>111</v>
      </c>
      <c r="F60" s="5" t="s">
        <v>81</v>
      </c>
      <c r="G60" s="5" t="s">
        <v>45</v>
      </c>
    </row>
    <row r="61" spans="1:7" ht="28" customHeight="1">
      <c r="A61" s="5">
        <v>78</v>
      </c>
      <c r="B61" s="5">
        <v>51</v>
      </c>
      <c r="C61" s="5" t="s">
        <v>40</v>
      </c>
      <c r="D61" s="6" t="s">
        <v>41</v>
      </c>
      <c r="E61" s="5" t="s">
        <v>112</v>
      </c>
      <c r="F61" s="5" t="s">
        <v>81</v>
      </c>
      <c r="G61" s="5" t="s">
        <v>84</v>
      </c>
    </row>
    <row r="62" spans="1:7" ht="28" customHeight="1">
      <c r="A62" s="7">
        <v>79</v>
      </c>
      <c r="B62" s="7">
        <v>52</v>
      </c>
      <c r="C62" s="7" t="s">
        <v>40</v>
      </c>
      <c r="D62" s="8" t="s">
        <v>41</v>
      </c>
      <c r="E62" s="7" t="s">
        <v>113</v>
      </c>
      <c r="F62" s="7" t="s">
        <v>63</v>
      </c>
      <c r="G62" s="7" t="s">
        <v>45</v>
      </c>
    </row>
    <row r="63" spans="1:7" ht="28" customHeight="1">
      <c r="A63" s="7">
        <v>80</v>
      </c>
      <c r="B63" s="7">
        <v>52</v>
      </c>
      <c r="C63" s="7" t="s">
        <v>40</v>
      </c>
      <c r="D63" s="8" t="s">
        <v>41</v>
      </c>
      <c r="E63" s="7" t="s">
        <v>114</v>
      </c>
      <c r="F63" s="7" t="s">
        <v>67</v>
      </c>
      <c r="G63" s="7" t="s">
        <v>45</v>
      </c>
    </row>
    <row r="64" spans="1:7" ht="28" customHeight="1">
      <c r="A64" s="7">
        <v>81</v>
      </c>
      <c r="B64" s="7">
        <v>52</v>
      </c>
      <c r="C64" s="7" t="s">
        <v>40</v>
      </c>
      <c r="D64" s="8" t="s">
        <v>41</v>
      </c>
      <c r="E64" s="7" t="s">
        <v>115</v>
      </c>
      <c r="F64" s="7" t="s">
        <v>84</v>
      </c>
      <c r="G64" s="7" t="s">
        <v>45</v>
      </c>
    </row>
    <row r="65" spans="1:7" ht="28" customHeight="1">
      <c r="A65" s="5">
        <v>82</v>
      </c>
      <c r="B65" s="5">
        <v>53</v>
      </c>
      <c r="C65" s="5" t="s">
        <v>40</v>
      </c>
      <c r="D65" s="6" t="s">
        <v>41</v>
      </c>
      <c r="E65" s="5" t="s">
        <v>116</v>
      </c>
      <c r="F65" s="5" t="s">
        <v>63</v>
      </c>
      <c r="G65" s="5" t="s">
        <v>45</v>
      </c>
    </row>
    <row r="66" spans="1:7" ht="28" customHeight="1">
      <c r="A66" s="5">
        <v>83</v>
      </c>
      <c r="B66" s="5">
        <v>53</v>
      </c>
      <c r="C66" s="5" t="s">
        <v>40</v>
      </c>
      <c r="D66" s="6" t="s">
        <v>41</v>
      </c>
      <c r="E66" s="5" t="s">
        <v>117</v>
      </c>
      <c r="F66" s="5" t="s">
        <v>67</v>
      </c>
      <c r="G66" s="5" t="s">
        <v>45</v>
      </c>
    </row>
    <row r="67" spans="1:7" ht="28" customHeight="1">
      <c r="A67" s="7">
        <v>84</v>
      </c>
      <c r="B67" s="7">
        <v>54</v>
      </c>
      <c r="C67" s="7" t="s">
        <v>40</v>
      </c>
      <c r="D67" s="8" t="s">
        <v>41</v>
      </c>
      <c r="E67" s="7" t="s">
        <v>118</v>
      </c>
      <c r="F67" s="7" t="s">
        <v>53</v>
      </c>
      <c r="G67" s="7" t="s">
        <v>45</v>
      </c>
    </row>
    <row r="68" spans="1:7" ht="28" customHeight="1">
      <c r="A68" s="5">
        <v>85</v>
      </c>
      <c r="B68" s="5">
        <v>55</v>
      </c>
      <c r="C68" s="5" t="s">
        <v>40</v>
      </c>
      <c r="D68" s="6" t="s">
        <v>41</v>
      </c>
      <c r="E68" s="5" t="s">
        <v>119</v>
      </c>
      <c r="F68" s="5" t="s">
        <v>53</v>
      </c>
      <c r="G68" s="5" t="s">
        <v>45</v>
      </c>
    </row>
    <row r="69" spans="1:7" ht="28" customHeight="1">
      <c r="A69" s="7">
        <v>86</v>
      </c>
      <c r="B69" s="7">
        <v>56</v>
      </c>
      <c r="C69" s="7" t="s">
        <v>40</v>
      </c>
      <c r="D69" s="8" t="s">
        <v>41</v>
      </c>
      <c r="E69" s="7" t="s">
        <v>120</v>
      </c>
      <c r="F69" s="7" t="s">
        <v>121</v>
      </c>
      <c r="G69" s="7" t="s">
        <v>45</v>
      </c>
    </row>
    <row r="70" spans="1:7" ht="28" customHeight="1">
      <c r="A70" s="5">
        <v>87</v>
      </c>
      <c r="B70" s="5">
        <v>57</v>
      </c>
      <c r="C70" s="5" t="s">
        <v>40</v>
      </c>
      <c r="D70" s="6" t="s">
        <v>41</v>
      </c>
      <c r="E70" s="5" t="s">
        <v>122</v>
      </c>
      <c r="F70" s="5" t="s">
        <v>121</v>
      </c>
      <c r="G70" s="5" t="s">
        <v>45</v>
      </c>
    </row>
    <row r="71" spans="1:7" ht="28" customHeight="1">
      <c r="A71" s="7">
        <v>88</v>
      </c>
      <c r="B71" s="7">
        <v>58</v>
      </c>
      <c r="C71" s="7" t="s">
        <v>40</v>
      </c>
      <c r="D71" s="8" t="s">
        <v>41</v>
      </c>
      <c r="E71" s="7" t="s">
        <v>123</v>
      </c>
      <c r="F71" s="7" t="s">
        <v>48</v>
      </c>
      <c r="G71" s="7" t="s">
        <v>45</v>
      </c>
    </row>
    <row r="72" spans="1:7" ht="28" customHeight="1">
      <c r="A72" s="7">
        <v>89</v>
      </c>
      <c r="B72" s="7">
        <v>58</v>
      </c>
      <c r="C72" s="7" t="s">
        <v>40</v>
      </c>
      <c r="D72" s="8" t="s">
        <v>41</v>
      </c>
      <c r="E72" s="7" t="s">
        <v>124</v>
      </c>
      <c r="F72" s="7" t="s">
        <v>48</v>
      </c>
      <c r="G72" s="7" t="s">
        <v>125</v>
      </c>
    </row>
    <row r="73" spans="1:7" ht="28" customHeight="1">
      <c r="A73" s="5">
        <v>90</v>
      </c>
      <c r="B73" s="5">
        <v>59</v>
      </c>
      <c r="C73" s="5" t="s">
        <v>40</v>
      </c>
      <c r="D73" s="6" t="s">
        <v>41</v>
      </c>
      <c r="E73" s="5" t="s">
        <v>127</v>
      </c>
      <c r="F73" s="5" t="s">
        <v>48</v>
      </c>
      <c r="G73" s="5" t="s">
        <v>45</v>
      </c>
    </row>
    <row r="74" spans="1:7" ht="28" customHeight="1">
      <c r="A74" s="5">
        <v>91</v>
      </c>
      <c r="B74" s="5">
        <v>59</v>
      </c>
      <c r="C74" s="5" t="s">
        <v>40</v>
      </c>
      <c r="D74" s="6" t="s">
        <v>41</v>
      </c>
      <c r="E74" s="5" t="s">
        <v>128</v>
      </c>
      <c r="F74" s="5" t="s">
        <v>48</v>
      </c>
      <c r="G74" s="5" t="s">
        <v>125</v>
      </c>
    </row>
    <row r="75" spans="1:7" ht="28" customHeight="1">
      <c r="A75" s="7">
        <v>92</v>
      </c>
      <c r="B75" s="7">
        <v>60</v>
      </c>
      <c r="C75" s="7" t="s">
        <v>40</v>
      </c>
      <c r="D75" s="8" t="s">
        <v>41</v>
      </c>
      <c r="E75" s="7" t="s">
        <v>129</v>
      </c>
      <c r="F75" s="7" t="s">
        <v>53</v>
      </c>
      <c r="G75" s="7" t="s">
        <v>45</v>
      </c>
    </row>
    <row r="76" spans="1:7" ht="28" customHeight="1">
      <c r="A76" s="5">
        <v>93</v>
      </c>
      <c r="B76" s="5">
        <v>61</v>
      </c>
      <c r="C76" s="5" t="s">
        <v>40</v>
      </c>
      <c r="D76" s="6" t="s">
        <v>41</v>
      </c>
      <c r="E76" s="5" t="s">
        <v>130</v>
      </c>
      <c r="F76" s="5" t="s">
        <v>53</v>
      </c>
      <c r="G76" s="5" t="s">
        <v>45</v>
      </c>
    </row>
    <row r="77" spans="1:7" ht="28" customHeight="1">
      <c r="A77" s="7">
        <v>94</v>
      </c>
      <c r="B77" s="7">
        <v>62</v>
      </c>
      <c r="C77" s="7" t="s">
        <v>40</v>
      </c>
      <c r="D77" s="8" t="s">
        <v>41</v>
      </c>
      <c r="E77" s="7" t="s">
        <v>131</v>
      </c>
      <c r="F77" s="7" t="s">
        <v>53</v>
      </c>
      <c r="G77" s="7" t="s">
        <v>121</v>
      </c>
    </row>
    <row r="78" spans="1:7" ht="28" customHeight="1">
      <c r="A78" s="5">
        <v>95</v>
      </c>
      <c r="B78" s="5">
        <v>63</v>
      </c>
      <c r="C78" s="5" t="s">
        <v>40</v>
      </c>
      <c r="D78" s="6" t="s">
        <v>41</v>
      </c>
      <c r="E78" s="5" t="s">
        <v>132</v>
      </c>
      <c r="F78" s="5" t="s">
        <v>79</v>
      </c>
      <c r="G78" s="5" t="s">
        <v>45</v>
      </c>
    </row>
    <row r="79" spans="1:7" ht="28" customHeight="1">
      <c r="A79" s="7">
        <v>96</v>
      </c>
      <c r="B79" s="7">
        <v>64</v>
      </c>
      <c r="C79" s="7" t="s">
        <v>40</v>
      </c>
      <c r="D79" s="8" t="s">
        <v>41</v>
      </c>
      <c r="E79" s="7" t="s">
        <v>133</v>
      </c>
      <c r="F79" s="7" t="s">
        <v>79</v>
      </c>
      <c r="G79" s="7" t="s">
        <v>45</v>
      </c>
    </row>
    <row r="80" spans="1:7" ht="28" customHeight="1">
      <c r="A80" s="5">
        <v>98</v>
      </c>
      <c r="B80" s="5">
        <v>65</v>
      </c>
      <c r="C80" s="5" t="s">
        <v>40</v>
      </c>
      <c r="D80" s="6" t="s">
        <v>41</v>
      </c>
      <c r="E80" s="5" t="s">
        <v>1283</v>
      </c>
      <c r="F80" s="5" t="s">
        <v>79</v>
      </c>
      <c r="G80" s="5" t="s">
        <v>45</v>
      </c>
    </row>
    <row r="81" spans="1:7" ht="28" customHeight="1">
      <c r="A81" s="7">
        <v>100</v>
      </c>
      <c r="B81" s="7">
        <v>66</v>
      </c>
      <c r="C81" s="7" t="s">
        <v>40</v>
      </c>
      <c r="D81" s="8" t="s">
        <v>41</v>
      </c>
      <c r="E81" s="7" t="s">
        <v>134</v>
      </c>
      <c r="F81" s="7" t="s">
        <v>121</v>
      </c>
      <c r="G81" s="7" t="s">
        <v>45</v>
      </c>
    </row>
    <row r="82" spans="1:7" ht="28" customHeight="1">
      <c r="A82" s="5">
        <v>101</v>
      </c>
      <c r="B82" s="5">
        <v>67</v>
      </c>
      <c r="C82" s="5" t="s">
        <v>40</v>
      </c>
      <c r="D82" s="6" t="s">
        <v>41</v>
      </c>
      <c r="E82" s="5" t="s">
        <v>135</v>
      </c>
      <c r="F82" s="5" t="s">
        <v>121</v>
      </c>
      <c r="G82" s="5" t="s">
        <v>45</v>
      </c>
    </row>
    <row r="83" spans="1:7" ht="28" customHeight="1">
      <c r="A83" s="7">
        <v>102</v>
      </c>
      <c r="B83" s="7">
        <v>68</v>
      </c>
      <c r="C83" s="7" t="s">
        <v>40</v>
      </c>
      <c r="D83" s="8" t="s">
        <v>41</v>
      </c>
      <c r="E83" s="7" t="s">
        <v>136</v>
      </c>
      <c r="F83" s="7" t="s">
        <v>121</v>
      </c>
      <c r="G83" s="7" t="s">
        <v>45</v>
      </c>
    </row>
    <row r="84" spans="1:7" ht="28" customHeight="1">
      <c r="A84" s="5">
        <v>103</v>
      </c>
      <c r="B84" s="5">
        <v>69</v>
      </c>
      <c r="C84" s="5" t="s">
        <v>40</v>
      </c>
      <c r="D84" s="6" t="s">
        <v>41</v>
      </c>
      <c r="E84" s="5" t="s">
        <v>137</v>
      </c>
      <c r="F84" s="5" t="s">
        <v>43</v>
      </c>
      <c r="G84" s="5" t="s">
        <v>44</v>
      </c>
    </row>
    <row r="85" spans="1:7" ht="28" customHeight="1">
      <c r="A85" s="7">
        <v>104</v>
      </c>
      <c r="B85" s="7">
        <v>70</v>
      </c>
      <c r="C85" s="7" t="s">
        <v>40</v>
      </c>
      <c r="D85" s="8" t="s">
        <v>41</v>
      </c>
      <c r="E85" s="7" t="s">
        <v>138</v>
      </c>
      <c r="F85" s="7" t="s">
        <v>43</v>
      </c>
      <c r="G85" s="7" t="s">
        <v>44</v>
      </c>
    </row>
    <row r="86" spans="1:7" ht="28" customHeight="1">
      <c r="A86" s="5">
        <v>105</v>
      </c>
      <c r="B86" s="5">
        <v>71</v>
      </c>
      <c r="C86" s="5" t="s">
        <v>40</v>
      </c>
      <c r="D86" s="6" t="s">
        <v>41</v>
      </c>
      <c r="E86" s="5" t="s">
        <v>139</v>
      </c>
      <c r="F86" s="5" t="s">
        <v>43</v>
      </c>
      <c r="G86" s="5" t="s">
        <v>44</v>
      </c>
    </row>
    <row r="87" spans="1:7" ht="28" customHeight="1">
      <c r="A87" s="7">
        <v>106</v>
      </c>
      <c r="B87" s="7">
        <v>72</v>
      </c>
      <c r="C87" s="7" t="s">
        <v>40</v>
      </c>
      <c r="D87" s="8" t="s">
        <v>41</v>
      </c>
      <c r="E87" s="7" t="s">
        <v>140</v>
      </c>
      <c r="F87" s="7" t="s">
        <v>53</v>
      </c>
      <c r="G87" s="7" t="s">
        <v>44</v>
      </c>
    </row>
    <row r="88" spans="1:7" ht="28" customHeight="1">
      <c r="A88" s="5">
        <v>107</v>
      </c>
      <c r="B88" s="5">
        <v>73</v>
      </c>
      <c r="C88" s="5" t="s">
        <v>40</v>
      </c>
      <c r="D88" s="6" t="s">
        <v>41</v>
      </c>
      <c r="E88" s="5" t="s">
        <v>141</v>
      </c>
      <c r="F88" s="5" t="s">
        <v>53</v>
      </c>
      <c r="G88" s="5" t="s">
        <v>44</v>
      </c>
    </row>
    <row r="89" spans="1:7" ht="28" customHeight="1">
      <c r="A89" s="7">
        <v>108</v>
      </c>
      <c r="B89" s="7">
        <v>74</v>
      </c>
      <c r="C89" s="7" t="s">
        <v>40</v>
      </c>
      <c r="D89" s="8" t="s">
        <v>41</v>
      </c>
      <c r="E89" s="7" t="s">
        <v>142</v>
      </c>
      <c r="F89" s="7" t="s">
        <v>125</v>
      </c>
      <c r="G89" s="7" t="s">
        <v>81</v>
      </c>
    </row>
    <row r="90" spans="1:7" ht="28" customHeight="1">
      <c r="A90" s="7">
        <v>109</v>
      </c>
      <c r="B90" s="7">
        <v>74</v>
      </c>
      <c r="C90" s="7" t="s">
        <v>40</v>
      </c>
      <c r="D90" s="8" t="s">
        <v>41</v>
      </c>
      <c r="E90" s="7" t="s">
        <v>143</v>
      </c>
      <c r="F90" s="7" t="s">
        <v>125</v>
      </c>
      <c r="G90" s="7" t="s">
        <v>75</v>
      </c>
    </row>
    <row r="91" spans="1:7" ht="28" customHeight="1">
      <c r="A91" s="5">
        <v>110</v>
      </c>
      <c r="B91" s="5">
        <v>75</v>
      </c>
      <c r="C91" s="5" t="s">
        <v>40</v>
      </c>
      <c r="D91" s="6" t="s">
        <v>41</v>
      </c>
      <c r="E91" s="5" t="s">
        <v>144</v>
      </c>
      <c r="F91" s="5" t="s">
        <v>125</v>
      </c>
      <c r="G91" s="5" t="s">
        <v>81</v>
      </c>
    </row>
    <row r="92" spans="1:7" ht="28" customHeight="1">
      <c r="A92" s="5">
        <v>111</v>
      </c>
      <c r="B92" s="5">
        <v>75</v>
      </c>
      <c r="C92" s="5" t="s">
        <v>40</v>
      </c>
      <c r="D92" s="6" t="s">
        <v>41</v>
      </c>
      <c r="E92" s="5" t="s">
        <v>145</v>
      </c>
      <c r="F92" s="5" t="s">
        <v>125</v>
      </c>
      <c r="G92" s="5" t="s">
        <v>75</v>
      </c>
    </row>
    <row r="93" spans="1:7" ht="28" customHeight="1">
      <c r="A93" s="7">
        <v>112</v>
      </c>
      <c r="B93" s="7">
        <v>76</v>
      </c>
      <c r="C93" s="7" t="s">
        <v>40</v>
      </c>
      <c r="D93" s="8" t="s">
        <v>41</v>
      </c>
      <c r="E93" s="7" t="s">
        <v>146</v>
      </c>
      <c r="F93" s="7" t="s">
        <v>125</v>
      </c>
      <c r="G93" s="7" t="s">
        <v>81</v>
      </c>
    </row>
    <row r="94" spans="1:7" ht="28" customHeight="1">
      <c r="A94" s="7">
        <v>113</v>
      </c>
      <c r="B94" s="7">
        <v>76</v>
      </c>
      <c r="C94" s="7" t="s">
        <v>40</v>
      </c>
      <c r="D94" s="8" t="s">
        <v>41</v>
      </c>
      <c r="E94" s="7" t="s">
        <v>147</v>
      </c>
      <c r="F94" s="7" t="s">
        <v>125</v>
      </c>
      <c r="G94" s="7" t="s">
        <v>75</v>
      </c>
    </row>
    <row r="95" spans="1:7" ht="28" customHeight="1">
      <c r="A95" s="5">
        <v>114</v>
      </c>
      <c r="B95" s="5">
        <v>77</v>
      </c>
      <c r="C95" s="5" t="s">
        <v>40</v>
      </c>
      <c r="D95" s="6" t="s">
        <v>41</v>
      </c>
      <c r="E95" s="5" t="s">
        <v>148</v>
      </c>
      <c r="F95" s="5" t="s">
        <v>48</v>
      </c>
      <c r="G95" s="5" t="s">
        <v>45</v>
      </c>
    </row>
    <row r="96" spans="1:7" ht="28" customHeight="1">
      <c r="A96" s="5">
        <v>115</v>
      </c>
      <c r="B96" s="5">
        <v>77</v>
      </c>
      <c r="C96" s="5" t="s">
        <v>40</v>
      </c>
      <c r="D96" s="6" t="s">
        <v>41</v>
      </c>
      <c r="E96" s="5" t="s">
        <v>149</v>
      </c>
      <c r="F96" s="5" t="s">
        <v>79</v>
      </c>
      <c r="G96" s="5" t="s">
        <v>45</v>
      </c>
    </row>
    <row r="97" spans="1:7" ht="28" customHeight="1">
      <c r="A97" s="7">
        <v>116</v>
      </c>
      <c r="B97" s="7">
        <v>78</v>
      </c>
      <c r="C97" s="7" t="s">
        <v>40</v>
      </c>
      <c r="D97" s="8" t="s">
        <v>41</v>
      </c>
      <c r="E97" s="7" t="s">
        <v>150</v>
      </c>
      <c r="F97" s="7" t="s">
        <v>48</v>
      </c>
      <c r="G97" s="7" t="s">
        <v>45</v>
      </c>
    </row>
    <row r="98" spans="1:7" ht="28" customHeight="1">
      <c r="A98" s="7">
        <v>117</v>
      </c>
      <c r="B98" s="7">
        <v>78</v>
      </c>
      <c r="C98" s="7" t="s">
        <v>40</v>
      </c>
      <c r="D98" s="8" t="s">
        <v>41</v>
      </c>
      <c r="E98" s="7" t="s">
        <v>151</v>
      </c>
      <c r="F98" s="7" t="s">
        <v>79</v>
      </c>
      <c r="G98" s="7" t="s">
        <v>94</v>
      </c>
    </row>
    <row r="99" spans="1:7" ht="28" customHeight="1">
      <c r="A99" s="5">
        <v>118</v>
      </c>
      <c r="B99" s="5">
        <v>79</v>
      </c>
      <c r="C99" s="5" t="s">
        <v>40</v>
      </c>
      <c r="D99" s="6" t="s">
        <v>41</v>
      </c>
      <c r="E99" s="5" t="s">
        <v>152</v>
      </c>
      <c r="F99" s="5" t="s">
        <v>53</v>
      </c>
      <c r="G99" s="5" t="s">
        <v>79</v>
      </c>
    </row>
    <row r="100" spans="1:7" ht="28" customHeight="1">
      <c r="A100" s="5">
        <v>119</v>
      </c>
      <c r="B100" s="5">
        <v>79</v>
      </c>
      <c r="C100" s="5" t="s">
        <v>40</v>
      </c>
      <c r="D100" s="6" t="s">
        <v>41</v>
      </c>
      <c r="E100" s="5" t="s">
        <v>153</v>
      </c>
      <c r="F100" s="5" t="s">
        <v>79</v>
      </c>
      <c r="G100" s="5" t="s">
        <v>45</v>
      </c>
    </row>
    <row r="101" spans="1:7" ht="28" customHeight="1">
      <c r="A101" s="7">
        <v>120</v>
      </c>
      <c r="B101" s="7">
        <v>80</v>
      </c>
      <c r="C101" s="7" t="s">
        <v>40</v>
      </c>
      <c r="D101" s="8" t="s">
        <v>41</v>
      </c>
      <c r="E101" s="7" t="s">
        <v>154</v>
      </c>
      <c r="F101" s="7" t="s">
        <v>53</v>
      </c>
      <c r="G101" s="7" t="s">
        <v>79</v>
      </c>
    </row>
    <row r="102" spans="1:7" ht="28" customHeight="1">
      <c r="A102" s="7">
        <v>121</v>
      </c>
      <c r="B102" s="7">
        <v>80</v>
      </c>
      <c r="C102" s="7" t="s">
        <v>40</v>
      </c>
      <c r="D102" s="8" t="s">
        <v>41</v>
      </c>
      <c r="E102" s="7" t="s">
        <v>155</v>
      </c>
      <c r="F102" s="7" t="s">
        <v>44</v>
      </c>
      <c r="G102" s="7" t="s">
        <v>79</v>
      </c>
    </row>
    <row r="103" spans="1:7" ht="28" customHeight="1">
      <c r="A103" s="5">
        <v>122</v>
      </c>
      <c r="B103" s="5">
        <v>81</v>
      </c>
      <c r="C103" s="5" t="s">
        <v>40</v>
      </c>
      <c r="D103" s="6" t="s">
        <v>41</v>
      </c>
      <c r="E103" s="5" t="s">
        <v>156</v>
      </c>
      <c r="F103" s="5" t="s">
        <v>75</v>
      </c>
      <c r="G103" s="5" t="s">
        <v>84</v>
      </c>
    </row>
    <row r="104" spans="1:7" ht="28" customHeight="1">
      <c r="A104" s="7">
        <v>123</v>
      </c>
      <c r="B104" s="7">
        <v>82</v>
      </c>
      <c r="C104" s="7" t="s">
        <v>40</v>
      </c>
      <c r="D104" s="8" t="s">
        <v>41</v>
      </c>
      <c r="E104" s="7" t="s">
        <v>157</v>
      </c>
      <c r="F104" s="7" t="s">
        <v>75</v>
      </c>
      <c r="G104" s="7" t="s">
        <v>84</v>
      </c>
    </row>
    <row r="105" spans="1:7" ht="28" customHeight="1">
      <c r="A105" s="5">
        <v>124</v>
      </c>
      <c r="B105" s="5">
        <v>83</v>
      </c>
      <c r="C105" s="5" t="s">
        <v>40</v>
      </c>
      <c r="D105" s="6" t="s">
        <v>41</v>
      </c>
      <c r="E105" s="5" t="s">
        <v>158</v>
      </c>
      <c r="F105" s="5" t="s">
        <v>63</v>
      </c>
      <c r="G105" s="5" t="s">
        <v>51</v>
      </c>
    </row>
    <row r="106" spans="1:7" ht="28" customHeight="1">
      <c r="A106" s="5">
        <v>125</v>
      </c>
      <c r="B106" s="5">
        <v>83</v>
      </c>
      <c r="C106" s="5" t="s">
        <v>40</v>
      </c>
      <c r="D106" s="6" t="s">
        <v>41</v>
      </c>
      <c r="E106" s="5" t="s">
        <v>159</v>
      </c>
      <c r="F106" s="5" t="s">
        <v>121</v>
      </c>
      <c r="G106" s="5" t="s">
        <v>45</v>
      </c>
    </row>
    <row r="107" spans="1:7" ht="28" customHeight="1">
      <c r="A107" s="7">
        <v>126</v>
      </c>
      <c r="B107" s="7">
        <v>84</v>
      </c>
      <c r="C107" s="7" t="s">
        <v>40</v>
      </c>
      <c r="D107" s="8" t="s">
        <v>41</v>
      </c>
      <c r="E107" s="7" t="s">
        <v>1285</v>
      </c>
      <c r="F107" s="7" t="s">
        <v>63</v>
      </c>
      <c r="G107" s="7" t="s">
        <v>51</v>
      </c>
    </row>
    <row r="108" spans="1:7" ht="28" customHeight="1">
      <c r="A108" s="5">
        <v>129</v>
      </c>
      <c r="B108" s="5">
        <v>85</v>
      </c>
      <c r="C108" s="5" t="s">
        <v>40</v>
      </c>
      <c r="D108" s="6" t="s">
        <v>41</v>
      </c>
      <c r="E108" s="5" t="s">
        <v>1284</v>
      </c>
      <c r="F108" s="5" t="s">
        <v>63</v>
      </c>
      <c r="G108" s="5" t="s">
        <v>51</v>
      </c>
    </row>
    <row r="109" spans="1:7" ht="28" customHeight="1">
      <c r="A109" s="7">
        <v>130</v>
      </c>
      <c r="B109" s="7">
        <v>86</v>
      </c>
      <c r="C109" s="7" t="s">
        <v>40</v>
      </c>
      <c r="D109" s="8" t="s">
        <v>41</v>
      </c>
      <c r="E109" s="7" t="s">
        <v>160</v>
      </c>
      <c r="F109" s="7" t="s">
        <v>53</v>
      </c>
      <c r="G109" s="7" t="s">
        <v>45</v>
      </c>
    </row>
    <row r="110" spans="1:7" ht="28" customHeight="1">
      <c r="A110" s="5">
        <v>131</v>
      </c>
      <c r="B110" s="5">
        <v>87</v>
      </c>
      <c r="C110" s="5" t="s">
        <v>40</v>
      </c>
      <c r="D110" s="6" t="s">
        <v>41</v>
      </c>
      <c r="E110" s="5" t="s">
        <v>161</v>
      </c>
      <c r="F110" s="5" t="s">
        <v>53</v>
      </c>
      <c r="G110" s="5" t="s">
        <v>83</v>
      </c>
    </row>
    <row r="111" spans="1:7" ht="28" customHeight="1">
      <c r="A111" s="7">
        <v>132</v>
      </c>
      <c r="B111" s="7">
        <v>88</v>
      </c>
      <c r="C111" s="7" t="s">
        <v>40</v>
      </c>
      <c r="D111" s="8" t="s">
        <v>41</v>
      </c>
      <c r="E111" s="7" t="s">
        <v>162</v>
      </c>
      <c r="F111" s="7" t="s">
        <v>44</v>
      </c>
      <c r="G111" s="7" t="s">
        <v>45</v>
      </c>
    </row>
    <row r="112" spans="1:7" ht="28" customHeight="1">
      <c r="A112" s="7">
        <v>133</v>
      </c>
      <c r="B112" s="7">
        <v>88</v>
      </c>
      <c r="C112" s="7" t="s">
        <v>40</v>
      </c>
      <c r="D112" s="8" t="s">
        <v>41</v>
      </c>
      <c r="E112" s="7" t="s">
        <v>163</v>
      </c>
      <c r="F112" s="7" t="s">
        <v>44</v>
      </c>
      <c r="G112" s="7" t="s">
        <v>67</v>
      </c>
    </row>
    <row r="113" spans="1:7" ht="28" customHeight="1">
      <c r="A113" s="5">
        <v>134</v>
      </c>
      <c r="B113" s="5">
        <v>89</v>
      </c>
      <c r="C113" s="5" t="s">
        <v>40</v>
      </c>
      <c r="D113" s="6" t="s">
        <v>41</v>
      </c>
      <c r="E113" s="5" t="s">
        <v>164</v>
      </c>
      <c r="F113" s="5" t="s">
        <v>44</v>
      </c>
      <c r="G113" s="5" t="s">
        <v>45</v>
      </c>
    </row>
    <row r="114" spans="1:7" ht="28" customHeight="1">
      <c r="A114" s="5">
        <v>135</v>
      </c>
      <c r="B114" s="5">
        <v>89</v>
      </c>
      <c r="C114" s="5" t="s">
        <v>40</v>
      </c>
      <c r="D114" s="6" t="s">
        <v>41</v>
      </c>
      <c r="E114" s="5" t="s">
        <v>165</v>
      </c>
      <c r="F114" s="5" t="s">
        <v>44</v>
      </c>
      <c r="G114" s="5" t="s">
        <v>67</v>
      </c>
    </row>
    <row r="115" spans="1:7" ht="28" customHeight="1">
      <c r="A115" s="7">
        <v>136</v>
      </c>
      <c r="B115" s="7">
        <v>90</v>
      </c>
      <c r="C115" s="7" t="s">
        <v>40</v>
      </c>
      <c r="D115" s="8" t="s">
        <v>41</v>
      </c>
      <c r="E115" s="7" t="s">
        <v>166</v>
      </c>
      <c r="F115" s="7" t="s">
        <v>53</v>
      </c>
      <c r="G115" s="7" t="s">
        <v>45</v>
      </c>
    </row>
    <row r="116" spans="1:7" ht="28" customHeight="1">
      <c r="A116" s="5">
        <v>137</v>
      </c>
      <c r="B116" s="5">
        <v>91</v>
      </c>
      <c r="C116" s="5" t="s">
        <v>40</v>
      </c>
      <c r="D116" s="6" t="s">
        <v>41</v>
      </c>
      <c r="E116" s="5" t="s">
        <v>167</v>
      </c>
      <c r="F116" s="5" t="s">
        <v>53</v>
      </c>
      <c r="G116" s="5" t="s">
        <v>83</v>
      </c>
    </row>
    <row r="117" spans="1:7" ht="28" customHeight="1">
      <c r="A117" s="7">
        <v>138</v>
      </c>
      <c r="B117" s="7">
        <v>92</v>
      </c>
      <c r="C117" s="7" t="s">
        <v>40</v>
      </c>
      <c r="D117" s="8" t="s">
        <v>41</v>
      </c>
      <c r="E117" s="7" t="s">
        <v>168</v>
      </c>
      <c r="F117" s="7" t="s">
        <v>169</v>
      </c>
      <c r="G117" s="7" t="s">
        <v>44</v>
      </c>
    </row>
    <row r="118" spans="1:7" ht="28" customHeight="1">
      <c r="A118" s="5">
        <v>139</v>
      </c>
      <c r="B118" s="5">
        <v>93</v>
      </c>
      <c r="C118" s="5" t="s">
        <v>40</v>
      </c>
      <c r="D118" s="6" t="s">
        <v>41</v>
      </c>
      <c r="E118" s="5" t="s">
        <v>170</v>
      </c>
      <c r="F118" s="5" t="s">
        <v>169</v>
      </c>
      <c r="G118" s="5" t="s">
        <v>44</v>
      </c>
    </row>
    <row r="119" spans="1:7" ht="28" customHeight="1">
      <c r="A119" s="7">
        <v>140</v>
      </c>
      <c r="B119" s="7">
        <v>94</v>
      </c>
      <c r="C119" s="7" t="s">
        <v>40</v>
      </c>
      <c r="D119" s="8" t="s">
        <v>41</v>
      </c>
      <c r="E119" s="7" t="s">
        <v>171</v>
      </c>
      <c r="F119" s="7" t="s">
        <v>169</v>
      </c>
      <c r="G119" s="7" t="s">
        <v>44</v>
      </c>
    </row>
    <row r="120" spans="1:7" ht="28" customHeight="1">
      <c r="A120" s="5">
        <v>141</v>
      </c>
      <c r="B120" s="5">
        <v>95</v>
      </c>
      <c r="C120" s="5" t="s">
        <v>40</v>
      </c>
      <c r="D120" s="6" t="s">
        <v>41</v>
      </c>
      <c r="E120" s="5" t="s">
        <v>172</v>
      </c>
      <c r="F120" s="5" t="s">
        <v>125</v>
      </c>
      <c r="G120" s="5" t="s">
        <v>81</v>
      </c>
    </row>
    <row r="121" spans="1:7" ht="28" customHeight="1">
      <c r="A121" s="7">
        <v>142</v>
      </c>
      <c r="B121" s="7">
        <v>96</v>
      </c>
      <c r="C121" s="7" t="s">
        <v>40</v>
      </c>
      <c r="D121" s="8" t="s">
        <v>41</v>
      </c>
      <c r="E121" s="7" t="s">
        <v>173</v>
      </c>
      <c r="F121" s="7" t="s">
        <v>79</v>
      </c>
      <c r="G121" s="7" t="s">
        <v>45</v>
      </c>
    </row>
    <row r="122" spans="1:7" ht="28" customHeight="1">
      <c r="A122" s="5">
        <v>143</v>
      </c>
      <c r="B122" s="5">
        <v>97</v>
      </c>
      <c r="C122" s="5" t="s">
        <v>40</v>
      </c>
      <c r="D122" s="6" t="s">
        <v>41</v>
      </c>
      <c r="E122" s="5" t="s">
        <v>174</v>
      </c>
      <c r="F122" s="5" t="s">
        <v>79</v>
      </c>
      <c r="G122" s="5" t="s">
        <v>45</v>
      </c>
    </row>
    <row r="123" spans="1:7" ht="28" customHeight="1">
      <c r="A123" s="7">
        <v>145</v>
      </c>
      <c r="B123" s="7">
        <v>98</v>
      </c>
      <c r="C123" s="7" t="s">
        <v>40</v>
      </c>
      <c r="D123" s="8" t="s">
        <v>41</v>
      </c>
      <c r="E123" s="7" t="s">
        <v>175</v>
      </c>
      <c r="F123" s="7" t="s">
        <v>53</v>
      </c>
      <c r="G123" s="7" t="s">
        <v>45</v>
      </c>
    </row>
    <row r="124" spans="1:7" ht="28" customHeight="1">
      <c r="A124" s="5">
        <v>146</v>
      </c>
      <c r="B124" s="5">
        <v>99</v>
      </c>
      <c r="C124" s="5" t="s">
        <v>40</v>
      </c>
      <c r="D124" s="6" t="s">
        <v>41</v>
      </c>
      <c r="E124" s="5" t="s">
        <v>176</v>
      </c>
      <c r="F124" s="5" t="s">
        <v>53</v>
      </c>
      <c r="G124" s="5" t="s">
        <v>45</v>
      </c>
    </row>
    <row r="125" spans="1:7" ht="28" customHeight="1">
      <c r="A125" s="7">
        <v>147</v>
      </c>
      <c r="B125" s="7">
        <v>100</v>
      </c>
      <c r="C125" s="7" t="s">
        <v>40</v>
      </c>
      <c r="D125" s="8" t="s">
        <v>41</v>
      </c>
      <c r="E125" s="7" t="s">
        <v>177</v>
      </c>
      <c r="F125" s="7" t="s">
        <v>75</v>
      </c>
      <c r="G125" s="7" t="s">
        <v>45</v>
      </c>
    </row>
    <row r="126" spans="1:7" ht="28" customHeight="1">
      <c r="A126" s="7">
        <v>148</v>
      </c>
      <c r="B126" s="7">
        <v>100</v>
      </c>
      <c r="C126" s="7" t="s">
        <v>40</v>
      </c>
      <c r="D126" s="8" t="s">
        <v>41</v>
      </c>
      <c r="E126" s="7" t="s">
        <v>178</v>
      </c>
      <c r="F126" s="7" t="s">
        <v>75</v>
      </c>
      <c r="G126" s="7" t="s">
        <v>43</v>
      </c>
    </row>
    <row r="127" spans="1:7" ht="28" customHeight="1">
      <c r="A127" s="5">
        <v>149</v>
      </c>
      <c r="B127" s="5">
        <v>101</v>
      </c>
      <c r="C127" s="5" t="s">
        <v>40</v>
      </c>
      <c r="D127" s="6" t="s">
        <v>41</v>
      </c>
      <c r="E127" s="5" t="s">
        <v>179</v>
      </c>
      <c r="F127" s="5" t="s">
        <v>75</v>
      </c>
      <c r="G127" s="5" t="s">
        <v>45</v>
      </c>
    </row>
    <row r="128" spans="1:7" ht="28" customHeight="1">
      <c r="A128" s="5">
        <v>150</v>
      </c>
      <c r="B128" s="5">
        <v>101</v>
      </c>
      <c r="C128" s="5" t="s">
        <v>40</v>
      </c>
      <c r="D128" s="6" t="s">
        <v>41</v>
      </c>
      <c r="E128" s="5" t="s">
        <v>180</v>
      </c>
      <c r="F128" s="5" t="s">
        <v>75</v>
      </c>
      <c r="G128" s="5" t="s">
        <v>43</v>
      </c>
    </row>
    <row r="129" spans="1:7" ht="28" customHeight="1">
      <c r="A129" s="7">
        <v>151</v>
      </c>
      <c r="B129" s="7">
        <v>102</v>
      </c>
      <c r="C129" s="7" t="s">
        <v>40</v>
      </c>
      <c r="D129" s="8" t="s">
        <v>41</v>
      </c>
      <c r="E129" s="7" t="s">
        <v>181</v>
      </c>
      <c r="F129" s="7" t="s">
        <v>43</v>
      </c>
      <c r="G129" s="7" t="s">
        <v>79</v>
      </c>
    </row>
    <row r="130" spans="1:7" ht="28" customHeight="1">
      <c r="A130" s="5">
        <v>152</v>
      </c>
      <c r="B130" s="5">
        <v>103</v>
      </c>
      <c r="C130" s="5" t="s">
        <v>40</v>
      </c>
      <c r="D130" s="6" t="s">
        <v>41</v>
      </c>
      <c r="E130" s="5" t="s">
        <v>182</v>
      </c>
      <c r="F130" s="5" t="s">
        <v>43</v>
      </c>
      <c r="G130" s="5" t="s">
        <v>79</v>
      </c>
    </row>
    <row r="131" spans="1:7" ht="28" customHeight="1">
      <c r="A131" s="5">
        <v>153</v>
      </c>
      <c r="B131" s="5">
        <v>103</v>
      </c>
      <c r="C131" s="5" t="s">
        <v>40</v>
      </c>
      <c r="D131" s="6" t="s">
        <v>41</v>
      </c>
      <c r="E131" s="5" t="s">
        <v>183</v>
      </c>
      <c r="F131" s="5" t="s">
        <v>43</v>
      </c>
      <c r="G131" s="5" t="s">
        <v>184</v>
      </c>
    </row>
    <row r="132" spans="1:7" ht="28" customHeight="1">
      <c r="A132" s="7">
        <v>154</v>
      </c>
      <c r="B132" s="7">
        <v>104</v>
      </c>
      <c r="C132" s="7" t="s">
        <v>40</v>
      </c>
      <c r="D132" s="8" t="s">
        <v>41</v>
      </c>
      <c r="E132" s="7" t="s">
        <v>185</v>
      </c>
      <c r="F132" s="7" t="s">
        <v>81</v>
      </c>
      <c r="G132" s="7" t="s">
        <v>45</v>
      </c>
    </row>
    <row r="133" spans="1:7" ht="28" customHeight="1">
      <c r="A133" s="5">
        <v>155</v>
      </c>
      <c r="B133" s="5">
        <v>105</v>
      </c>
      <c r="C133" s="5" t="s">
        <v>40</v>
      </c>
      <c r="D133" s="6" t="s">
        <v>41</v>
      </c>
      <c r="E133" s="5" t="s">
        <v>186</v>
      </c>
      <c r="F133" s="5" t="s">
        <v>81</v>
      </c>
      <c r="G133" s="5" t="s">
        <v>45</v>
      </c>
    </row>
    <row r="134" spans="1:7" ht="28" customHeight="1">
      <c r="A134" s="5">
        <v>156</v>
      </c>
      <c r="B134" s="5">
        <v>105</v>
      </c>
      <c r="C134" s="5" t="s">
        <v>40</v>
      </c>
      <c r="D134" s="6" t="s">
        <v>41</v>
      </c>
      <c r="E134" s="5" t="s">
        <v>187</v>
      </c>
      <c r="F134" s="5" t="s">
        <v>48</v>
      </c>
      <c r="G134" s="5" t="s">
        <v>169</v>
      </c>
    </row>
    <row r="135" spans="1:7" ht="28" customHeight="1">
      <c r="A135" s="7">
        <v>157</v>
      </c>
      <c r="B135" s="7">
        <v>106</v>
      </c>
      <c r="C135" s="7" t="s">
        <v>40</v>
      </c>
      <c r="D135" s="8" t="s">
        <v>41</v>
      </c>
      <c r="E135" s="7" t="s">
        <v>188</v>
      </c>
      <c r="F135" s="7" t="s">
        <v>121</v>
      </c>
      <c r="G135" s="7" t="s">
        <v>45</v>
      </c>
    </row>
    <row r="136" spans="1:7" ht="28" customHeight="1">
      <c r="A136" s="5">
        <v>158</v>
      </c>
      <c r="B136" s="5">
        <v>107</v>
      </c>
      <c r="C136" s="5" t="s">
        <v>40</v>
      </c>
      <c r="D136" s="6" t="s">
        <v>41</v>
      </c>
      <c r="E136" s="5" t="s">
        <v>189</v>
      </c>
      <c r="F136" s="5" t="s">
        <v>121</v>
      </c>
      <c r="G136" s="5" t="s">
        <v>45</v>
      </c>
    </row>
    <row r="137" spans="1:7" ht="28" customHeight="1">
      <c r="A137" s="7">
        <v>159</v>
      </c>
      <c r="B137" s="7">
        <v>108</v>
      </c>
      <c r="C137" s="7" t="s">
        <v>40</v>
      </c>
      <c r="D137" s="8" t="s">
        <v>41</v>
      </c>
      <c r="E137" s="7" t="s">
        <v>190</v>
      </c>
      <c r="F137" s="7" t="s">
        <v>63</v>
      </c>
      <c r="G137" s="7" t="s">
        <v>45</v>
      </c>
    </row>
    <row r="138" spans="1:7" ht="28" customHeight="1">
      <c r="A138" s="5">
        <v>160</v>
      </c>
      <c r="B138" s="5">
        <v>109</v>
      </c>
      <c r="C138" s="5" t="s">
        <v>40</v>
      </c>
      <c r="D138" s="6" t="s">
        <v>41</v>
      </c>
      <c r="E138" s="5" t="s">
        <v>191</v>
      </c>
      <c r="F138" s="5" t="s">
        <v>44</v>
      </c>
      <c r="G138" s="5" t="s">
        <v>45</v>
      </c>
    </row>
    <row r="139" spans="1:7" ht="28" customHeight="1">
      <c r="A139" s="7">
        <v>161</v>
      </c>
      <c r="B139" s="7">
        <v>110</v>
      </c>
      <c r="C139" s="7" t="s">
        <v>40</v>
      </c>
      <c r="D139" s="8" t="s">
        <v>41</v>
      </c>
      <c r="E139" s="7" t="s">
        <v>192</v>
      </c>
      <c r="F139" s="7" t="s">
        <v>44</v>
      </c>
      <c r="G139" s="7" t="s">
        <v>45</v>
      </c>
    </row>
    <row r="140" spans="1:7" ht="28" customHeight="1">
      <c r="A140" s="7">
        <v>162</v>
      </c>
      <c r="B140" s="7">
        <v>110</v>
      </c>
      <c r="C140" s="7" t="s">
        <v>40</v>
      </c>
      <c r="D140" s="8" t="s">
        <v>41</v>
      </c>
      <c r="E140" s="7" t="s">
        <v>193</v>
      </c>
      <c r="F140" s="7" t="s">
        <v>44</v>
      </c>
      <c r="G140" s="7" t="s">
        <v>94</v>
      </c>
    </row>
    <row r="141" spans="1:7" ht="28" customHeight="1">
      <c r="A141" s="5">
        <v>163</v>
      </c>
      <c r="B141" s="5">
        <v>111</v>
      </c>
      <c r="C141" s="5" t="s">
        <v>40</v>
      </c>
      <c r="D141" s="6" t="s">
        <v>41</v>
      </c>
      <c r="E141" s="5" t="s">
        <v>1286</v>
      </c>
      <c r="F141" s="5" t="s">
        <v>81</v>
      </c>
      <c r="G141" s="5" t="s">
        <v>125</v>
      </c>
    </row>
    <row r="142" spans="1:7" ht="28" customHeight="1">
      <c r="A142" s="7">
        <v>166</v>
      </c>
      <c r="B142" s="7">
        <v>112</v>
      </c>
      <c r="C142" s="7" t="s">
        <v>40</v>
      </c>
      <c r="D142" s="8" t="s">
        <v>41</v>
      </c>
      <c r="E142" s="7" t="s">
        <v>1287</v>
      </c>
      <c r="F142" s="7" t="s">
        <v>81</v>
      </c>
      <c r="G142" s="7" t="s">
        <v>125</v>
      </c>
    </row>
    <row r="143" spans="1:7" ht="28" customHeight="1">
      <c r="A143" s="5">
        <v>167</v>
      </c>
      <c r="B143" s="5">
        <v>113</v>
      </c>
      <c r="C143" s="5" t="s">
        <v>40</v>
      </c>
      <c r="D143" s="6" t="s">
        <v>41</v>
      </c>
      <c r="E143" s="5" t="s">
        <v>194</v>
      </c>
      <c r="F143" s="5" t="s">
        <v>63</v>
      </c>
      <c r="G143" s="5" t="s">
        <v>45</v>
      </c>
    </row>
    <row r="144" spans="1:7" ht="28" customHeight="1">
      <c r="A144" s="7">
        <v>168</v>
      </c>
      <c r="B144" s="7">
        <v>114</v>
      </c>
      <c r="C144" s="7" t="s">
        <v>40</v>
      </c>
      <c r="D144" s="8" t="s">
        <v>41</v>
      </c>
      <c r="E144" s="7" t="s">
        <v>195</v>
      </c>
      <c r="F144" s="7" t="s">
        <v>43</v>
      </c>
      <c r="G144" s="7" t="s">
        <v>45</v>
      </c>
    </row>
    <row r="145" spans="1:7" ht="28" customHeight="1">
      <c r="A145" s="5">
        <v>169</v>
      </c>
      <c r="B145" s="5">
        <v>115</v>
      </c>
      <c r="C145" s="5" t="s">
        <v>40</v>
      </c>
      <c r="D145" s="6" t="s">
        <v>41</v>
      </c>
      <c r="E145" s="5" t="s">
        <v>196</v>
      </c>
      <c r="F145" s="5" t="s">
        <v>63</v>
      </c>
      <c r="G145" s="5" t="s">
        <v>45</v>
      </c>
    </row>
    <row r="146" spans="1:7" ht="28" customHeight="1">
      <c r="A146" s="7">
        <v>170</v>
      </c>
      <c r="B146" s="7">
        <v>116</v>
      </c>
      <c r="C146" s="7" t="s">
        <v>40</v>
      </c>
      <c r="D146" s="8" t="s">
        <v>41</v>
      </c>
      <c r="E146" s="7" t="s">
        <v>197</v>
      </c>
      <c r="F146" s="7" t="s">
        <v>53</v>
      </c>
      <c r="G146" s="7" t="s">
        <v>45</v>
      </c>
    </row>
    <row r="147" spans="1:7" ht="28" customHeight="1">
      <c r="A147" s="5">
        <v>171</v>
      </c>
      <c r="B147" s="5">
        <v>117</v>
      </c>
      <c r="C147" s="5" t="s">
        <v>40</v>
      </c>
      <c r="D147" s="6" t="s">
        <v>41</v>
      </c>
      <c r="E147" s="5" t="s">
        <v>198</v>
      </c>
      <c r="F147" s="5" t="s">
        <v>53</v>
      </c>
      <c r="G147" s="5" t="s">
        <v>45</v>
      </c>
    </row>
    <row r="148" spans="1:7" ht="28" customHeight="1">
      <c r="A148" s="7">
        <v>172</v>
      </c>
      <c r="B148" s="7">
        <v>118</v>
      </c>
      <c r="C148" s="7" t="s">
        <v>40</v>
      </c>
      <c r="D148" s="8" t="s">
        <v>41</v>
      </c>
      <c r="E148" s="5" t="s">
        <v>1289</v>
      </c>
      <c r="F148" s="7" t="s">
        <v>53</v>
      </c>
      <c r="G148" s="7" t="s">
        <v>45</v>
      </c>
    </row>
    <row r="149" spans="1:7" ht="28" customHeight="1">
      <c r="A149" s="5">
        <v>175</v>
      </c>
      <c r="B149" s="5">
        <v>119</v>
      </c>
      <c r="C149" s="5" t="s">
        <v>40</v>
      </c>
      <c r="D149" s="6" t="s">
        <v>41</v>
      </c>
      <c r="E149" s="7" t="s">
        <v>1288</v>
      </c>
      <c r="F149" s="5" t="s">
        <v>53</v>
      </c>
      <c r="G149" s="5" t="s">
        <v>45</v>
      </c>
    </row>
    <row r="150" spans="1:7" ht="28" customHeight="1">
      <c r="A150" s="7">
        <v>176</v>
      </c>
      <c r="B150" s="7">
        <v>120</v>
      </c>
      <c r="C150" s="7" t="s">
        <v>40</v>
      </c>
      <c r="D150" s="8" t="s">
        <v>41</v>
      </c>
      <c r="E150" s="7" t="s">
        <v>199</v>
      </c>
      <c r="F150" s="7" t="s">
        <v>53</v>
      </c>
      <c r="G150" s="7" t="s">
        <v>45</v>
      </c>
    </row>
    <row r="151" spans="1:7" ht="28" customHeight="1">
      <c r="A151" s="5">
        <v>177</v>
      </c>
      <c r="B151" s="5">
        <v>121</v>
      </c>
      <c r="C151" s="5" t="s">
        <v>40</v>
      </c>
      <c r="D151" s="6" t="s">
        <v>41</v>
      </c>
      <c r="E151" s="5" t="s">
        <v>200</v>
      </c>
      <c r="F151" s="5" t="s">
        <v>53</v>
      </c>
      <c r="G151" s="5" t="s">
        <v>79</v>
      </c>
    </row>
    <row r="152" spans="1:7" ht="28" customHeight="1">
      <c r="A152" s="7">
        <v>178</v>
      </c>
      <c r="B152" s="7">
        <v>122</v>
      </c>
      <c r="C152" s="7" t="s">
        <v>40</v>
      </c>
      <c r="D152" s="8" t="s">
        <v>41</v>
      </c>
      <c r="E152" s="7" t="s">
        <v>201</v>
      </c>
      <c r="F152" s="7" t="s">
        <v>79</v>
      </c>
      <c r="G152" s="7" t="s">
        <v>94</v>
      </c>
    </row>
    <row r="153" spans="1:7" ht="28" customHeight="1">
      <c r="A153" s="7">
        <v>179</v>
      </c>
      <c r="B153" s="7">
        <v>122</v>
      </c>
      <c r="C153" s="7" t="s">
        <v>40</v>
      </c>
      <c r="D153" s="8" t="s">
        <v>41</v>
      </c>
      <c r="E153" s="7" t="s">
        <v>202</v>
      </c>
      <c r="F153" s="7" t="s">
        <v>83</v>
      </c>
      <c r="G153" s="7" t="s">
        <v>79</v>
      </c>
    </row>
    <row r="154" spans="1:7" ht="28" customHeight="1">
      <c r="A154" s="5">
        <v>180</v>
      </c>
      <c r="B154" s="5">
        <v>123</v>
      </c>
      <c r="C154" s="5" t="s">
        <v>40</v>
      </c>
      <c r="D154" s="6" t="s">
        <v>41</v>
      </c>
      <c r="E154" s="5" t="s">
        <v>1290</v>
      </c>
      <c r="F154" s="5" t="s">
        <v>57</v>
      </c>
      <c r="G154" s="5" t="s">
        <v>51</v>
      </c>
    </row>
    <row r="155" spans="1:7" ht="28" customHeight="1">
      <c r="A155" s="7">
        <v>182</v>
      </c>
      <c r="B155" s="7">
        <v>124</v>
      </c>
      <c r="C155" s="7" t="s">
        <v>40</v>
      </c>
      <c r="D155" s="8" t="s">
        <v>41</v>
      </c>
      <c r="E155" s="7" t="s">
        <v>203</v>
      </c>
      <c r="F155" s="7" t="s">
        <v>83</v>
      </c>
      <c r="G155" s="7" t="s">
        <v>79</v>
      </c>
    </row>
    <row r="156" spans="1:7" ht="28" customHeight="1">
      <c r="A156" s="5">
        <v>183</v>
      </c>
      <c r="B156" s="5">
        <v>125</v>
      </c>
      <c r="C156" s="5" t="s">
        <v>40</v>
      </c>
      <c r="D156" s="6" t="s">
        <v>41</v>
      </c>
      <c r="E156" s="5" t="s">
        <v>204</v>
      </c>
      <c r="F156" s="5" t="s">
        <v>75</v>
      </c>
      <c r="G156" s="5" t="s">
        <v>45</v>
      </c>
    </row>
    <row r="157" spans="1:7" ht="28" customHeight="1">
      <c r="A157" s="7">
        <v>184</v>
      </c>
      <c r="B157" s="7">
        <v>126</v>
      </c>
      <c r="C157" s="7" t="s">
        <v>40</v>
      </c>
      <c r="D157" s="8" t="s">
        <v>41</v>
      </c>
      <c r="E157" s="7" t="s">
        <v>205</v>
      </c>
      <c r="F157" s="7" t="s">
        <v>48</v>
      </c>
      <c r="G157" s="7" t="s">
        <v>45</v>
      </c>
    </row>
    <row r="158" spans="1:7" ht="28" customHeight="1">
      <c r="A158" s="5">
        <v>185</v>
      </c>
      <c r="B158" s="5">
        <v>127</v>
      </c>
      <c r="C158" s="5" t="s">
        <v>40</v>
      </c>
      <c r="D158" s="6" t="s">
        <v>41</v>
      </c>
      <c r="E158" s="5" t="s">
        <v>206</v>
      </c>
      <c r="F158" s="5" t="s">
        <v>57</v>
      </c>
      <c r="G158" s="5" t="s">
        <v>45</v>
      </c>
    </row>
    <row r="159" spans="1:7" ht="28" customHeight="1">
      <c r="A159" s="7">
        <v>186</v>
      </c>
      <c r="B159" s="7">
        <v>128</v>
      </c>
      <c r="C159" s="7" t="s">
        <v>40</v>
      </c>
      <c r="D159" s="8" t="s">
        <v>41</v>
      </c>
      <c r="E159" s="7" t="s">
        <v>207</v>
      </c>
      <c r="F159" s="7" t="s">
        <v>63</v>
      </c>
      <c r="G159" s="7" t="s">
        <v>45</v>
      </c>
    </row>
    <row r="160" spans="1:7" ht="28" customHeight="1">
      <c r="A160" s="7">
        <v>187</v>
      </c>
      <c r="B160" s="7">
        <v>128</v>
      </c>
      <c r="C160" s="7" t="s">
        <v>40</v>
      </c>
      <c r="D160" s="8" t="s">
        <v>41</v>
      </c>
      <c r="E160" s="7" t="s">
        <v>208</v>
      </c>
      <c r="F160" s="7" t="s">
        <v>121</v>
      </c>
      <c r="G160" s="7" t="s">
        <v>45</v>
      </c>
    </row>
    <row r="161" spans="1:7" ht="28" customHeight="1">
      <c r="A161" s="7">
        <v>188</v>
      </c>
      <c r="B161" s="7">
        <v>128</v>
      </c>
      <c r="C161" s="7" t="s">
        <v>40</v>
      </c>
      <c r="D161" s="8" t="s">
        <v>41</v>
      </c>
      <c r="E161" s="7" t="s">
        <v>210</v>
      </c>
      <c r="F161" s="7" t="s">
        <v>121</v>
      </c>
      <c r="G161" s="7" t="s">
        <v>48</v>
      </c>
    </row>
    <row r="162" spans="1:7" ht="28" customHeight="1">
      <c r="A162" s="7">
        <v>189</v>
      </c>
      <c r="B162" s="7">
        <v>128</v>
      </c>
      <c r="C162" s="7" t="s">
        <v>40</v>
      </c>
      <c r="D162" s="8" t="s">
        <v>41</v>
      </c>
      <c r="E162" s="7" t="s">
        <v>211</v>
      </c>
      <c r="F162" s="7" t="s">
        <v>121</v>
      </c>
      <c r="G162" s="7" t="s">
        <v>53</v>
      </c>
    </row>
    <row r="163" spans="1:7" ht="28" customHeight="1">
      <c r="A163" s="5">
        <v>190</v>
      </c>
      <c r="B163" s="5">
        <v>129</v>
      </c>
      <c r="C163" s="5" t="s">
        <v>40</v>
      </c>
      <c r="D163" s="6" t="s">
        <v>41</v>
      </c>
      <c r="E163" s="5" t="s">
        <v>1291</v>
      </c>
      <c r="F163" s="5" t="s">
        <v>53</v>
      </c>
      <c r="G163" s="5" t="s">
        <v>45</v>
      </c>
    </row>
    <row r="164" spans="1:7" ht="28" customHeight="1">
      <c r="A164" s="7">
        <v>192</v>
      </c>
      <c r="B164" s="7">
        <v>130</v>
      </c>
      <c r="C164" s="7" t="s">
        <v>40</v>
      </c>
      <c r="D164" s="8" t="s">
        <v>41</v>
      </c>
      <c r="E164" s="7" t="s">
        <v>1292</v>
      </c>
      <c r="F164" s="12" t="s">
        <v>53</v>
      </c>
      <c r="G164" s="7" t="s">
        <v>51</v>
      </c>
    </row>
    <row r="165" spans="1:7" ht="28" customHeight="1">
      <c r="A165" s="5">
        <v>194</v>
      </c>
      <c r="B165" s="5">
        <v>131</v>
      </c>
      <c r="C165" s="5" t="s">
        <v>40</v>
      </c>
      <c r="D165" s="6" t="s">
        <v>41</v>
      </c>
      <c r="E165" s="5" t="s">
        <v>212</v>
      </c>
      <c r="F165" s="5" t="s">
        <v>53</v>
      </c>
      <c r="G165" s="5" t="s">
        <v>83</v>
      </c>
    </row>
    <row r="166" spans="1:7" ht="28" customHeight="1">
      <c r="A166" s="7">
        <v>195</v>
      </c>
      <c r="B166" s="7">
        <v>132</v>
      </c>
      <c r="C166" s="7" t="s">
        <v>40</v>
      </c>
      <c r="D166" s="8" t="s">
        <v>41</v>
      </c>
      <c r="E166" s="7" t="s">
        <v>213</v>
      </c>
      <c r="F166" s="7" t="s">
        <v>63</v>
      </c>
      <c r="G166" s="7" t="s">
        <v>45</v>
      </c>
    </row>
    <row r="167" spans="1:7" ht="28" customHeight="1">
      <c r="A167" s="5">
        <v>196</v>
      </c>
      <c r="B167" s="5">
        <v>133</v>
      </c>
      <c r="C167" s="5" t="s">
        <v>40</v>
      </c>
      <c r="D167" s="6" t="s">
        <v>41</v>
      </c>
      <c r="E167" s="5" t="s">
        <v>1293</v>
      </c>
      <c r="F167" s="5" t="s">
        <v>63</v>
      </c>
      <c r="G167" s="5" t="s">
        <v>45</v>
      </c>
    </row>
    <row r="168" spans="1:7" ht="28" customHeight="1">
      <c r="A168" s="7">
        <v>198</v>
      </c>
      <c r="B168" s="7">
        <v>134</v>
      </c>
      <c r="C168" s="7" t="s">
        <v>40</v>
      </c>
      <c r="D168" s="8" t="s">
        <v>41</v>
      </c>
      <c r="E168" s="7" t="s">
        <v>214</v>
      </c>
      <c r="F168" s="7" t="s">
        <v>53</v>
      </c>
      <c r="G168" s="7" t="s">
        <v>45</v>
      </c>
    </row>
    <row r="169" spans="1:7" ht="28" customHeight="1">
      <c r="A169" s="5">
        <v>199</v>
      </c>
      <c r="B169" s="5">
        <v>135</v>
      </c>
      <c r="C169" s="5" t="s">
        <v>40</v>
      </c>
      <c r="D169" s="6" t="s">
        <v>41</v>
      </c>
      <c r="E169" s="5" t="s">
        <v>215</v>
      </c>
      <c r="F169" s="5" t="s">
        <v>75</v>
      </c>
      <c r="G169" s="5" t="s">
        <v>45</v>
      </c>
    </row>
    <row r="170" spans="1:7" ht="28" customHeight="1">
      <c r="A170" s="7">
        <v>200</v>
      </c>
      <c r="B170" s="7">
        <v>136</v>
      </c>
      <c r="C170" s="7" t="s">
        <v>40</v>
      </c>
      <c r="D170" s="8" t="s">
        <v>41</v>
      </c>
      <c r="E170" s="7" t="s">
        <v>216</v>
      </c>
      <c r="F170" s="7" t="s">
        <v>48</v>
      </c>
      <c r="G170" s="7" t="s">
        <v>45</v>
      </c>
    </row>
    <row r="171" spans="1:7" ht="28" customHeight="1">
      <c r="A171" s="5">
        <v>201</v>
      </c>
      <c r="B171" s="5">
        <v>137</v>
      </c>
      <c r="C171" s="5" t="s">
        <v>40</v>
      </c>
      <c r="D171" s="6" t="s">
        <v>41</v>
      </c>
      <c r="E171" s="5" t="s">
        <v>217</v>
      </c>
      <c r="F171" s="5" t="s">
        <v>63</v>
      </c>
      <c r="G171" s="5" t="s">
        <v>45</v>
      </c>
    </row>
    <row r="172" spans="1:7" ht="28" customHeight="1">
      <c r="A172" s="7">
        <v>202</v>
      </c>
      <c r="B172" s="7">
        <v>138</v>
      </c>
      <c r="C172" s="7" t="s">
        <v>40</v>
      </c>
      <c r="D172" s="8" t="s">
        <v>41</v>
      </c>
      <c r="E172" s="7" t="s">
        <v>218</v>
      </c>
      <c r="F172" s="7" t="s">
        <v>125</v>
      </c>
      <c r="G172" s="7" t="s">
        <v>53</v>
      </c>
    </row>
    <row r="173" spans="1:7" ht="28" customHeight="1">
      <c r="A173" s="5">
        <v>203</v>
      </c>
      <c r="B173" s="5">
        <v>139</v>
      </c>
      <c r="C173" s="5" t="s">
        <v>40</v>
      </c>
      <c r="D173" s="6" t="s">
        <v>41</v>
      </c>
      <c r="E173" s="5" t="s">
        <v>219</v>
      </c>
      <c r="F173" s="5" t="s">
        <v>125</v>
      </c>
      <c r="G173" s="5" t="s">
        <v>53</v>
      </c>
    </row>
    <row r="174" spans="1:7" ht="28" customHeight="1">
      <c r="A174" s="7">
        <v>204</v>
      </c>
      <c r="B174" s="7">
        <v>140</v>
      </c>
      <c r="C174" s="7" t="s">
        <v>40</v>
      </c>
      <c r="D174" s="8" t="s">
        <v>41</v>
      </c>
      <c r="E174" s="7" t="s">
        <v>220</v>
      </c>
      <c r="F174" s="7" t="s">
        <v>125</v>
      </c>
      <c r="G174" s="7" t="s">
        <v>53</v>
      </c>
    </row>
    <row r="175" spans="1:7" ht="28" customHeight="1">
      <c r="A175" s="5">
        <v>205</v>
      </c>
      <c r="B175" s="5">
        <v>141</v>
      </c>
      <c r="C175" s="5" t="s">
        <v>40</v>
      </c>
      <c r="D175" s="6" t="s">
        <v>41</v>
      </c>
      <c r="E175" s="5" t="s">
        <v>221</v>
      </c>
      <c r="F175" s="5" t="s">
        <v>125</v>
      </c>
      <c r="G175" s="5" t="s">
        <v>53</v>
      </c>
    </row>
    <row r="176" spans="1:7" ht="28" customHeight="1">
      <c r="A176" s="7">
        <v>206</v>
      </c>
      <c r="B176" s="7">
        <v>142</v>
      </c>
      <c r="C176" s="7" t="s">
        <v>40</v>
      </c>
      <c r="D176" s="8" t="s">
        <v>41</v>
      </c>
      <c r="E176" s="7" t="s">
        <v>222</v>
      </c>
      <c r="F176" s="7" t="s">
        <v>125</v>
      </c>
      <c r="G176" s="7" t="s">
        <v>51</v>
      </c>
    </row>
    <row r="177" spans="1:7" ht="28" customHeight="1">
      <c r="A177" s="5">
        <v>207</v>
      </c>
      <c r="B177" s="5">
        <v>143</v>
      </c>
      <c r="C177" s="5" t="s">
        <v>40</v>
      </c>
      <c r="D177" s="6" t="s">
        <v>41</v>
      </c>
      <c r="E177" s="5" t="s">
        <v>223</v>
      </c>
      <c r="F177" s="5" t="s">
        <v>63</v>
      </c>
      <c r="G177" s="5" t="s">
        <v>45</v>
      </c>
    </row>
    <row r="178" spans="1:7" ht="28" customHeight="1">
      <c r="A178" s="7">
        <v>208</v>
      </c>
      <c r="B178" s="7">
        <v>144</v>
      </c>
      <c r="C178" s="7" t="s">
        <v>40</v>
      </c>
      <c r="D178" s="8" t="s">
        <v>41</v>
      </c>
      <c r="E178" s="7" t="s">
        <v>224</v>
      </c>
      <c r="F178" s="7" t="s">
        <v>83</v>
      </c>
      <c r="G178" s="7" t="s">
        <v>51</v>
      </c>
    </row>
    <row r="179" spans="1:7" ht="28" customHeight="1">
      <c r="A179" s="7">
        <v>209</v>
      </c>
      <c r="B179" s="7">
        <v>144</v>
      </c>
      <c r="C179" s="7" t="s">
        <v>40</v>
      </c>
      <c r="D179" s="8" t="s">
        <v>41</v>
      </c>
      <c r="E179" s="7" t="s">
        <v>225</v>
      </c>
      <c r="F179" s="7" t="s">
        <v>79</v>
      </c>
      <c r="G179" s="7" t="s">
        <v>51</v>
      </c>
    </row>
    <row r="180" spans="1:7" ht="28" customHeight="1">
      <c r="A180" s="5">
        <v>210</v>
      </c>
      <c r="B180" s="5">
        <v>145</v>
      </c>
      <c r="C180" s="5" t="s">
        <v>40</v>
      </c>
      <c r="D180" s="6" t="s">
        <v>41</v>
      </c>
      <c r="E180" s="5" t="s">
        <v>226</v>
      </c>
      <c r="F180" s="5" t="s">
        <v>75</v>
      </c>
      <c r="G180" s="5" t="s">
        <v>51</v>
      </c>
    </row>
    <row r="181" spans="1:7" ht="28" customHeight="1">
      <c r="A181" s="5">
        <v>211</v>
      </c>
      <c r="B181" s="5">
        <v>145</v>
      </c>
      <c r="C181" s="5" t="s">
        <v>40</v>
      </c>
      <c r="D181" s="6" t="s">
        <v>41</v>
      </c>
      <c r="E181" s="5" t="s">
        <v>227</v>
      </c>
      <c r="F181" s="5" t="s">
        <v>121</v>
      </c>
      <c r="G181" s="5" t="s">
        <v>51</v>
      </c>
    </row>
    <row r="182" spans="1:7" ht="28" customHeight="1">
      <c r="A182" s="7">
        <v>212</v>
      </c>
      <c r="B182" s="7">
        <v>146</v>
      </c>
      <c r="C182" s="7" t="s">
        <v>40</v>
      </c>
      <c r="D182" s="8" t="s">
        <v>41</v>
      </c>
      <c r="E182" s="7" t="s">
        <v>228</v>
      </c>
      <c r="F182" s="7" t="s">
        <v>48</v>
      </c>
      <c r="G182" s="7" t="s">
        <v>51</v>
      </c>
    </row>
    <row r="183" spans="1:7" ht="28" customHeight="1">
      <c r="A183" s="7">
        <v>213</v>
      </c>
      <c r="B183" s="7">
        <v>146</v>
      </c>
      <c r="C183" s="7" t="s">
        <v>40</v>
      </c>
      <c r="D183" s="8" t="s">
        <v>41</v>
      </c>
      <c r="E183" s="7" t="s">
        <v>229</v>
      </c>
      <c r="F183" s="7" t="s">
        <v>67</v>
      </c>
      <c r="G183" s="7" t="s">
        <v>51</v>
      </c>
    </row>
    <row r="184" spans="1:7" ht="28" customHeight="1">
      <c r="A184" s="5">
        <v>214</v>
      </c>
      <c r="B184" s="5">
        <v>147</v>
      </c>
      <c r="C184" s="5" t="s">
        <v>40</v>
      </c>
      <c r="D184" s="6" t="s">
        <v>41</v>
      </c>
      <c r="E184" s="5" t="s">
        <v>230</v>
      </c>
      <c r="F184" s="5" t="s">
        <v>184</v>
      </c>
      <c r="G184" s="5" t="s">
        <v>45</v>
      </c>
    </row>
    <row r="185" spans="1:7" ht="28" customHeight="1">
      <c r="A185" s="7">
        <v>215</v>
      </c>
      <c r="B185" s="7">
        <v>148</v>
      </c>
      <c r="C185" s="7" t="s">
        <v>40</v>
      </c>
      <c r="D185" s="8" t="s">
        <v>41</v>
      </c>
      <c r="E185" s="7" t="s">
        <v>231</v>
      </c>
      <c r="F185" s="7" t="s">
        <v>184</v>
      </c>
      <c r="G185" s="7" t="s">
        <v>45</v>
      </c>
    </row>
    <row r="186" spans="1:7" ht="28" customHeight="1">
      <c r="A186" s="5">
        <v>216</v>
      </c>
      <c r="B186" s="5">
        <v>149</v>
      </c>
      <c r="C186" s="5" t="s">
        <v>40</v>
      </c>
      <c r="D186" s="6" t="s">
        <v>41</v>
      </c>
      <c r="E186" s="5" t="s">
        <v>232</v>
      </c>
      <c r="F186" s="5" t="s">
        <v>184</v>
      </c>
      <c r="G186" s="5" t="s">
        <v>51</v>
      </c>
    </row>
    <row r="187" spans="1:7" ht="28" customHeight="1">
      <c r="A187" s="7">
        <v>217</v>
      </c>
      <c r="B187" s="7">
        <v>150</v>
      </c>
      <c r="C187" s="7" t="s">
        <v>40</v>
      </c>
      <c r="D187" s="8" t="s">
        <v>41</v>
      </c>
      <c r="E187" s="7" t="s">
        <v>233</v>
      </c>
      <c r="F187" s="7" t="s">
        <v>79</v>
      </c>
      <c r="G187" s="7" t="s">
        <v>45</v>
      </c>
    </row>
    <row r="188" spans="1:7" ht="28" customHeight="1">
      <c r="A188" s="5">
        <v>218</v>
      </c>
      <c r="B188" s="5">
        <v>151</v>
      </c>
      <c r="C188" s="5" t="s">
        <v>40</v>
      </c>
      <c r="D188" s="6" t="s">
        <v>41</v>
      </c>
      <c r="E188" s="5" t="s">
        <v>234</v>
      </c>
      <c r="F188" s="5" t="s">
        <v>79</v>
      </c>
      <c r="G188" s="5" t="s">
        <v>45</v>
      </c>
    </row>
    <row r="189" spans="1:7" ht="28" customHeight="1">
      <c r="A189" s="7">
        <v>219</v>
      </c>
      <c r="B189" s="7">
        <v>152</v>
      </c>
      <c r="C189" s="7" t="s">
        <v>235</v>
      </c>
      <c r="D189" s="8" t="s">
        <v>236</v>
      </c>
      <c r="E189" s="7" t="s">
        <v>237</v>
      </c>
      <c r="F189" s="7" t="s">
        <v>43</v>
      </c>
      <c r="G189" s="7" t="s">
        <v>45</v>
      </c>
    </row>
    <row r="190" spans="1:7" ht="28" customHeight="1">
      <c r="A190" s="5">
        <v>220</v>
      </c>
      <c r="B190" s="5">
        <v>153</v>
      </c>
      <c r="C190" s="5" t="s">
        <v>235</v>
      </c>
      <c r="D190" s="6" t="s">
        <v>236</v>
      </c>
      <c r="E190" s="5" t="s">
        <v>239</v>
      </c>
      <c r="F190" s="5" t="s">
        <v>43</v>
      </c>
      <c r="G190" s="5" t="s">
        <v>45</v>
      </c>
    </row>
    <row r="191" spans="1:7" ht="28" customHeight="1">
      <c r="A191" s="7">
        <v>221</v>
      </c>
      <c r="B191" s="7">
        <v>154</v>
      </c>
      <c r="C191" s="7" t="s">
        <v>235</v>
      </c>
      <c r="D191" s="8" t="s">
        <v>236</v>
      </c>
      <c r="E191" s="5" t="s">
        <v>1294</v>
      </c>
      <c r="F191" s="7" t="s">
        <v>43</v>
      </c>
      <c r="G191" s="7" t="s">
        <v>45</v>
      </c>
    </row>
    <row r="192" spans="1:7" ht="28" customHeight="1">
      <c r="A192" s="5">
        <v>223</v>
      </c>
      <c r="B192" s="5">
        <v>155</v>
      </c>
      <c r="C192" s="5" t="s">
        <v>235</v>
      </c>
      <c r="D192" s="6" t="s">
        <v>236</v>
      </c>
      <c r="E192" s="5" t="s">
        <v>242</v>
      </c>
      <c r="F192" s="5" t="s">
        <v>48</v>
      </c>
      <c r="G192" s="5" t="s">
        <v>45</v>
      </c>
    </row>
    <row r="193" spans="1:7" ht="28" customHeight="1">
      <c r="A193" s="7">
        <v>224</v>
      </c>
      <c r="B193" s="7">
        <v>156</v>
      </c>
      <c r="C193" s="7" t="s">
        <v>235</v>
      </c>
      <c r="D193" s="8" t="s">
        <v>236</v>
      </c>
      <c r="E193" s="7" t="s">
        <v>243</v>
      </c>
      <c r="F193" s="7" t="s">
        <v>48</v>
      </c>
      <c r="G193" s="7" t="s">
        <v>45</v>
      </c>
    </row>
    <row r="194" spans="1:7" ht="28" customHeight="1">
      <c r="A194" s="5">
        <v>225</v>
      </c>
      <c r="B194" s="5">
        <v>157</v>
      </c>
      <c r="C194" s="5" t="s">
        <v>235</v>
      </c>
      <c r="D194" s="6" t="s">
        <v>236</v>
      </c>
      <c r="E194" s="5" t="s">
        <v>244</v>
      </c>
      <c r="F194" s="5" t="s">
        <v>48</v>
      </c>
      <c r="G194" s="5" t="s">
        <v>45</v>
      </c>
    </row>
    <row r="195" spans="1:7" ht="28" customHeight="1">
      <c r="A195" s="5">
        <v>226</v>
      </c>
      <c r="B195" s="5">
        <v>157</v>
      </c>
      <c r="C195" s="5" t="s">
        <v>235</v>
      </c>
      <c r="D195" s="6" t="s">
        <v>236</v>
      </c>
      <c r="E195" s="5" t="s">
        <v>245</v>
      </c>
      <c r="F195" s="5" t="s">
        <v>48</v>
      </c>
      <c r="G195" s="5" t="s">
        <v>169</v>
      </c>
    </row>
    <row r="196" spans="1:7" ht="28" customHeight="1">
      <c r="A196" s="7">
        <v>227</v>
      </c>
      <c r="B196" s="7">
        <v>158</v>
      </c>
      <c r="C196" s="7" t="s">
        <v>235</v>
      </c>
      <c r="D196" s="8" t="s">
        <v>236</v>
      </c>
      <c r="E196" s="7" t="s">
        <v>246</v>
      </c>
      <c r="F196" s="7" t="s">
        <v>53</v>
      </c>
      <c r="G196" s="7" t="s">
        <v>45</v>
      </c>
    </row>
    <row r="197" spans="1:7" ht="28" customHeight="1">
      <c r="A197" s="5">
        <v>228</v>
      </c>
      <c r="B197" s="5">
        <v>159</v>
      </c>
      <c r="C197" s="5" t="s">
        <v>235</v>
      </c>
      <c r="D197" s="6" t="s">
        <v>236</v>
      </c>
      <c r="E197" s="5" t="s">
        <v>247</v>
      </c>
      <c r="F197" s="5" t="s">
        <v>53</v>
      </c>
      <c r="G197" s="5" t="s">
        <v>45</v>
      </c>
    </row>
    <row r="198" spans="1:7" ht="28" customHeight="1">
      <c r="A198" s="7">
        <v>229</v>
      </c>
      <c r="B198" s="7">
        <v>160</v>
      </c>
      <c r="C198" s="7" t="s">
        <v>235</v>
      </c>
      <c r="D198" s="8" t="s">
        <v>236</v>
      </c>
      <c r="E198" s="7" t="s">
        <v>248</v>
      </c>
      <c r="F198" s="7" t="s">
        <v>53</v>
      </c>
      <c r="G198" s="7" t="s">
        <v>45</v>
      </c>
    </row>
    <row r="199" spans="1:7" ht="28" customHeight="1">
      <c r="A199" s="5">
        <v>230</v>
      </c>
      <c r="B199" s="5">
        <v>161</v>
      </c>
      <c r="C199" s="5" t="s">
        <v>235</v>
      </c>
      <c r="D199" s="6" t="s">
        <v>236</v>
      </c>
      <c r="E199" s="5" t="s">
        <v>249</v>
      </c>
      <c r="F199" s="5" t="s">
        <v>63</v>
      </c>
      <c r="G199" s="5" t="s">
        <v>45</v>
      </c>
    </row>
    <row r="200" spans="1:7" ht="28" customHeight="1">
      <c r="A200" s="7">
        <v>231</v>
      </c>
      <c r="B200" s="7">
        <v>162</v>
      </c>
      <c r="C200" s="7" t="s">
        <v>235</v>
      </c>
      <c r="D200" s="8" t="s">
        <v>236</v>
      </c>
      <c r="E200" s="7" t="s">
        <v>250</v>
      </c>
      <c r="F200" s="7" t="s">
        <v>63</v>
      </c>
      <c r="G200" s="7" t="s">
        <v>45</v>
      </c>
    </row>
    <row r="201" spans="1:7" ht="28" customHeight="1">
      <c r="A201" s="5">
        <v>232</v>
      </c>
      <c r="B201" s="5">
        <v>163</v>
      </c>
      <c r="C201" s="5" t="s">
        <v>235</v>
      </c>
      <c r="D201" s="6" t="s">
        <v>236</v>
      </c>
      <c r="E201" s="5" t="s">
        <v>251</v>
      </c>
      <c r="F201" s="5" t="s">
        <v>63</v>
      </c>
      <c r="G201" s="5" t="s">
        <v>51</v>
      </c>
    </row>
    <row r="202" spans="1:7" ht="28" customHeight="1">
      <c r="A202" s="7">
        <v>233</v>
      </c>
      <c r="B202" s="7">
        <v>164</v>
      </c>
      <c r="C202" s="7" t="s">
        <v>235</v>
      </c>
      <c r="D202" s="8" t="s">
        <v>236</v>
      </c>
      <c r="E202" s="7" t="s">
        <v>252</v>
      </c>
      <c r="F202" s="7" t="s">
        <v>63</v>
      </c>
      <c r="G202" s="7" t="s">
        <v>51</v>
      </c>
    </row>
    <row r="203" spans="1:7" ht="28" customHeight="1">
      <c r="A203" s="5">
        <v>234</v>
      </c>
      <c r="B203" s="5">
        <v>165</v>
      </c>
      <c r="C203" s="5" t="s">
        <v>235</v>
      </c>
      <c r="D203" s="6" t="s">
        <v>236</v>
      </c>
      <c r="E203" s="5" t="s">
        <v>253</v>
      </c>
      <c r="F203" s="5" t="s">
        <v>57</v>
      </c>
      <c r="G203" s="5" t="s">
        <v>51</v>
      </c>
    </row>
    <row r="204" spans="1:7" ht="28" customHeight="1">
      <c r="A204" s="7">
        <v>237</v>
      </c>
      <c r="B204" s="7">
        <v>166</v>
      </c>
      <c r="C204" s="7" t="s">
        <v>235</v>
      </c>
      <c r="D204" s="8" t="s">
        <v>236</v>
      </c>
      <c r="E204" s="7" t="s">
        <v>254</v>
      </c>
      <c r="F204" s="7" t="s">
        <v>57</v>
      </c>
      <c r="G204" s="7" t="s">
        <v>51</v>
      </c>
    </row>
    <row r="205" spans="1:7" ht="28" customHeight="1">
      <c r="A205" s="5">
        <v>238</v>
      </c>
      <c r="B205" s="5">
        <v>167</v>
      </c>
      <c r="C205" s="5" t="s">
        <v>235</v>
      </c>
      <c r="D205" s="6" t="s">
        <v>236</v>
      </c>
      <c r="E205" s="5" t="s">
        <v>255</v>
      </c>
      <c r="F205" s="5" t="s">
        <v>57</v>
      </c>
      <c r="G205" s="5" t="s">
        <v>44</v>
      </c>
    </row>
    <row r="206" spans="1:7" ht="28" customHeight="1">
      <c r="A206" s="7">
        <v>239</v>
      </c>
      <c r="B206" s="7">
        <v>168</v>
      </c>
      <c r="C206" s="7" t="s">
        <v>235</v>
      </c>
      <c r="D206" s="8" t="s">
        <v>236</v>
      </c>
      <c r="E206" s="7" t="s">
        <v>256</v>
      </c>
      <c r="F206" s="7" t="s">
        <v>57</v>
      </c>
      <c r="G206" s="7" t="s">
        <v>44</v>
      </c>
    </row>
    <row r="207" spans="1:7" ht="28" customHeight="1">
      <c r="A207" s="5">
        <v>240</v>
      </c>
      <c r="B207" s="5">
        <v>169</v>
      </c>
      <c r="C207" s="5" t="s">
        <v>235</v>
      </c>
      <c r="D207" s="6" t="s">
        <v>236</v>
      </c>
      <c r="E207" s="5" t="s">
        <v>257</v>
      </c>
      <c r="F207" s="5" t="s">
        <v>44</v>
      </c>
      <c r="G207" s="5" t="s">
        <v>51</v>
      </c>
    </row>
    <row r="208" spans="1:7" ht="28" customHeight="1">
      <c r="A208" s="7">
        <v>241</v>
      </c>
      <c r="B208" s="7">
        <v>170</v>
      </c>
      <c r="C208" s="7" t="s">
        <v>235</v>
      </c>
      <c r="D208" s="8" t="s">
        <v>236</v>
      </c>
      <c r="E208" s="7" t="s">
        <v>258</v>
      </c>
      <c r="F208" s="7" t="s">
        <v>53</v>
      </c>
      <c r="G208" s="7" t="s">
        <v>75</v>
      </c>
    </row>
    <row r="209" spans="1:7" ht="28" customHeight="1">
      <c r="A209" s="5">
        <v>242</v>
      </c>
      <c r="B209" s="5">
        <v>171</v>
      </c>
      <c r="C209" s="5" t="s">
        <v>235</v>
      </c>
      <c r="D209" s="6" t="s">
        <v>236</v>
      </c>
      <c r="E209" s="5" t="s">
        <v>259</v>
      </c>
      <c r="F209" s="5" t="s">
        <v>53</v>
      </c>
      <c r="G209" s="5" t="s">
        <v>75</v>
      </c>
    </row>
    <row r="210" spans="1:7" ht="28" customHeight="1">
      <c r="A210" s="7">
        <v>243</v>
      </c>
      <c r="B210" s="7">
        <v>172</v>
      </c>
      <c r="C210" s="7" t="s">
        <v>235</v>
      </c>
      <c r="D210" s="8" t="s">
        <v>236</v>
      </c>
      <c r="E210" s="7" t="s">
        <v>260</v>
      </c>
      <c r="F210" s="7" t="s">
        <v>75</v>
      </c>
      <c r="G210" s="7" t="s">
        <v>45</v>
      </c>
    </row>
    <row r="211" spans="1:7" ht="28" customHeight="1">
      <c r="A211" s="5">
        <v>244</v>
      </c>
      <c r="B211" s="5">
        <v>173</v>
      </c>
      <c r="C211" s="5" t="s">
        <v>235</v>
      </c>
      <c r="D211" s="6" t="s">
        <v>236</v>
      </c>
      <c r="E211" s="5" t="s">
        <v>261</v>
      </c>
      <c r="F211" s="5" t="s">
        <v>94</v>
      </c>
      <c r="G211" s="5" t="s">
        <v>45</v>
      </c>
    </row>
    <row r="212" spans="1:7" ht="28" customHeight="1">
      <c r="A212" s="7">
        <v>245</v>
      </c>
      <c r="B212" s="7">
        <v>174</v>
      </c>
      <c r="C212" s="7" t="s">
        <v>235</v>
      </c>
      <c r="D212" s="8" t="s">
        <v>236</v>
      </c>
      <c r="E212" s="7" t="s">
        <v>262</v>
      </c>
      <c r="F212" s="7" t="s">
        <v>63</v>
      </c>
      <c r="G212" s="7" t="s">
        <v>94</v>
      </c>
    </row>
    <row r="213" spans="1:7" ht="28" customHeight="1">
      <c r="A213" s="5">
        <v>246</v>
      </c>
      <c r="B213" s="5">
        <v>175</v>
      </c>
      <c r="C213" s="5" t="s">
        <v>235</v>
      </c>
      <c r="D213" s="6" t="s">
        <v>236</v>
      </c>
      <c r="E213" s="5" t="s">
        <v>263</v>
      </c>
      <c r="F213" s="5" t="s">
        <v>94</v>
      </c>
      <c r="G213" s="5" t="s">
        <v>45</v>
      </c>
    </row>
    <row r="214" spans="1:7" ht="28" customHeight="1">
      <c r="A214" s="7">
        <v>247</v>
      </c>
      <c r="B214" s="7">
        <v>176</v>
      </c>
      <c r="C214" s="7" t="s">
        <v>235</v>
      </c>
      <c r="D214" s="8" t="s">
        <v>236</v>
      </c>
      <c r="E214" s="7" t="s">
        <v>264</v>
      </c>
      <c r="F214" s="7" t="s">
        <v>94</v>
      </c>
      <c r="G214" s="7" t="s">
        <v>51</v>
      </c>
    </row>
    <row r="215" spans="1:7" ht="28" customHeight="1">
      <c r="A215" s="5">
        <v>248</v>
      </c>
      <c r="B215" s="5">
        <v>177</v>
      </c>
      <c r="C215" s="5" t="s">
        <v>235</v>
      </c>
      <c r="D215" s="6" t="s">
        <v>236</v>
      </c>
      <c r="E215" s="5" t="s">
        <v>265</v>
      </c>
      <c r="F215" s="5" t="s">
        <v>79</v>
      </c>
      <c r="G215" s="5" t="s">
        <v>51</v>
      </c>
    </row>
    <row r="216" spans="1:7" ht="28" customHeight="1">
      <c r="A216" s="7">
        <v>250</v>
      </c>
      <c r="B216" s="7">
        <v>178</v>
      </c>
      <c r="C216" s="7" t="s">
        <v>235</v>
      </c>
      <c r="D216" s="8" t="s">
        <v>236</v>
      </c>
      <c r="E216" s="7" t="s">
        <v>266</v>
      </c>
      <c r="F216" s="7" t="s">
        <v>79</v>
      </c>
      <c r="G216" s="7" t="s">
        <v>51</v>
      </c>
    </row>
    <row r="217" spans="1:7" ht="28" customHeight="1">
      <c r="A217" s="5">
        <v>251</v>
      </c>
      <c r="B217" s="5">
        <v>179</v>
      </c>
      <c r="C217" s="5" t="s">
        <v>235</v>
      </c>
      <c r="D217" s="6" t="s">
        <v>236</v>
      </c>
      <c r="E217" s="5" t="s">
        <v>267</v>
      </c>
      <c r="F217" s="5" t="s">
        <v>75</v>
      </c>
      <c r="G217" s="5" t="s">
        <v>45</v>
      </c>
    </row>
    <row r="218" spans="1:7" ht="28" customHeight="1">
      <c r="A218" s="7">
        <v>252</v>
      </c>
      <c r="B218" s="7">
        <v>180</v>
      </c>
      <c r="C218" s="7" t="s">
        <v>235</v>
      </c>
      <c r="D218" s="8" t="s">
        <v>236</v>
      </c>
      <c r="E218" s="7" t="s">
        <v>268</v>
      </c>
      <c r="F218" s="7" t="s">
        <v>75</v>
      </c>
      <c r="G218" s="7" t="s">
        <v>45</v>
      </c>
    </row>
    <row r="219" spans="1:7" ht="28" customHeight="1">
      <c r="A219" s="5">
        <v>253</v>
      </c>
      <c r="B219" s="5">
        <v>181</v>
      </c>
      <c r="C219" s="5" t="s">
        <v>235</v>
      </c>
      <c r="D219" s="6" t="s">
        <v>236</v>
      </c>
      <c r="E219" s="5" t="s">
        <v>269</v>
      </c>
      <c r="F219" s="5" t="s">
        <v>75</v>
      </c>
      <c r="G219" s="5" t="s">
        <v>45</v>
      </c>
    </row>
    <row r="220" spans="1:7" ht="28" customHeight="1">
      <c r="A220" s="7">
        <v>254</v>
      </c>
      <c r="B220" s="7">
        <v>182</v>
      </c>
      <c r="C220" s="7" t="s">
        <v>235</v>
      </c>
      <c r="D220" s="8" t="s">
        <v>236</v>
      </c>
      <c r="E220" s="7" t="s">
        <v>270</v>
      </c>
      <c r="F220" s="7" t="s">
        <v>43</v>
      </c>
      <c r="G220" s="7" t="s">
        <v>45</v>
      </c>
    </row>
    <row r="221" spans="1:7" ht="28" customHeight="1">
      <c r="A221" s="5">
        <v>255</v>
      </c>
      <c r="B221" s="5">
        <v>183</v>
      </c>
      <c r="C221" s="5" t="s">
        <v>235</v>
      </c>
      <c r="D221" s="6" t="s">
        <v>236</v>
      </c>
      <c r="E221" s="5" t="s">
        <v>271</v>
      </c>
      <c r="F221" s="5" t="s">
        <v>53</v>
      </c>
      <c r="G221" s="5" t="s">
        <v>94</v>
      </c>
    </row>
    <row r="222" spans="1:7" ht="28" customHeight="1">
      <c r="A222" s="7">
        <v>256</v>
      </c>
      <c r="B222" s="7">
        <v>184</v>
      </c>
      <c r="C222" s="7" t="s">
        <v>235</v>
      </c>
      <c r="D222" s="8" t="s">
        <v>236</v>
      </c>
      <c r="E222" s="7" t="s">
        <v>272</v>
      </c>
      <c r="F222" s="7" t="s">
        <v>53</v>
      </c>
      <c r="G222" s="7" t="s">
        <v>94</v>
      </c>
    </row>
    <row r="223" spans="1:7" ht="28" customHeight="1">
      <c r="A223" s="5">
        <v>258</v>
      </c>
      <c r="B223" s="5">
        <v>185</v>
      </c>
      <c r="C223" s="5" t="s">
        <v>235</v>
      </c>
      <c r="D223" s="6" t="s">
        <v>236</v>
      </c>
      <c r="E223" s="5" t="s">
        <v>1295</v>
      </c>
      <c r="F223" s="5" t="s">
        <v>125</v>
      </c>
      <c r="G223" s="5" t="s">
        <v>45</v>
      </c>
    </row>
    <row r="224" spans="1:7" ht="28" customHeight="1">
      <c r="A224" s="7">
        <v>259</v>
      </c>
      <c r="B224" s="7">
        <v>186</v>
      </c>
      <c r="C224" s="7" t="s">
        <v>235</v>
      </c>
      <c r="D224" s="8" t="s">
        <v>236</v>
      </c>
      <c r="E224" s="7" t="s">
        <v>1296</v>
      </c>
      <c r="F224" s="7" t="s">
        <v>53</v>
      </c>
      <c r="G224" s="7" t="s">
        <v>45</v>
      </c>
    </row>
    <row r="225" spans="1:7" ht="28" customHeight="1">
      <c r="A225" s="5">
        <v>261</v>
      </c>
      <c r="B225" s="5">
        <v>187</v>
      </c>
      <c r="C225" s="5" t="s">
        <v>235</v>
      </c>
      <c r="D225" s="6" t="s">
        <v>236</v>
      </c>
      <c r="E225" s="5" t="s">
        <v>273</v>
      </c>
      <c r="F225" s="5" t="s">
        <v>43</v>
      </c>
      <c r="G225" s="5" t="s">
        <v>51</v>
      </c>
    </row>
    <row r="226" spans="1:7" ht="28" customHeight="1">
      <c r="A226" s="7">
        <v>262</v>
      </c>
      <c r="B226" s="7">
        <v>188</v>
      </c>
      <c r="C226" s="7" t="s">
        <v>235</v>
      </c>
      <c r="D226" s="8" t="s">
        <v>236</v>
      </c>
      <c r="E226" s="7" t="s">
        <v>274</v>
      </c>
      <c r="F226" s="7" t="s">
        <v>43</v>
      </c>
      <c r="G226" s="7" t="s">
        <v>51</v>
      </c>
    </row>
    <row r="227" spans="1:7" ht="28" customHeight="1">
      <c r="A227" s="5">
        <v>263</v>
      </c>
      <c r="B227" s="5">
        <v>189</v>
      </c>
      <c r="C227" s="5" t="s">
        <v>235</v>
      </c>
      <c r="D227" s="6" t="s">
        <v>236</v>
      </c>
      <c r="E227" s="5" t="s">
        <v>275</v>
      </c>
      <c r="F227" s="5" t="s">
        <v>43</v>
      </c>
      <c r="G227" s="5" t="s">
        <v>51</v>
      </c>
    </row>
    <row r="228" spans="1:7" ht="28" customHeight="1">
      <c r="A228" s="7">
        <v>265</v>
      </c>
      <c r="B228" s="7">
        <v>190</v>
      </c>
      <c r="C228" s="7" t="s">
        <v>235</v>
      </c>
      <c r="D228" s="8" t="s">
        <v>236</v>
      </c>
      <c r="E228" s="7" t="s">
        <v>1297</v>
      </c>
      <c r="F228" s="7" t="s">
        <v>63</v>
      </c>
      <c r="G228" s="7" t="s">
        <v>45</v>
      </c>
    </row>
    <row r="229" spans="1:7" ht="28" customHeight="1">
      <c r="A229" s="5">
        <v>266</v>
      </c>
      <c r="B229" s="5">
        <v>191</v>
      </c>
      <c r="C229" s="5" t="s">
        <v>235</v>
      </c>
      <c r="D229" s="6" t="s">
        <v>236</v>
      </c>
      <c r="E229" s="5" t="s">
        <v>276</v>
      </c>
      <c r="F229" s="5" t="s">
        <v>43</v>
      </c>
      <c r="G229" s="5" t="s">
        <v>45</v>
      </c>
    </row>
    <row r="230" spans="1:7" ht="28" customHeight="1">
      <c r="A230" s="7">
        <v>267</v>
      </c>
      <c r="B230" s="7">
        <v>192</v>
      </c>
      <c r="C230" s="7" t="s">
        <v>235</v>
      </c>
      <c r="D230" s="8" t="s">
        <v>236</v>
      </c>
      <c r="E230" s="7" t="s">
        <v>277</v>
      </c>
      <c r="F230" s="7" t="s">
        <v>43</v>
      </c>
      <c r="G230" s="7" t="s">
        <v>45</v>
      </c>
    </row>
    <row r="231" spans="1:7" ht="28" customHeight="1">
      <c r="A231" s="5">
        <v>268</v>
      </c>
      <c r="B231" s="5">
        <v>193</v>
      </c>
      <c r="C231" s="5" t="s">
        <v>235</v>
      </c>
      <c r="D231" s="6" t="s">
        <v>236</v>
      </c>
      <c r="E231" s="5" t="s">
        <v>278</v>
      </c>
      <c r="F231" s="5" t="s">
        <v>57</v>
      </c>
      <c r="G231" s="5" t="s">
        <v>51</v>
      </c>
    </row>
    <row r="232" spans="1:7" ht="28" customHeight="1">
      <c r="A232" s="7">
        <v>269</v>
      </c>
      <c r="B232" s="7">
        <v>194</v>
      </c>
      <c r="C232" s="7" t="s">
        <v>235</v>
      </c>
      <c r="D232" s="8" t="s">
        <v>236</v>
      </c>
      <c r="E232" s="7" t="s">
        <v>1298</v>
      </c>
      <c r="F232" s="7" t="s">
        <v>53</v>
      </c>
      <c r="G232" s="7" t="s">
        <v>81</v>
      </c>
    </row>
    <row r="233" spans="1:7" ht="28" customHeight="1">
      <c r="A233" s="7">
        <v>270</v>
      </c>
      <c r="B233" s="7">
        <v>194</v>
      </c>
      <c r="C233" s="7" t="s">
        <v>235</v>
      </c>
      <c r="D233" s="8" t="s">
        <v>236</v>
      </c>
      <c r="E233" s="7" t="s">
        <v>279</v>
      </c>
      <c r="F233" s="7" t="s">
        <v>44</v>
      </c>
      <c r="G233" s="7" t="s">
        <v>81</v>
      </c>
    </row>
    <row r="234" spans="1:7" ht="28" customHeight="1">
      <c r="A234" s="5">
        <v>272</v>
      </c>
      <c r="B234" s="5">
        <v>195</v>
      </c>
      <c r="C234" s="5" t="s">
        <v>235</v>
      </c>
      <c r="D234" s="6" t="s">
        <v>236</v>
      </c>
      <c r="E234" s="5" t="s">
        <v>1299</v>
      </c>
      <c r="F234" s="5" t="s">
        <v>53</v>
      </c>
      <c r="G234" s="5" t="s">
        <v>81</v>
      </c>
    </row>
    <row r="235" spans="1:7" ht="28" customHeight="1">
      <c r="A235" s="7">
        <v>274</v>
      </c>
      <c r="B235" s="7">
        <v>196</v>
      </c>
      <c r="C235" s="7" t="s">
        <v>235</v>
      </c>
      <c r="D235" s="8" t="s">
        <v>236</v>
      </c>
      <c r="E235" s="7" t="s">
        <v>280</v>
      </c>
      <c r="F235" s="7" t="s">
        <v>79</v>
      </c>
      <c r="G235" s="7" t="s">
        <v>45</v>
      </c>
    </row>
    <row r="236" spans="1:7" ht="28" customHeight="1">
      <c r="A236" s="5">
        <v>275</v>
      </c>
      <c r="B236" s="5">
        <v>197</v>
      </c>
      <c r="C236" s="5" t="s">
        <v>235</v>
      </c>
      <c r="D236" s="6" t="s">
        <v>236</v>
      </c>
      <c r="E236" s="5" t="s">
        <v>281</v>
      </c>
      <c r="F236" s="5" t="s">
        <v>67</v>
      </c>
      <c r="G236" s="5" t="s">
        <v>45</v>
      </c>
    </row>
    <row r="237" spans="1:7" ht="28" customHeight="1">
      <c r="A237" s="7">
        <v>276</v>
      </c>
      <c r="B237" s="7">
        <v>198</v>
      </c>
      <c r="C237" s="7" t="s">
        <v>235</v>
      </c>
      <c r="D237" s="8" t="s">
        <v>236</v>
      </c>
      <c r="E237" s="7" t="s">
        <v>1300</v>
      </c>
      <c r="F237" s="7" t="s">
        <v>67</v>
      </c>
      <c r="G237" s="7" t="s">
        <v>51</v>
      </c>
    </row>
    <row r="238" spans="1:7" ht="28" customHeight="1">
      <c r="A238" s="5">
        <v>278</v>
      </c>
      <c r="B238" s="5">
        <v>199</v>
      </c>
      <c r="C238" s="5" t="s">
        <v>235</v>
      </c>
      <c r="D238" s="6" t="s">
        <v>236</v>
      </c>
      <c r="E238" s="5" t="s">
        <v>282</v>
      </c>
      <c r="F238" s="5" t="s">
        <v>53</v>
      </c>
      <c r="G238" s="5" t="s">
        <v>79</v>
      </c>
    </row>
    <row r="239" spans="1:7" ht="28" customHeight="1">
      <c r="A239" s="5">
        <v>279</v>
      </c>
      <c r="B239" s="5">
        <v>199</v>
      </c>
      <c r="C239" s="5" t="s">
        <v>235</v>
      </c>
      <c r="D239" s="6" t="s">
        <v>236</v>
      </c>
      <c r="E239" s="5" t="s">
        <v>283</v>
      </c>
      <c r="F239" s="5" t="s">
        <v>44</v>
      </c>
      <c r="G239" s="5" t="s">
        <v>79</v>
      </c>
    </row>
    <row r="240" spans="1:7" ht="28" customHeight="1">
      <c r="A240" s="7">
        <v>280</v>
      </c>
      <c r="B240" s="7">
        <v>200</v>
      </c>
      <c r="C240" s="7" t="s">
        <v>235</v>
      </c>
      <c r="D240" s="8" t="s">
        <v>236</v>
      </c>
      <c r="E240" s="7" t="s">
        <v>284</v>
      </c>
      <c r="F240" s="7" t="s">
        <v>169</v>
      </c>
      <c r="G240" s="7" t="s">
        <v>45</v>
      </c>
    </row>
    <row r="241" spans="1:7" ht="28" customHeight="1">
      <c r="A241" s="5">
        <v>281</v>
      </c>
      <c r="B241" s="5">
        <v>201</v>
      </c>
      <c r="C241" s="5" t="s">
        <v>235</v>
      </c>
      <c r="D241" s="6" t="s">
        <v>236</v>
      </c>
      <c r="E241" s="5" t="s">
        <v>1301</v>
      </c>
      <c r="F241" s="5" t="s">
        <v>79</v>
      </c>
      <c r="G241" s="5" t="s">
        <v>45</v>
      </c>
    </row>
    <row r="242" spans="1:7" ht="28" customHeight="1">
      <c r="A242" s="5">
        <v>282</v>
      </c>
      <c r="B242" s="5">
        <v>201</v>
      </c>
      <c r="C242" s="5" t="s">
        <v>235</v>
      </c>
      <c r="D242" s="6" t="s">
        <v>236</v>
      </c>
      <c r="E242" s="5" t="s">
        <v>285</v>
      </c>
      <c r="F242" s="5" t="s">
        <v>79</v>
      </c>
      <c r="G242" s="5" t="s">
        <v>45</v>
      </c>
    </row>
    <row r="243" spans="1:7" ht="28" customHeight="1">
      <c r="A243" s="5">
        <v>283</v>
      </c>
      <c r="B243" s="5">
        <v>201</v>
      </c>
      <c r="C243" s="5" t="s">
        <v>235</v>
      </c>
      <c r="D243" s="6" t="s">
        <v>236</v>
      </c>
      <c r="E243" s="5" t="s">
        <v>286</v>
      </c>
      <c r="F243" s="5" t="s">
        <v>79</v>
      </c>
      <c r="G243" s="5" t="s">
        <v>45</v>
      </c>
    </row>
    <row r="244" spans="1:7" ht="28" customHeight="1">
      <c r="A244" s="5">
        <v>284</v>
      </c>
      <c r="B244" s="5">
        <v>201</v>
      </c>
      <c r="C244" s="5" t="s">
        <v>235</v>
      </c>
      <c r="D244" s="6" t="s">
        <v>236</v>
      </c>
      <c r="E244" s="5" t="s">
        <v>287</v>
      </c>
      <c r="F244" s="5" t="s">
        <v>79</v>
      </c>
      <c r="G244" s="5" t="s">
        <v>45</v>
      </c>
    </row>
    <row r="245" spans="1:7" ht="28" customHeight="1">
      <c r="A245" s="5">
        <v>285</v>
      </c>
      <c r="B245" s="5">
        <v>201</v>
      </c>
      <c r="C245" s="5" t="s">
        <v>235</v>
      </c>
      <c r="D245" s="6" t="s">
        <v>236</v>
      </c>
      <c r="E245" s="5" t="s">
        <v>288</v>
      </c>
      <c r="F245" s="5" t="s">
        <v>79</v>
      </c>
      <c r="G245" s="5" t="s">
        <v>45</v>
      </c>
    </row>
    <row r="246" spans="1:7" ht="28" customHeight="1">
      <c r="A246" s="5">
        <v>286</v>
      </c>
      <c r="B246" s="5">
        <v>201</v>
      </c>
      <c r="C246" s="5" t="s">
        <v>235</v>
      </c>
      <c r="D246" s="6" t="s">
        <v>236</v>
      </c>
      <c r="E246" s="5" t="s">
        <v>289</v>
      </c>
      <c r="F246" s="5" t="s">
        <v>79</v>
      </c>
      <c r="G246" s="5" t="s">
        <v>45</v>
      </c>
    </row>
    <row r="247" spans="1:7" ht="28" customHeight="1">
      <c r="A247" s="5">
        <v>287</v>
      </c>
      <c r="B247" s="5">
        <v>201</v>
      </c>
      <c r="C247" s="5" t="s">
        <v>235</v>
      </c>
      <c r="D247" s="6" t="s">
        <v>236</v>
      </c>
      <c r="E247" s="5" t="s">
        <v>290</v>
      </c>
      <c r="F247" s="5" t="s">
        <v>79</v>
      </c>
      <c r="G247" s="5" t="s">
        <v>45</v>
      </c>
    </row>
    <row r="248" spans="1:7" ht="28" customHeight="1">
      <c r="A248" s="5">
        <v>288</v>
      </c>
      <c r="B248" s="5">
        <v>201</v>
      </c>
      <c r="C248" s="5" t="s">
        <v>235</v>
      </c>
      <c r="D248" s="6" t="s">
        <v>236</v>
      </c>
      <c r="E248" s="5" t="s">
        <v>291</v>
      </c>
      <c r="F248" s="5" t="s">
        <v>79</v>
      </c>
      <c r="G248" s="5" t="s">
        <v>45</v>
      </c>
    </row>
    <row r="249" spans="1:7" ht="28" customHeight="1">
      <c r="A249" s="5">
        <v>289</v>
      </c>
      <c r="B249" s="5">
        <v>201</v>
      </c>
      <c r="C249" s="5" t="s">
        <v>235</v>
      </c>
      <c r="D249" s="6" t="s">
        <v>236</v>
      </c>
      <c r="E249" s="5" t="s">
        <v>292</v>
      </c>
      <c r="F249" s="5" t="s">
        <v>79</v>
      </c>
      <c r="G249" s="5" t="s">
        <v>45</v>
      </c>
    </row>
    <row r="250" spans="1:7" ht="28" customHeight="1">
      <c r="A250" s="5">
        <v>290</v>
      </c>
      <c r="B250" s="5">
        <v>201</v>
      </c>
      <c r="C250" s="5" t="s">
        <v>235</v>
      </c>
      <c r="D250" s="6" t="s">
        <v>236</v>
      </c>
      <c r="E250" s="5" t="s">
        <v>293</v>
      </c>
      <c r="F250" s="5" t="s">
        <v>79</v>
      </c>
      <c r="G250" s="5" t="s">
        <v>45</v>
      </c>
    </row>
    <row r="251" spans="1:7" ht="28" customHeight="1">
      <c r="A251" s="5">
        <v>291</v>
      </c>
      <c r="B251" s="5">
        <v>201</v>
      </c>
      <c r="C251" s="5" t="s">
        <v>235</v>
      </c>
      <c r="D251" s="6" t="s">
        <v>236</v>
      </c>
      <c r="E251" s="5" t="s">
        <v>294</v>
      </c>
      <c r="F251" s="5" t="s">
        <v>79</v>
      </c>
      <c r="G251" s="5" t="s">
        <v>45</v>
      </c>
    </row>
    <row r="252" spans="1:7" ht="28" customHeight="1">
      <c r="A252" s="5">
        <v>292</v>
      </c>
      <c r="B252" s="5">
        <v>201</v>
      </c>
      <c r="C252" s="5" t="s">
        <v>235</v>
      </c>
      <c r="D252" s="6" t="s">
        <v>236</v>
      </c>
      <c r="E252" s="5" t="s">
        <v>295</v>
      </c>
      <c r="F252" s="5" t="s">
        <v>79</v>
      </c>
      <c r="G252" s="5" t="s">
        <v>45</v>
      </c>
    </row>
    <row r="253" spans="1:7" ht="28" customHeight="1">
      <c r="A253" s="5">
        <v>293</v>
      </c>
      <c r="B253" s="5">
        <v>201</v>
      </c>
      <c r="C253" s="5" t="s">
        <v>235</v>
      </c>
      <c r="D253" s="6" t="s">
        <v>236</v>
      </c>
      <c r="E253" s="5" t="s">
        <v>296</v>
      </c>
      <c r="F253" s="5" t="s">
        <v>79</v>
      </c>
      <c r="G253" s="5" t="s">
        <v>45</v>
      </c>
    </row>
    <row r="254" spans="1:7" ht="28" customHeight="1">
      <c r="A254" s="5">
        <v>294</v>
      </c>
      <c r="B254" s="5">
        <v>201</v>
      </c>
      <c r="C254" s="5" t="s">
        <v>235</v>
      </c>
      <c r="D254" s="6" t="s">
        <v>236</v>
      </c>
      <c r="E254" s="5" t="s">
        <v>297</v>
      </c>
      <c r="F254" s="5" t="s">
        <v>79</v>
      </c>
      <c r="G254" s="5" t="s">
        <v>45</v>
      </c>
    </row>
    <row r="255" spans="1:7" ht="28" customHeight="1">
      <c r="A255" s="5">
        <v>295</v>
      </c>
      <c r="B255" s="5">
        <v>201</v>
      </c>
      <c r="C255" s="5" t="s">
        <v>235</v>
      </c>
      <c r="D255" s="6" t="s">
        <v>236</v>
      </c>
      <c r="E255" s="5" t="s">
        <v>298</v>
      </c>
      <c r="F255" s="5" t="s">
        <v>79</v>
      </c>
      <c r="G255" s="5" t="s">
        <v>45</v>
      </c>
    </row>
    <row r="256" spans="1:7" ht="28" customHeight="1">
      <c r="A256" s="5">
        <v>296</v>
      </c>
      <c r="B256" s="5">
        <v>201</v>
      </c>
      <c r="C256" s="5" t="s">
        <v>235</v>
      </c>
      <c r="D256" s="6" t="s">
        <v>236</v>
      </c>
      <c r="E256" s="5" t="s">
        <v>299</v>
      </c>
      <c r="F256" s="5" t="s">
        <v>79</v>
      </c>
      <c r="G256" s="5" t="s">
        <v>45</v>
      </c>
    </row>
    <row r="257" spans="1:7" ht="28" customHeight="1">
      <c r="A257" s="5">
        <v>297</v>
      </c>
      <c r="B257" s="5">
        <v>201</v>
      </c>
      <c r="C257" s="5" t="s">
        <v>235</v>
      </c>
      <c r="D257" s="6" t="s">
        <v>236</v>
      </c>
      <c r="E257" s="5" t="s">
        <v>300</v>
      </c>
      <c r="F257" s="5" t="s">
        <v>79</v>
      </c>
      <c r="G257" s="5" t="s">
        <v>45</v>
      </c>
    </row>
    <row r="258" spans="1:7" ht="28" customHeight="1">
      <c r="A258" s="5">
        <v>298</v>
      </c>
      <c r="B258" s="5">
        <v>201</v>
      </c>
      <c r="C258" s="5" t="s">
        <v>235</v>
      </c>
      <c r="D258" s="6" t="s">
        <v>236</v>
      </c>
      <c r="E258" s="5" t="s">
        <v>301</v>
      </c>
      <c r="F258" s="5" t="s">
        <v>79</v>
      </c>
      <c r="G258" s="5" t="s">
        <v>45</v>
      </c>
    </row>
    <row r="259" spans="1:7" ht="28" customHeight="1">
      <c r="A259" s="5">
        <v>299</v>
      </c>
      <c r="B259" s="5">
        <v>201</v>
      </c>
      <c r="C259" s="5" t="s">
        <v>235</v>
      </c>
      <c r="D259" s="6" t="s">
        <v>236</v>
      </c>
      <c r="E259" s="5" t="s">
        <v>302</v>
      </c>
      <c r="F259" s="5" t="s">
        <v>79</v>
      </c>
      <c r="G259" s="5" t="s">
        <v>45</v>
      </c>
    </row>
    <row r="260" spans="1:7" ht="28" customHeight="1">
      <c r="A260" s="5">
        <v>300</v>
      </c>
      <c r="B260" s="5">
        <v>201</v>
      </c>
      <c r="C260" s="5" t="s">
        <v>235</v>
      </c>
      <c r="D260" s="6" t="s">
        <v>236</v>
      </c>
      <c r="E260" s="5" t="s">
        <v>303</v>
      </c>
      <c r="F260" s="5" t="s">
        <v>79</v>
      </c>
      <c r="G260" s="5" t="s">
        <v>45</v>
      </c>
    </row>
    <row r="261" spans="1:7" ht="28" customHeight="1">
      <c r="A261" s="5">
        <v>301</v>
      </c>
      <c r="B261" s="5">
        <v>201</v>
      </c>
      <c r="C261" s="5" t="s">
        <v>235</v>
      </c>
      <c r="D261" s="6" t="s">
        <v>236</v>
      </c>
      <c r="E261" s="5" t="s">
        <v>304</v>
      </c>
      <c r="F261" s="5" t="s">
        <v>79</v>
      </c>
      <c r="G261" s="5" t="s">
        <v>45</v>
      </c>
    </row>
    <row r="262" spans="1:7" ht="28" customHeight="1">
      <c r="A262" s="5">
        <v>302</v>
      </c>
      <c r="B262" s="5">
        <v>201</v>
      </c>
      <c r="C262" s="5" t="s">
        <v>235</v>
      </c>
      <c r="D262" s="6" t="s">
        <v>236</v>
      </c>
      <c r="E262" s="5" t="s">
        <v>305</v>
      </c>
      <c r="F262" s="5" t="s">
        <v>79</v>
      </c>
      <c r="G262" s="5" t="s">
        <v>45</v>
      </c>
    </row>
    <row r="263" spans="1:7" ht="28" customHeight="1">
      <c r="A263" s="5">
        <v>303</v>
      </c>
      <c r="B263" s="5">
        <v>201</v>
      </c>
      <c r="C263" s="5" t="s">
        <v>235</v>
      </c>
      <c r="D263" s="6" t="s">
        <v>236</v>
      </c>
      <c r="E263" s="5" t="s">
        <v>306</v>
      </c>
      <c r="F263" s="5" t="s">
        <v>79</v>
      </c>
      <c r="G263" s="5" t="s">
        <v>45</v>
      </c>
    </row>
    <row r="264" spans="1:7" ht="28" customHeight="1">
      <c r="A264" s="5">
        <v>304</v>
      </c>
      <c r="B264" s="5">
        <v>201</v>
      </c>
      <c r="C264" s="5" t="s">
        <v>235</v>
      </c>
      <c r="D264" s="6" t="s">
        <v>236</v>
      </c>
      <c r="E264" s="5" t="s">
        <v>307</v>
      </c>
      <c r="F264" s="5" t="s">
        <v>79</v>
      </c>
      <c r="G264" s="5" t="s">
        <v>45</v>
      </c>
    </row>
    <row r="265" spans="1:7" ht="28" customHeight="1">
      <c r="A265" s="5">
        <v>305</v>
      </c>
      <c r="B265" s="5">
        <v>201</v>
      </c>
      <c r="C265" s="5" t="s">
        <v>235</v>
      </c>
      <c r="D265" s="6" t="s">
        <v>236</v>
      </c>
      <c r="E265" s="5" t="s">
        <v>308</v>
      </c>
      <c r="F265" s="5" t="s">
        <v>79</v>
      </c>
      <c r="G265" s="5" t="s">
        <v>45</v>
      </c>
    </row>
    <row r="266" spans="1:7" ht="28" customHeight="1">
      <c r="A266" s="5">
        <v>306</v>
      </c>
      <c r="B266" s="5">
        <v>201</v>
      </c>
      <c r="C266" s="5" t="s">
        <v>235</v>
      </c>
      <c r="D266" s="6" t="s">
        <v>236</v>
      </c>
      <c r="E266" s="5" t="s">
        <v>309</v>
      </c>
      <c r="F266" s="5" t="s">
        <v>79</v>
      </c>
      <c r="G266" s="5" t="s">
        <v>45</v>
      </c>
    </row>
    <row r="267" spans="1:7" ht="28" customHeight="1">
      <c r="A267" s="5">
        <v>307</v>
      </c>
      <c r="B267" s="5">
        <v>201</v>
      </c>
      <c r="C267" s="5" t="s">
        <v>235</v>
      </c>
      <c r="D267" s="6" t="s">
        <v>236</v>
      </c>
      <c r="E267" s="5" t="s">
        <v>310</v>
      </c>
      <c r="F267" s="5" t="s">
        <v>79</v>
      </c>
      <c r="G267" s="5" t="s">
        <v>45</v>
      </c>
    </row>
    <row r="268" spans="1:7" ht="28" customHeight="1">
      <c r="A268" s="5">
        <v>308</v>
      </c>
      <c r="B268" s="5">
        <v>201</v>
      </c>
      <c r="C268" s="5" t="s">
        <v>235</v>
      </c>
      <c r="D268" s="6" t="s">
        <v>236</v>
      </c>
      <c r="E268" s="5" t="s">
        <v>311</v>
      </c>
      <c r="F268" s="5" t="s">
        <v>79</v>
      </c>
      <c r="G268" s="5" t="s">
        <v>45</v>
      </c>
    </row>
    <row r="269" spans="1:7" ht="28" customHeight="1">
      <c r="A269" s="7">
        <v>309</v>
      </c>
      <c r="B269" s="7">
        <v>202</v>
      </c>
      <c r="C269" s="7" t="s">
        <v>235</v>
      </c>
      <c r="D269" s="8" t="s">
        <v>236</v>
      </c>
      <c r="E269" s="7" t="s">
        <v>1302</v>
      </c>
      <c r="F269" s="7" t="s">
        <v>79</v>
      </c>
      <c r="G269" s="7" t="s">
        <v>45</v>
      </c>
    </row>
    <row r="270" spans="1:7" ht="28" customHeight="1">
      <c r="A270" s="5">
        <v>311</v>
      </c>
      <c r="B270" s="5">
        <v>203</v>
      </c>
      <c r="C270" s="5" t="s">
        <v>235</v>
      </c>
      <c r="D270" s="6" t="s">
        <v>236</v>
      </c>
      <c r="E270" s="5" t="s">
        <v>312</v>
      </c>
      <c r="F270" s="5" t="s">
        <v>63</v>
      </c>
      <c r="G270" s="5" t="s">
        <v>79</v>
      </c>
    </row>
    <row r="271" spans="1:7" ht="28" customHeight="1">
      <c r="A271" s="7">
        <v>313</v>
      </c>
      <c r="B271" s="7">
        <v>204</v>
      </c>
      <c r="C271" s="7" t="s">
        <v>235</v>
      </c>
      <c r="D271" s="8" t="s">
        <v>236</v>
      </c>
      <c r="E271" s="7" t="s">
        <v>313</v>
      </c>
      <c r="F271" s="7" t="s">
        <v>57</v>
      </c>
      <c r="G271" s="7" t="s">
        <v>45</v>
      </c>
    </row>
    <row r="272" spans="1:7" ht="28" customHeight="1">
      <c r="A272" s="5">
        <v>314</v>
      </c>
      <c r="B272" s="5">
        <v>205</v>
      </c>
      <c r="C272" s="5" t="s">
        <v>235</v>
      </c>
      <c r="D272" s="6" t="s">
        <v>236</v>
      </c>
      <c r="E272" s="5" t="s">
        <v>314</v>
      </c>
      <c r="F272" s="5" t="s">
        <v>57</v>
      </c>
      <c r="G272" s="5" t="s">
        <v>84</v>
      </c>
    </row>
    <row r="273" spans="1:7" ht="28" customHeight="1">
      <c r="A273" s="7">
        <v>315</v>
      </c>
      <c r="B273" s="7">
        <v>206</v>
      </c>
      <c r="C273" s="7" t="s">
        <v>235</v>
      </c>
      <c r="D273" s="8" t="s">
        <v>236</v>
      </c>
      <c r="E273" s="7" t="s">
        <v>315</v>
      </c>
      <c r="F273" s="7" t="s">
        <v>63</v>
      </c>
      <c r="G273" s="7" t="s">
        <v>45</v>
      </c>
    </row>
    <row r="274" spans="1:7" ht="28" customHeight="1">
      <c r="A274" s="5">
        <v>317</v>
      </c>
      <c r="B274" s="5">
        <v>207</v>
      </c>
      <c r="C274" s="5" t="s">
        <v>235</v>
      </c>
      <c r="D274" s="6" t="s">
        <v>236</v>
      </c>
      <c r="E274" s="5" t="s">
        <v>1303</v>
      </c>
      <c r="F274" s="5" t="s">
        <v>81</v>
      </c>
      <c r="G274" s="5" t="s">
        <v>51</v>
      </c>
    </row>
    <row r="275" spans="1:7" ht="28" customHeight="1">
      <c r="A275" s="7">
        <v>318</v>
      </c>
      <c r="B275" s="7">
        <v>208</v>
      </c>
      <c r="C275" s="7" t="s">
        <v>235</v>
      </c>
      <c r="D275" s="8" t="s">
        <v>236</v>
      </c>
      <c r="E275" s="7" t="s">
        <v>1304</v>
      </c>
      <c r="F275" s="7" t="s">
        <v>84</v>
      </c>
      <c r="G275" s="7" t="s">
        <v>81</v>
      </c>
    </row>
    <row r="276" spans="1:7" ht="28" customHeight="1">
      <c r="A276" s="5">
        <v>320</v>
      </c>
      <c r="B276" s="5">
        <v>209</v>
      </c>
      <c r="C276" s="5" t="s">
        <v>235</v>
      </c>
      <c r="D276" s="6" t="s">
        <v>236</v>
      </c>
      <c r="E276" s="5" t="s">
        <v>316</v>
      </c>
      <c r="F276" s="5" t="s">
        <v>94</v>
      </c>
      <c r="G276" s="5" t="s">
        <v>45</v>
      </c>
    </row>
    <row r="277" spans="1:7" ht="28" customHeight="1">
      <c r="A277" s="7">
        <v>321</v>
      </c>
      <c r="B277" s="7">
        <v>210</v>
      </c>
      <c r="C277" s="7" t="s">
        <v>235</v>
      </c>
      <c r="D277" s="8" t="s">
        <v>236</v>
      </c>
      <c r="E277" s="7" t="s">
        <v>317</v>
      </c>
      <c r="F277" s="7" t="s">
        <v>94</v>
      </c>
      <c r="G277" s="7" t="s">
        <v>45</v>
      </c>
    </row>
    <row r="278" spans="1:7" ht="28" customHeight="1">
      <c r="A278" s="5">
        <v>322</v>
      </c>
      <c r="B278" s="5">
        <v>211</v>
      </c>
      <c r="C278" s="5" t="s">
        <v>235</v>
      </c>
      <c r="D278" s="6" t="s">
        <v>236</v>
      </c>
      <c r="E278" s="5" t="s">
        <v>318</v>
      </c>
      <c r="F278" s="5" t="s">
        <v>53</v>
      </c>
      <c r="G278" s="5" t="s">
        <v>44</v>
      </c>
    </row>
    <row r="279" spans="1:7" ht="28" customHeight="1">
      <c r="A279" s="5">
        <v>323</v>
      </c>
      <c r="B279" s="5">
        <v>211</v>
      </c>
      <c r="C279" s="5" t="s">
        <v>235</v>
      </c>
      <c r="D279" s="6" t="s">
        <v>236</v>
      </c>
      <c r="E279" s="5" t="s">
        <v>319</v>
      </c>
      <c r="F279" s="5" t="s">
        <v>67</v>
      </c>
      <c r="G279" s="5" t="s">
        <v>44</v>
      </c>
    </row>
    <row r="280" spans="1:7" ht="28" customHeight="1">
      <c r="A280" s="7">
        <v>325</v>
      </c>
      <c r="B280" s="7">
        <v>212</v>
      </c>
      <c r="C280" s="7" t="s">
        <v>235</v>
      </c>
      <c r="D280" s="8" t="s">
        <v>236</v>
      </c>
      <c r="E280" s="7" t="s">
        <v>1305</v>
      </c>
      <c r="F280" s="7" t="s">
        <v>57</v>
      </c>
      <c r="G280" s="7" t="s">
        <v>84</v>
      </c>
    </row>
    <row r="281" spans="1:7" ht="28" customHeight="1">
      <c r="A281" s="5">
        <v>326</v>
      </c>
      <c r="B281" s="5">
        <v>213</v>
      </c>
      <c r="C281" s="5" t="s">
        <v>235</v>
      </c>
      <c r="D281" s="6" t="s">
        <v>236</v>
      </c>
      <c r="E281" s="5" t="s">
        <v>320</v>
      </c>
      <c r="F281" s="5" t="s">
        <v>57</v>
      </c>
      <c r="G281" s="5" t="s">
        <v>125</v>
      </c>
    </row>
    <row r="282" spans="1:7" ht="28" customHeight="1">
      <c r="A282" s="7">
        <v>327</v>
      </c>
      <c r="B282" s="7">
        <v>214</v>
      </c>
      <c r="C282" s="7" t="s">
        <v>235</v>
      </c>
      <c r="D282" s="8" t="s">
        <v>236</v>
      </c>
      <c r="E282" s="7" t="s">
        <v>1306</v>
      </c>
      <c r="F282" s="7" t="s">
        <v>57</v>
      </c>
      <c r="G282" s="7" t="s">
        <v>121</v>
      </c>
    </row>
    <row r="283" spans="1:7" ht="28" customHeight="1">
      <c r="A283" s="5">
        <v>329</v>
      </c>
      <c r="B283" s="5">
        <v>215</v>
      </c>
      <c r="C283" s="5" t="s">
        <v>235</v>
      </c>
      <c r="D283" s="6" t="s">
        <v>236</v>
      </c>
      <c r="E283" s="5" t="s">
        <v>1307</v>
      </c>
      <c r="F283" s="5" t="s">
        <v>67</v>
      </c>
      <c r="G283" s="5" t="s">
        <v>83</v>
      </c>
    </row>
    <row r="284" spans="1:7" ht="28" customHeight="1">
      <c r="A284" s="5">
        <v>331</v>
      </c>
      <c r="B284" s="5">
        <v>215</v>
      </c>
      <c r="C284" s="5" t="s">
        <v>235</v>
      </c>
      <c r="D284" s="6" t="s">
        <v>236</v>
      </c>
      <c r="E284" s="5" t="s">
        <v>1308</v>
      </c>
      <c r="F284" s="5" t="s">
        <v>121</v>
      </c>
      <c r="G284" s="5" t="s">
        <v>44</v>
      </c>
    </row>
    <row r="285" spans="1:7" ht="28" customHeight="1">
      <c r="A285" s="7">
        <v>333</v>
      </c>
      <c r="B285" s="7">
        <v>216</v>
      </c>
      <c r="C285" s="7" t="s">
        <v>235</v>
      </c>
      <c r="D285" s="8" t="s">
        <v>236</v>
      </c>
      <c r="E285" s="7" t="s">
        <v>321</v>
      </c>
      <c r="F285" s="7" t="s">
        <v>63</v>
      </c>
      <c r="G285" s="7" t="s">
        <v>45</v>
      </c>
    </row>
    <row r="286" spans="1:7" ht="28" customHeight="1">
      <c r="A286" s="5">
        <v>334</v>
      </c>
      <c r="B286" s="5">
        <v>217</v>
      </c>
      <c r="C286" s="5" t="s">
        <v>235</v>
      </c>
      <c r="D286" s="6" t="s">
        <v>236</v>
      </c>
      <c r="E286" s="5" t="s">
        <v>322</v>
      </c>
      <c r="F286" s="5" t="s">
        <v>63</v>
      </c>
      <c r="G286" s="5" t="s">
        <v>45</v>
      </c>
    </row>
    <row r="287" spans="1:7" ht="28" customHeight="1">
      <c r="A287" s="7">
        <v>336</v>
      </c>
      <c r="B287" s="7">
        <v>218</v>
      </c>
      <c r="C287" s="7" t="s">
        <v>235</v>
      </c>
      <c r="D287" s="8" t="s">
        <v>236</v>
      </c>
      <c r="E287" s="7" t="s">
        <v>323</v>
      </c>
      <c r="F287" s="7" t="s">
        <v>48</v>
      </c>
      <c r="G287" s="7" t="s">
        <v>45</v>
      </c>
    </row>
    <row r="288" spans="1:7" ht="28" customHeight="1">
      <c r="A288" s="5">
        <v>337</v>
      </c>
      <c r="B288" s="5">
        <v>219</v>
      </c>
      <c r="C288" s="5" t="s">
        <v>235</v>
      </c>
      <c r="D288" s="6" t="s">
        <v>236</v>
      </c>
      <c r="E288" s="5" t="s">
        <v>324</v>
      </c>
      <c r="F288" s="5" t="s">
        <v>48</v>
      </c>
      <c r="G288" s="5" t="s">
        <v>125</v>
      </c>
    </row>
    <row r="289" spans="1:7" ht="28" customHeight="1">
      <c r="A289" s="7">
        <v>338</v>
      </c>
      <c r="B289" s="7">
        <v>220</v>
      </c>
      <c r="C289" s="7" t="s">
        <v>235</v>
      </c>
      <c r="D289" s="8" t="s">
        <v>236</v>
      </c>
      <c r="E289" s="7" t="s">
        <v>325</v>
      </c>
      <c r="F289" s="7" t="s">
        <v>83</v>
      </c>
      <c r="G289" s="7" t="s">
        <v>81</v>
      </c>
    </row>
    <row r="290" spans="1:7" ht="28" customHeight="1">
      <c r="A290" s="5">
        <v>339</v>
      </c>
      <c r="B290" s="5">
        <v>221</v>
      </c>
      <c r="C290" s="5" t="s">
        <v>235</v>
      </c>
      <c r="D290" s="6" t="s">
        <v>236</v>
      </c>
      <c r="E290" s="5" t="s">
        <v>1309</v>
      </c>
      <c r="F290" s="5" t="s">
        <v>83</v>
      </c>
      <c r="G290" s="5" t="s">
        <v>81</v>
      </c>
    </row>
    <row r="291" spans="1:7" ht="28" customHeight="1">
      <c r="A291" s="7">
        <v>341</v>
      </c>
      <c r="B291" s="7">
        <v>222</v>
      </c>
      <c r="C291" s="7" t="s">
        <v>235</v>
      </c>
      <c r="D291" s="8" t="s">
        <v>236</v>
      </c>
      <c r="E291" s="7" t="s">
        <v>326</v>
      </c>
      <c r="F291" s="7" t="s">
        <v>53</v>
      </c>
      <c r="G291" s="7" t="s">
        <v>125</v>
      </c>
    </row>
    <row r="292" spans="1:7" ht="28" customHeight="1">
      <c r="A292" s="7">
        <v>342</v>
      </c>
      <c r="B292" s="7">
        <v>222</v>
      </c>
      <c r="C292" s="7" t="s">
        <v>235</v>
      </c>
      <c r="D292" s="8" t="s">
        <v>236</v>
      </c>
      <c r="E292" s="7" t="s">
        <v>327</v>
      </c>
      <c r="F292" s="7" t="s">
        <v>169</v>
      </c>
      <c r="G292" s="7" t="s">
        <v>45</v>
      </c>
    </row>
    <row r="293" spans="1:7" ht="28" customHeight="1">
      <c r="A293" s="5">
        <v>343</v>
      </c>
      <c r="B293" s="5">
        <v>223</v>
      </c>
      <c r="C293" s="5" t="s">
        <v>235</v>
      </c>
      <c r="D293" s="6" t="s">
        <v>236</v>
      </c>
      <c r="E293" s="5" t="s">
        <v>328</v>
      </c>
      <c r="F293" s="5" t="s">
        <v>53</v>
      </c>
      <c r="G293" s="5" t="s">
        <v>45</v>
      </c>
    </row>
    <row r="294" spans="1:7" ht="28" customHeight="1">
      <c r="A294" s="7">
        <v>344</v>
      </c>
      <c r="B294" s="7">
        <v>224</v>
      </c>
      <c r="C294" s="7" t="s">
        <v>235</v>
      </c>
      <c r="D294" s="8" t="s">
        <v>236</v>
      </c>
      <c r="E294" s="7" t="s">
        <v>329</v>
      </c>
      <c r="F294" s="7" t="s">
        <v>53</v>
      </c>
      <c r="G294" s="7" t="s">
        <v>45</v>
      </c>
    </row>
    <row r="295" spans="1:7" ht="28" customHeight="1">
      <c r="A295" s="5">
        <v>346</v>
      </c>
      <c r="B295" s="5">
        <v>225</v>
      </c>
      <c r="C295" s="5" t="s">
        <v>235</v>
      </c>
      <c r="D295" s="6" t="s">
        <v>236</v>
      </c>
      <c r="E295" s="5" t="s">
        <v>330</v>
      </c>
      <c r="F295" s="5" t="s">
        <v>83</v>
      </c>
      <c r="G295" s="5" t="s">
        <v>51</v>
      </c>
    </row>
    <row r="296" spans="1:7" ht="28" customHeight="1">
      <c r="A296" s="7">
        <v>347</v>
      </c>
      <c r="B296" s="7">
        <v>226</v>
      </c>
      <c r="C296" s="7" t="s">
        <v>235</v>
      </c>
      <c r="D296" s="8" t="s">
        <v>236</v>
      </c>
      <c r="E296" s="7" t="s">
        <v>331</v>
      </c>
      <c r="F296" s="7" t="s">
        <v>53</v>
      </c>
      <c r="G296" s="7" t="s">
        <v>51</v>
      </c>
    </row>
    <row r="297" spans="1:7" ht="28" customHeight="1">
      <c r="A297" s="5">
        <v>348</v>
      </c>
      <c r="B297" s="5">
        <v>227</v>
      </c>
      <c r="C297" s="5" t="s">
        <v>235</v>
      </c>
      <c r="D297" s="6" t="s">
        <v>236</v>
      </c>
      <c r="E297" s="5" t="s">
        <v>332</v>
      </c>
      <c r="F297" s="5" t="s">
        <v>84</v>
      </c>
      <c r="G297" s="5" t="s">
        <v>51</v>
      </c>
    </row>
    <row r="298" spans="1:7" ht="28" customHeight="1">
      <c r="A298" s="7">
        <v>349</v>
      </c>
      <c r="B298" s="7">
        <v>228</v>
      </c>
      <c r="C298" s="7" t="s">
        <v>235</v>
      </c>
      <c r="D298" s="8" t="s">
        <v>236</v>
      </c>
      <c r="E298" s="7" t="s">
        <v>333</v>
      </c>
      <c r="F298" s="7" t="s">
        <v>67</v>
      </c>
      <c r="G298" s="7" t="s">
        <v>48</v>
      </c>
    </row>
    <row r="299" spans="1:7" ht="28" customHeight="1">
      <c r="A299" s="5">
        <v>350</v>
      </c>
      <c r="B299" s="5">
        <v>229</v>
      </c>
      <c r="C299" s="5" t="s">
        <v>235</v>
      </c>
      <c r="D299" s="6" t="s">
        <v>236</v>
      </c>
      <c r="E299" s="5" t="s">
        <v>1310</v>
      </c>
      <c r="F299" s="5" t="s">
        <v>67</v>
      </c>
      <c r="G299" s="5" t="s">
        <v>48</v>
      </c>
    </row>
    <row r="300" spans="1:7" ht="28" customHeight="1">
      <c r="A300" s="7">
        <v>352</v>
      </c>
      <c r="B300" s="7">
        <v>230</v>
      </c>
      <c r="C300" s="7" t="s">
        <v>235</v>
      </c>
      <c r="D300" s="8" t="s">
        <v>236</v>
      </c>
      <c r="E300" s="7" t="s">
        <v>334</v>
      </c>
      <c r="F300" s="7" t="s">
        <v>53</v>
      </c>
      <c r="G300" s="7" t="s">
        <v>184</v>
      </c>
    </row>
    <row r="301" spans="1:7" ht="28" customHeight="1">
      <c r="A301" s="5">
        <v>353</v>
      </c>
      <c r="B301" s="5">
        <v>231</v>
      </c>
      <c r="C301" s="5" t="s">
        <v>235</v>
      </c>
      <c r="D301" s="6" t="s">
        <v>236</v>
      </c>
      <c r="E301" s="5" t="s">
        <v>335</v>
      </c>
      <c r="F301" s="5" t="s">
        <v>81</v>
      </c>
      <c r="G301" s="5" t="s">
        <v>45</v>
      </c>
    </row>
    <row r="302" spans="1:7" ht="28" customHeight="1">
      <c r="A302" s="7">
        <v>354</v>
      </c>
      <c r="B302" s="7">
        <v>232</v>
      </c>
      <c r="C302" s="7" t="s">
        <v>235</v>
      </c>
      <c r="D302" s="8" t="s">
        <v>236</v>
      </c>
      <c r="E302" s="5" t="s">
        <v>336</v>
      </c>
      <c r="F302" s="7" t="s">
        <v>81</v>
      </c>
      <c r="G302" s="7" t="s">
        <v>45</v>
      </c>
    </row>
    <row r="303" spans="1:7" ht="28" customHeight="1">
      <c r="A303" s="5">
        <v>356</v>
      </c>
      <c r="B303" s="5">
        <v>233</v>
      </c>
      <c r="C303" s="5" t="s">
        <v>235</v>
      </c>
      <c r="D303" s="6" t="s">
        <v>236</v>
      </c>
      <c r="E303" s="5" t="s">
        <v>337</v>
      </c>
      <c r="F303" s="5" t="s">
        <v>63</v>
      </c>
      <c r="G303" s="5" t="s">
        <v>45</v>
      </c>
    </row>
    <row r="304" spans="1:7" ht="28" customHeight="1">
      <c r="A304" s="7">
        <v>357</v>
      </c>
      <c r="B304" s="7">
        <v>234</v>
      </c>
      <c r="C304" s="7" t="s">
        <v>235</v>
      </c>
      <c r="D304" s="8" t="s">
        <v>236</v>
      </c>
      <c r="E304" s="7" t="s">
        <v>338</v>
      </c>
      <c r="F304" s="7" t="s">
        <v>63</v>
      </c>
      <c r="G304" s="7" t="s">
        <v>45</v>
      </c>
    </row>
    <row r="305" spans="1:7" ht="28" customHeight="1">
      <c r="A305" s="5">
        <v>358</v>
      </c>
      <c r="B305" s="5">
        <v>235</v>
      </c>
      <c r="C305" s="5" t="s">
        <v>235</v>
      </c>
      <c r="D305" s="6" t="s">
        <v>236</v>
      </c>
      <c r="E305" s="5" t="s">
        <v>339</v>
      </c>
      <c r="F305" s="5" t="s">
        <v>63</v>
      </c>
      <c r="G305" s="5" t="s">
        <v>45</v>
      </c>
    </row>
    <row r="306" spans="1:7" ht="28" customHeight="1">
      <c r="A306" s="7">
        <v>359</v>
      </c>
      <c r="B306" s="7">
        <v>236</v>
      </c>
      <c r="C306" s="7" t="s">
        <v>235</v>
      </c>
      <c r="D306" s="8" t="s">
        <v>236</v>
      </c>
      <c r="E306" s="7" t="s">
        <v>340</v>
      </c>
      <c r="F306" s="7" t="s">
        <v>121</v>
      </c>
      <c r="G306" s="7" t="s">
        <v>45</v>
      </c>
    </row>
    <row r="307" spans="1:7" ht="28" customHeight="1">
      <c r="A307" s="5">
        <v>360</v>
      </c>
      <c r="B307" s="5">
        <v>237</v>
      </c>
      <c r="C307" s="5" t="s">
        <v>235</v>
      </c>
      <c r="D307" s="6" t="s">
        <v>236</v>
      </c>
      <c r="E307" s="5" t="s">
        <v>341</v>
      </c>
      <c r="F307" s="5" t="s">
        <v>121</v>
      </c>
      <c r="G307" s="5" t="s">
        <v>45</v>
      </c>
    </row>
    <row r="308" spans="1:7" ht="28" customHeight="1">
      <c r="A308" s="7">
        <v>361</v>
      </c>
      <c r="B308" s="7">
        <v>238</v>
      </c>
      <c r="C308" s="7" t="s">
        <v>235</v>
      </c>
      <c r="D308" s="8" t="s">
        <v>236</v>
      </c>
      <c r="E308" s="7" t="s">
        <v>342</v>
      </c>
      <c r="F308" s="7" t="s">
        <v>83</v>
      </c>
      <c r="G308" s="7" t="s">
        <v>79</v>
      </c>
    </row>
    <row r="309" spans="1:7" ht="28" customHeight="1">
      <c r="A309" s="5">
        <v>362</v>
      </c>
      <c r="B309" s="5">
        <v>239</v>
      </c>
      <c r="C309" s="5" t="s">
        <v>235</v>
      </c>
      <c r="D309" s="6" t="s">
        <v>236</v>
      </c>
      <c r="E309" s="5" t="s">
        <v>343</v>
      </c>
      <c r="F309" s="5" t="s">
        <v>75</v>
      </c>
      <c r="G309" s="5" t="s">
        <v>45</v>
      </c>
    </row>
    <row r="310" spans="1:7" ht="28" customHeight="1">
      <c r="A310" s="7">
        <v>363</v>
      </c>
      <c r="B310" s="7">
        <v>240</v>
      </c>
      <c r="C310" s="7" t="s">
        <v>235</v>
      </c>
      <c r="D310" s="8" t="s">
        <v>236</v>
      </c>
      <c r="E310" s="7" t="s">
        <v>344</v>
      </c>
      <c r="F310" s="7" t="s">
        <v>48</v>
      </c>
      <c r="G310" s="7" t="s">
        <v>45</v>
      </c>
    </row>
    <row r="311" spans="1:7" ht="28" customHeight="1">
      <c r="A311" s="5">
        <v>364</v>
      </c>
      <c r="B311" s="5">
        <v>241</v>
      </c>
      <c r="C311" s="5" t="s">
        <v>235</v>
      </c>
      <c r="D311" s="6" t="s">
        <v>236</v>
      </c>
      <c r="E311" s="5" t="s">
        <v>345</v>
      </c>
      <c r="F311" s="5" t="s">
        <v>63</v>
      </c>
      <c r="G311" s="5" t="s">
        <v>45</v>
      </c>
    </row>
    <row r="312" spans="1:7" ht="28" customHeight="1">
      <c r="A312" s="7">
        <v>365</v>
      </c>
      <c r="B312" s="7">
        <v>242</v>
      </c>
      <c r="C312" s="7" t="s">
        <v>235</v>
      </c>
      <c r="D312" s="8" t="s">
        <v>236</v>
      </c>
      <c r="E312" s="7" t="s">
        <v>346</v>
      </c>
      <c r="F312" s="7" t="s">
        <v>63</v>
      </c>
      <c r="G312" s="7" t="s">
        <v>45</v>
      </c>
    </row>
    <row r="313" spans="1:7" ht="28" customHeight="1">
      <c r="A313" s="5">
        <v>366</v>
      </c>
      <c r="B313" s="5">
        <v>243</v>
      </c>
      <c r="C313" s="5" t="s">
        <v>235</v>
      </c>
      <c r="D313" s="6" t="s">
        <v>236</v>
      </c>
      <c r="E313" s="5" t="s">
        <v>347</v>
      </c>
      <c r="F313" s="5" t="s">
        <v>75</v>
      </c>
      <c r="G313" s="5" t="s">
        <v>45</v>
      </c>
    </row>
    <row r="314" spans="1:7" ht="28" customHeight="1">
      <c r="A314" s="7">
        <v>367</v>
      </c>
      <c r="B314" s="7">
        <v>244</v>
      </c>
      <c r="C314" s="7" t="s">
        <v>235</v>
      </c>
      <c r="D314" s="8" t="s">
        <v>236</v>
      </c>
      <c r="E314" s="7" t="s">
        <v>348</v>
      </c>
      <c r="F314" s="7" t="s">
        <v>48</v>
      </c>
      <c r="G314" s="7" t="s">
        <v>45</v>
      </c>
    </row>
    <row r="315" spans="1:7" ht="28" customHeight="1">
      <c r="A315" s="5">
        <v>368</v>
      </c>
      <c r="B315" s="5">
        <v>245</v>
      </c>
      <c r="C315" s="5" t="s">
        <v>235</v>
      </c>
      <c r="D315" s="6" t="s">
        <v>236</v>
      </c>
      <c r="E315" s="5" t="s">
        <v>349</v>
      </c>
      <c r="F315" s="5" t="s">
        <v>53</v>
      </c>
      <c r="G315" s="5" t="s">
        <v>45</v>
      </c>
    </row>
    <row r="316" spans="1:7" ht="28" customHeight="1">
      <c r="A316" s="7">
        <v>369</v>
      </c>
      <c r="B316" s="7">
        <v>246</v>
      </c>
      <c r="C316" s="7" t="s">
        <v>235</v>
      </c>
      <c r="D316" s="8" t="s">
        <v>236</v>
      </c>
      <c r="E316" s="7" t="s">
        <v>350</v>
      </c>
      <c r="F316" s="7" t="s">
        <v>125</v>
      </c>
      <c r="G316" s="7" t="s">
        <v>81</v>
      </c>
    </row>
    <row r="317" spans="1:7" ht="28" customHeight="1">
      <c r="A317" s="5">
        <v>370</v>
      </c>
      <c r="B317" s="5">
        <v>247</v>
      </c>
      <c r="C317" s="5" t="s">
        <v>235</v>
      </c>
      <c r="D317" s="6" t="s">
        <v>236</v>
      </c>
      <c r="E317" s="5" t="s">
        <v>351</v>
      </c>
      <c r="F317" s="5" t="s">
        <v>125</v>
      </c>
      <c r="G317" s="5" t="s">
        <v>81</v>
      </c>
    </row>
    <row r="318" spans="1:7" ht="28" customHeight="1">
      <c r="A318" s="7">
        <v>371</v>
      </c>
      <c r="B318" s="7">
        <v>248</v>
      </c>
      <c r="C318" s="7" t="s">
        <v>235</v>
      </c>
      <c r="D318" s="8" t="s">
        <v>236</v>
      </c>
      <c r="E318" s="7" t="s">
        <v>352</v>
      </c>
      <c r="F318" s="7" t="s">
        <v>125</v>
      </c>
      <c r="G318" s="7" t="s">
        <v>81</v>
      </c>
    </row>
    <row r="319" spans="1:7" ht="28" customHeight="1">
      <c r="A319" s="5">
        <v>372</v>
      </c>
      <c r="B319" s="5">
        <v>249</v>
      </c>
      <c r="C319" s="5" t="s">
        <v>235</v>
      </c>
      <c r="D319" s="6" t="s">
        <v>236</v>
      </c>
      <c r="E319" s="5" t="s">
        <v>353</v>
      </c>
      <c r="F319" s="5" t="s">
        <v>79</v>
      </c>
      <c r="G319" s="5" t="s">
        <v>51</v>
      </c>
    </row>
    <row r="320" spans="1:7" ht="28" customHeight="1">
      <c r="A320" s="7">
        <v>373</v>
      </c>
      <c r="B320" s="7">
        <v>250</v>
      </c>
      <c r="C320" s="7" t="s">
        <v>235</v>
      </c>
      <c r="D320" s="8" t="s">
        <v>236</v>
      </c>
      <c r="E320" s="7" t="s">
        <v>354</v>
      </c>
      <c r="F320" s="7" t="s">
        <v>48</v>
      </c>
      <c r="G320" s="7" t="s">
        <v>51</v>
      </c>
    </row>
    <row r="321" spans="1:7" ht="28" customHeight="1">
      <c r="A321" s="5">
        <v>374</v>
      </c>
      <c r="B321" s="5">
        <v>251</v>
      </c>
      <c r="C321" s="5" t="s">
        <v>235</v>
      </c>
      <c r="D321" s="6" t="s">
        <v>236</v>
      </c>
      <c r="E321" s="5" t="s">
        <v>355</v>
      </c>
      <c r="F321" s="5" t="s">
        <v>79</v>
      </c>
      <c r="G321" s="5" t="s">
        <v>43</v>
      </c>
    </row>
    <row r="322" spans="1:7" ht="28" customHeight="1">
      <c r="A322" s="7">
        <v>375</v>
      </c>
      <c r="B322" s="7">
        <v>252</v>
      </c>
      <c r="C322" s="7" t="s">
        <v>241</v>
      </c>
      <c r="D322" s="8" t="s">
        <v>356</v>
      </c>
      <c r="E322" s="7" t="s">
        <v>357</v>
      </c>
      <c r="F322" s="7" t="s">
        <v>43</v>
      </c>
      <c r="G322" s="7" t="s">
        <v>45</v>
      </c>
    </row>
    <row r="323" spans="1:7" ht="28" customHeight="1">
      <c r="A323" s="5">
        <v>376</v>
      </c>
      <c r="B323" s="5">
        <v>253</v>
      </c>
      <c r="C323" s="5" t="s">
        <v>241</v>
      </c>
      <c r="D323" s="6" t="s">
        <v>356</v>
      </c>
      <c r="E323" s="5" t="s">
        <v>358</v>
      </c>
      <c r="F323" s="5" t="s">
        <v>43</v>
      </c>
      <c r="G323" s="5" t="s">
        <v>45</v>
      </c>
    </row>
    <row r="324" spans="1:7" ht="28" customHeight="1">
      <c r="A324" s="7">
        <v>377</v>
      </c>
      <c r="B324" s="7">
        <v>254</v>
      </c>
      <c r="C324" s="7" t="s">
        <v>241</v>
      </c>
      <c r="D324" s="8" t="s">
        <v>356</v>
      </c>
      <c r="E324" s="7" t="s">
        <v>359</v>
      </c>
      <c r="F324" s="7" t="s">
        <v>43</v>
      </c>
      <c r="G324" s="7" t="s">
        <v>45</v>
      </c>
    </row>
    <row r="325" spans="1:7" ht="28" customHeight="1">
      <c r="A325" s="5">
        <v>379</v>
      </c>
      <c r="B325" s="5">
        <v>255</v>
      </c>
      <c r="C325" s="5" t="s">
        <v>241</v>
      </c>
      <c r="D325" s="6" t="s">
        <v>356</v>
      </c>
      <c r="E325" s="7" t="s">
        <v>1311</v>
      </c>
      <c r="F325" s="5" t="s">
        <v>48</v>
      </c>
      <c r="G325" s="5" t="s">
        <v>45</v>
      </c>
    </row>
    <row r="326" spans="1:7" ht="28" customHeight="1">
      <c r="A326" s="7">
        <v>380</v>
      </c>
      <c r="B326" s="7">
        <v>256</v>
      </c>
      <c r="C326" s="7" t="s">
        <v>241</v>
      </c>
      <c r="D326" s="8" t="s">
        <v>356</v>
      </c>
      <c r="E326" s="5" t="s">
        <v>1312</v>
      </c>
      <c r="F326" s="7" t="s">
        <v>48</v>
      </c>
      <c r="G326" s="7" t="s">
        <v>121</v>
      </c>
    </row>
    <row r="327" spans="1:7" ht="28" customHeight="1">
      <c r="A327" s="5">
        <v>383</v>
      </c>
      <c r="B327" s="5">
        <v>257</v>
      </c>
      <c r="C327" s="5" t="s">
        <v>241</v>
      </c>
      <c r="D327" s="6" t="s">
        <v>356</v>
      </c>
      <c r="E327" s="7" t="s">
        <v>1313</v>
      </c>
      <c r="F327" s="5" t="s">
        <v>48</v>
      </c>
      <c r="G327" s="5" t="s">
        <v>121</v>
      </c>
    </row>
    <row r="328" spans="1:7" ht="28" customHeight="1">
      <c r="A328" s="7">
        <v>384</v>
      </c>
      <c r="B328" s="7">
        <v>258</v>
      </c>
      <c r="C328" s="7" t="s">
        <v>241</v>
      </c>
      <c r="D328" s="8" t="s">
        <v>356</v>
      </c>
      <c r="E328" s="7" t="s">
        <v>360</v>
      </c>
      <c r="F328" s="7" t="s">
        <v>53</v>
      </c>
      <c r="G328" s="7" t="s">
        <v>45</v>
      </c>
    </row>
    <row r="329" spans="1:7" ht="28" customHeight="1">
      <c r="A329" s="5">
        <v>385</v>
      </c>
      <c r="B329" s="5">
        <v>259</v>
      </c>
      <c r="C329" s="5" t="s">
        <v>241</v>
      </c>
      <c r="D329" s="6" t="s">
        <v>356</v>
      </c>
      <c r="E329" s="5" t="s">
        <v>361</v>
      </c>
      <c r="F329" s="5" t="s">
        <v>53</v>
      </c>
      <c r="G329" s="5" t="s">
        <v>81</v>
      </c>
    </row>
    <row r="330" spans="1:7" ht="28" customHeight="1">
      <c r="A330" s="7">
        <v>386</v>
      </c>
      <c r="B330" s="7">
        <v>260</v>
      </c>
      <c r="C330" s="7" t="s">
        <v>241</v>
      </c>
      <c r="D330" s="8" t="s">
        <v>356</v>
      </c>
      <c r="E330" s="7" t="s">
        <v>362</v>
      </c>
      <c r="F330" s="7" t="s">
        <v>53</v>
      </c>
      <c r="G330" s="7" t="s">
        <v>81</v>
      </c>
    </row>
    <row r="331" spans="1:7" ht="28" customHeight="1">
      <c r="A331" s="5">
        <v>387</v>
      </c>
      <c r="B331" s="5">
        <v>261</v>
      </c>
      <c r="C331" s="5" t="s">
        <v>241</v>
      </c>
      <c r="D331" s="6" t="s">
        <v>356</v>
      </c>
      <c r="E331" s="5" t="s">
        <v>363</v>
      </c>
      <c r="F331" s="5" t="s">
        <v>67</v>
      </c>
      <c r="G331" s="5" t="s">
        <v>45</v>
      </c>
    </row>
    <row r="332" spans="1:7" ht="28" customHeight="1">
      <c r="A332" s="7">
        <v>388</v>
      </c>
      <c r="B332" s="7">
        <v>262</v>
      </c>
      <c r="C332" s="7" t="s">
        <v>241</v>
      </c>
      <c r="D332" s="8" t="s">
        <v>356</v>
      </c>
      <c r="E332" s="7" t="s">
        <v>364</v>
      </c>
      <c r="F332" s="7" t="s">
        <v>67</v>
      </c>
      <c r="G332" s="7" t="s">
        <v>45</v>
      </c>
    </row>
    <row r="333" spans="1:7" ht="28" customHeight="1">
      <c r="A333" s="5">
        <v>389</v>
      </c>
      <c r="B333" s="5">
        <v>263</v>
      </c>
      <c r="C333" s="5" t="s">
        <v>241</v>
      </c>
      <c r="D333" s="6" t="s">
        <v>356</v>
      </c>
      <c r="E333" s="5" t="s">
        <v>365</v>
      </c>
      <c r="F333" s="5" t="s">
        <v>63</v>
      </c>
      <c r="G333" s="5" t="s">
        <v>45</v>
      </c>
    </row>
    <row r="334" spans="1:7" ht="28" customHeight="1">
      <c r="A334" s="5">
        <v>390</v>
      </c>
      <c r="B334" s="5">
        <v>263</v>
      </c>
      <c r="C334" s="5" t="s">
        <v>241</v>
      </c>
      <c r="D334" s="6" t="s">
        <v>356</v>
      </c>
      <c r="E334" s="5" t="s">
        <v>366</v>
      </c>
      <c r="F334" s="5" t="s">
        <v>67</v>
      </c>
      <c r="G334" s="5" t="s">
        <v>63</v>
      </c>
    </row>
    <row r="335" spans="1:7" ht="28" customHeight="1">
      <c r="A335" s="7">
        <v>391</v>
      </c>
      <c r="B335" s="7">
        <v>264</v>
      </c>
      <c r="C335" s="7" t="s">
        <v>241</v>
      </c>
      <c r="D335" s="8" t="s">
        <v>356</v>
      </c>
      <c r="E335" s="7" t="s">
        <v>367</v>
      </c>
      <c r="F335" s="7" t="s">
        <v>63</v>
      </c>
      <c r="G335" s="7" t="s">
        <v>45</v>
      </c>
    </row>
    <row r="336" spans="1:7" ht="28" customHeight="1">
      <c r="A336" s="7">
        <v>392</v>
      </c>
      <c r="B336" s="7">
        <v>264</v>
      </c>
      <c r="C336" s="7" t="s">
        <v>241</v>
      </c>
      <c r="D336" s="8" t="s">
        <v>356</v>
      </c>
      <c r="E336" s="7" t="s">
        <v>368</v>
      </c>
      <c r="F336" s="7" t="s">
        <v>67</v>
      </c>
      <c r="G336" s="7" t="s">
        <v>63</v>
      </c>
    </row>
    <row r="337" spans="1:7" ht="28" customHeight="1">
      <c r="A337" s="5">
        <v>393</v>
      </c>
      <c r="B337" s="5">
        <v>265</v>
      </c>
      <c r="C337" s="5" t="s">
        <v>241</v>
      </c>
      <c r="D337" s="6" t="s">
        <v>356</v>
      </c>
      <c r="E337" s="5" t="s">
        <v>369</v>
      </c>
      <c r="F337" s="5" t="s">
        <v>57</v>
      </c>
      <c r="G337" s="5" t="s">
        <v>45</v>
      </c>
    </row>
    <row r="338" spans="1:7" ht="28" customHeight="1">
      <c r="A338" s="7">
        <v>394</v>
      </c>
      <c r="B338" s="7">
        <v>266</v>
      </c>
      <c r="C338" s="7" t="s">
        <v>241</v>
      </c>
      <c r="D338" s="8" t="s">
        <v>356</v>
      </c>
      <c r="E338" s="7" t="s">
        <v>370</v>
      </c>
      <c r="F338" s="7" t="s">
        <v>57</v>
      </c>
      <c r="G338" s="7" t="s">
        <v>45</v>
      </c>
    </row>
    <row r="339" spans="1:7" ht="28" customHeight="1">
      <c r="A339" s="5">
        <v>395</v>
      </c>
      <c r="B339" s="5">
        <v>267</v>
      </c>
      <c r="C339" s="5" t="s">
        <v>241</v>
      </c>
      <c r="D339" s="6" t="s">
        <v>356</v>
      </c>
      <c r="E339" s="5" t="s">
        <v>1314</v>
      </c>
      <c r="F339" s="5" t="s">
        <v>57</v>
      </c>
      <c r="G339" s="5" t="s">
        <v>51</v>
      </c>
    </row>
    <row r="340" spans="1:7" ht="28" customHeight="1">
      <c r="A340" s="7">
        <v>397</v>
      </c>
      <c r="B340" s="7">
        <v>268</v>
      </c>
      <c r="C340" s="7" t="s">
        <v>241</v>
      </c>
      <c r="D340" s="8" t="s">
        <v>356</v>
      </c>
      <c r="E340" s="7" t="s">
        <v>371</v>
      </c>
      <c r="F340" s="7" t="s">
        <v>57</v>
      </c>
      <c r="G340" s="7" t="s">
        <v>45</v>
      </c>
    </row>
    <row r="341" spans="1:7" ht="28" customHeight="1">
      <c r="A341" s="5">
        <v>398</v>
      </c>
      <c r="B341" s="5">
        <v>269</v>
      </c>
      <c r="C341" s="5" t="s">
        <v>241</v>
      </c>
      <c r="D341" s="6" t="s">
        <v>356</v>
      </c>
      <c r="E341" s="5" t="s">
        <v>1315</v>
      </c>
      <c r="F341" s="5" t="s">
        <v>57</v>
      </c>
      <c r="G341" s="5" t="s">
        <v>44</v>
      </c>
    </row>
    <row r="342" spans="1:7" ht="28" customHeight="1">
      <c r="A342" s="7">
        <v>400</v>
      </c>
      <c r="B342" s="7">
        <v>270</v>
      </c>
      <c r="C342" s="7" t="s">
        <v>241</v>
      </c>
      <c r="D342" s="8" t="s">
        <v>356</v>
      </c>
      <c r="E342" s="7" t="s">
        <v>372</v>
      </c>
      <c r="F342" s="7" t="s">
        <v>53</v>
      </c>
      <c r="G342" s="7" t="s">
        <v>43</v>
      </c>
    </row>
    <row r="343" spans="1:7" ht="28" customHeight="1">
      <c r="A343" s="5">
        <v>401</v>
      </c>
      <c r="B343" s="5">
        <v>271</v>
      </c>
      <c r="C343" s="5" t="s">
        <v>241</v>
      </c>
      <c r="D343" s="6" t="s">
        <v>356</v>
      </c>
      <c r="E343" s="5" t="s">
        <v>373</v>
      </c>
      <c r="F343" s="5" t="s">
        <v>53</v>
      </c>
      <c r="G343" s="5" t="s">
        <v>43</v>
      </c>
    </row>
    <row r="344" spans="1:7" ht="28" customHeight="1">
      <c r="A344" s="7">
        <v>402</v>
      </c>
      <c r="B344" s="7">
        <v>272</v>
      </c>
      <c r="C344" s="7" t="s">
        <v>241</v>
      </c>
      <c r="D344" s="8" t="s">
        <v>356</v>
      </c>
      <c r="E344" s="5" t="s">
        <v>1316</v>
      </c>
      <c r="F344" s="7" t="s">
        <v>53</v>
      </c>
      <c r="G344" s="7" t="s">
        <v>43</v>
      </c>
    </row>
    <row r="345" spans="1:7" ht="28" customHeight="1">
      <c r="A345" s="5">
        <v>404</v>
      </c>
      <c r="B345" s="5">
        <v>273</v>
      </c>
      <c r="C345" s="5" t="s">
        <v>241</v>
      </c>
      <c r="D345" s="6" t="s">
        <v>356</v>
      </c>
      <c r="E345" s="5" t="s">
        <v>374</v>
      </c>
      <c r="F345" s="5" t="s">
        <v>43</v>
      </c>
      <c r="G345" s="5" t="s">
        <v>45</v>
      </c>
    </row>
    <row r="346" spans="1:7" ht="28" customHeight="1">
      <c r="A346" s="7">
        <v>405</v>
      </c>
      <c r="B346" s="7">
        <v>274</v>
      </c>
      <c r="C346" s="7" t="s">
        <v>241</v>
      </c>
      <c r="D346" s="8" t="s">
        <v>356</v>
      </c>
      <c r="E346" s="5" t="s">
        <v>1317</v>
      </c>
      <c r="F346" s="7" t="s">
        <v>43</v>
      </c>
      <c r="G346" s="7" t="s">
        <v>67</v>
      </c>
    </row>
    <row r="347" spans="1:7" ht="28" customHeight="1">
      <c r="A347" s="5">
        <v>408</v>
      </c>
      <c r="B347" s="5">
        <v>275</v>
      </c>
      <c r="C347" s="5" t="s">
        <v>241</v>
      </c>
      <c r="D347" s="6" t="s">
        <v>356</v>
      </c>
      <c r="E347" s="7" t="s">
        <v>1318</v>
      </c>
      <c r="F347" s="5" t="s">
        <v>43</v>
      </c>
      <c r="G347" s="5" t="s">
        <v>67</v>
      </c>
    </row>
    <row r="348" spans="1:7" ht="28" customHeight="1">
      <c r="A348" s="7">
        <v>409</v>
      </c>
      <c r="B348" s="7">
        <v>276</v>
      </c>
      <c r="C348" s="7" t="s">
        <v>241</v>
      </c>
      <c r="D348" s="8" t="s">
        <v>356</v>
      </c>
      <c r="E348" s="7" t="s">
        <v>375</v>
      </c>
      <c r="F348" s="7" t="s">
        <v>63</v>
      </c>
      <c r="G348" s="7" t="s">
        <v>51</v>
      </c>
    </row>
    <row r="349" spans="1:7" ht="28" customHeight="1">
      <c r="A349" s="5">
        <v>410</v>
      </c>
      <c r="B349" s="5">
        <v>277</v>
      </c>
      <c r="C349" s="5" t="s">
        <v>241</v>
      </c>
      <c r="D349" s="6" t="s">
        <v>356</v>
      </c>
      <c r="E349" s="5" t="s">
        <v>376</v>
      </c>
      <c r="F349" s="5" t="s">
        <v>63</v>
      </c>
      <c r="G349" s="5" t="s">
        <v>51</v>
      </c>
    </row>
    <row r="350" spans="1:7" ht="28" customHeight="1">
      <c r="A350" s="7">
        <v>411</v>
      </c>
      <c r="B350" s="7">
        <v>278</v>
      </c>
      <c r="C350" s="7" t="s">
        <v>241</v>
      </c>
      <c r="D350" s="8" t="s">
        <v>356</v>
      </c>
      <c r="E350" s="7" t="s">
        <v>377</v>
      </c>
      <c r="F350" s="7" t="s">
        <v>53</v>
      </c>
      <c r="G350" s="7" t="s">
        <v>51</v>
      </c>
    </row>
    <row r="351" spans="1:7" ht="28" customHeight="1">
      <c r="A351" s="5">
        <v>412</v>
      </c>
      <c r="B351" s="5">
        <v>279</v>
      </c>
      <c r="C351" s="5" t="s">
        <v>241</v>
      </c>
      <c r="D351" s="6" t="s">
        <v>356</v>
      </c>
      <c r="E351" s="5" t="s">
        <v>378</v>
      </c>
      <c r="F351" s="5" t="s">
        <v>53</v>
      </c>
      <c r="G351" s="5" t="s">
        <v>51</v>
      </c>
    </row>
    <row r="352" spans="1:7" ht="28" customHeight="1">
      <c r="A352" s="7">
        <v>413</v>
      </c>
      <c r="B352" s="7">
        <v>280</v>
      </c>
      <c r="C352" s="7" t="s">
        <v>241</v>
      </c>
      <c r="D352" s="8" t="s">
        <v>356</v>
      </c>
      <c r="E352" s="7" t="s">
        <v>379</v>
      </c>
      <c r="F352" s="7" t="s">
        <v>79</v>
      </c>
      <c r="G352" s="7" t="s">
        <v>94</v>
      </c>
    </row>
    <row r="353" spans="1:7" ht="28" customHeight="1">
      <c r="A353" s="5">
        <v>414</v>
      </c>
      <c r="B353" s="5">
        <v>281</v>
      </c>
      <c r="C353" s="5" t="s">
        <v>241</v>
      </c>
      <c r="D353" s="6" t="s">
        <v>356</v>
      </c>
      <c r="E353" s="5" t="s">
        <v>380</v>
      </c>
      <c r="F353" s="5" t="s">
        <v>79</v>
      </c>
      <c r="G353" s="5" t="s">
        <v>94</v>
      </c>
    </row>
    <row r="354" spans="1:7" ht="28" customHeight="1">
      <c r="A354" s="7">
        <v>415</v>
      </c>
      <c r="B354" s="7">
        <v>282</v>
      </c>
      <c r="C354" s="7" t="s">
        <v>241</v>
      </c>
      <c r="D354" s="8" t="s">
        <v>356</v>
      </c>
      <c r="E354" s="7" t="s">
        <v>381</v>
      </c>
      <c r="F354" s="7" t="s">
        <v>79</v>
      </c>
      <c r="G354" s="7" t="s">
        <v>94</v>
      </c>
    </row>
    <row r="355" spans="1:7" ht="28" customHeight="1">
      <c r="A355" s="5">
        <v>416</v>
      </c>
      <c r="B355" s="5">
        <v>283</v>
      </c>
      <c r="C355" s="5" t="s">
        <v>241</v>
      </c>
      <c r="D355" s="6" t="s">
        <v>356</v>
      </c>
      <c r="E355" s="5" t="s">
        <v>382</v>
      </c>
      <c r="F355" s="5" t="s">
        <v>57</v>
      </c>
      <c r="G355" s="5" t="s">
        <v>53</v>
      </c>
    </row>
    <row r="356" spans="1:7" ht="28" customHeight="1">
      <c r="A356" s="7">
        <v>417</v>
      </c>
      <c r="B356" s="7">
        <v>284</v>
      </c>
      <c r="C356" s="7" t="s">
        <v>241</v>
      </c>
      <c r="D356" s="8" t="s">
        <v>356</v>
      </c>
      <c r="E356" s="7" t="s">
        <v>383</v>
      </c>
      <c r="F356" s="7" t="s">
        <v>57</v>
      </c>
      <c r="G356" s="7" t="s">
        <v>51</v>
      </c>
    </row>
    <row r="357" spans="1:7" ht="28" customHeight="1">
      <c r="A357" s="5">
        <v>418</v>
      </c>
      <c r="B357" s="5">
        <v>285</v>
      </c>
      <c r="C357" s="5" t="s">
        <v>241</v>
      </c>
      <c r="D357" s="6" t="s">
        <v>356</v>
      </c>
      <c r="E357" s="5" t="s">
        <v>384</v>
      </c>
      <c r="F357" s="5" t="s">
        <v>43</v>
      </c>
      <c r="G357" s="5" t="s">
        <v>45</v>
      </c>
    </row>
    <row r="358" spans="1:7" ht="28" customHeight="1">
      <c r="A358" s="7">
        <v>419</v>
      </c>
      <c r="B358" s="7">
        <v>286</v>
      </c>
      <c r="C358" s="7" t="s">
        <v>241</v>
      </c>
      <c r="D358" s="8" t="s">
        <v>356</v>
      </c>
      <c r="E358" s="7" t="s">
        <v>385</v>
      </c>
      <c r="F358" s="7" t="s">
        <v>43</v>
      </c>
      <c r="G358" s="7" t="s">
        <v>121</v>
      </c>
    </row>
    <row r="359" spans="1:7" ht="28" customHeight="1">
      <c r="A359" s="5">
        <v>420</v>
      </c>
      <c r="B359" s="5">
        <v>287</v>
      </c>
      <c r="C359" s="5" t="s">
        <v>241</v>
      </c>
      <c r="D359" s="6" t="s">
        <v>356</v>
      </c>
      <c r="E359" s="5" t="s">
        <v>386</v>
      </c>
      <c r="F359" s="5" t="s">
        <v>63</v>
      </c>
      <c r="G359" s="5" t="s">
        <v>45</v>
      </c>
    </row>
    <row r="360" spans="1:7" ht="28" customHeight="1">
      <c r="A360" s="7">
        <v>421</v>
      </c>
      <c r="B360" s="7">
        <v>288</v>
      </c>
      <c r="C360" s="7" t="s">
        <v>241</v>
      </c>
      <c r="D360" s="8" t="s">
        <v>356</v>
      </c>
      <c r="E360" s="7" t="s">
        <v>387</v>
      </c>
      <c r="F360" s="7" t="s">
        <v>63</v>
      </c>
      <c r="G360" s="7" t="s">
        <v>45</v>
      </c>
    </row>
    <row r="361" spans="1:7" ht="28" customHeight="1">
      <c r="A361" s="5">
        <v>422</v>
      </c>
      <c r="B361" s="5">
        <v>289</v>
      </c>
      <c r="C361" s="5" t="s">
        <v>241</v>
      </c>
      <c r="D361" s="6" t="s">
        <v>356</v>
      </c>
      <c r="E361" s="5" t="s">
        <v>388</v>
      </c>
      <c r="F361" s="5" t="s">
        <v>63</v>
      </c>
      <c r="G361" s="5" t="s">
        <v>45</v>
      </c>
    </row>
    <row r="362" spans="1:7" ht="28" customHeight="1">
      <c r="A362" s="7">
        <v>423</v>
      </c>
      <c r="B362" s="7">
        <v>290</v>
      </c>
      <c r="C362" s="7" t="s">
        <v>241</v>
      </c>
      <c r="D362" s="8" t="s">
        <v>356</v>
      </c>
      <c r="E362" s="7" t="s">
        <v>389</v>
      </c>
      <c r="F362" s="7" t="s">
        <v>57</v>
      </c>
      <c r="G362" s="7" t="s">
        <v>81</v>
      </c>
    </row>
    <row r="363" spans="1:7" ht="28" customHeight="1">
      <c r="A363" s="5">
        <v>424</v>
      </c>
      <c r="B363" s="5">
        <v>291</v>
      </c>
      <c r="C363" s="5" t="s">
        <v>241</v>
      </c>
      <c r="D363" s="6" t="s">
        <v>356</v>
      </c>
      <c r="E363" s="5" t="s">
        <v>390</v>
      </c>
      <c r="F363" s="5" t="s">
        <v>57</v>
      </c>
      <c r="G363" s="5" t="s">
        <v>51</v>
      </c>
    </row>
    <row r="364" spans="1:7" ht="28" customHeight="1">
      <c r="A364" s="7">
        <v>425</v>
      </c>
      <c r="B364" s="7">
        <v>292</v>
      </c>
      <c r="C364" s="7" t="s">
        <v>241</v>
      </c>
      <c r="D364" s="8" t="s">
        <v>356</v>
      </c>
      <c r="E364" s="7" t="s">
        <v>391</v>
      </c>
      <c r="F364" s="7" t="s">
        <v>57</v>
      </c>
      <c r="G364" s="7" t="s">
        <v>169</v>
      </c>
    </row>
    <row r="365" spans="1:7" ht="28" customHeight="1">
      <c r="A365" s="5">
        <v>426</v>
      </c>
      <c r="B365" s="5">
        <v>293</v>
      </c>
      <c r="C365" s="5" t="s">
        <v>241</v>
      </c>
      <c r="D365" s="6" t="s">
        <v>356</v>
      </c>
      <c r="E365" s="5" t="s">
        <v>392</v>
      </c>
      <c r="F365" s="5" t="s">
        <v>63</v>
      </c>
      <c r="G365" s="5" t="s">
        <v>45</v>
      </c>
    </row>
    <row r="366" spans="1:7" ht="28" customHeight="1">
      <c r="A366" s="7">
        <v>427</v>
      </c>
      <c r="B366" s="7">
        <v>294</v>
      </c>
      <c r="C366" s="7" t="s">
        <v>241</v>
      </c>
      <c r="D366" s="8" t="s">
        <v>356</v>
      </c>
      <c r="E366" s="7" t="s">
        <v>393</v>
      </c>
      <c r="F366" s="7" t="s">
        <v>63</v>
      </c>
      <c r="G366" s="7" t="s">
        <v>45</v>
      </c>
    </row>
    <row r="367" spans="1:7" ht="28" customHeight="1">
      <c r="A367" s="5">
        <v>428</v>
      </c>
      <c r="B367" s="5">
        <v>295</v>
      </c>
      <c r="C367" s="5" t="s">
        <v>241</v>
      </c>
      <c r="D367" s="6" t="s">
        <v>356</v>
      </c>
      <c r="E367" s="5" t="s">
        <v>394</v>
      </c>
      <c r="F367" s="5" t="s">
        <v>63</v>
      </c>
      <c r="G367" s="5" t="s">
        <v>45</v>
      </c>
    </row>
    <row r="368" spans="1:7" ht="28" customHeight="1">
      <c r="A368" s="7">
        <v>429</v>
      </c>
      <c r="B368" s="7">
        <v>296</v>
      </c>
      <c r="C368" s="7" t="s">
        <v>241</v>
      </c>
      <c r="D368" s="8" t="s">
        <v>356</v>
      </c>
      <c r="E368" s="7" t="s">
        <v>395</v>
      </c>
      <c r="F368" s="7" t="s">
        <v>121</v>
      </c>
      <c r="G368" s="7" t="s">
        <v>45</v>
      </c>
    </row>
    <row r="369" spans="1:7" ht="28" customHeight="1">
      <c r="A369" s="5">
        <v>430</v>
      </c>
      <c r="B369" s="5">
        <v>297</v>
      </c>
      <c r="C369" s="5" t="s">
        <v>241</v>
      </c>
      <c r="D369" s="6" t="s">
        <v>356</v>
      </c>
      <c r="E369" s="5" t="s">
        <v>396</v>
      </c>
      <c r="F369" s="5" t="s">
        <v>121</v>
      </c>
      <c r="G369" s="5" t="s">
        <v>45</v>
      </c>
    </row>
    <row r="370" spans="1:7" ht="28" customHeight="1">
      <c r="A370" s="7">
        <v>431</v>
      </c>
      <c r="B370" s="7">
        <v>298</v>
      </c>
      <c r="C370" s="7" t="s">
        <v>241</v>
      </c>
      <c r="D370" s="8" t="s">
        <v>356</v>
      </c>
      <c r="E370" s="7" t="s">
        <v>397</v>
      </c>
      <c r="F370" s="7" t="s">
        <v>63</v>
      </c>
      <c r="G370" s="7" t="s">
        <v>94</v>
      </c>
    </row>
    <row r="371" spans="1:7" ht="28" customHeight="1">
      <c r="A371" s="5">
        <v>432</v>
      </c>
      <c r="B371" s="5">
        <v>299</v>
      </c>
      <c r="C371" s="5" t="s">
        <v>241</v>
      </c>
      <c r="D371" s="6" t="s">
        <v>356</v>
      </c>
      <c r="E371" s="5" t="s">
        <v>398</v>
      </c>
      <c r="F371" s="5" t="s">
        <v>125</v>
      </c>
      <c r="G371" s="5" t="s">
        <v>45</v>
      </c>
    </row>
    <row r="372" spans="1:7" ht="28" customHeight="1">
      <c r="A372" s="7">
        <v>433</v>
      </c>
      <c r="B372" s="7">
        <v>300</v>
      </c>
      <c r="C372" s="7" t="s">
        <v>241</v>
      </c>
      <c r="D372" s="8" t="s">
        <v>356</v>
      </c>
      <c r="E372" s="7" t="s">
        <v>399</v>
      </c>
      <c r="F372" s="7" t="s">
        <v>63</v>
      </c>
      <c r="G372" s="7" t="s">
        <v>45</v>
      </c>
    </row>
    <row r="373" spans="1:7" ht="28" customHeight="1">
      <c r="A373" s="5">
        <v>434</v>
      </c>
      <c r="B373" s="5">
        <v>301</v>
      </c>
      <c r="C373" s="5" t="s">
        <v>241</v>
      </c>
      <c r="D373" s="6" t="s">
        <v>356</v>
      </c>
      <c r="E373" s="5" t="s">
        <v>400</v>
      </c>
      <c r="F373" s="5" t="s">
        <v>63</v>
      </c>
      <c r="G373" s="5" t="s">
        <v>45</v>
      </c>
    </row>
    <row r="374" spans="1:7" ht="28" customHeight="1">
      <c r="A374" s="7">
        <v>435</v>
      </c>
      <c r="B374" s="7">
        <v>302</v>
      </c>
      <c r="C374" s="7" t="s">
        <v>241</v>
      </c>
      <c r="D374" s="8" t="s">
        <v>356</v>
      </c>
      <c r="E374" s="7" t="s">
        <v>401</v>
      </c>
      <c r="F374" s="7" t="s">
        <v>67</v>
      </c>
      <c r="G374" s="7" t="s">
        <v>169</v>
      </c>
    </row>
    <row r="375" spans="1:7" ht="28" customHeight="1">
      <c r="A375" s="5">
        <v>436</v>
      </c>
      <c r="B375" s="5">
        <v>303</v>
      </c>
      <c r="C375" s="5" t="s">
        <v>241</v>
      </c>
      <c r="D375" s="6" t="s">
        <v>356</v>
      </c>
      <c r="E375" s="5" t="s">
        <v>402</v>
      </c>
      <c r="F375" s="5" t="s">
        <v>84</v>
      </c>
      <c r="G375" s="5" t="s">
        <v>94</v>
      </c>
    </row>
    <row r="376" spans="1:7" ht="28" customHeight="1">
      <c r="A376" s="7">
        <v>437</v>
      </c>
      <c r="B376" s="7">
        <v>304</v>
      </c>
      <c r="C376" s="7" t="s">
        <v>241</v>
      </c>
      <c r="D376" s="8" t="s">
        <v>356</v>
      </c>
      <c r="E376" s="7" t="s">
        <v>403</v>
      </c>
      <c r="F376" s="7" t="s">
        <v>84</v>
      </c>
      <c r="G376" s="7" t="s">
        <v>125</v>
      </c>
    </row>
    <row r="377" spans="1:7" ht="28" customHeight="1">
      <c r="A377" s="5">
        <v>438</v>
      </c>
      <c r="B377" s="5">
        <v>305</v>
      </c>
      <c r="C377" s="5" t="s">
        <v>241</v>
      </c>
      <c r="D377" s="6" t="s">
        <v>356</v>
      </c>
      <c r="E377" s="5" t="s">
        <v>404</v>
      </c>
      <c r="F377" s="5" t="s">
        <v>84</v>
      </c>
      <c r="G377" s="5" t="s">
        <v>125</v>
      </c>
    </row>
    <row r="378" spans="1:7" ht="28" customHeight="1">
      <c r="A378" s="7">
        <v>439</v>
      </c>
      <c r="B378" s="7">
        <v>306</v>
      </c>
      <c r="C378" s="7" t="s">
        <v>241</v>
      </c>
      <c r="D378" s="8" t="s">
        <v>356</v>
      </c>
      <c r="E378" s="7" t="s">
        <v>405</v>
      </c>
      <c r="F378" s="7" t="s">
        <v>84</v>
      </c>
      <c r="G378" s="7" t="s">
        <v>125</v>
      </c>
    </row>
    <row r="379" spans="1:7" ht="28" customHeight="1">
      <c r="A379" s="5">
        <v>440</v>
      </c>
      <c r="B379" s="5">
        <v>307</v>
      </c>
      <c r="C379" s="5" t="s">
        <v>241</v>
      </c>
      <c r="D379" s="6" t="s">
        <v>356</v>
      </c>
      <c r="E379" s="5" t="s">
        <v>1319</v>
      </c>
      <c r="F379" s="5" t="s">
        <v>121</v>
      </c>
      <c r="G379" s="5" t="s">
        <v>79</v>
      </c>
    </row>
    <row r="380" spans="1:7" ht="28" customHeight="1">
      <c r="A380" s="7">
        <v>443</v>
      </c>
      <c r="B380" s="7">
        <v>308</v>
      </c>
      <c r="C380" s="7" t="s">
        <v>241</v>
      </c>
      <c r="D380" s="8" t="s">
        <v>356</v>
      </c>
      <c r="E380" s="7" t="s">
        <v>1320</v>
      </c>
      <c r="F380" s="7" t="s">
        <v>121</v>
      </c>
      <c r="G380" s="7" t="s">
        <v>79</v>
      </c>
    </row>
    <row r="381" spans="1:7" ht="28" customHeight="1">
      <c r="A381" s="5">
        <v>444</v>
      </c>
      <c r="B381" s="5">
        <v>309</v>
      </c>
      <c r="C381" s="5" t="s">
        <v>241</v>
      </c>
      <c r="D381" s="6" t="s">
        <v>356</v>
      </c>
      <c r="E381" s="5" t="s">
        <v>406</v>
      </c>
      <c r="F381" s="5" t="s">
        <v>75</v>
      </c>
      <c r="G381" s="5" t="s">
        <v>45</v>
      </c>
    </row>
    <row r="382" spans="1:7" ht="28" customHeight="1">
      <c r="A382" s="7">
        <v>445</v>
      </c>
      <c r="B382" s="7">
        <v>310</v>
      </c>
      <c r="C382" s="7" t="s">
        <v>241</v>
      </c>
      <c r="D382" s="8" t="s">
        <v>356</v>
      </c>
      <c r="E382" s="7" t="s">
        <v>407</v>
      </c>
      <c r="F382" s="7" t="s">
        <v>75</v>
      </c>
      <c r="G382" s="7" t="s">
        <v>45</v>
      </c>
    </row>
    <row r="383" spans="1:7" ht="28" customHeight="1">
      <c r="A383" s="5">
        <v>446</v>
      </c>
      <c r="B383" s="5">
        <v>311</v>
      </c>
      <c r="C383" s="5" t="s">
        <v>241</v>
      </c>
      <c r="D383" s="6" t="s">
        <v>356</v>
      </c>
      <c r="E383" s="5" t="s">
        <v>408</v>
      </c>
      <c r="F383" s="5" t="s">
        <v>75</v>
      </c>
      <c r="G383" s="5" t="s">
        <v>45</v>
      </c>
    </row>
    <row r="384" spans="1:7" ht="28" customHeight="1">
      <c r="A384" s="7">
        <v>447</v>
      </c>
      <c r="B384" s="7">
        <v>312</v>
      </c>
      <c r="C384" s="7" t="s">
        <v>241</v>
      </c>
      <c r="D384" s="8" t="s">
        <v>356</v>
      </c>
      <c r="E384" s="7" t="s">
        <v>409</v>
      </c>
      <c r="F384" s="7" t="s">
        <v>75</v>
      </c>
      <c r="G384" s="7" t="s">
        <v>45</v>
      </c>
    </row>
    <row r="385" spans="1:7" ht="28" customHeight="1">
      <c r="A385" s="5">
        <v>448</v>
      </c>
      <c r="B385" s="5">
        <v>313</v>
      </c>
      <c r="C385" s="5" t="s">
        <v>241</v>
      </c>
      <c r="D385" s="6" t="s">
        <v>356</v>
      </c>
      <c r="E385" s="5" t="s">
        <v>410</v>
      </c>
      <c r="F385" s="5" t="s">
        <v>57</v>
      </c>
      <c r="G385" s="5" t="s">
        <v>45</v>
      </c>
    </row>
    <row r="386" spans="1:7" ht="28" customHeight="1">
      <c r="A386" s="7">
        <v>449</v>
      </c>
      <c r="B386" s="7">
        <v>314</v>
      </c>
      <c r="C386" s="7" t="s">
        <v>241</v>
      </c>
      <c r="D386" s="8" t="s">
        <v>356</v>
      </c>
      <c r="E386" s="7" t="s">
        <v>411</v>
      </c>
      <c r="F386" s="7" t="s">
        <v>57</v>
      </c>
      <c r="G386" s="7" t="s">
        <v>45</v>
      </c>
    </row>
    <row r="387" spans="1:7" ht="28" customHeight="1">
      <c r="A387" s="5">
        <v>450</v>
      </c>
      <c r="B387" s="5">
        <v>315</v>
      </c>
      <c r="C387" s="5" t="s">
        <v>241</v>
      </c>
      <c r="D387" s="6" t="s">
        <v>356</v>
      </c>
      <c r="E387" s="5" t="s">
        <v>412</v>
      </c>
      <c r="F387" s="5" t="s">
        <v>43</v>
      </c>
      <c r="G387" s="5" t="s">
        <v>44</v>
      </c>
    </row>
    <row r="388" spans="1:7" ht="28" customHeight="1">
      <c r="A388" s="7">
        <v>453</v>
      </c>
      <c r="B388" s="7">
        <v>316</v>
      </c>
      <c r="C388" s="7" t="s">
        <v>241</v>
      </c>
      <c r="D388" s="8" t="s">
        <v>356</v>
      </c>
      <c r="E388" s="7" t="s">
        <v>1321</v>
      </c>
      <c r="F388" s="7" t="s">
        <v>44</v>
      </c>
      <c r="G388" s="7" t="s">
        <v>45</v>
      </c>
    </row>
    <row r="389" spans="1:7" ht="28" customHeight="1">
      <c r="A389" s="5">
        <v>454</v>
      </c>
      <c r="B389" s="5">
        <v>317</v>
      </c>
      <c r="C389" s="5" t="s">
        <v>241</v>
      </c>
      <c r="D389" s="6" t="s">
        <v>356</v>
      </c>
      <c r="E389" s="5" t="s">
        <v>1322</v>
      </c>
      <c r="F389" s="5" t="s">
        <v>44</v>
      </c>
      <c r="G389" s="5" t="s">
        <v>45</v>
      </c>
    </row>
    <row r="390" spans="1:7" ht="28" customHeight="1">
      <c r="A390" s="7">
        <v>456</v>
      </c>
      <c r="B390" s="7">
        <v>318</v>
      </c>
      <c r="C390" s="7" t="s">
        <v>241</v>
      </c>
      <c r="D390" s="8" t="s">
        <v>356</v>
      </c>
      <c r="E390" s="7" t="s">
        <v>413</v>
      </c>
      <c r="F390" s="7" t="s">
        <v>53</v>
      </c>
      <c r="G390" s="7" t="s">
        <v>67</v>
      </c>
    </row>
    <row r="391" spans="1:7" ht="28" customHeight="1">
      <c r="A391" s="5">
        <v>457</v>
      </c>
      <c r="B391" s="5">
        <v>319</v>
      </c>
      <c r="C391" s="5" t="s">
        <v>241</v>
      </c>
      <c r="D391" s="6" t="s">
        <v>356</v>
      </c>
      <c r="E391" s="5" t="s">
        <v>414</v>
      </c>
      <c r="F391" s="5" t="s">
        <v>53</v>
      </c>
      <c r="G391" s="5" t="s">
        <v>67</v>
      </c>
    </row>
    <row r="392" spans="1:7" ht="28" customHeight="1">
      <c r="A392" s="7">
        <v>458</v>
      </c>
      <c r="B392" s="7">
        <v>320</v>
      </c>
      <c r="C392" s="7" t="s">
        <v>241</v>
      </c>
      <c r="D392" s="8" t="s">
        <v>356</v>
      </c>
      <c r="E392" s="7" t="s">
        <v>415</v>
      </c>
      <c r="F392" s="7" t="s">
        <v>53</v>
      </c>
      <c r="G392" s="7" t="s">
        <v>45</v>
      </c>
    </row>
    <row r="393" spans="1:7" ht="28" customHeight="1">
      <c r="A393" s="5">
        <v>459</v>
      </c>
      <c r="B393" s="5">
        <v>321</v>
      </c>
      <c r="C393" s="5" t="s">
        <v>241</v>
      </c>
      <c r="D393" s="6" t="s">
        <v>356</v>
      </c>
      <c r="E393" s="5" t="s">
        <v>416</v>
      </c>
      <c r="F393" s="5" t="s">
        <v>53</v>
      </c>
      <c r="G393" s="5" t="s">
        <v>45</v>
      </c>
    </row>
    <row r="394" spans="1:7" ht="28" customHeight="1">
      <c r="A394" s="7">
        <v>460</v>
      </c>
      <c r="B394" s="7">
        <v>322</v>
      </c>
      <c r="C394" s="7" t="s">
        <v>241</v>
      </c>
      <c r="D394" s="8" t="s">
        <v>356</v>
      </c>
      <c r="E394" s="7" t="s">
        <v>1323</v>
      </c>
      <c r="F394" s="7" t="s">
        <v>48</v>
      </c>
      <c r="G394" s="7" t="s">
        <v>81</v>
      </c>
    </row>
    <row r="395" spans="1:7" ht="28" customHeight="1">
      <c r="A395" s="5">
        <v>463</v>
      </c>
      <c r="B395" s="5">
        <v>323</v>
      </c>
      <c r="C395" s="5" t="s">
        <v>241</v>
      </c>
      <c r="D395" s="6" t="s">
        <v>356</v>
      </c>
      <c r="E395" s="5" t="s">
        <v>417</v>
      </c>
      <c r="F395" s="5" t="s">
        <v>48</v>
      </c>
      <c r="G395" s="5" t="s">
        <v>81</v>
      </c>
    </row>
    <row r="396" spans="1:7" ht="28" customHeight="1">
      <c r="A396" s="7">
        <v>464</v>
      </c>
      <c r="B396" s="7">
        <v>324</v>
      </c>
      <c r="C396" s="7" t="s">
        <v>241</v>
      </c>
      <c r="D396" s="8" t="s">
        <v>356</v>
      </c>
      <c r="E396" s="7" t="s">
        <v>418</v>
      </c>
      <c r="F396" s="7" t="s">
        <v>48</v>
      </c>
      <c r="G396" s="7" t="s">
        <v>45</v>
      </c>
    </row>
    <row r="397" spans="1:7" ht="28" customHeight="1">
      <c r="A397" s="5">
        <v>465</v>
      </c>
      <c r="B397" s="5">
        <v>325</v>
      </c>
      <c r="C397" s="5" t="s">
        <v>241</v>
      </c>
      <c r="D397" s="6" t="s">
        <v>356</v>
      </c>
      <c r="E397" s="5" t="s">
        <v>419</v>
      </c>
      <c r="F397" s="5" t="s">
        <v>79</v>
      </c>
      <c r="G397" s="5" t="s">
        <v>45</v>
      </c>
    </row>
    <row r="398" spans="1:7" ht="28" customHeight="1">
      <c r="A398" s="7">
        <v>466</v>
      </c>
      <c r="B398" s="7">
        <v>326</v>
      </c>
      <c r="C398" s="7" t="s">
        <v>241</v>
      </c>
      <c r="D398" s="8" t="s">
        <v>356</v>
      </c>
      <c r="E398" s="7" t="s">
        <v>420</v>
      </c>
      <c r="F398" s="7" t="s">
        <v>79</v>
      </c>
      <c r="G398" s="7" t="s">
        <v>45</v>
      </c>
    </row>
    <row r="399" spans="1:7" ht="28" customHeight="1">
      <c r="A399" s="5">
        <v>467</v>
      </c>
      <c r="B399" s="5">
        <v>327</v>
      </c>
      <c r="C399" s="5" t="s">
        <v>241</v>
      </c>
      <c r="D399" s="6" t="s">
        <v>356</v>
      </c>
      <c r="E399" s="5" t="s">
        <v>421</v>
      </c>
      <c r="F399" s="5" t="s">
        <v>63</v>
      </c>
      <c r="G399" s="5" t="s">
        <v>45</v>
      </c>
    </row>
    <row r="400" spans="1:7" ht="28" customHeight="1">
      <c r="A400" s="7">
        <v>468</v>
      </c>
      <c r="B400" s="7">
        <v>328</v>
      </c>
      <c r="C400" s="7" t="s">
        <v>241</v>
      </c>
      <c r="D400" s="8" t="s">
        <v>356</v>
      </c>
      <c r="E400" s="7" t="s">
        <v>422</v>
      </c>
      <c r="F400" s="7" t="s">
        <v>81</v>
      </c>
      <c r="G400" s="7" t="s">
        <v>45</v>
      </c>
    </row>
    <row r="401" spans="1:7" ht="28" customHeight="1">
      <c r="A401" s="5">
        <v>469</v>
      </c>
      <c r="B401" s="5">
        <v>329</v>
      </c>
      <c r="C401" s="5" t="s">
        <v>241</v>
      </c>
      <c r="D401" s="6" t="s">
        <v>356</v>
      </c>
      <c r="E401" s="5" t="s">
        <v>423</v>
      </c>
      <c r="F401" s="5" t="s">
        <v>81</v>
      </c>
      <c r="G401" s="5" t="s">
        <v>184</v>
      </c>
    </row>
    <row r="402" spans="1:7" ht="28" customHeight="1">
      <c r="A402" s="7">
        <v>470</v>
      </c>
      <c r="B402" s="7">
        <v>330</v>
      </c>
      <c r="C402" s="7" t="s">
        <v>241</v>
      </c>
      <c r="D402" s="8" t="s">
        <v>356</v>
      </c>
      <c r="E402" s="7" t="s">
        <v>424</v>
      </c>
      <c r="F402" s="7" t="s">
        <v>81</v>
      </c>
      <c r="G402" s="7" t="s">
        <v>184</v>
      </c>
    </row>
    <row r="403" spans="1:7" ht="28" customHeight="1">
      <c r="A403" s="5">
        <v>471</v>
      </c>
      <c r="B403" s="5">
        <v>331</v>
      </c>
      <c r="C403" s="5" t="s">
        <v>241</v>
      </c>
      <c r="D403" s="6" t="s">
        <v>356</v>
      </c>
      <c r="E403" s="5" t="s">
        <v>425</v>
      </c>
      <c r="F403" s="5" t="s">
        <v>43</v>
      </c>
      <c r="G403" s="5" t="s">
        <v>45</v>
      </c>
    </row>
    <row r="404" spans="1:7" ht="28" customHeight="1">
      <c r="A404" s="7">
        <v>472</v>
      </c>
      <c r="B404" s="7">
        <v>332</v>
      </c>
      <c r="C404" s="7" t="s">
        <v>241</v>
      </c>
      <c r="D404" s="8" t="s">
        <v>356</v>
      </c>
      <c r="E404" s="7" t="s">
        <v>1324</v>
      </c>
      <c r="F404" s="7" t="s">
        <v>43</v>
      </c>
      <c r="G404" s="7" t="s">
        <v>67</v>
      </c>
    </row>
    <row r="405" spans="1:7" ht="28" customHeight="1">
      <c r="A405" s="7">
        <v>473</v>
      </c>
      <c r="B405" s="7">
        <v>332</v>
      </c>
      <c r="C405" s="7" t="s">
        <v>241</v>
      </c>
      <c r="D405" s="8" t="s">
        <v>356</v>
      </c>
      <c r="E405" s="7" t="s">
        <v>1324</v>
      </c>
      <c r="F405" s="7" t="s">
        <v>43</v>
      </c>
      <c r="G405" s="7" t="s">
        <v>67</v>
      </c>
    </row>
    <row r="406" spans="1:7" ht="28" customHeight="1">
      <c r="A406" s="5">
        <v>474</v>
      </c>
      <c r="B406" s="5">
        <v>333</v>
      </c>
      <c r="C406" s="5" t="s">
        <v>241</v>
      </c>
      <c r="D406" s="6" t="s">
        <v>356</v>
      </c>
      <c r="E406" s="5" t="s">
        <v>426</v>
      </c>
      <c r="F406" s="5" t="s">
        <v>63</v>
      </c>
      <c r="G406" s="5" t="s">
        <v>51</v>
      </c>
    </row>
    <row r="407" spans="1:7" ht="28" customHeight="1">
      <c r="A407" s="7">
        <v>475</v>
      </c>
      <c r="B407" s="7">
        <v>334</v>
      </c>
      <c r="C407" s="7" t="s">
        <v>241</v>
      </c>
      <c r="D407" s="8" t="s">
        <v>356</v>
      </c>
      <c r="E407" s="7" t="s">
        <v>427</v>
      </c>
      <c r="F407" s="7" t="s">
        <v>184</v>
      </c>
      <c r="G407" s="7" t="s">
        <v>51</v>
      </c>
    </row>
    <row r="408" spans="1:7" ht="28" customHeight="1">
      <c r="A408" s="5">
        <v>476</v>
      </c>
      <c r="B408" s="5">
        <v>335</v>
      </c>
      <c r="C408" s="5" t="s">
        <v>241</v>
      </c>
      <c r="D408" s="6" t="s">
        <v>356</v>
      </c>
      <c r="E408" s="5" t="s">
        <v>428</v>
      </c>
      <c r="F408" s="5" t="s">
        <v>63</v>
      </c>
      <c r="G408" s="5" t="s">
        <v>45</v>
      </c>
    </row>
    <row r="409" spans="1:7" ht="28" customHeight="1">
      <c r="A409" s="7">
        <v>477</v>
      </c>
      <c r="B409" s="7">
        <v>336</v>
      </c>
      <c r="C409" s="7" t="s">
        <v>241</v>
      </c>
      <c r="D409" s="8" t="s">
        <v>356</v>
      </c>
      <c r="E409" s="7" t="s">
        <v>429</v>
      </c>
      <c r="F409" s="7" t="s">
        <v>44</v>
      </c>
      <c r="G409" s="7" t="s">
        <v>45</v>
      </c>
    </row>
    <row r="410" spans="1:7" ht="28" customHeight="1">
      <c r="A410" s="5">
        <v>478</v>
      </c>
      <c r="B410" s="5">
        <v>337</v>
      </c>
      <c r="C410" s="5" t="s">
        <v>241</v>
      </c>
      <c r="D410" s="6" t="s">
        <v>356</v>
      </c>
      <c r="E410" s="5" t="s">
        <v>430</v>
      </c>
      <c r="F410" s="5" t="s">
        <v>125</v>
      </c>
      <c r="G410" s="5" t="s">
        <v>79</v>
      </c>
    </row>
    <row r="411" spans="1:7" ht="28" customHeight="1">
      <c r="A411" s="7">
        <v>479</v>
      </c>
      <c r="B411" s="7">
        <v>338</v>
      </c>
      <c r="C411" s="7" t="s">
        <v>241</v>
      </c>
      <c r="D411" s="8" t="s">
        <v>356</v>
      </c>
      <c r="E411" s="7" t="s">
        <v>431</v>
      </c>
      <c r="F411" s="7" t="s">
        <v>125</v>
      </c>
      <c r="G411" s="7" t="s">
        <v>79</v>
      </c>
    </row>
    <row r="412" spans="1:7" ht="28" customHeight="1">
      <c r="A412" s="5">
        <v>480</v>
      </c>
      <c r="B412" s="5">
        <v>339</v>
      </c>
      <c r="C412" s="5" t="s">
        <v>241</v>
      </c>
      <c r="D412" s="6" t="s">
        <v>356</v>
      </c>
      <c r="E412" s="5" t="s">
        <v>432</v>
      </c>
      <c r="F412" s="5" t="s">
        <v>53</v>
      </c>
      <c r="G412" s="5" t="s">
        <v>81</v>
      </c>
    </row>
    <row r="413" spans="1:7" ht="28" customHeight="1">
      <c r="A413" s="7">
        <v>481</v>
      </c>
      <c r="B413" s="7">
        <v>340</v>
      </c>
      <c r="C413" s="7" t="s">
        <v>241</v>
      </c>
      <c r="D413" s="8" t="s">
        <v>356</v>
      </c>
      <c r="E413" s="7" t="s">
        <v>433</v>
      </c>
      <c r="F413" s="7" t="s">
        <v>53</v>
      </c>
      <c r="G413" s="7" t="s">
        <v>81</v>
      </c>
    </row>
    <row r="414" spans="1:7" ht="28" customHeight="1">
      <c r="A414" s="5">
        <v>482</v>
      </c>
      <c r="B414" s="5">
        <v>341</v>
      </c>
      <c r="C414" s="5" t="s">
        <v>241</v>
      </c>
      <c r="D414" s="6" t="s">
        <v>356</v>
      </c>
      <c r="E414" s="5" t="s">
        <v>434</v>
      </c>
      <c r="F414" s="5" t="s">
        <v>53</v>
      </c>
      <c r="G414" s="5" t="s">
        <v>45</v>
      </c>
    </row>
    <row r="415" spans="1:7" ht="28" customHeight="1">
      <c r="A415" s="7">
        <v>483</v>
      </c>
      <c r="B415" s="7">
        <v>342</v>
      </c>
      <c r="C415" s="7" t="s">
        <v>241</v>
      </c>
      <c r="D415" s="8" t="s">
        <v>356</v>
      </c>
      <c r="E415" s="7" t="s">
        <v>435</v>
      </c>
      <c r="F415" s="7" t="s">
        <v>53</v>
      </c>
      <c r="G415" s="7" t="s">
        <v>67</v>
      </c>
    </row>
    <row r="416" spans="1:7" ht="28" customHeight="1">
      <c r="A416" s="5">
        <v>484</v>
      </c>
      <c r="B416" s="5">
        <v>343</v>
      </c>
      <c r="C416" s="5" t="s">
        <v>241</v>
      </c>
      <c r="D416" s="6" t="s">
        <v>356</v>
      </c>
      <c r="E416" s="5" t="s">
        <v>436</v>
      </c>
      <c r="F416" s="5" t="s">
        <v>81</v>
      </c>
      <c r="G416" s="5" t="s">
        <v>79</v>
      </c>
    </row>
    <row r="417" spans="1:7" ht="28" customHeight="1">
      <c r="A417" s="7">
        <v>485</v>
      </c>
      <c r="B417" s="7">
        <v>344</v>
      </c>
      <c r="C417" s="7" t="s">
        <v>241</v>
      </c>
      <c r="D417" s="8" t="s">
        <v>356</v>
      </c>
      <c r="E417" s="7" t="s">
        <v>437</v>
      </c>
      <c r="F417" s="7" t="s">
        <v>81</v>
      </c>
      <c r="G417" s="7" t="s">
        <v>79</v>
      </c>
    </row>
    <row r="418" spans="1:7" ht="28" customHeight="1">
      <c r="A418" s="5">
        <v>486</v>
      </c>
      <c r="B418" s="5">
        <v>345</v>
      </c>
      <c r="C418" s="5" t="s">
        <v>241</v>
      </c>
      <c r="D418" s="6" t="s">
        <v>356</v>
      </c>
      <c r="E418" s="5" t="s">
        <v>438</v>
      </c>
      <c r="F418" s="5" t="s">
        <v>125</v>
      </c>
      <c r="G418" s="5" t="s">
        <v>43</v>
      </c>
    </row>
    <row r="419" spans="1:7" ht="28" customHeight="1">
      <c r="A419" s="7">
        <v>487</v>
      </c>
      <c r="B419" s="7">
        <v>346</v>
      </c>
      <c r="C419" s="7" t="s">
        <v>241</v>
      </c>
      <c r="D419" s="8" t="s">
        <v>356</v>
      </c>
      <c r="E419" s="7" t="s">
        <v>439</v>
      </c>
      <c r="F419" s="7" t="s">
        <v>125</v>
      </c>
      <c r="G419" s="7" t="s">
        <v>43</v>
      </c>
    </row>
    <row r="420" spans="1:7" ht="28" customHeight="1">
      <c r="A420" s="5">
        <v>488</v>
      </c>
      <c r="B420" s="5">
        <v>347</v>
      </c>
      <c r="C420" s="5" t="s">
        <v>241</v>
      </c>
      <c r="D420" s="6" t="s">
        <v>356</v>
      </c>
      <c r="E420" s="5" t="s">
        <v>440</v>
      </c>
      <c r="F420" s="5" t="s">
        <v>125</v>
      </c>
      <c r="G420" s="5" t="s">
        <v>57</v>
      </c>
    </row>
    <row r="421" spans="1:7" ht="28" customHeight="1">
      <c r="A421" s="7">
        <v>489</v>
      </c>
      <c r="B421" s="7">
        <v>348</v>
      </c>
      <c r="C421" s="7" t="s">
        <v>241</v>
      </c>
      <c r="D421" s="8" t="s">
        <v>356</v>
      </c>
      <c r="E421" s="7" t="s">
        <v>441</v>
      </c>
      <c r="F421" s="7" t="s">
        <v>125</v>
      </c>
      <c r="G421" s="7" t="s">
        <v>57</v>
      </c>
    </row>
    <row r="422" spans="1:7" ht="28" customHeight="1">
      <c r="A422" s="5">
        <v>490</v>
      </c>
      <c r="B422" s="5">
        <v>349</v>
      </c>
      <c r="C422" s="5" t="s">
        <v>241</v>
      </c>
      <c r="D422" s="6" t="s">
        <v>356</v>
      </c>
      <c r="E422" s="5" t="s">
        <v>442</v>
      </c>
      <c r="F422" s="5" t="s">
        <v>53</v>
      </c>
      <c r="G422" s="5" t="s">
        <v>45</v>
      </c>
    </row>
    <row r="423" spans="1:7" ht="28" customHeight="1">
      <c r="A423" s="7">
        <v>491</v>
      </c>
      <c r="B423" s="7">
        <v>350</v>
      </c>
      <c r="C423" s="7" t="s">
        <v>241</v>
      </c>
      <c r="D423" s="8" t="s">
        <v>356</v>
      </c>
      <c r="E423" s="7" t="s">
        <v>443</v>
      </c>
      <c r="F423" s="7" t="s">
        <v>53</v>
      </c>
      <c r="G423" s="7" t="s">
        <v>45</v>
      </c>
    </row>
    <row r="424" spans="1:7" ht="28" customHeight="1">
      <c r="A424" s="5">
        <v>493</v>
      </c>
      <c r="B424" s="5">
        <v>351</v>
      </c>
      <c r="C424" s="5" t="s">
        <v>241</v>
      </c>
      <c r="D424" s="6" t="s">
        <v>356</v>
      </c>
      <c r="E424" s="5" t="s">
        <v>444</v>
      </c>
      <c r="F424" s="5" t="s">
        <v>63</v>
      </c>
      <c r="G424" s="5" t="s">
        <v>45</v>
      </c>
    </row>
    <row r="425" spans="1:7" ht="28" customHeight="1">
      <c r="A425" s="7">
        <v>494</v>
      </c>
      <c r="B425" s="7">
        <v>352</v>
      </c>
      <c r="C425" s="7" t="s">
        <v>241</v>
      </c>
      <c r="D425" s="8" t="s">
        <v>356</v>
      </c>
      <c r="E425" s="7" t="s">
        <v>445</v>
      </c>
      <c r="F425" s="7" t="s">
        <v>63</v>
      </c>
      <c r="G425" s="7" t="s">
        <v>45</v>
      </c>
    </row>
    <row r="426" spans="1:7" ht="28" customHeight="1">
      <c r="A426" s="5">
        <v>495</v>
      </c>
      <c r="B426" s="5">
        <v>353</v>
      </c>
      <c r="C426" s="5" t="s">
        <v>241</v>
      </c>
      <c r="D426" s="6" t="s">
        <v>356</v>
      </c>
      <c r="E426" s="5" t="s">
        <v>446</v>
      </c>
      <c r="F426" s="5" t="s">
        <v>169</v>
      </c>
      <c r="G426" s="5" t="s">
        <v>45</v>
      </c>
    </row>
    <row r="427" spans="1:7" ht="28" customHeight="1">
      <c r="A427" s="7">
        <v>496</v>
      </c>
      <c r="B427" s="7">
        <v>354</v>
      </c>
      <c r="C427" s="7" t="s">
        <v>241</v>
      </c>
      <c r="D427" s="8" t="s">
        <v>356</v>
      </c>
      <c r="E427" s="7" t="s">
        <v>447</v>
      </c>
      <c r="F427" s="7" t="s">
        <v>169</v>
      </c>
      <c r="G427" s="7" t="s">
        <v>45</v>
      </c>
    </row>
    <row r="428" spans="1:7" ht="28" customHeight="1">
      <c r="A428" s="5">
        <v>497</v>
      </c>
      <c r="B428" s="5">
        <v>355</v>
      </c>
      <c r="C428" s="5" t="s">
        <v>241</v>
      </c>
      <c r="D428" s="6" t="s">
        <v>356</v>
      </c>
      <c r="E428" s="5" t="s">
        <v>448</v>
      </c>
      <c r="F428" s="5" t="s">
        <v>169</v>
      </c>
      <c r="G428" s="5" t="s">
        <v>45</v>
      </c>
    </row>
    <row r="429" spans="1:7" ht="28" customHeight="1">
      <c r="A429" s="7">
        <v>498</v>
      </c>
      <c r="B429" s="7">
        <v>356</v>
      </c>
      <c r="C429" s="7" t="s">
        <v>241</v>
      </c>
      <c r="D429" s="8" t="s">
        <v>356</v>
      </c>
      <c r="E429" s="7" t="s">
        <v>449</v>
      </c>
      <c r="F429" s="7" t="s">
        <v>169</v>
      </c>
      <c r="G429" s="7" t="s">
        <v>45</v>
      </c>
    </row>
    <row r="430" spans="1:7" ht="28" customHeight="1">
      <c r="A430" s="5">
        <v>499</v>
      </c>
      <c r="B430" s="5">
        <v>357</v>
      </c>
      <c r="C430" s="5" t="s">
        <v>241</v>
      </c>
      <c r="D430" s="6" t="s">
        <v>356</v>
      </c>
      <c r="E430" s="5" t="s">
        <v>450</v>
      </c>
      <c r="F430" s="5" t="s">
        <v>43</v>
      </c>
      <c r="G430" s="5" t="s">
        <v>51</v>
      </c>
    </row>
    <row r="431" spans="1:7" ht="28" customHeight="1">
      <c r="A431" s="7">
        <v>500</v>
      </c>
      <c r="B431" s="7">
        <v>358</v>
      </c>
      <c r="C431" s="7" t="s">
        <v>241</v>
      </c>
      <c r="D431" s="8" t="s">
        <v>356</v>
      </c>
      <c r="E431" s="7" t="s">
        <v>451</v>
      </c>
      <c r="F431" s="7" t="s">
        <v>79</v>
      </c>
      <c r="G431" s="7" t="s">
        <v>45</v>
      </c>
    </row>
    <row r="432" spans="1:7" ht="28" customHeight="1">
      <c r="A432" s="5">
        <v>501</v>
      </c>
      <c r="B432" s="5">
        <v>359</v>
      </c>
      <c r="C432" s="5" t="s">
        <v>241</v>
      </c>
      <c r="D432" s="6" t="s">
        <v>356</v>
      </c>
      <c r="E432" s="5" t="s">
        <v>452</v>
      </c>
      <c r="F432" s="5" t="s">
        <v>67</v>
      </c>
      <c r="G432" s="5" t="s">
        <v>45</v>
      </c>
    </row>
    <row r="433" spans="1:7" ht="28" customHeight="1">
      <c r="A433" s="7">
        <v>502</v>
      </c>
      <c r="B433" s="7">
        <v>360</v>
      </c>
      <c r="C433" s="7" t="s">
        <v>241</v>
      </c>
      <c r="D433" s="8" t="s">
        <v>356</v>
      </c>
      <c r="E433" s="7" t="s">
        <v>453</v>
      </c>
      <c r="F433" s="7" t="s">
        <v>79</v>
      </c>
      <c r="G433" s="7" t="s">
        <v>45</v>
      </c>
    </row>
    <row r="434" spans="1:7" ht="28" customHeight="1">
      <c r="A434" s="10">
        <v>503</v>
      </c>
      <c r="B434" s="10">
        <v>361</v>
      </c>
      <c r="C434" s="10" t="s">
        <v>241</v>
      </c>
      <c r="D434" s="11" t="s">
        <v>356</v>
      </c>
      <c r="E434" s="10" t="s">
        <v>454</v>
      </c>
      <c r="F434" s="10" t="s">
        <v>83</v>
      </c>
      <c r="G434" s="10" t="s">
        <v>45</v>
      </c>
    </row>
    <row r="435" spans="1:7" ht="28" customHeight="1">
      <c r="A435" s="7">
        <v>504</v>
      </c>
      <c r="B435" s="7">
        <v>362</v>
      </c>
      <c r="C435" s="7" t="s">
        <v>241</v>
      </c>
      <c r="D435" s="8" t="s">
        <v>356</v>
      </c>
      <c r="E435" s="7" t="s">
        <v>455</v>
      </c>
      <c r="F435" s="7" t="s">
        <v>83</v>
      </c>
      <c r="G435" s="7" t="s">
        <v>45</v>
      </c>
    </row>
    <row r="436" spans="1:7" ht="28" customHeight="1">
      <c r="A436" s="5">
        <v>505</v>
      </c>
      <c r="B436" s="5">
        <v>363</v>
      </c>
      <c r="C436" s="5" t="s">
        <v>241</v>
      </c>
      <c r="D436" s="6" t="s">
        <v>356</v>
      </c>
      <c r="E436" s="5" t="s">
        <v>456</v>
      </c>
      <c r="F436" s="5" t="s">
        <v>83</v>
      </c>
      <c r="G436" s="5" t="s">
        <v>53</v>
      </c>
    </row>
    <row r="437" spans="1:7" ht="28" customHeight="1">
      <c r="A437" s="7">
        <v>506</v>
      </c>
      <c r="B437" s="7">
        <v>364</v>
      </c>
      <c r="C437" s="7" t="s">
        <v>241</v>
      </c>
      <c r="D437" s="8" t="s">
        <v>356</v>
      </c>
      <c r="E437" s="7" t="s">
        <v>457</v>
      </c>
      <c r="F437" s="7" t="s">
        <v>83</v>
      </c>
      <c r="G437" s="7" t="s">
        <v>53</v>
      </c>
    </row>
    <row r="438" spans="1:7" ht="28" customHeight="1">
      <c r="A438" s="5">
        <v>507</v>
      </c>
      <c r="B438" s="5">
        <v>365</v>
      </c>
      <c r="C438" s="5" t="s">
        <v>241</v>
      </c>
      <c r="D438" s="6" t="s">
        <v>356</v>
      </c>
      <c r="E438" s="5" t="s">
        <v>458</v>
      </c>
      <c r="F438" s="5" t="s">
        <v>83</v>
      </c>
      <c r="G438" s="5" t="s">
        <v>53</v>
      </c>
    </row>
    <row r="439" spans="1:7" ht="28" customHeight="1">
      <c r="A439" s="7">
        <v>508</v>
      </c>
      <c r="B439" s="7">
        <v>366</v>
      </c>
      <c r="C439" s="7" t="s">
        <v>241</v>
      </c>
      <c r="D439" s="8" t="s">
        <v>356</v>
      </c>
      <c r="E439" s="7" t="s">
        <v>459</v>
      </c>
      <c r="F439" s="7" t="s">
        <v>53</v>
      </c>
      <c r="G439" s="7" t="s">
        <v>45</v>
      </c>
    </row>
    <row r="440" spans="1:7" ht="28" customHeight="1">
      <c r="A440" s="5">
        <v>509</v>
      </c>
      <c r="B440" s="5">
        <v>367</v>
      </c>
      <c r="C440" s="5" t="s">
        <v>241</v>
      </c>
      <c r="D440" s="6" t="s">
        <v>356</v>
      </c>
      <c r="E440" s="5" t="s">
        <v>460</v>
      </c>
      <c r="F440" s="5" t="s">
        <v>53</v>
      </c>
      <c r="G440" s="5" t="s">
        <v>45</v>
      </c>
    </row>
    <row r="441" spans="1:7" ht="28" customHeight="1">
      <c r="A441" s="7">
        <v>510</v>
      </c>
      <c r="B441" s="7">
        <v>368</v>
      </c>
      <c r="C441" s="7" t="s">
        <v>241</v>
      </c>
      <c r="D441" s="8" t="s">
        <v>356</v>
      </c>
      <c r="E441" s="7" t="s">
        <v>461</v>
      </c>
      <c r="F441" s="7" t="s">
        <v>53</v>
      </c>
      <c r="G441" s="7" t="s">
        <v>45</v>
      </c>
    </row>
    <row r="442" spans="1:7" ht="28" customHeight="1">
      <c r="A442" s="5">
        <v>511</v>
      </c>
      <c r="B442" s="5">
        <v>369</v>
      </c>
      <c r="C442" s="5" t="s">
        <v>241</v>
      </c>
      <c r="D442" s="6" t="s">
        <v>356</v>
      </c>
      <c r="E442" s="5" t="s">
        <v>462</v>
      </c>
      <c r="F442" s="5" t="s">
        <v>53</v>
      </c>
      <c r="G442" s="5" t="s">
        <v>125</v>
      </c>
    </row>
    <row r="443" spans="1:7" ht="28" customHeight="1">
      <c r="A443" s="7">
        <v>513</v>
      </c>
      <c r="B443" s="7">
        <v>370</v>
      </c>
      <c r="C443" s="7" t="s">
        <v>241</v>
      </c>
      <c r="D443" s="8" t="s">
        <v>356</v>
      </c>
      <c r="E443" s="7" t="s">
        <v>463</v>
      </c>
      <c r="F443" s="7" t="s">
        <v>53</v>
      </c>
      <c r="G443" s="7" t="s">
        <v>45</v>
      </c>
    </row>
    <row r="444" spans="1:7" ht="28" customHeight="1">
      <c r="A444" s="5">
        <v>514</v>
      </c>
      <c r="B444" s="5">
        <v>371</v>
      </c>
      <c r="C444" s="5" t="s">
        <v>241</v>
      </c>
      <c r="D444" s="6" t="s">
        <v>356</v>
      </c>
      <c r="E444" s="5" t="s">
        <v>464</v>
      </c>
      <c r="F444" s="5" t="s">
        <v>184</v>
      </c>
      <c r="G444" s="5" t="s">
        <v>45</v>
      </c>
    </row>
    <row r="445" spans="1:7" ht="28" customHeight="1">
      <c r="A445" s="7">
        <v>515</v>
      </c>
      <c r="B445" s="7">
        <v>372</v>
      </c>
      <c r="C445" s="7" t="s">
        <v>241</v>
      </c>
      <c r="D445" s="8" t="s">
        <v>356</v>
      </c>
      <c r="E445" s="7" t="s">
        <v>465</v>
      </c>
      <c r="F445" s="7" t="s">
        <v>184</v>
      </c>
      <c r="G445" s="7" t="s">
        <v>45</v>
      </c>
    </row>
    <row r="446" spans="1:7" ht="28" customHeight="1">
      <c r="A446" s="5">
        <v>516</v>
      </c>
      <c r="B446" s="5">
        <v>373</v>
      </c>
      <c r="C446" s="5" t="s">
        <v>241</v>
      </c>
      <c r="D446" s="6" t="s">
        <v>356</v>
      </c>
      <c r="E446" s="5" t="s">
        <v>466</v>
      </c>
      <c r="F446" s="9" t="s">
        <v>184</v>
      </c>
      <c r="G446" s="5" t="s">
        <v>51</v>
      </c>
    </row>
    <row r="447" spans="1:7" ht="28" customHeight="1">
      <c r="A447" s="7">
        <v>517</v>
      </c>
      <c r="B447" s="7">
        <v>374</v>
      </c>
      <c r="C447" s="7" t="s">
        <v>241</v>
      </c>
      <c r="D447" s="8" t="s">
        <v>356</v>
      </c>
      <c r="E447" s="7" t="s">
        <v>467</v>
      </c>
      <c r="F447" s="7" t="s">
        <v>84</v>
      </c>
      <c r="G447" s="7" t="s">
        <v>79</v>
      </c>
    </row>
    <row r="448" spans="1:7" ht="28" customHeight="1">
      <c r="A448" s="5">
        <v>518</v>
      </c>
      <c r="B448" s="5">
        <v>375</v>
      </c>
      <c r="C448" s="5" t="s">
        <v>241</v>
      </c>
      <c r="D448" s="6" t="s">
        <v>356</v>
      </c>
      <c r="E448" s="5" t="s">
        <v>468</v>
      </c>
      <c r="F448" s="5" t="s">
        <v>84</v>
      </c>
      <c r="G448" s="5" t="s">
        <v>79</v>
      </c>
    </row>
    <row r="449" spans="1:7" ht="28" customHeight="1">
      <c r="A449" s="7">
        <v>519</v>
      </c>
      <c r="B449" s="7">
        <v>376</v>
      </c>
      <c r="C449" s="7" t="s">
        <v>241</v>
      </c>
      <c r="D449" s="8" t="s">
        <v>356</v>
      </c>
      <c r="E449" s="7" t="s">
        <v>469</v>
      </c>
      <c r="F449" s="7" t="s">
        <v>84</v>
      </c>
      <c r="G449" s="7" t="s">
        <v>79</v>
      </c>
    </row>
    <row r="450" spans="1:7" ht="28" customHeight="1">
      <c r="A450" s="5">
        <v>520</v>
      </c>
      <c r="B450" s="5">
        <v>377</v>
      </c>
      <c r="C450" s="5" t="s">
        <v>241</v>
      </c>
      <c r="D450" s="6" t="s">
        <v>356</v>
      </c>
      <c r="E450" s="5" t="s">
        <v>470</v>
      </c>
      <c r="F450" s="5" t="s">
        <v>125</v>
      </c>
      <c r="G450" s="5" t="s">
        <v>45</v>
      </c>
    </row>
    <row r="451" spans="1:7" ht="28" customHeight="1">
      <c r="A451" s="7">
        <v>521</v>
      </c>
      <c r="B451" s="7">
        <v>378</v>
      </c>
      <c r="C451" s="7" t="s">
        <v>241</v>
      </c>
      <c r="D451" s="8" t="s">
        <v>356</v>
      </c>
      <c r="E451" s="7" t="s">
        <v>471</v>
      </c>
      <c r="F451" s="7" t="s">
        <v>83</v>
      </c>
      <c r="G451" s="7" t="s">
        <v>45</v>
      </c>
    </row>
    <row r="452" spans="1:7" ht="28" customHeight="1">
      <c r="A452" s="5">
        <v>522</v>
      </c>
      <c r="B452" s="5">
        <v>379</v>
      </c>
      <c r="C452" s="5" t="s">
        <v>241</v>
      </c>
      <c r="D452" s="6" t="s">
        <v>356</v>
      </c>
      <c r="E452" s="5" t="s">
        <v>472</v>
      </c>
      <c r="F452" s="5" t="s">
        <v>84</v>
      </c>
      <c r="G452" s="5" t="s">
        <v>45</v>
      </c>
    </row>
    <row r="453" spans="1:7" ht="28" customHeight="1">
      <c r="A453" s="7">
        <v>523</v>
      </c>
      <c r="B453" s="7">
        <v>380</v>
      </c>
      <c r="C453" s="7" t="s">
        <v>241</v>
      </c>
      <c r="D453" s="8" t="s">
        <v>356</v>
      </c>
      <c r="E453" s="7" t="s">
        <v>473</v>
      </c>
      <c r="F453" s="7" t="s">
        <v>184</v>
      </c>
      <c r="G453" s="7" t="s">
        <v>79</v>
      </c>
    </row>
    <row r="454" spans="1:7" ht="28" customHeight="1">
      <c r="A454" s="5">
        <v>524</v>
      </c>
      <c r="B454" s="5">
        <v>381</v>
      </c>
      <c r="C454" s="5" t="s">
        <v>241</v>
      </c>
      <c r="D454" s="6" t="s">
        <v>356</v>
      </c>
      <c r="E454" s="5" t="s">
        <v>474</v>
      </c>
      <c r="F454" s="5" t="s">
        <v>184</v>
      </c>
      <c r="G454" s="5" t="s">
        <v>79</v>
      </c>
    </row>
    <row r="455" spans="1:7" ht="28" customHeight="1">
      <c r="A455" s="7">
        <v>525</v>
      </c>
      <c r="B455" s="7">
        <v>382</v>
      </c>
      <c r="C455" s="7" t="s">
        <v>241</v>
      </c>
      <c r="D455" s="8" t="s">
        <v>356</v>
      </c>
      <c r="E455" s="7" t="s">
        <v>475</v>
      </c>
      <c r="F455" s="7" t="s">
        <v>53</v>
      </c>
      <c r="G455" s="7" t="s">
        <v>45</v>
      </c>
    </row>
    <row r="456" spans="1:7" ht="28" customHeight="1">
      <c r="A456" s="5">
        <v>526</v>
      </c>
      <c r="B456" s="5">
        <v>383</v>
      </c>
      <c r="C456" s="5" t="s">
        <v>241</v>
      </c>
      <c r="D456" s="6" t="s">
        <v>356</v>
      </c>
      <c r="E456" s="5" t="s">
        <v>476</v>
      </c>
      <c r="F456" s="5" t="s">
        <v>81</v>
      </c>
      <c r="G456" s="5" t="s">
        <v>45</v>
      </c>
    </row>
    <row r="457" spans="1:7" ht="28" customHeight="1">
      <c r="A457" s="7">
        <v>527</v>
      </c>
      <c r="B457" s="7">
        <v>384</v>
      </c>
      <c r="C457" s="7" t="s">
        <v>241</v>
      </c>
      <c r="D457" s="8" t="s">
        <v>356</v>
      </c>
      <c r="E457" s="7" t="s">
        <v>477</v>
      </c>
      <c r="F457" s="7" t="s">
        <v>184</v>
      </c>
      <c r="G457" s="7" t="s">
        <v>51</v>
      </c>
    </row>
    <row r="458" spans="1:7" ht="28" customHeight="1">
      <c r="A458" s="5">
        <v>528</v>
      </c>
      <c r="B458" s="5">
        <v>385</v>
      </c>
      <c r="C458" s="5" t="s">
        <v>241</v>
      </c>
      <c r="D458" s="6" t="s">
        <v>356</v>
      </c>
      <c r="E458" s="5" t="s">
        <v>478</v>
      </c>
      <c r="F458" s="5" t="s">
        <v>84</v>
      </c>
      <c r="G458" s="5" t="s">
        <v>79</v>
      </c>
    </row>
    <row r="459" spans="1:7" ht="28" customHeight="1">
      <c r="A459" s="7">
        <v>529</v>
      </c>
      <c r="B459" s="7">
        <v>386</v>
      </c>
      <c r="C459" s="7" t="s">
        <v>241</v>
      </c>
      <c r="D459" s="8" t="s">
        <v>356</v>
      </c>
      <c r="E459" s="7" t="s">
        <v>1325</v>
      </c>
      <c r="F459" s="7" t="s">
        <v>79</v>
      </c>
      <c r="G459" s="7" t="s">
        <v>45</v>
      </c>
    </row>
    <row r="460" spans="1:7" ht="28" customHeight="1">
      <c r="A460" s="5">
        <v>533</v>
      </c>
      <c r="B460" s="5">
        <v>387</v>
      </c>
      <c r="C460" s="5" t="s">
        <v>238</v>
      </c>
      <c r="D460" s="6" t="s">
        <v>479</v>
      </c>
      <c r="E460" s="5" t="s">
        <v>480</v>
      </c>
      <c r="F460" s="5" t="s">
        <v>43</v>
      </c>
      <c r="G460" s="5" t="s">
        <v>45</v>
      </c>
    </row>
    <row r="461" spans="1:7" ht="28" customHeight="1">
      <c r="A461" s="7">
        <v>534</v>
      </c>
      <c r="B461" s="7">
        <v>388</v>
      </c>
      <c r="C461" s="7" t="s">
        <v>238</v>
      </c>
      <c r="D461" s="8" t="s">
        <v>479</v>
      </c>
      <c r="E461" s="7" t="s">
        <v>481</v>
      </c>
      <c r="F461" s="7" t="s">
        <v>43</v>
      </c>
      <c r="G461" s="7" t="s">
        <v>45</v>
      </c>
    </row>
    <row r="462" spans="1:7" ht="28" customHeight="1">
      <c r="A462" s="5">
        <v>535</v>
      </c>
      <c r="B462" s="5">
        <v>389</v>
      </c>
      <c r="C462" s="5" t="s">
        <v>238</v>
      </c>
      <c r="D462" s="6" t="s">
        <v>479</v>
      </c>
      <c r="E462" s="5" t="s">
        <v>482</v>
      </c>
      <c r="F462" s="5" t="s">
        <v>43</v>
      </c>
      <c r="G462" s="5" t="s">
        <v>81</v>
      </c>
    </row>
    <row r="463" spans="1:7" ht="28" customHeight="1">
      <c r="A463" s="7">
        <v>536</v>
      </c>
      <c r="B463" s="7">
        <v>390</v>
      </c>
      <c r="C463" s="7" t="s">
        <v>238</v>
      </c>
      <c r="D463" s="8" t="s">
        <v>479</v>
      </c>
      <c r="E463" s="7" t="s">
        <v>483</v>
      </c>
      <c r="F463" s="7" t="s">
        <v>48</v>
      </c>
      <c r="G463" s="7" t="s">
        <v>45</v>
      </c>
    </row>
    <row r="464" spans="1:7" ht="28" customHeight="1">
      <c r="A464" s="5">
        <v>537</v>
      </c>
      <c r="B464" s="5">
        <v>391</v>
      </c>
      <c r="C464" s="5" t="s">
        <v>238</v>
      </c>
      <c r="D464" s="6" t="s">
        <v>479</v>
      </c>
      <c r="E464" s="5" t="s">
        <v>484</v>
      </c>
      <c r="F464" s="5" t="s">
        <v>48</v>
      </c>
      <c r="G464" s="5" t="s">
        <v>121</v>
      </c>
    </row>
    <row r="465" spans="1:7" ht="28" customHeight="1">
      <c r="A465" s="7">
        <v>538</v>
      </c>
      <c r="B465" s="7">
        <v>392</v>
      </c>
      <c r="C465" s="7" t="s">
        <v>238</v>
      </c>
      <c r="D465" s="8" t="s">
        <v>479</v>
      </c>
      <c r="E465" s="7" t="s">
        <v>485</v>
      </c>
      <c r="F465" s="7" t="s">
        <v>48</v>
      </c>
      <c r="G465" s="7" t="s">
        <v>121</v>
      </c>
    </row>
    <row r="466" spans="1:7" ht="28" customHeight="1">
      <c r="A466" s="5">
        <v>539</v>
      </c>
      <c r="B466" s="5">
        <v>393</v>
      </c>
      <c r="C466" s="5" t="s">
        <v>238</v>
      </c>
      <c r="D466" s="6" t="s">
        <v>479</v>
      </c>
      <c r="E466" s="5" t="s">
        <v>486</v>
      </c>
      <c r="F466" s="5" t="s">
        <v>53</v>
      </c>
      <c r="G466" s="5" t="s">
        <v>45</v>
      </c>
    </row>
    <row r="467" spans="1:7" ht="28" customHeight="1">
      <c r="A467" s="7">
        <v>540</v>
      </c>
      <c r="B467" s="7">
        <v>394</v>
      </c>
      <c r="C467" s="7" t="s">
        <v>238</v>
      </c>
      <c r="D467" s="8" t="s">
        <v>479</v>
      </c>
      <c r="E467" s="7" t="s">
        <v>487</v>
      </c>
      <c r="F467" s="7" t="s">
        <v>53</v>
      </c>
      <c r="G467" s="7" t="s">
        <v>45</v>
      </c>
    </row>
    <row r="468" spans="1:7" ht="28" customHeight="1">
      <c r="A468" s="5">
        <v>541</v>
      </c>
      <c r="B468" s="5">
        <v>395</v>
      </c>
      <c r="C468" s="5" t="s">
        <v>238</v>
      </c>
      <c r="D468" s="6" t="s">
        <v>479</v>
      </c>
      <c r="E468" s="5" t="s">
        <v>488</v>
      </c>
      <c r="F468" s="5" t="s">
        <v>53</v>
      </c>
      <c r="G468" s="5" t="s">
        <v>84</v>
      </c>
    </row>
    <row r="469" spans="1:7" ht="28" customHeight="1">
      <c r="A469" s="7">
        <v>543</v>
      </c>
      <c r="B469" s="7">
        <v>396</v>
      </c>
      <c r="C469" s="7" t="s">
        <v>238</v>
      </c>
      <c r="D469" s="8" t="s">
        <v>479</v>
      </c>
      <c r="E469" s="7" t="s">
        <v>1326</v>
      </c>
      <c r="F469" s="7" t="s">
        <v>63</v>
      </c>
      <c r="G469" s="7" t="s">
        <v>51</v>
      </c>
    </row>
    <row r="470" spans="1:7" ht="28" customHeight="1">
      <c r="A470" s="5">
        <v>544</v>
      </c>
      <c r="B470" s="5">
        <v>397</v>
      </c>
      <c r="C470" s="5" t="s">
        <v>238</v>
      </c>
      <c r="D470" s="6" t="s">
        <v>479</v>
      </c>
      <c r="E470" s="5" t="s">
        <v>489</v>
      </c>
      <c r="F470" s="5" t="s">
        <v>63</v>
      </c>
      <c r="G470" s="5" t="s">
        <v>51</v>
      </c>
    </row>
    <row r="471" spans="1:7" ht="28" customHeight="1">
      <c r="A471" s="7">
        <v>547</v>
      </c>
      <c r="B471" s="7">
        <v>398</v>
      </c>
      <c r="C471" s="7" t="s">
        <v>238</v>
      </c>
      <c r="D471" s="8" t="s">
        <v>479</v>
      </c>
      <c r="E471" s="7" t="s">
        <v>490</v>
      </c>
      <c r="F471" s="7" t="s">
        <v>63</v>
      </c>
      <c r="G471" s="7" t="s">
        <v>51</v>
      </c>
    </row>
    <row r="472" spans="1:7" ht="28" customHeight="1">
      <c r="A472" s="5">
        <v>548</v>
      </c>
      <c r="B472" s="5">
        <v>399</v>
      </c>
      <c r="C472" s="5" t="s">
        <v>238</v>
      </c>
      <c r="D472" s="6" t="s">
        <v>479</v>
      </c>
      <c r="E472" s="5" t="s">
        <v>1327</v>
      </c>
      <c r="F472" s="5" t="s">
        <v>63</v>
      </c>
      <c r="G472" s="5" t="s">
        <v>45</v>
      </c>
    </row>
    <row r="473" spans="1:7" ht="28" customHeight="1">
      <c r="A473" s="7">
        <v>551</v>
      </c>
      <c r="B473" s="7">
        <v>400</v>
      </c>
      <c r="C473" s="7" t="s">
        <v>238</v>
      </c>
      <c r="D473" s="8" t="s">
        <v>479</v>
      </c>
      <c r="E473" s="7" t="s">
        <v>1328</v>
      </c>
      <c r="F473" s="7" t="s">
        <v>63</v>
      </c>
      <c r="G473" s="7" t="s">
        <v>53</v>
      </c>
    </row>
    <row r="474" spans="1:7" ht="28" customHeight="1">
      <c r="A474" s="5">
        <v>552</v>
      </c>
      <c r="B474" s="5">
        <v>401</v>
      </c>
      <c r="C474" s="5" t="s">
        <v>238</v>
      </c>
      <c r="D474" s="6" t="s">
        <v>479</v>
      </c>
      <c r="E474" s="5" t="s">
        <v>1329</v>
      </c>
      <c r="F474" s="5" t="s">
        <v>57</v>
      </c>
      <c r="G474" s="5" t="s">
        <v>45</v>
      </c>
    </row>
    <row r="475" spans="1:7" ht="28" customHeight="1">
      <c r="A475" s="7">
        <v>555</v>
      </c>
      <c r="B475" s="7">
        <v>402</v>
      </c>
      <c r="C475" s="7" t="s">
        <v>238</v>
      </c>
      <c r="D475" s="8" t="s">
        <v>479</v>
      </c>
      <c r="E475" s="7" t="s">
        <v>1330</v>
      </c>
      <c r="F475" s="7" t="s">
        <v>57</v>
      </c>
      <c r="G475" s="7" t="s">
        <v>45</v>
      </c>
    </row>
    <row r="476" spans="1:7" ht="28" customHeight="1">
      <c r="A476" s="5">
        <v>556</v>
      </c>
      <c r="B476" s="5">
        <v>403</v>
      </c>
      <c r="C476" s="5" t="s">
        <v>238</v>
      </c>
      <c r="D476" s="6" t="s">
        <v>479</v>
      </c>
      <c r="E476" s="5" t="s">
        <v>1331</v>
      </c>
      <c r="F476" s="5" t="s">
        <v>75</v>
      </c>
      <c r="G476" s="5" t="s">
        <v>45</v>
      </c>
    </row>
    <row r="477" spans="1:7" ht="28" customHeight="1">
      <c r="A477" s="7">
        <v>559</v>
      </c>
      <c r="B477" s="7">
        <v>404</v>
      </c>
      <c r="C477" s="7" t="s">
        <v>238</v>
      </c>
      <c r="D477" s="8" t="s">
        <v>479</v>
      </c>
      <c r="E477" s="7" t="s">
        <v>491</v>
      </c>
      <c r="F477" s="7" t="s">
        <v>75</v>
      </c>
      <c r="G477" s="7" t="s">
        <v>45</v>
      </c>
    </row>
    <row r="478" spans="1:7" ht="28" customHeight="1">
      <c r="A478" s="5">
        <v>560</v>
      </c>
      <c r="B478" s="5">
        <v>405</v>
      </c>
      <c r="C478" s="5" t="s">
        <v>238</v>
      </c>
      <c r="D478" s="6" t="s">
        <v>479</v>
      </c>
      <c r="E478" s="5" t="s">
        <v>1332</v>
      </c>
      <c r="F478" s="5" t="s">
        <v>75</v>
      </c>
      <c r="G478" s="5" t="s">
        <v>45</v>
      </c>
    </row>
    <row r="479" spans="1:7" ht="28" customHeight="1">
      <c r="A479" s="7">
        <v>562</v>
      </c>
      <c r="B479" s="7">
        <v>406</v>
      </c>
      <c r="C479" s="7" t="s">
        <v>238</v>
      </c>
      <c r="D479" s="8" t="s">
        <v>479</v>
      </c>
      <c r="E479" s="7" t="s">
        <v>492</v>
      </c>
      <c r="F479" s="7" t="s">
        <v>43</v>
      </c>
      <c r="G479" s="7" t="s">
        <v>44</v>
      </c>
    </row>
    <row r="480" spans="1:7" ht="28" customHeight="1">
      <c r="A480" s="5">
        <v>563</v>
      </c>
      <c r="B480" s="5">
        <v>407</v>
      </c>
      <c r="C480" s="5" t="s">
        <v>238</v>
      </c>
      <c r="D480" s="6" t="s">
        <v>479</v>
      </c>
      <c r="E480" s="5" t="s">
        <v>493</v>
      </c>
      <c r="F480" s="5" t="s">
        <v>43</v>
      </c>
      <c r="G480" s="5" t="s">
        <v>44</v>
      </c>
    </row>
    <row r="481" spans="1:7" ht="28" customHeight="1">
      <c r="A481" s="7">
        <v>565</v>
      </c>
      <c r="B481" s="7">
        <v>408</v>
      </c>
      <c r="C481" s="7" t="s">
        <v>238</v>
      </c>
      <c r="D481" s="8" t="s">
        <v>479</v>
      </c>
      <c r="E481" s="7" t="s">
        <v>494</v>
      </c>
      <c r="F481" s="7" t="s">
        <v>125</v>
      </c>
      <c r="G481" s="7" t="s">
        <v>45</v>
      </c>
    </row>
    <row r="482" spans="1:7" ht="28" customHeight="1">
      <c r="A482" s="5">
        <v>566</v>
      </c>
      <c r="B482" s="5">
        <v>409</v>
      </c>
      <c r="C482" s="5" t="s">
        <v>238</v>
      </c>
      <c r="D482" s="6" t="s">
        <v>479</v>
      </c>
      <c r="E482" s="5" t="s">
        <v>495</v>
      </c>
      <c r="F482" s="5" t="s">
        <v>125</v>
      </c>
      <c r="G482" s="5" t="s">
        <v>45</v>
      </c>
    </row>
    <row r="483" spans="1:7" ht="28" customHeight="1">
      <c r="A483" s="7">
        <v>567</v>
      </c>
      <c r="B483" s="7">
        <v>410</v>
      </c>
      <c r="C483" s="7" t="s">
        <v>238</v>
      </c>
      <c r="D483" s="8" t="s">
        <v>479</v>
      </c>
      <c r="E483" s="7" t="s">
        <v>496</v>
      </c>
      <c r="F483" s="7" t="s">
        <v>125</v>
      </c>
      <c r="G483" s="7" t="s">
        <v>84</v>
      </c>
    </row>
    <row r="484" spans="1:7" ht="28" customHeight="1">
      <c r="A484" s="5">
        <v>568</v>
      </c>
      <c r="B484" s="5">
        <v>411</v>
      </c>
      <c r="C484" s="5" t="s">
        <v>238</v>
      </c>
      <c r="D484" s="6" t="s">
        <v>479</v>
      </c>
      <c r="E484" s="5" t="s">
        <v>497</v>
      </c>
      <c r="F484" s="5" t="s">
        <v>125</v>
      </c>
      <c r="G484" s="5" t="s">
        <v>84</v>
      </c>
    </row>
    <row r="485" spans="1:7" ht="28" customHeight="1">
      <c r="A485" s="7">
        <v>569</v>
      </c>
      <c r="B485" s="7">
        <v>412</v>
      </c>
      <c r="C485" s="7" t="s">
        <v>238</v>
      </c>
      <c r="D485" s="8" t="s">
        <v>479</v>
      </c>
      <c r="E485" s="7" t="s">
        <v>498</v>
      </c>
      <c r="F485" s="7" t="s">
        <v>57</v>
      </c>
      <c r="G485" s="7" t="s">
        <v>45</v>
      </c>
    </row>
    <row r="486" spans="1:7" ht="28" customHeight="1">
      <c r="A486" s="7">
        <v>570</v>
      </c>
      <c r="B486" s="7">
        <v>412</v>
      </c>
      <c r="C486" s="7" t="s">
        <v>238</v>
      </c>
      <c r="D486" s="8" t="s">
        <v>479</v>
      </c>
      <c r="E486" s="7" t="s">
        <v>499</v>
      </c>
      <c r="F486" s="7" t="s">
        <v>57</v>
      </c>
      <c r="G486" s="7" t="s">
        <v>45</v>
      </c>
    </row>
    <row r="487" spans="1:7" ht="28" customHeight="1">
      <c r="A487" s="7">
        <v>571</v>
      </c>
      <c r="B487" s="7">
        <v>412</v>
      </c>
      <c r="C487" s="7" t="s">
        <v>238</v>
      </c>
      <c r="D487" s="8" t="s">
        <v>479</v>
      </c>
      <c r="E487" s="7" t="s">
        <v>500</v>
      </c>
      <c r="F487" s="7" t="s">
        <v>57</v>
      </c>
      <c r="G487" s="7" t="s">
        <v>45</v>
      </c>
    </row>
    <row r="488" spans="1:7" ht="28" customHeight="1">
      <c r="A488" s="5">
        <v>572</v>
      </c>
      <c r="B488" s="5">
        <v>413</v>
      </c>
      <c r="C488" s="5" t="s">
        <v>238</v>
      </c>
      <c r="D488" s="6" t="s">
        <v>479</v>
      </c>
      <c r="E488" s="5" t="s">
        <v>501</v>
      </c>
      <c r="F488" s="5" t="s">
        <v>57</v>
      </c>
      <c r="G488" s="5" t="s">
        <v>43</v>
      </c>
    </row>
    <row r="489" spans="1:7" ht="28" customHeight="1">
      <c r="A489" s="5">
        <v>573</v>
      </c>
      <c r="B489" s="5">
        <v>413</v>
      </c>
      <c r="C489" s="5" t="s">
        <v>238</v>
      </c>
      <c r="D489" s="6" t="s">
        <v>479</v>
      </c>
      <c r="E489" s="5" t="s">
        <v>502</v>
      </c>
      <c r="F489" s="5" t="s">
        <v>57</v>
      </c>
      <c r="G489" s="5" t="s">
        <v>81</v>
      </c>
    </row>
    <row r="490" spans="1:7" ht="28" customHeight="1">
      <c r="A490" s="5">
        <v>574</v>
      </c>
      <c r="B490" s="5">
        <v>413</v>
      </c>
      <c r="C490" s="5" t="s">
        <v>238</v>
      </c>
      <c r="D490" s="6" t="s">
        <v>479</v>
      </c>
      <c r="E490" s="5" t="s">
        <v>503</v>
      </c>
      <c r="F490" s="5" t="s">
        <v>57</v>
      </c>
      <c r="G490" s="5" t="s">
        <v>84</v>
      </c>
    </row>
    <row r="491" spans="1:7" ht="28" customHeight="1">
      <c r="A491" s="7">
        <v>575</v>
      </c>
      <c r="B491" s="7">
        <v>414</v>
      </c>
      <c r="C491" s="7" t="s">
        <v>238</v>
      </c>
      <c r="D491" s="8" t="s">
        <v>479</v>
      </c>
      <c r="E491" s="7" t="s">
        <v>504</v>
      </c>
      <c r="F491" s="7" t="s">
        <v>57</v>
      </c>
      <c r="G491" s="7" t="s">
        <v>51</v>
      </c>
    </row>
    <row r="492" spans="1:7" ht="28" customHeight="1">
      <c r="A492" s="5">
        <v>576</v>
      </c>
      <c r="B492" s="5">
        <v>415</v>
      </c>
      <c r="C492" s="5" t="s">
        <v>238</v>
      </c>
      <c r="D492" s="6" t="s">
        <v>479</v>
      </c>
      <c r="E492" s="5" t="s">
        <v>1333</v>
      </c>
      <c r="F492" s="5" t="s">
        <v>57</v>
      </c>
      <c r="G492" s="5" t="s">
        <v>51</v>
      </c>
    </row>
    <row r="493" spans="1:7" ht="28" customHeight="1">
      <c r="A493" s="7">
        <v>578</v>
      </c>
      <c r="B493" s="7">
        <v>416</v>
      </c>
      <c r="C493" s="7" t="s">
        <v>238</v>
      </c>
      <c r="D493" s="8" t="s">
        <v>479</v>
      </c>
      <c r="E493" s="7" t="s">
        <v>505</v>
      </c>
      <c r="F493" s="7" t="s">
        <v>57</v>
      </c>
      <c r="G493" s="7" t="s">
        <v>51</v>
      </c>
    </row>
    <row r="494" spans="1:7" ht="28" customHeight="1">
      <c r="A494" s="5">
        <v>579</v>
      </c>
      <c r="B494" s="5">
        <v>417</v>
      </c>
      <c r="C494" s="5" t="s">
        <v>238</v>
      </c>
      <c r="D494" s="6" t="s">
        <v>479</v>
      </c>
      <c r="E494" s="5" t="s">
        <v>506</v>
      </c>
      <c r="F494" s="5" t="s">
        <v>75</v>
      </c>
      <c r="G494" s="5" t="s">
        <v>45</v>
      </c>
    </row>
    <row r="495" spans="1:7" ht="28" customHeight="1">
      <c r="A495" s="7">
        <v>581</v>
      </c>
      <c r="B495" s="7">
        <v>418</v>
      </c>
      <c r="C495" s="7" t="s">
        <v>238</v>
      </c>
      <c r="D495" s="8" t="s">
        <v>479</v>
      </c>
      <c r="E495" s="7" t="s">
        <v>1334</v>
      </c>
      <c r="F495" s="7" t="s">
        <v>53</v>
      </c>
      <c r="G495" s="7" t="s">
        <v>45</v>
      </c>
    </row>
    <row r="496" spans="1:7" ht="28" customHeight="1">
      <c r="A496" s="5">
        <v>584</v>
      </c>
      <c r="B496" s="5">
        <v>419</v>
      </c>
      <c r="C496" s="5" t="s">
        <v>238</v>
      </c>
      <c r="D496" s="6" t="s">
        <v>479</v>
      </c>
      <c r="E496" s="5" t="s">
        <v>1335</v>
      </c>
      <c r="F496" s="5" t="s">
        <v>53</v>
      </c>
      <c r="G496" s="5" t="s">
        <v>45</v>
      </c>
    </row>
    <row r="497" spans="1:7" ht="28" customHeight="1">
      <c r="A497" s="7">
        <v>585</v>
      </c>
      <c r="B497" s="7">
        <v>420</v>
      </c>
      <c r="C497" s="7" t="s">
        <v>238</v>
      </c>
      <c r="D497" s="8" t="s">
        <v>479</v>
      </c>
      <c r="E497" s="7" t="s">
        <v>507</v>
      </c>
      <c r="F497" s="7" t="s">
        <v>43</v>
      </c>
      <c r="G497" s="7" t="s">
        <v>45</v>
      </c>
    </row>
    <row r="498" spans="1:7" ht="28" customHeight="1">
      <c r="A498" s="5">
        <v>586</v>
      </c>
      <c r="B498" s="5">
        <v>421</v>
      </c>
      <c r="C498" s="5" t="s">
        <v>238</v>
      </c>
      <c r="D498" s="6" t="s">
        <v>479</v>
      </c>
      <c r="E498" s="5" t="s">
        <v>508</v>
      </c>
      <c r="F498" s="5" t="s">
        <v>43</v>
      </c>
      <c r="G498" s="5" t="s">
        <v>45</v>
      </c>
    </row>
    <row r="499" spans="1:7" ht="28" customHeight="1">
      <c r="A499" s="7">
        <v>587</v>
      </c>
      <c r="B499" s="7">
        <v>422</v>
      </c>
      <c r="C499" s="7" t="s">
        <v>238</v>
      </c>
      <c r="D499" s="8" t="s">
        <v>479</v>
      </c>
      <c r="E499" s="7" t="s">
        <v>509</v>
      </c>
      <c r="F499" s="7" t="s">
        <v>53</v>
      </c>
      <c r="G499" s="7" t="s">
        <v>45</v>
      </c>
    </row>
    <row r="500" spans="1:7" ht="28" customHeight="1">
      <c r="A500" s="7">
        <v>588</v>
      </c>
      <c r="B500" s="7">
        <v>422</v>
      </c>
      <c r="C500" s="7" t="s">
        <v>238</v>
      </c>
      <c r="D500" s="8" t="s">
        <v>479</v>
      </c>
      <c r="E500" s="7" t="s">
        <v>509</v>
      </c>
      <c r="F500" s="7" t="s">
        <v>53</v>
      </c>
      <c r="G500" s="7" t="s">
        <v>45</v>
      </c>
    </row>
    <row r="501" spans="1:7" ht="28" customHeight="1">
      <c r="A501" s="5">
        <v>589</v>
      </c>
      <c r="B501" s="5">
        <v>423</v>
      </c>
      <c r="C501" s="5" t="s">
        <v>238</v>
      </c>
      <c r="D501" s="6" t="s">
        <v>479</v>
      </c>
      <c r="E501" s="5" t="s">
        <v>510</v>
      </c>
      <c r="F501" s="5" t="s">
        <v>53</v>
      </c>
      <c r="G501" s="5" t="s">
        <v>81</v>
      </c>
    </row>
    <row r="502" spans="1:7" ht="28" customHeight="1">
      <c r="A502" s="5">
        <v>590</v>
      </c>
      <c r="B502" s="5">
        <v>423</v>
      </c>
      <c r="C502" s="5" t="s">
        <v>238</v>
      </c>
      <c r="D502" s="6" t="s">
        <v>479</v>
      </c>
      <c r="E502" s="5" t="s">
        <v>510</v>
      </c>
      <c r="F502" s="5" t="s">
        <v>53</v>
      </c>
      <c r="G502" s="5" t="s">
        <v>81</v>
      </c>
    </row>
    <row r="503" spans="1:7" ht="28" customHeight="1">
      <c r="A503" s="7">
        <v>592</v>
      </c>
      <c r="B503" s="7">
        <v>424</v>
      </c>
      <c r="C503" s="7" t="s">
        <v>238</v>
      </c>
      <c r="D503" s="8" t="s">
        <v>479</v>
      </c>
      <c r="E503" s="7" t="s">
        <v>1336</v>
      </c>
      <c r="F503" s="7" t="s">
        <v>63</v>
      </c>
      <c r="G503" s="7" t="s">
        <v>45</v>
      </c>
    </row>
    <row r="504" spans="1:7" ht="28" customHeight="1">
      <c r="A504" s="5">
        <v>593</v>
      </c>
      <c r="B504" s="5">
        <v>425</v>
      </c>
      <c r="C504" s="5" t="s">
        <v>238</v>
      </c>
      <c r="D504" s="6" t="s">
        <v>479</v>
      </c>
      <c r="E504" s="5" t="s">
        <v>511</v>
      </c>
      <c r="F504" s="5" t="s">
        <v>169</v>
      </c>
      <c r="G504" s="5" t="s">
        <v>51</v>
      </c>
    </row>
    <row r="505" spans="1:7" ht="28" customHeight="1">
      <c r="A505" s="7">
        <v>594</v>
      </c>
      <c r="B505" s="7">
        <v>426</v>
      </c>
      <c r="C505" s="7" t="s">
        <v>238</v>
      </c>
      <c r="D505" s="8" t="s">
        <v>479</v>
      </c>
      <c r="E505" s="7" t="s">
        <v>512</v>
      </c>
      <c r="F505" s="7" t="s">
        <v>169</v>
      </c>
      <c r="G505" s="7" t="s">
        <v>51</v>
      </c>
    </row>
    <row r="506" spans="1:7" ht="28" customHeight="1">
      <c r="A506" s="5">
        <v>595</v>
      </c>
      <c r="B506" s="5">
        <v>427</v>
      </c>
      <c r="C506" s="5" t="s">
        <v>238</v>
      </c>
      <c r="D506" s="6" t="s">
        <v>479</v>
      </c>
      <c r="E506" s="5" t="s">
        <v>513</v>
      </c>
      <c r="F506" s="5" t="s">
        <v>63</v>
      </c>
      <c r="G506" s="5" t="s">
        <v>45</v>
      </c>
    </row>
    <row r="507" spans="1:7" ht="28" customHeight="1">
      <c r="A507" s="7">
        <v>596</v>
      </c>
      <c r="B507" s="7">
        <v>428</v>
      </c>
      <c r="C507" s="7" t="s">
        <v>238</v>
      </c>
      <c r="D507" s="8" t="s">
        <v>479</v>
      </c>
      <c r="E507" s="7" t="s">
        <v>514</v>
      </c>
      <c r="F507" s="7" t="s">
        <v>63</v>
      </c>
      <c r="G507" s="7" t="s">
        <v>45</v>
      </c>
    </row>
    <row r="508" spans="1:7" ht="28" customHeight="1">
      <c r="A508" s="5">
        <v>597</v>
      </c>
      <c r="B508" s="5">
        <v>429</v>
      </c>
      <c r="C508" s="5" t="s">
        <v>238</v>
      </c>
      <c r="D508" s="6" t="s">
        <v>479</v>
      </c>
      <c r="E508" s="5" t="s">
        <v>515</v>
      </c>
      <c r="F508" s="5" t="s">
        <v>169</v>
      </c>
      <c r="G508" s="5" t="s">
        <v>45</v>
      </c>
    </row>
    <row r="509" spans="1:7" ht="28" customHeight="1">
      <c r="A509" s="7">
        <v>598</v>
      </c>
      <c r="B509" s="7">
        <v>430</v>
      </c>
      <c r="C509" s="7" t="s">
        <v>238</v>
      </c>
      <c r="D509" s="8" t="s">
        <v>479</v>
      </c>
      <c r="E509" s="7" t="s">
        <v>516</v>
      </c>
      <c r="F509" s="7" t="s">
        <v>67</v>
      </c>
      <c r="G509" s="7" t="s">
        <v>51</v>
      </c>
    </row>
    <row r="510" spans="1:7" ht="28" customHeight="1">
      <c r="A510" s="5">
        <v>599</v>
      </c>
      <c r="B510" s="5">
        <v>431</v>
      </c>
      <c r="C510" s="5" t="s">
        <v>238</v>
      </c>
      <c r="D510" s="6" t="s">
        <v>479</v>
      </c>
      <c r="E510" s="5" t="s">
        <v>517</v>
      </c>
      <c r="F510" s="5" t="s">
        <v>63</v>
      </c>
      <c r="G510" s="5" t="s">
        <v>45</v>
      </c>
    </row>
    <row r="511" spans="1:7" ht="28" customHeight="1">
      <c r="A511" s="7">
        <v>600</v>
      </c>
      <c r="B511" s="7">
        <v>432</v>
      </c>
      <c r="C511" s="7" t="s">
        <v>238</v>
      </c>
      <c r="D511" s="8" t="s">
        <v>479</v>
      </c>
      <c r="E511" s="7" t="s">
        <v>518</v>
      </c>
      <c r="F511" s="7" t="s">
        <v>63</v>
      </c>
      <c r="G511" s="7" t="s">
        <v>45</v>
      </c>
    </row>
    <row r="512" spans="1:7" ht="28" customHeight="1">
      <c r="A512" s="5">
        <v>601</v>
      </c>
      <c r="B512" s="5">
        <v>433</v>
      </c>
      <c r="C512" s="5" t="s">
        <v>238</v>
      </c>
      <c r="D512" s="6" t="s">
        <v>479</v>
      </c>
      <c r="E512" s="5" t="s">
        <v>519</v>
      </c>
      <c r="F512" s="5" t="s">
        <v>79</v>
      </c>
      <c r="G512" s="5" t="s">
        <v>45</v>
      </c>
    </row>
    <row r="513" spans="1:7" ht="28" customHeight="1">
      <c r="A513" s="7">
        <v>602</v>
      </c>
      <c r="B513" s="7">
        <v>434</v>
      </c>
      <c r="C513" s="7" t="s">
        <v>238</v>
      </c>
      <c r="D513" s="8" t="s">
        <v>479</v>
      </c>
      <c r="E513" s="7" t="s">
        <v>520</v>
      </c>
      <c r="F513" s="7" t="s">
        <v>44</v>
      </c>
      <c r="G513" s="7" t="s">
        <v>67</v>
      </c>
    </row>
    <row r="514" spans="1:7" ht="28" customHeight="1">
      <c r="A514" s="5">
        <v>603</v>
      </c>
      <c r="B514" s="5">
        <v>435</v>
      </c>
      <c r="C514" s="5" t="s">
        <v>238</v>
      </c>
      <c r="D514" s="6" t="s">
        <v>479</v>
      </c>
      <c r="E514" s="5" t="s">
        <v>521</v>
      </c>
      <c r="F514" s="5" t="s">
        <v>44</v>
      </c>
      <c r="G514" s="5" t="s">
        <v>67</v>
      </c>
    </row>
    <row r="515" spans="1:7" ht="28" customHeight="1">
      <c r="A515" s="7">
        <v>604</v>
      </c>
      <c r="B515" s="7">
        <v>436</v>
      </c>
      <c r="C515" s="7" t="s">
        <v>238</v>
      </c>
      <c r="D515" s="8" t="s">
        <v>479</v>
      </c>
      <c r="E515" s="7" t="s">
        <v>522</v>
      </c>
      <c r="F515" s="7" t="s">
        <v>84</v>
      </c>
      <c r="G515" s="7" t="s">
        <v>79</v>
      </c>
    </row>
    <row r="516" spans="1:7" ht="28" customHeight="1">
      <c r="A516" s="5">
        <v>605</v>
      </c>
      <c r="B516" s="5">
        <v>437</v>
      </c>
      <c r="C516" s="5" t="s">
        <v>238</v>
      </c>
      <c r="D516" s="6" t="s">
        <v>479</v>
      </c>
      <c r="E516" s="5" t="s">
        <v>523</v>
      </c>
      <c r="F516" s="5" t="s">
        <v>84</v>
      </c>
      <c r="G516" s="5" t="s">
        <v>79</v>
      </c>
    </row>
    <row r="517" spans="1:7" ht="28" customHeight="1">
      <c r="A517" s="7">
        <v>606</v>
      </c>
      <c r="B517" s="7">
        <v>438</v>
      </c>
      <c r="C517" s="7" t="s">
        <v>238</v>
      </c>
      <c r="D517" s="8" t="s">
        <v>479</v>
      </c>
      <c r="E517" s="7" t="s">
        <v>524</v>
      </c>
      <c r="F517" s="7" t="s">
        <v>125</v>
      </c>
      <c r="G517" s="7" t="s">
        <v>45</v>
      </c>
    </row>
    <row r="518" spans="1:7" ht="28" customHeight="1">
      <c r="A518" s="5">
        <v>607</v>
      </c>
      <c r="B518" s="5">
        <v>439</v>
      </c>
      <c r="C518" s="5" t="s">
        <v>238</v>
      </c>
      <c r="D518" s="6" t="s">
        <v>479</v>
      </c>
      <c r="E518" s="5" t="s">
        <v>525</v>
      </c>
      <c r="F518" s="5" t="s">
        <v>79</v>
      </c>
      <c r="G518" s="5" t="s">
        <v>94</v>
      </c>
    </row>
    <row r="519" spans="1:7" ht="28" customHeight="1">
      <c r="A519" s="7">
        <v>608</v>
      </c>
      <c r="B519" s="7">
        <v>440</v>
      </c>
      <c r="C519" s="7" t="s">
        <v>238</v>
      </c>
      <c r="D519" s="8" t="s">
        <v>479</v>
      </c>
      <c r="E519" s="7" t="s">
        <v>526</v>
      </c>
      <c r="F519" s="7" t="s">
        <v>63</v>
      </c>
      <c r="G519" s="7" t="s">
        <v>45</v>
      </c>
    </row>
    <row r="520" spans="1:7" ht="28" customHeight="1">
      <c r="A520" s="5">
        <v>609</v>
      </c>
      <c r="B520" s="5">
        <v>441</v>
      </c>
      <c r="C520" s="5" t="s">
        <v>238</v>
      </c>
      <c r="D520" s="6" t="s">
        <v>479</v>
      </c>
      <c r="E520" s="5" t="s">
        <v>527</v>
      </c>
      <c r="F520" s="5" t="s">
        <v>63</v>
      </c>
      <c r="G520" s="5" t="s">
        <v>51</v>
      </c>
    </row>
    <row r="521" spans="1:7" ht="28" customHeight="1">
      <c r="A521" s="7">
        <v>610</v>
      </c>
      <c r="B521" s="7">
        <v>442</v>
      </c>
      <c r="C521" s="7" t="s">
        <v>238</v>
      </c>
      <c r="D521" s="8" t="s">
        <v>479</v>
      </c>
      <c r="E521" s="7" t="s">
        <v>528</v>
      </c>
      <c r="F521" s="7" t="s">
        <v>169</v>
      </c>
      <c r="G521" s="7" t="s">
        <v>67</v>
      </c>
    </row>
    <row r="522" spans="1:7" ht="28" customHeight="1">
      <c r="A522" s="5">
        <v>611</v>
      </c>
      <c r="B522" s="5">
        <v>443</v>
      </c>
      <c r="C522" s="5" t="s">
        <v>238</v>
      </c>
      <c r="D522" s="6" t="s">
        <v>479</v>
      </c>
      <c r="E522" s="5" t="s">
        <v>1337</v>
      </c>
      <c r="F522" s="5" t="s">
        <v>184</v>
      </c>
      <c r="G522" s="5" t="s">
        <v>81</v>
      </c>
    </row>
    <row r="523" spans="1:7" ht="28" customHeight="1">
      <c r="A523" s="7">
        <v>614</v>
      </c>
      <c r="B523" s="7">
        <v>444</v>
      </c>
      <c r="C523" s="7" t="s">
        <v>238</v>
      </c>
      <c r="D523" s="8" t="s">
        <v>479</v>
      </c>
      <c r="E523" s="7" t="s">
        <v>1338</v>
      </c>
      <c r="F523" s="7" t="s">
        <v>184</v>
      </c>
      <c r="G523" s="7" t="s">
        <v>81</v>
      </c>
    </row>
    <row r="524" spans="1:7" ht="28" customHeight="1">
      <c r="A524" s="5">
        <v>616</v>
      </c>
      <c r="B524" s="5">
        <v>445</v>
      </c>
      <c r="C524" s="5" t="s">
        <v>238</v>
      </c>
      <c r="D524" s="6" t="s">
        <v>479</v>
      </c>
      <c r="E524" s="5" t="s">
        <v>1339</v>
      </c>
      <c r="F524" s="5" t="s">
        <v>184</v>
      </c>
      <c r="G524" s="5" t="s">
        <v>81</v>
      </c>
    </row>
    <row r="525" spans="1:7" ht="28" customHeight="1">
      <c r="A525" s="7">
        <v>617</v>
      </c>
      <c r="B525" s="7">
        <v>446</v>
      </c>
      <c r="C525" s="7" t="s">
        <v>238</v>
      </c>
      <c r="D525" s="8" t="s">
        <v>479</v>
      </c>
      <c r="E525" s="7" t="s">
        <v>529</v>
      </c>
      <c r="F525" s="7" t="s">
        <v>63</v>
      </c>
      <c r="G525" s="7" t="s">
        <v>45</v>
      </c>
    </row>
    <row r="526" spans="1:7" ht="28" customHeight="1">
      <c r="A526" s="5">
        <v>618</v>
      </c>
      <c r="B526" s="5">
        <v>447</v>
      </c>
      <c r="C526" s="5" t="s">
        <v>238</v>
      </c>
      <c r="D526" s="6" t="s">
        <v>479</v>
      </c>
      <c r="E526" s="5" t="s">
        <v>530</v>
      </c>
      <c r="F526" s="5" t="s">
        <v>121</v>
      </c>
      <c r="G526" s="5" t="s">
        <v>45</v>
      </c>
    </row>
    <row r="527" spans="1:7" ht="28" customHeight="1">
      <c r="A527" s="7">
        <v>619</v>
      </c>
      <c r="B527" s="7">
        <v>448</v>
      </c>
      <c r="C527" s="7" t="s">
        <v>238</v>
      </c>
      <c r="D527" s="8" t="s">
        <v>479</v>
      </c>
      <c r="E527" s="7" t="s">
        <v>531</v>
      </c>
      <c r="F527" s="7" t="s">
        <v>121</v>
      </c>
      <c r="G527" s="7" t="s">
        <v>84</v>
      </c>
    </row>
    <row r="528" spans="1:7" ht="28" customHeight="1">
      <c r="A528" s="5">
        <v>620</v>
      </c>
      <c r="B528" s="5">
        <v>449</v>
      </c>
      <c r="C528" s="5" t="s">
        <v>238</v>
      </c>
      <c r="D528" s="6" t="s">
        <v>479</v>
      </c>
      <c r="E528" s="5" t="s">
        <v>532</v>
      </c>
      <c r="F528" s="5" t="s">
        <v>81</v>
      </c>
      <c r="G528" s="5" t="s">
        <v>45</v>
      </c>
    </row>
    <row r="529" spans="1:7" ht="28" customHeight="1">
      <c r="A529" s="7">
        <v>623</v>
      </c>
      <c r="B529" s="7">
        <v>450</v>
      </c>
      <c r="C529" s="7" t="s">
        <v>238</v>
      </c>
      <c r="D529" s="8" t="s">
        <v>479</v>
      </c>
      <c r="E529" s="7" t="s">
        <v>533</v>
      </c>
      <c r="F529" s="7" t="s">
        <v>81</v>
      </c>
      <c r="G529" s="7" t="s">
        <v>45</v>
      </c>
    </row>
    <row r="530" spans="1:7" ht="28" customHeight="1">
      <c r="A530" s="5">
        <v>624</v>
      </c>
      <c r="B530" s="5">
        <v>451</v>
      </c>
      <c r="C530" s="5" t="s">
        <v>238</v>
      </c>
      <c r="D530" s="6" t="s">
        <v>479</v>
      </c>
      <c r="E530" s="5" t="s">
        <v>534</v>
      </c>
      <c r="F530" s="5" t="s">
        <v>44</v>
      </c>
      <c r="G530" s="5" t="s">
        <v>57</v>
      </c>
    </row>
    <row r="531" spans="1:7" ht="28" customHeight="1">
      <c r="A531" s="7">
        <v>625</v>
      </c>
      <c r="B531" s="7">
        <v>452</v>
      </c>
      <c r="C531" s="7" t="s">
        <v>238</v>
      </c>
      <c r="D531" s="8" t="s">
        <v>479</v>
      </c>
      <c r="E531" s="7" t="s">
        <v>535</v>
      </c>
      <c r="F531" s="7" t="s">
        <v>44</v>
      </c>
      <c r="G531" s="7" t="s">
        <v>67</v>
      </c>
    </row>
    <row r="532" spans="1:7" ht="28" customHeight="1">
      <c r="A532" s="5">
        <v>626</v>
      </c>
      <c r="B532" s="5">
        <v>453</v>
      </c>
      <c r="C532" s="5" t="s">
        <v>238</v>
      </c>
      <c r="D532" s="6" t="s">
        <v>479</v>
      </c>
      <c r="E532" s="5" t="s">
        <v>1340</v>
      </c>
      <c r="F532" s="5" t="s">
        <v>44</v>
      </c>
      <c r="G532" s="5" t="s">
        <v>121</v>
      </c>
    </row>
    <row r="533" spans="1:7" ht="28" customHeight="1">
      <c r="A533" s="7">
        <v>629</v>
      </c>
      <c r="B533" s="7">
        <v>454</v>
      </c>
      <c r="C533" s="7" t="s">
        <v>238</v>
      </c>
      <c r="D533" s="8" t="s">
        <v>479</v>
      </c>
      <c r="E533" s="7" t="s">
        <v>1341</v>
      </c>
      <c r="F533" s="7" t="s">
        <v>44</v>
      </c>
      <c r="G533" s="7" t="s">
        <v>121</v>
      </c>
    </row>
    <row r="534" spans="1:7" ht="28" customHeight="1">
      <c r="A534" s="5">
        <v>630</v>
      </c>
      <c r="B534" s="5">
        <v>455</v>
      </c>
      <c r="C534" s="5" t="s">
        <v>238</v>
      </c>
      <c r="D534" s="6" t="s">
        <v>479</v>
      </c>
      <c r="E534" s="5" t="s">
        <v>536</v>
      </c>
      <c r="F534" s="5" t="s">
        <v>43</v>
      </c>
      <c r="G534" s="5" t="s">
        <v>45</v>
      </c>
    </row>
    <row r="535" spans="1:7" ht="28" customHeight="1">
      <c r="A535" s="7">
        <v>631</v>
      </c>
      <c r="B535" s="7">
        <v>456</v>
      </c>
      <c r="C535" s="7" t="s">
        <v>238</v>
      </c>
      <c r="D535" s="8" t="s">
        <v>479</v>
      </c>
      <c r="E535" s="7" t="s">
        <v>1342</v>
      </c>
      <c r="F535" s="7" t="s">
        <v>53</v>
      </c>
      <c r="G535" s="7" t="s">
        <v>45</v>
      </c>
    </row>
    <row r="536" spans="1:7" ht="28" customHeight="1">
      <c r="A536" s="5">
        <v>634</v>
      </c>
      <c r="B536" s="5">
        <v>457</v>
      </c>
      <c r="C536" s="5" t="s">
        <v>238</v>
      </c>
      <c r="D536" s="6" t="s">
        <v>479</v>
      </c>
      <c r="E536" s="5" t="s">
        <v>537</v>
      </c>
      <c r="F536" s="5" t="s">
        <v>53</v>
      </c>
      <c r="G536" s="5" t="s">
        <v>45</v>
      </c>
    </row>
    <row r="537" spans="1:7" ht="28" customHeight="1">
      <c r="A537" s="7">
        <v>635</v>
      </c>
      <c r="B537" s="7">
        <v>458</v>
      </c>
      <c r="C537" s="7" t="s">
        <v>238</v>
      </c>
      <c r="D537" s="8" t="s">
        <v>479</v>
      </c>
      <c r="E537" s="7" t="s">
        <v>538</v>
      </c>
      <c r="F537" s="7" t="s">
        <v>53</v>
      </c>
      <c r="G537" s="7" t="s">
        <v>51</v>
      </c>
    </row>
    <row r="538" spans="1:7" ht="28" customHeight="1">
      <c r="A538" s="5">
        <v>637</v>
      </c>
      <c r="B538" s="5">
        <v>459</v>
      </c>
      <c r="C538" s="5" t="s">
        <v>238</v>
      </c>
      <c r="D538" s="6" t="s">
        <v>479</v>
      </c>
      <c r="E538" s="5" t="s">
        <v>1343</v>
      </c>
      <c r="F538" s="5" t="s">
        <v>43</v>
      </c>
      <c r="G538" s="5" t="s">
        <v>83</v>
      </c>
    </row>
    <row r="539" spans="1:7" ht="28" customHeight="1">
      <c r="A539" s="7">
        <v>639</v>
      </c>
      <c r="B539" s="7">
        <v>460</v>
      </c>
      <c r="C539" s="7" t="s">
        <v>238</v>
      </c>
      <c r="D539" s="8" t="s">
        <v>479</v>
      </c>
      <c r="E539" s="7" t="s">
        <v>1344</v>
      </c>
      <c r="F539" s="7" t="s">
        <v>43</v>
      </c>
      <c r="G539" s="7" t="s">
        <v>83</v>
      </c>
    </row>
    <row r="540" spans="1:7" ht="28" customHeight="1">
      <c r="A540" s="5">
        <v>641</v>
      </c>
      <c r="B540" s="5">
        <v>461</v>
      </c>
      <c r="C540" s="5" t="s">
        <v>238</v>
      </c>
      <c r="D540" s="6" t="s">
        <v>479</v>
      </c>
      <c r="E540" s="5" t="s">
        <v>1345</v>
      </c>
      <c r="F540" s="5" t="s">
        <v>67</v>
      </c>
      <c r="G540" s="5" t="s">
        <v>83</v>
      </c>
    </row>
    <row r="541" spans="1:7" ht="28" customHeight="1">
      <c r="A541" s="7">
        <v>642</v>
      </c>
      <c r="B541" s="7">
        <v>462</v>
      </c>
      <c r="C541" s="7" t="s">
        <v>238</v>
      </c>
      <c r="D541" s="8" t="s">
        <v>479</v>
      </c>
      <c r="E541" s="7" t="s">
        <v>539</v>
      </c>
      <c r="F541" s="7" t="s">
        <v>75</v>
      </c>
      <c r="G541" s="7" t="s">
        <v>84</v>
      </c>
    </row>
    <row r="542" spans="1:7" ht="28" customHeight="1">
      <c r="A542" s="5">
        <v>643</v>
      </c>
      <c r="B542" s="5">
        <v>463</v>
      </c>
      <c r="C542" s="5" t="s">
        <v>238</v>
      </c>
      <c r="D542" s="6" t="s">
        <v>479</v>
      </c>
      <c r="E542" s="5" t="s">
        <v>540</v>
      </c>
      <c r="F542" s="5" t="s">
        <v>63</v>
      </c>
      <c r="G542" s="5" t="s">
        <v>45</v>
      </c>
    </row>
    <row r="543" spans="1:7" ht="28" customHeight="1">
      <c r="A543" s="7">
        <v>644</v>
      </c>
      <c r="B543" s="7">
        <v>464</v>
      </c>
      <c r="C543" s="7" t="s">
        <v>238</v>
      </c>
      <c r="D543" s="8" t="s">
        <v>479</v>
      </c>
      <c r="E543" s="7" t="s">
        <v>1346</v>
      </c>
      <c r="F543" s="7" t="s">
        <v>81</v>
      </c>
      <c r="G543" s="7" t="s">
        <v>125</v>
      </c>
    </row>
    <row r="544" spans="1:7" ht="28" customHeight="1">
      <c r="A544" s="5">
        <v>646</v>
      </c>
      <c r="B544" s="5">
        <v>465</v>
      </c>
      <c r="C544" s="5" t="s">
        <v>238</v>
      </c>
      <c r="D544" s="6" t="s">
        <v>479</v>
      </c>
      <c r="E544" s="5" t="s">
        <v>1347</v>
      </c>
      <c r="F544" s="5" t="s">
        <v>43</v>
      </c>
      <c r="G544" s="5" t="s">
        <v>45</v>
      </c>
    </row>
    <row r="545" spans="1:7" ht="28" customHeight="1">
      <c r="A545" s="7">
        <v>648</v>
      </c>
      <c r="B545" s="7">
        <v>466</v>
      </c>
      <c r="C545" s="7" t="s">
        <v>238</v>
      </c>
      <c r="D545" s="8" t="s">
        <v>479</v>
      </c>
      <c r="E545" s="7" t="s">
        <v>541</v>
      </c>
      <c r="F545" s="7" t="s">
        <v>75</v>
      </c>
      <c r="G545" s="7" t="s">
        <v>45</v>
      </c>
    </row>
    <row r="546" spans="1:7" ht="28" customHeight="1">
      <c r="A546" s="5">
        <v>649</v>
      </c>
      <c r="B546" s="5">
        <v>467</v>
      </c>
      <c r="C546" s="5" t="s">
        <v>238</v>
      </c>
      <c r="D546" s="6" t="s">
        <v>479</v>
      </c>
      <c r="E546" s="5" t="s">
        <v>542</v>
      </c>
      <c r="F546" s="5" t="s">
        <v>48</v>
      </c>
      <c r="G546" s="5" t="s">
        <v>45</v>
      </c>
    </row>
    <row r="547" spans="1:7" ht="28" customHeight="1">
      <c r="A547" s="7">
        <v>650</v>
      </c>
      <c r="B547" s="7">
        <v>468</v>
      </c>
      <c r="C547" s="7" t="s">
        <v>238</v>
      </c>
      <c r="D547" s="8" t="s">
        <v>479</v>
      </c>
      <c r="E547" s="7" t="s">
        <v>543</v>
      </c>
      <c r="F547" s="7" t="s">
        <v>94</v>
      </c>
      <c r="G547" s="7" t="s">
        <v>51</v>
      </c>
    </row>
    <row r="548" spans="1:7" ht="28" customHeight="1">
      <c r="A548" s="5">
        <v>651</v>
      </c>
      <c r="B548" s="5">
        <v>469</v>
      </c>
      <c r="C548" s="5" t="s">
        <v>238</v>
      </c>
      <c r="D548" s="6" t="s">
        <v>479</v>
      </c>
      <c r="E548" s="5" t="s">
        <v>544</v>
      </c>
      <c r="F548" s="5" t="s">
        <v>57</v>
      </c>
      <c r="G548" s="5" t="s">
        <v>51</v>
      </c>
    </row>
    <row r="549" spans="1:7" ht="28" customHeight="1">
      <c r="A549" s="7">
        <v>652</v>
      </c>
      <c r="B549" s="7">
        <v>470</v>
      </c>
      <c r="C549" s="7" t="s">
        <v>238</v>
      </c>
      <c r="D549" s="8" t="s">
        <v>479</v>
      </c>
      <c r="E549" s="7" t="s">
        <v>545</v>
      </c>
      <c r="F549" s="7" t="s">
        <v>43</v>
      </c>
      <c r="G549" s="7" t="s">
        <v>45</v>
      </c>
    </row>
    <row r="550" spans="1:7" ht="28" customHeight="1">
      <c r="A550" s="5">
        <v>653</v>
      </c>
      <c r="B550" s="5">
        <v>471</v>
      </c>
      <c r="C550" s="5" t="s">
        <v>238</v>
      </c>
      <c r="D550" s="6" t="s">
        <v>479</v>
      </c>
      <c r="E550" s="5" t="s">
        <v>546</v>
      </c>
      <c r="F550" s="5" t="s">
        <v>83</v>
      </c>
      <c r="G550" s="5" t="s">
        <v>45</v>
      </c>
    </row>
    <row r="551" spans="1:7" ht="28" customHeight="1">
      <c r="A551" s="7">
        <v>654</v>
      </c>
      <c r="B551" s="7">
        <v>472</v>
      </c>
      <c r="C551" s="7" t="s">
        <v>238</v>
      </c>
      <c r="D551" s="8" t="s">
        <v>479</v>
      </c>
      <c r="E551" s="7" t="s">
        <v>547</v>
      </c>
      <c r="F551" s="7" t="s">
        <v>81</v>
      </c>
      <c r="G551" s="7" t="s">
        <v>51</v>
      </c>
    </row>
    <row r="552" spans="1:7" ht="28" customHeight="1">
      <c r="A552" s="5">
        <v>655</v>
      </c>
      <c r="B552" s="5">
        <v>473</v>
      </c>
      <c r="C552" s="5" t="s">
        <v>238</v>
      </c>
      <c r="D552" s="6" t="s">
        <v>479</v>
      </c>
      <c r="E552" s="5" t="s">
        <v>1348</v>
      </c>
      <c r="F552" s="5" t="s">
        <v>83</v>
      </c>
      <c r="G552" s="5" t="s">
        <v>81</v>
      </c>
    </row>
    <row r="553" spans="1:7" ht="28" customHeight="1">
      <c r="A553" s="7">
        <v>657</v>
      </c>
      <c r="B553" s="7">
        <v>474</v>
      </c>
      <c r="C553" s="7" t="s">
        <v>238</v>
      </c>
      <c r="D553" s="8" t="s">
        <v>479</v>
      </c>
      <c r="E553" s="7" t="s">
        <v>548</v>
      </c>
      <c r="F553" s="7" t="s">
        <v>63</v>
      </c>
      <c r="G553" s="7" t="s">
        <v>45</v>
      </c>
    </row>
    <row r="554" spans="1:7" ht="28" customHeight="1">
      <c r="A554" s="5">
        <v>658</v>
      </c>
      <c r="B554" s="5">
        <v>475</v>
      </c>
      <c r="C554" s="5" t="s">
        <v>238</v>
      </c>
      <c r="D554" s="6" t="s">
        <v>479</v>
      </c>
      <c r="E554" s="5" t="s">
        <v>549</v>
      </c>
      <c r="F554" s="5" t="s">
        <v>79</v>
      </c>
      <c r="G554" s="5" t="s">
        <v>121</v>
      </c>
    </row>
    <row r="555" spans="1:7" ht="28" customHeight="1">
      <c r="A555" s="7">
        <v>659</v>
      </c>
      <c r="B555" s="7">
        <v>476</v>
      </c>
      <c r="C555" s="7" t="s">
        <v>238</v>
      </c>
      <c r="D555" s="8" t="s">
        <v>479</v>
      </c>
      <c r="E555" s="7" t="s">
        <v>550</v>
      </c>
      <c r="F555" s="7" t="s">
        <v>125</v>
      </c>
      <c r="G555" s="7" t="s">
        <v>84</v>
      </c>
    </row>
    <row r="556" spans="1:7" ht="28" customHeight="1">
      <c r="A556" s="5">
        <v>660</v>
      </c>
      <c r="B556" s="5">
        <v>477</v>
      </c>
      <c r="C556" s="5" t="s">
        <v>238</v>
      </c>
      <c r="D556" s="6" t="s">
        <v>479</v>
      </c>
      <c r="E556" s="5" t="s">
        <v>551</v>
      </c>
      <c r="F556" s="5" t="s">
        <v>169</v>
      </c>
      <c r="G556" s="5" t="s">
        <v>45</v>
      </c>
    </row>
    <row r="557" spans="1:7" ht="28" customHeight="1">
      <c r="A557" s="7">
        <v>661</v>
      </c>
      <c r="B557" s="7">
        <v>478</v>
      </c>
      <c r="C557" s="7" t="s">
        <v>238</v>
      </c>
      <c r="D557" s="8" t="s">
        <v>479</v>
      </c>
      <c r="E557" s="7" t="s">
        <v>552</v>
      </c>
      <c r="F557" s="7" t="s">
        <v>83</v>
      </c>
      <c r="G557" s="7" t="s">
        <v>169</v>
      </c>
    </row>
    <row r="558" spans="1:7" ht="28" customHeight="1">
      <c r="A558" s="5">
        <v>662</v>
      </c>
      <c r="B558" s="5">
        <v>479</v>
      </c>
      <c r="C558" s="5" t="s">
        <v>238</v>
      </c>
      <c r="D558" s="6" t="s">
        <v>479</v>
      </c>
      <c r="E558" s="5" t="s">
        <v>553</v>
      </c>
      <c r="F558" s="5" t="s">
        <v>75</v>
      </c>
      <c r="G558" s="5" t="s">
        <v>169</v>
      </c>
    </row>
    <row r="559" spans="1:7" ht="28" customHeight="1">
      <c r="A559" s="5">
        <v>663</v>
      </c>
      <c r="B559" s="5">
        <v>479</v>
      </c>
      <c r="C559" s="5" t="s">
        <v>238</v>
      </c>
      <c r="D559" s="6" t="s">
        <v>479</v>
      </c>
      <c r="E559" s="5" t="s">
        <v>554</v>
      </c>
      <c r="F559" s="5" t="s">
        <v>75</v>
      </c>
      <c r="G559" s="5" t="s">
        <v>48</v>
      </c>
    </row>
    <row r="560" spans="1:7" ht="28" customHeight="1">
      <c r="A560" s="5">
        <v>664</v>
      </c>
      <c r="B560" s="5">
        <v>479</v>
      </c>
      <c r="C560" s="5" t="s">
        <v>238</v>
      </c>
      <c r="D560" s="6" t="s">
        <v>479</v>
      </c>
      <c r="E560" s="5" t="s">
        <v>555</v>
      </c>
      <c r="F560" s="5" t="s">
        <v>75</v>
      </c>
      <c r="G560" s="5" t="s">
        <v>53</v>
      </c>
    </row>
    <row r="561" spans="1:7" ht="28" customHeight="1">
      <c r="A561" s="5">
        <v>665</v>
      </c>
      <c r="B561" s="5">
        <v>479</v>
      </c>
      <c r="C561" s="5" t="s">
        <v>238</v>
      </c>
      <c r="D561" s="6" t="s">
        <v>479</v>
      </c>
      <c r="E561" s="5" t="s">
        <v>556</v>
      </c>
      <c r="F561" s="5" t="s">
        <v>75</v>
      </c>
      <c r="G561" s="5" t="s">
        <v>83</v>
      </c>
    </row>
    <row r="562" spans="1:7" ht="28" customHeight="1">
      <c r="A562" s="5">
        <v>666</v>
      </c>
      <c r="B562" s="5">
        <v>479</v>
      </c>
      <c r="C562" s="5" t="s">
        <v>238</v>
      </c>
      <c r="D562" s="6" t="s">
        <v>479</v>
      </c>
      <c r="E562" s="5" t="s">
        <v>557</v>
      </c>
      <c r="F562" s="5" t="s">
        <v>75</v>
      </c>
      <c r="G562" s="5" t="s">
        <v>51</v>
      </c>
    </row>
    <row r="563" spans="1:7" ht="28" customHeight="1">
      <c r="A563" s="5">
        <v>667</v>
      </c>
      <c r="B563" s="5">
        <v>479</v>
      </c>
      <c r="C563" s="5" t="s">
        <v>238</v>
      </c>
      <c r="D563" s="6" t="s">
        <v>479</v>
      </c>
      <c r="E563" s="5" t="s">
        <v>558</v>
      </c>
      <c r="F563" s="5" t="s">
        <v>75</v>
      </c>
      <c r="G563" s="5" t="s">
        <v>43</v>
      </c>
    </row>
    <row r="564" spans="1:7" ht="28" customHeight="1">
      <c r="A564" s="7">
        <v>668</v>
      </c>
      <c r="B564" s="7">
        <v>480</v>
      </c>
      <c r="C564" s="7" t="s">
        <v>238</v>
      </c>
      <c r="D564" s="8" t="s">
        <v>479</v>
      </c>
      <c r="E564" s="7" t="s">
        <v>559</v>
      </c>
      <c r="F564" s="7" t="s">
        <v>79</v>
      </c>
      <c r="G564" s="7" t="s">
        <v>45</v>
      </c>
    </row>
    <row r="565" spans="1:7" ht="28" customHeight="1">
      <c r="A565" s="5">
        <v>669</v>
      </c>
      <c r="B565" s="5">
        <v>481</v>
      </c>
      <c r="C565" s="5" t="s">
        <v>238</v>
      </c>
      <c r="D565" s="6" t="s">
        <v>479</v>
      </c>
      <c r="E565" s="5" t="s">
        <v>560</v>
      </c>
      <c r="F565" s="5" t="s">
        <v>79</v>
      </c>
      <c r="G565" s="5" t="s">
        <v>45</v>
      </c>
    </row>
    <row r="566" spans="1:7" ht="28" customHeight="1">
      <c r="A566" s="7">
        <v>670</v>
      </c>
      <c r="B566" s="7">
        <v>482</v>
      </c>
      <c r="C566" s="7" t="s">
        <v>238</v>
      </c>
      <c r="D566" s="8" t="s">
        <v>479</v>
      </c>
      <c r="E566" s="7" t="s">
        <v>561</v>
      </c>
      <c r="F566" s="7" t="s">
        <v>79</v>
      </c>
      <c r="G566" s="7" t="s">
        <v>45</v>
      </c>
    </row>
    <row r="567" spans="1:7" ht="28" customHeight="1">
      <c r="A567" s="5">
        <v>671</v>
      </c>
      <c r="B567" s="5">
        <v>483</v>
      </c>
      <c r="C567" s="5" t="s">
        <v>238</v>
      </c>
      <c r="D567" s="6" t="s">
        <v>479</v>
      </c>
      <c r="E567" s="5" t="s">
        <v>562</v>
      </c>
      <c r="F567" s="5" t="s">
        <v>84</v>
      </c>
      <c r="G567" s="5" t="s">
        <v>184</v>
      </c>
    </row>
    <row r="568" spans="1:7" ht="28" customHeight="1">
      <c r="A568" s="7">
        <v>672</v>
      </c>
      <c r="B568" s="7">
        <v>484</v>
      </c>
      <c r="C568" s="7" t="s">
        <v>238</v>
      </c>
      <c r="D568" s="8" t="s">
        <v>479</v>
      </c>
      <c r="E568" s="7" t="s">
        <v>563</v>
      </c>
      <c r="F568" s="7" t="s">
        <v>53</v>
      </c>
      <c r="G568" s="7" t="s">
        <v>184</v>
      </c>
    </row>
    <row r="569" spans="1:7" ht="28" customHeight="1">
      <c r="A569" s="5">
        <v>673</v>
      </c>
      <c r="B569" s="5">
        <v>485</v>
      </c>
      <c r="C569" s="5" t="s">
        <v>238</v>
      </c>
      <c r="D569" s="6" t="s">
        <v>479</v>
      </c>
      <c r="E569" s="5" t="s">
        <v>564</v>
      </c>
      <c r="F569" s="5" t="s">
        <v>48</v>
      </c>
      <c r="G569" s="5" t="s">
        <v>84</v>
      </c>
    </row>
    <row r="570" spans="1:7" ht="28" customHeight="1">
      <c r="A570" s="7">
        <v>674</v>
      </c>
      <c r="B570" s="7">
        <v>486</v>
      </c>
      <c r="C570" s="7" t="s">
        <v>238</v>
      </c>
      <c r="D570" s="8" t="s">
        <v>479</v>
      </c>
      <c r="E570" s="7" t="s">
        <v>565</v>
      </c>
      <c r="F570" s="7" t="s">
        <v>63</v>
      </c>
      <c r="G570" s="7" t="s">
        <v>45</v>
      </c>
    </row>
    <row r="571" spans="1:7" ht="28" customHeight="1">
      <c r="A571" s="5">
        <v>675</v>
      </c>
      <c r="B571" s="5">
        <v>487</v>
      </c>
      <c r="C571" s="5" t="s">
        <v>238</v>
      </c>
      <c r="D571" s="6" t="s">
        <v>479</v>
      </c>
      <c r="E571" s="5" t="s">
        <v>566</v>
      </c>
      <c r="F571" s="5" t="s">
        <v>169</v>
      </c>
      <c r="G571" s="5" t="s">
        <v>184</v>
      </c>
    </row>
    <row r="572" spans="1:7" ht="28" customHeight="1">
      <c r="A572" s="7">
        <v>676</v>
      </c>
      <c r="B572" s="7">
        <v>488</v>
      </c>
      <c r="C572" s="7" t="s">
        <v>238</v>
      </c>
      <c r="D572" s="8" t="s">
        <v>479</v>
      </c>
      <c r="E572" s="7" t="s">
        <v>567</v>
      </c>
      <c r="F572" s="7" t="s">
        <v>79</v>
      </c>
      <c r="G572" s="7" t="s">
        <v>45</v>
      </c>
    </row>
    <row r="573" spans="1:7" ht="28" customHeight="1">
      <c r="A573" s="5">
        <v>677</v>
      </c>
      <c r="B573" s="5">
        <v>489</v>
      </c>
      <c r="C573" s="5" t="s">
        <v>238</v>
      </c>
      <c r="D573" s="6" t="s">
        <v>479</v>
      </c>
      <c r="E573" s="5" t="s">
        <v>568</v>
      </c>
      <c r="F573" s="5" t="s">
        <v>53</v>
      </c>
      <c r="G573" s="5" t="s">
        <v>45</v>
      </c>
    </row>
    <row r="574" spans="1:7" ht="28" customHeight="1">
      <c r="A574" s="7">
        <v>678</v>
      </c>
      <c r="B574" s="7">
        <v>490</v>
      </c>
      <c r="C574" s="7" t="s">
        <v>238</v>
      </c>
      <c r="D574" s="8" t="s">
        <v>479</v>
      </c>
      <c r="E574" s="7" t="s">
        <v>569</v>
      </c>
      <c r="F574" s="7" t="s">
        <v>53</v>
      </c>
      <c r="G574" s="7" t="s">
        <v>45</v>
      </c>
    </row>
    <row r="575" spans="1:7" ht="28" customHeight="1">
      <c r="A575" s="5">
        <v>679</v>
      </c>
      <c r="B575" s="5">
        <v>491</v>
      </c>
      <c r="C575" s="5" t="s">
        <v>238</v>
      </c>
      <c r="D575" s="6" t="s">
        <v>479</v>
      </c>
      <c r="E575" s="5" t="s">
        <v>570</v>
      </c>
      <c r="F575" s="5" t="s">
        <v>67</v>
      </c>
      <c r="G575" s="5" t="s">
        <v>45</v>
      </c>
    </row>
    <row r="576" spans="1:7" ht="28" customHeight="1">
      <c r="A576" s="7">
        <v>680</v>
      </c>
      <c r="B576" s="7">
        <v>492</v>
      </c>
      <c r="C576" s="7" t="s">
        <v>238</v>
      </c>
      <c r="D576" s="8" t="s">
        <v>479</v>
      </c>
      <c r="E576" s="7" t="s">
        <v>571</v>
      </c>
      <c r="F576" s="7" t="s">
        <v>43</v>
      </c>
      <c r="G576" s="7" t="s">
        <v>45</v>
      </c>
    </row>
    <row r="577" spans="1:7" ht="28" customHeight="1">
      <c r="A577" s="7">
        <v>681</v>
      </c>
      <c r="B577" s="7">
        <v>492</v>
      </c>
      <c r="C577" s="7" t="s">
        <v>238</v>
      </c>
      <c r="D577" s="8" t="s">
        <v>479</v>
      </c>
      <c r="E577" s="7" t="s">
        <v>572</v>
      </c>
      <c r="F577" s="7" t="s">
        <v>43</v>
      </c>
      <c r="G577" s="7" t="s">
        <v>51</v>
      </c>
    </row>
    <row r="578" spans="1:7" ht="28" customHeight="1">
      <c r="A578" s="5">
        <v>682</v>
      </c>
      <c r="B578" s="5">
        <v>493</v>
      </c>
      <c r="C578" s="5" t="s">
        <v>238</v>
      </c>
      <c r="D578" s="6" t="s">
        <v>479</v>
      </c>
      <c r="E578" s="5" t="s">
        <v>573</v>
      </c>
      <c r="F578" s="5" t="s">
        <v>63</v>
      </c>
      <c r="G578" s="5" t="s">
        <v>45</v>
      </c>
    </row>
    <row r="579" spans="1:7" ht="28" customHeight="1">
      <c r="A579" s="7">
        <v>683</v>
      </c>
      <c r="B579" s="7">
        <v>494</v>
      </c>
      <c r="C579" s="7" t="s">
        <v>1354</v>
      </c>
      <c r="D579" s="8" t="s">
        <v>574</v>
      </c>
      <c r="E579" s="7" t="s">
        <v>575</v>
      </c>
      <c r="F579" s="7" t="s">
        <v>79</v>
      </c>
      <c r="G579" s="7" t="s">
        <v>48</v>
      </c>
    </row>
    <row r="580" spans="1:7" ht="28" customHeight="1">
      <c r="A580" s="5">
        <v>684</v>
      </c>
      <c r="B580" s="5">
        <v>495</v>
      </c>
      <c r="C580" s="7" t="s">
        <v>1354</v>
      </c>
      <c r="D580" s="6" t="s">
        <v>574</v>
      </c>
      <c r="E580" s="5" t="s">
        <v>576</v>
      </c>
      <c r="F580" s="5" t="s">
        <v>43</v>
      </c>
      <c r="G580" s="5" t="s">
        <v>45</v>
      </c>
    </row>
    <row r="581" spans="1:7" ht="28" customHeight="1">
      <c r="A581" s="7">
        <v>685</v>
      </c>
      <c r="B581" s="7">
        <v>496</v>
      </c>
      <c r="C581" s="7" t="s">
        <v>1354</v>
      </c>
      <c r="D581" s="8" t="s">
        <v>574</v>
      </c>
      <c r="E581" s="7" t="s">
        <v>577</v>
      </c>
      <c r="F581" s="7" t="s">
        <v>43</v>
      </c>
      <c r="G581" s="7" t="s">
        <v>45</v>
      </c>
    </row>
    <row r="582" spans="1:7" ht="28" customHeight="1">
      <c r="A582" s="5">
        <v>686</v>
      </c>
      <c r="B582" s="5">
        <v>497</v>
      </c>
      <c r="C582" s="7" t="s">
        <v>1354</v>
      </c>
      <c r="D582" s="6" t="s">
        <v>574</v>
      </c>
      <c r="E582" s="5" t="s">
        <v>578</v>
      </c>
      <c r="F582" s="5" t="s">
        <v>43</v>
      </c>
      <c r="G582" s="5" t="s">
        <v>45</v>
      </c>
    </row>
    <row r="583" spans="1:7" ht="28" customHeight="1">
      <c r="A583" s="7">
        <v>687</v>
      </c>
      <c r="B583" s="7">
        <v>498</v>
      </c>
      <c r="C583" s="7" t="s">
        <v>1354</v>
      </c>
      <c r="D583" s="8" t="s">
        <v>574</v>
      </c>
      <c r="E583" s="7" t="s">
        <v>579</v>
      </c>
      <c r="F583" s="7" t="s">
        <v>48</v>
      </c>
      <c r="G583" s="7" t="s">
        <v>45</v>
      </c>
    </row>
    <row r="584" spans="1:7" ht="28" customHeight="1">
      <c r="A584" s="5">
        <v>688</v>
      </c>
      <c r="B584" s="5">
        <v>499</v>
      </c>
      <c r="C584" s="7" t="s">
        <v>1354</v>
      </c>
      <c r="D584" s="6" t="s">
        <v>574</v>
      </c>
      <c r="E584" s="5" t="s">
        <v>580</v>
      </c>
      <c r="F584" s="5" t="s">
        <v>48</v>
      </c>
      <c r="G584" s="5" t="s">
        <v>121</v>
      </c>
    </row>
    <row r="585" spans="1:7" ht="28" customHeight="1">
      <c r="A585" s="7">
        <v>689</v>
      </c>
      <c r="B585" s="7">
        <v>500</v>
      </c>
      <c r="C585" s="7" t="s">
        <v>1354</v>
      </c>
      <c r="D585" s="8" t="s">
        <v>574</v>
      </c>
      <c r="E585" s="7" t="s">
        <v>581</v>
      </c>
      <c r="F585" s="7" t="s">
        <v>48</v>
      </c>
      <c r="G585" s="7" t="s">
        <v>121</v>
      </c>
    </row>
    <row r="586" spans="1:7" ht="28" customHeight="1">
      <c r="A586" s="5">
        <v>690</v>
      </c>
      <c r="B586" s="5">
        <v>501</v>
      </c>
      <c r="C586" s="7" t="s">
        <v>1354</v>
      </c>
      <c r="D586" s="6" t="s">
        <v>574</v>
      </c>
      <c r="E586" s="5" t="s">
        <v>582</v>
      </c>
      <c r="F586" s="5" t="s">
        <v>53</v>
      </c>
      <c r="G586" s="5" t="s">
        <v>45</v>
      </c>
    </row>
    <row r="587" spans="1:7" ht="28" customHeight="1">
      <c r="A587" s="7">
        <v>691</v>
      </c>
      <c r="B587" s="7">
        <v>502</v>
      </c>
      <c r="C587" s="7" t="s">
        <v>1354</v>
      </c>
      <c r="D587" s="8" t="s">
        <v>574</v>
      </c>
      <c r="E587" s="7" t="s">
        <v>583</v>
      </c>
      <c r="F587" s="7" t="s">
        <v>53</v>
      </c>
      <c r="G587" s="7" t="s">
        <v>45</v>
      </c>
    </row>
    <row r="588" spans="1:7" ht="28" customHeight="1">
      <c r="A588" s="5">
        <v>692</v>
      </c>
      <c r="B588" s="5">
        <v>503</v>
      </c>
      <c r="C588" s="7" t="s">
        <v>1354</v>
      </c>
      <c r="D588" s="6" t="s">
        <v>574</v>
      </c>
      <c r="E588" s="5" t="s">
        <v>584</v>
      </c>
      <c r="F588" s="5" t="s">
        <v>53</v>
      </c>
      <c r="G588" s="5" t="s">
        <v>45</v>
      </c>
    </row>
    <row r="589" spans="1:7" ht="28" customHeight="1">
      <c r="A589" s="5">
        <v>693</v>
      </c>
      <c r="B589" s="5">
        <v>503</v>
      </c>
      <c r="C589" s="7" t="s">
        <v>1354</v>
      </c>
      <c r="D589" s="6" t="s">
        <v>574</v>
      </c>
      <c r="E589" s="5" t="s">
        <v>585</v>
      </c>
      <c r="F589" s="5" t="s">
        <v>53</v>
      </c>
      <c r="G589" s="5" t="s">
        <v>67</v>
      </c>
    </row>
    <row r="590" spans="1:7" ht="28" customHeight="1">
      <c r="A590" s="7">
        <v>694</v>
      </c>
      <c r="B590" s="7">
        <v>504</v>
      </c>
      <c r="C590" s="7" t="s">
        <v>1354</v>
      </c>
      <c r="D590" s="8" t="s">
        <v>574</v>
      </c>
      <c r="E590" s="7" t="s">
        <v>586</v>
      </c>
      <c r="F590" s="7" t="s">
        <v>63</v>
      </c>
      <c r="G590" s="7" t="s">
        <v>45</v>
      </c>
    </row>
    <row r="591" spans="1:7" ht="28" customHeight="1">
      <c r="A591" s="5">
        <v>695</v>
      </c>
      <c r="B591" s="5">
        <v>505</v>
      </c>
      <c r="C591" s="7" t="s">
        <v>1354</v>
      </c>
      <c r="D591" s="6" t="s">
        <v>574</v>
      </c>
      <c r="E591" s="5" t="s">
        <v>587</v>
      </c>
      <c r="F591" s="5" t="s">
        <v>63</v>
      </c>
      <c r="G591" s="5" t="s">
        <v>45</v>
      </c>
    </row>
    <row r="592" spans="1:7" ht="28" customHeight="1">
      <c r="A592" s="7">
        <v>696</v>
      </c>
      <c r="B592" s="7">
        <v>506</v>
      </c>
      <c r="C592" s="7" t="s">
        <v>1354</v>
      </c>
      <c r="D592" s="8" t="s">
        <v>574</v>
      </c>
      <c r="E592" s="7" t="s">
        <v>588</v>
      </c>
      <c r="F592" s="7" t="s">
        <v>63</v>
      </c>
      <c r="G592" s="7" t="s">
        <v>45</v>
      </c>
    </row>
    <row r="593" spans="1:7" ht="28" customHeight="1">
      <c r="A593" s="5">
        <v>697</v>
      </c>
      <c r="B593" s="5">
        <v>507</v>
      </c>
      <c r="C593" s="7" t="s">
        <v>1354</v>
      </c>
      <c r="D593" s="6" t="s">
        <v>574</v>
      </c>
      <c r="E593" s="5" t="s">
        <v>589</v>
      </c>
      <c r="F593" s="5" t="s">
        <v>63</v>
      </c>
      <c r="G593" s="5" t="s">
        <v>45</v>
      </c>
    </row>
    <row r="594" spans="1:7" ht="28" customHeight="1">
      <c r="A594" s="7">
        <v>698</v>
      </c>
      <c r="B594" s="7">
        <v>508</v>
      </c>
      <c r="C594" s="7" t="s">
        <v>1354</v>
      </c>
      <c r="D594" s="8" t="s">
        <v>574</v>
      </c>
      <c r="E594" s="7" t="s">
        <v>590</v>
      </c>
      <c r="F594" s="7" t="s">
        <v>63</v>
      </c>
      <c r="G594" s="7" t="s">
        <v>45</v>
      </c>
    </row>
    <row r="595" spans="1:7" ht="28" customHeight="1">
      <c r="A595" s="5">
        <v>699</v>
      </c>
      <c r="B595" s="5">
        <v>509</v>
      </c>
      <c r="C595" s="7" t="s">
        <v>1354</v>
      </c>
      <c r="D595" s="6" t="s">
        <v>574</v>
      </c>
      <c r="E595" s="5" t="s">
        <v>591</v>
      </c>
      <c r="F595" s="5" t="s">
        <v>67</v>
      </c>
      <c r="G595" s="5" t="s">
        <v>45</v>
      </c>
    </row>
    <row r="596" spans="1:7" ht="28" customHeight="1">
      <c r="A596" s="7">
        <v>700</v>
      </c>
      <c r="B596" s="7">
        <v>510</v>
      </c>
      <c r="C596" s="7" t="s">
        <v>1354</v>
      </c>
      <c r="D596" s="8" t="s">
        <v>574</v>
      </c>
      <c r="E596" s="7" t="s">
        <v>592</v>
      </c>
      <c r="F596" s="7" t="s">
        <v>67</v>
      </c>
      <c r="G596" s="7" t="s">
        <v>45</v>
      </c>
    </row>
    <row r="597" spans="1:7" ht="28" customHeight="1">
      <c r="A597" s="5">
        <v>701</v>
      </c>
      <c r="B597" s="5">
        <v>511</v>
      </c>
      <c r="C597" s="7" t="s">
        <v>1354</v>
      </c>
      <c r="D597" s="6" t="s">
        <v>574</v>
      </c>
      <c r="E597" s="5" t="s">
        <v>593</v>
      </c>
      <c r="F597" s="5" t="s">
        <v>43</v>
      </c>
      <c r="G597" s="5" t="s">
        <v>45</v>
      </c>
    </row>
    <row r="598" spans="1:7" ht="28" customHeight="1">
      <c r="A598" s="7">
        <v>702</v>
      </c>
      <c r="B598" s="7">
        <v>512</v>
      </c>
      <c r="C598" s="7" t="s">
        <v>1354</v>
      </c>
      <c r="D598" s="8" t="s">
        <v>574</v>
      </c>
      <c r="E598" s="7" t="s">
        <v>594</v>
      </c>
      <c r="F598" s="7" t="s">
        <v>43</v>
      </c>
      <c r="G598" s="7" t="s">
        <v>45</v>
      </c>
    </row>
    <row r="599" spans="1:7" ht="28" customHeight="1">
      <c r="A599" s="5">
        <v>703</v>
      </c>
      <c r="B599" s="5">
        <v>513</v>
      </c>
      <c r="C599" s="7" t="s">
        <v>1354</v>
      </c>
      <c r="D599" s="6" t="s">
        <v>574</v>
      </c>
      <c r="E599" s="5" t="s">
        <v>595</v>
      </c>
      <c r="F599" s="5" t="s">
        <v>48</v>
      </c>
      <c r="G599" s="5" t="s">
        <v>45</v>
      </c>
    </row>
    <row r="600" spans="1:7" ht="28" customHeight="1">
      <c r="A600" s="7">
        <v>704</v>
      </c>
      <c r="B600" s="7">
        <v>514</v>
      </c>
      <c r="C600" s="7" t="s">
        <v>1354</v>
      </c>
      <c r="D600" s="8" t="s">
        <v>574</v>
      </c>
      <c r="E600" s="7" t="s">
        <v>596</v>
      </c>
      <c r="F600" s="7" t="s">
        <v>48</v>
      </c>
      <c r="G600" s="7" t="s">
        <v>45</v>
      </c>
    </row>
    <row r="601" spans="1:7" ht="28" customHeight="1">
      <c r="A601" s="5">
        <v>705</v>
      </c>
      <c r="B601" s="5">
        <v>515</v>
      </c>
      <c r="C601" s="7" t="s">
        <v>1354</v>
      </c>
      <c r="D601" s="6" t="s">
        <v>574</v>
      </c>
      <c r="E601" s="5" t="s">
        <v>597</v>
      </c>
      <c r="F601" s="5" t="s">
        <v>53</v>
      </c>
      <c r="G601" s="5" t="s">
        <v>45</v>
      </c>
    </row>
    <row r="602" spans="1:7" ht="28" customHeight="1">
      <c r="A602" s="7">
        <v>706</v>
      </c>
      <c r="B602" s="7">
        <v>516</v>
      </c>
      <c r="C602" s="7" t="s">
        <v>1354</v>
      </c>
      <c r="D602" s="8" t="s">
        <v>574</v>
      </c>
      <c r="E602" s="7" t="s">
        <v>598</v>
      </c>
      <c r="F602" s="7" t="s">
        <v>53</v>
      </c>
      <c r="G602" s="7" t="s">
        <v>45</v>
      </c>
    </row>
    <row r="603" spans="1:7" ht="28" customHeight="1">
      <c r="A603" s="5">
        <v>707</v>
      </c>
      <c r="B603" s="5">
        <v>517</v>
      </c>
      <c r="C603" s="7" t="s">
        <v>1354</v>
      </c>
      <c r="D603" s="6" t="s">
        <v>574</v>
      </c>
      <c r="E603" s="5" t="s">
        <v>599</v>
      </c>
      <c r="F603" s="5" t="s">
        <v>79</v>
      </c>
      <c r="G603" s="5" t="s">
        <v>45</v>
      </c>
    </row>
    <row r="604" spans="1:7" ht="28" customHeight="1">
      <c r="A604" s="7">
        <v>708</v>
      </c>
      <c r="B604" s="7">
        <v>518</v>
      </c>
      <c r="C604" s="7" t="s">
        <v>1354</v>
      </c>
      <c r="D604" s="8" t="s">
        <v>574</v>
      </c>
      <c r="E604" s="7" t="s">
        <v>600</v>
      </c>
      <c r="F604" s="7" t="s">
        <v>79</v>
      </c>
      <c r="G604" s="7" t="s">
        <v>45</v>
      </c>
    </row>
    <row r="605" spans="1:7" ht="28" customHeight="1">
      <c r="A605" s="5">
        <v>709</v>
      </c>
      <c r="B605" s="5">
        <v>519</v>
      </c>
      <c r="C605" s="7" t="s">
        <v>1354</v>
      </c>
      <c r="D605" s="6" t="s">
        <v>574</v>
      </c>
      <c r="E605" s="5" t="s">
        <v>601</v>
      </c>
      <c r="F605" s="5" t="s">
        <v>63</v>
      </c>
      <c r="G605" s="5" t="s">
        <v>51</v>
      </c>
    </row>
    <row r="606" spans="1:7" ht="28" customHeight="1">
      <c r="A606" s="7">
        <v>710</v>
      </c>
      <c r="B606" s="7">
        <v>520</v>
      </c>
      <c r="C606" s="7" t="s">
        <v>1354</v>
      </c>
      <c r="D606" s="8" t="s">
        <v>574</v>
      </c>
      <c r="E606" s="7" t="s">
        <v>602</v>
      </c>
      <c r="F606" s="7" t="s">
        <v>63</v>
      </c>
      <c r="G606" s="7" t="s">
        <v>51</v>
      </c>
    </row>
    <row r="607" spans="1:7" ht="28" customHeight="1">
      <c r="A607" s="5">
        <v>711</v>
      </c>
      <c r="B607" s="5">
        <v>521</v>
      </c>
      <c r="C607" s="7" t="s">
        <v>1354</v>
      </c>
      <c r="D607" s="6" t="s">
        <v>574</v>
      </c>
      <c r="E607" s="5" t="s">
        <v>1349</v>
      </c>
      <c r="F607" s="5" t="s">
        <v>63</v>
      </c>
      <c r="G607" s="5" t="s">
        <v>51</v>
      </c>
    </row>
    <row r="608" spans="1:7" ht="28" customHeight="1">
      <c r="A608" s="7">
        <v>713</v>
      </c>
      <c r="B608" s="7">
        <v>522</v>
      </c>
      <c r="C608" s="7" t="s">
        <v>1354</v>
      </c>
      <c r="D608" s="8" t="s">
        <v>574</v>
      </c>
      <c r="E608" s="7" t="s">
        <v>603</v>
      </c>
      <c r="F608" s="7" t="s">
        <v>75</v>
      </c>
      <c r="G608" s="7" t="s">
        <v>45</v>
      </c>
    </row>
    <row r="609" spans="1:7" ht="28" customHeight="1">
      <c r="A609" s="5">
        <v>714</v>
      </c>
      <c r="B609" s="5">
        <v>523</v>
      </c>
      <c r="C609" s="7" t="s">
        <v>1354</v>
      </c>
      <c r="D609" s="6" t="s">
        <v>574</v>
      </c>
      <c r="E609" s="5" t="s">
        <v>604</v>
      </c>
      <c r="F609" s="5" t="s">
        <v>75</v>
      </c>
      <c r="G609" s="5" t="s">
        <v>45</v>
      </c>
    </row>
    <row r="610" spans="1:7" ht="28" customHeight="1">
      <c r="A610" s="7">
        <v>715</v>
      </c>
      <c r="B610" s="7">
        <v>524</v>
      </c>
      <c r="C610" s="7" t="s">
        <v>1354</v>
      </c>
      <c r="D610" s="8" t="s">
        <v>574</v>
      </c>
      <c r="E610" s="7" t="s">
        <v>605</v>
      </c>
      <c r="F610" s="7" t="s">
        <v>125</v>
      </c>
      <c r="G610" s="7" t="s">
        <v>45</v>
      </c>
    </row>
    <row r="611" spans="1:7" ht="28" customHeight="1">
      <c r="A611" s="5">
        <v>716</v>
      </c>
      <c r="B611" s="5">
        <v>525</v>
      </c>
      <c r="C611" s="7" t="s">
        <v>1354</v>
      </c>
      <c r="D611" s="6" t="s">
        <v>574</v>
      </c>
      <c r="E611" s="5" t="s">
        <v>606</v>
      </c>
      <c r="F611" s="5" t="s">
        <v>125</v>
      </c>
      <c r="G611" s="5" t="s">
        <v>45</v>
      </c>
    </row>
    <row r="612" spans="1:7" ht="28" customHeight="1">
      <c r="A612" s="7">
        <v>717</v>
      </c>
      <c r="B612" s="7">
        <v>526</v>
      </c>
      <c r="C612" s="7" t="s">
        <v>1354</v>
      </c>
      <c r="D612" s="8" t="s">
        <v>574</v>
      </c>
      <c r="E612" s="7" t="s">
        <v>607</v>
      </c>
      <c r="F612" s="7" t="s">
        <v>125</v>
      </c>
      <c r="G612" s="7" t="s">
        <v>45</v>
      </c>
    </row>
    <row r="613" spans="1:7" ht="28" customHeight="1">
      <c r="A613" s="5">
        <v>718</v>
      </c>
      <c r="B613" s="5">
        <v>527</v>
      </c>
      <c r="C613" s="7" t="s">
        <v>1354</v>
      </c>
      <c r="D613" s="6" t="s">
        <v>574</v>
      </c>
      <c r="E613" s="5" t="s">
        <v>608</v>
      </c>
      <c r="F613" s="5" t="s">
        <v>79</v>
      </c>
      <c r="G613" s="5" t="s">
        <v>51</v>
      </c>
    </row>
    <row r="614" spans="1:7" ht="28" customHeight="1">
      <c r="A614" s="7">
        <v>719</v>
      </c>
      <c r="B614" s="7">
        <v>528</v>
      </c>
      <c r="C614" s="7" t="s">
        <v>1354</v>
      </c>
      <c r="D614" s="8" t="s">
        <v>574</v>
      </c>
      <c r="E614" s="7" t="s">
        <v>609</v>
      </c>
      <c r="F614" s="7" t="s">
        <v>79</v>
      </c>
      <c r="G614" s="7" t="s">
        <v>51</v>
      </c>
    </row>
    <row r="615" spans="1:7" ht="28" customHeight="1">
      <c r="A615" s="5">
        <v>720</v>
      </c>
      <c r="B615" s="5">
        <v>529</v>
      </c>
      <c r="C615" s="7" t="s">
        <v>1354</v>
      </c>
      <c r="D615" s="6" t="s">
        <v>574</v>
      </c>
      <c r="E615" s="5" t="s">
        <v>610</v>
      </c>
      <c r="F615" s="5" t="s">
        <v>81</v>
      </c>
      <c r="G615" s="5" t="s">
        <v>45</v>
      </c>
    </row>
    <row r="616" spans="1:7" ht="28" customHeight="1">
      <c r="A616" s="7">
        <v>721</v>
      </c>
      <c r="B616" s="7">
        <v>530</v>
      </c>
      <c r="C616" s="7" t="s">
        <v>1354</v>
      </c>
      <c r="D616" s="8" t="s">
        <v>574</v>
      </c>
      <c r="E616" s="7" t="s">
        <v>611</v>
      </c>
      <c r="F616" s="7" t="s">
        <v>81</v>
      </c>
      <c r="G616" s="7" t="s">
        <v>84</v>
      </c>
    </row>
    <row r="617" spans="1:7" ht="28" customHeight="1">
      <c r="A617" s="5">
        <v>722</v>
      </c>
      <c r="B617" s="5">
        <v>531</v>
      </c>
      <c r="C617" s="7" t="s">
        <v>1354</v>
      </c>
      <c r="D617" s="6" t="s">
        <v>574</v>
      </c>
      <c r="E617" s="5" t="s">
        <v>612</v>
      </c>
      <c r="F617" s="5" t="s">
        <v>63</v>
      </c>
      <c r="G617" s="5" t="s">
        <v>45</v>
      </c>
    </row>
    <row r="618" spans="1:7" ht="28" customHeight="1">
      <c r="A618" s="7">
        <v>723</v>
      </c>
      <c r="B618" s="7">
        <v>532</v>
      </c>
      <c r="C618" s="7" t="s">
        <v>1354</v>
      </c>
      <c r="D618" s="8" t="s">
        <v>574</v>
      </c>
      <c r="E618" s="7" t="s">
        <v>613</v>
      </c>
      <c r="F618" s="7" t="s">
        <v>121</v>
      </c>
      <c r="G618" s="7" t="s">
        <v>45</v>
      </c>
    </row>
    <row r="619" spans="1:7" ht="28" customHeight="1">
      <c r="A619" s="5">
        <v>724</v>
      </c>
      <c r="B619" s="5">
        <v>533</v>
      </c>
      <c r="C619" s="7" t="s">
        <v>1354</v>
      </c>
      <c r="D619" s="6" t="s">
        <v>574</v>
      </c>
      <c r="E619" s="5" t="s">
        <v>614</v>
      </c>
      <c r="F619" s="5" t="s">
        <v>121</v>
      </c>
      <c r="G619" s="5" t="s">
        <v>45</v>
      </c>
    </row>
    <row r="620" spans="1:7" ht="28" customHeight="1">
      <c r="A620" s="7">
        <v>725</v>
      </c>
      <c r="B620" s="7">
        <v>534</v>
      </c>
      <c r="C620" s="7" t="s">
        <v>1354</v>
      </c>
      <c r="D620" s="8" t="s">
        <v>574</v>
      </c>
      <c r="E620" s="7" t="s">
        <v>615</v>
      </c>
      <c r="F620" s="7" t="s">
        <v>121</v>
      </c>
      <c r="G620" s="7" t="s">
        <v>45</v>
      </c>
    </row>
    <row r="621" spans="1:7" ht="28" customHeight="1">
      <c r="A621" s="5">
        <v>726</v>
      </c>
      <c r="B621" s="5">
        <v>535</v>
      </c>
      <c r="C621" s="7" t="s">
        <v>1354</v>
      </c>
      <c r="D621" s="6" t="s">
        <v>574</v>
      </c>
      <c r="E621" s="5" t="s">
        <v>616</v>
      </c>
      <c r="F621" s="5" t="s">
        <v>53</v>
      </c>
      <c r="G621" s="5" t="s">
        <v>45</v>
      </c>
    </row>
    <row r="622" spans="1:7" ht="28" customHeight="1">
      <c r="A622" s="7">
        <v>727</v>
      </c>
      <c r="B622" s="7">
        <v>536</v>
      </c>
      <c r="C622" s="7" t="s">
        <v>1354</v>
      </c>
      <c r="D622" s="8" t="s">
        <v>574</v>
      </c>
      <c r="E622" s="7" t="s">
        <v>617</v>
      </c>
      <c r="F622" s="7" t="s">
        <v>53</v>
      </c>
      <c r="G622" s="7" t="s">
        <v>81</v>
      </c>
    </row>
    <row r="623" spans="1:7" ht="28" customHeight="1">
      <c r="A623" s="5">
        <v>728</v>
      </c>
      <c r="B623" s="5">
        <v>537</v>
      </c>
      <c r="C623" s="7" t="s">
        <v>1354</v>
      </c>
      <c r="D623" s="6" t="s">
        <v>574</v>
      </c>
      <c r="E623" s="5" t="s">
        <v>618</v>
      </c>
      <c r="F623" s="5" t="s">
        <v>53</v>
      </c>
      <c r="G623" s="5" t="s">
        <v>81</v>
      </c>
    </row>
    <row r="624" spans="1:7" ht="28" customHeight="1">
      <c r="A624" s="7">
        <v>729</v>
      </c>
      <c r="B624" s="7">
        <v>538</v>
      </c>
      <c r="C624" s="7" t="s">
        <v>1354</v>
      </c>
      <c r="D624" s="8" t="s">
        <v>574</v>
      </c>
      <c r="E624" s="7" t="s">
        <v>619</v>
      </c>
      <c r="F624" s="7" t="s">
        <v>121</v>
      </c>
      <c r="G624" s="7" t="s">
        <v>45</v>
      </c>
    </row>
    <row r="625" spans="1:7" ht="28" customHeight="1">
      <c r="A625" s="5">
        <v>730</v>
      </c>
      <c r="B625" s="5">
        <v>539</v>
      </c>
      <c r="C625" s="7" t="s">
        <v>1354</v>
      </c>
      <c r="D625" s="6" t="s">
        <v>574</v>
      </c>
      <c r="E625" s="5" t="s">
        <v>620</v>
      </c>
      <c r="F625" s="5" t="s">
        <v>121</v>
      </c>
      <c r="G625" s="5" t="s">
        <v>45</v>
      </c>
    </row>
    <row r="626" spans="1:7" ht="28" customHeight="1">
      <c r="A626" s="7">
        <v>731</v>
      </c>
      <c r="B626" s="7">
        <v>540</v>
      </c>
      <c r="C626" s="7" t="s">
        <v>1354</v>
      </c>
      <c r="D626" s="8" t="s">
        <v>574</v>
      </c>
      <c r="E626" s="7" t="s">
        <v>621</v>
      </c>
      <c r="F626" s="7" t="s">
        <v>57</v>
      </c>
      <c r="G626" s="7" t="s">
        <v>43</v>
      </c>
    </row>
    <row r="627" spans="1:7" ht="28" customHeight="1">
      <c r="A627" s="5">
        <v>732</v>
      </c>
      <c r="B627" s="5">
        <v>541</v>
      </c>
      <c r="C627" s="7" t="s">
        <v>1354</v>
      </c>
      <c r="D627" s="6" t="s">
        <v>574</v>
      </c>
      <c r="E627" s="5" t="s">
        <v>622</v>
      </c>
      <c r="F627" s="5" t="s">
        <v>57</v>
      </c>
      <c r="G627" s="5" t="s">
        <v>43</v>
      </c>
    </row>
    <row r="628" spans="1:7" ht="28" customHeight="1">
      <c r="A628" s="7">
        <v>733</v>
      </c>
      <c r="B628" s="7">
        <v>542</v>
      </c>
      <c r="C628" s="7" t="s">
        <v>1354</v>
      </c>
      <c r="D628" s="8" t="s">
        <v>574</v>
      </c>
      <c r="E628" s="7" t="s">
        <v>623</v>
      </c>
      <c r="F628" s="7" t="s">
        <v>57</v>
      </c>
      <c r="G628" s="7" t="s">
        <v>43</v>
      </c>
    </row>
    <row r="629" spans="1:7" ht="28" customHeight="1">
      <c r="A629" s="5">
        <v>734</v>
      </c>
      <c r="B629" s="5">
        <v>543</v>
      </c>
      <c r="C629" s="7" t="s">
        <v>1354</v>
      </c>
      <c r="D629" s="6" t="s">
        <v>574</v>
      </c>
      <c r="E629" s="5" t="s">
        <v>624</v>
      </c>
      <c r="F629" s="5" t="s">
        <v>57</v>
      </c>
      <c r="G629" s="5" t="s">
        <v>44</v>
      </c>
    </row>
    <row r="630" spans="1:7" ht="28" customHeight="1">
      <c r="A630" s="7">
        <v>735</v>
      </c>
      <c r="B630" s="7">
        <v>544</v>
      </c>
      <c r="C630" s="7" t="s">
        <v>1354</v>
      </c>
      <c r="D630" s="8" t="s">
        <v>574</v>
      </c>
      <c r="E630" s="7" t="s">
        <v>625</v>
      </c>
      <c r="F630" s="7" t="s">
        <v>57</v>
      </c>
      <c r="G630" s="7" t="s">
        <v>44</v>
      </c>
    </row>
    <row r="631" spans="1:7" ht="28" customHeight="1">
      <c r="A631" s="5">
        <v>736</v>
      </c>
      <c r="B631" s="5">
        <v>545</v>
      </c>
      <c r="C631" s="7" t="s">
        <v>1354</v>
      </c>
      <c r="D631" s="6" t="s">
        <v>574</v>
      </c>
      <c r="E631" s="5" t="s">
        <v>626</v>
      </c>
      <c r="F631" s="5" t="s">
        <v>57</v>
      </c>
      <c r="G631" s="5" t="s">
        <v>44</v>
      </c>
    </row>
    <row r="632" spans="1:7" ht="28" customHeight="1">
      <c r="A632" s="7">
        <v>737</v>
      </c>
      <c r="B632" s="7">
        <v>546</v>
      </c>
      <c r="C632" s="7" t="s">
        <v>1354</v>
      </c>
      <c r="D632" s="8" t="s">
        <v>574</v>
      </c>
      <c r="E632" s="7" t="s">
        <v>627</v>
      </c>
      <c r="F632" s="7" t="s">
        <v>43</v>
      </c>
      <c r="G632" s="7" t="s">
        <v>94</v>
      </c>
    </row>
    <row r="633" spans="1:7" ht="28" customHeight="1">
      <c r="A633" s="5">
        <v>738</v>
      </c>
      <c r="B633" s="5">
        <v>547</v>
      </c>
      <c r="C633" s="7" t="s">
        <v>1354</v>
      </c>
      <c r="D633" s="6" t="s">
        <v>574</v>
      </c>
      <c r="E633" s="5" t="s">
        <v>628</v>
      </c>
      <c r="F633" s="5" t="s">
        <v>43</v>
      </c>
      <c r="G633" s="5" t="s">
        <v>94</v>
      </c>
    </row>
    <row r="634" spans="1:7" ht="28" customHeight="1">
      <c r="A634" s="7">
        <v>739</v>
      </c>
      <c r="B634" s="7">
        <v>548</v>
      </c>
      <c r="C634" s="7" t="s">
        <v>1354</v>
      </c>
      <c r="D634" s="8" t="s">
        <v>574</v>
      </c>
      <c r="E634" s="7" t="s">
        <v>629</v>
      </c>
      <c r="F634" s="7" t="s">
        <v>43</v>
      </c>
      <c r="G634" s="7" t="s">
        <v>45</v>
      </c>
    </row>
    <row r="635" spans="1:7" ht="28" customHeight="1">
      <c r="A635" s="5">
        <v>740</v>
      </c>
      <c r="B635" s="5">
        <v>549</v>
      </c>
      <c r="C635" s="7" t="s">
        <v>1354</v>
      </c>
      <c r="D635" s="6" t="s">
        <v>574</v>
      </c>
      <c r="E635" s="5" t="s">
        <v>630</v>
      </c>
      <c r="F635" s="5" t="s">
        <v>43</v>
      </c>
      <c r="G635" s="5" t="s">
        <v>45</v>
      </c>
    </row>
    <row r="636" spans="1:7" ht="28" customHeight="1">
      <c r="A636" s="5">
        <v>741</v>
      </c>
      <c r="B636" s="5">
        <v>549</v>
      </c>
      <c r="C636" s="7" t="s">
        <v>1354</v>
      </c>
      <c r="D636" s="6" t="s">
        <v>574</v>
      </c>
      <c r="E636" s="5" t="s">
        <v>631</v>
      </c>
      <c r="F636" s="5" t="s">
        <v>43</v>
      </c>
      <c r="G636" s="5" t="s">
        <v>121</v>
      </c>
    </row>
    <row r="637" spans="1:7" ht="28" customHeight="1">
      <c r="A637" s="7">
        <v>742</v>
      </c>
      <c r="B637" s="7">
        <v>550</v>
      </c>
      <c r="C637" s="7" t="s">
        <v>1354</v>
      </c>
      <c r="D637" s="8" t="s">
        <v>574</v>
      </c>
      <c r="E637" s="7" t="s">
        <v>632</v>
      </c>
      <c r="F637" s="7" t="s">
        <v>53</v>
      </c>
      <c r="G637" s="7" t="s">
        <v>45</v>
      </c>
    </row>
    <row r="638" spans="1:7" ht="28" customHeight="1">
      <c r="A638" s="7">
        <v>743</v>
      </c>
      <c r="B638" s="7">
        <v>550</v>
      </c>
      <c r="C638" s="7" t="s">
        <v>1354</v>
      </c>
      <c r="D638" s="8" t="s">
        <v>574</v>
      </c>
      <c r="E638" s="7" t="s">
        <v>633</v>
      </c>
      <c r="F638" s="7" t="s">
        <v>53</v>
      </c>
      <c r="G638" s="7" t="s">
        <v>45</v>
      </c>
    </row>
    <row r="639" spans="1:7" ht="28" customHeight="1">
      <c r="A639" s="7">
        <v>744</v>
      </c>
      <c r="B639" s="7">
        <v>550</v>
      </c>
      <c r="C639" s="7" t="s">
        <v>1354</v>
      </c>
      <c r="D639" s="8" t="s">
        <v>574</v>
      </c>
      <c r="E639" s="7" t="s">
        <v>634</v>
      </c>
      <c r="F639" s="7" t="s">
        <v>53</v>
      </c>
      <c r="G639" s="7" t="s">
        <v>45</v>
      </c>
    </row>
    <row r="640" spans="1:7" ht="28" customHeight="1">
      <c r="A640" s="5">
        <v>745</v>
      </c>
      <c r="B640" s="5">
        <v>551</v>
      </c>
      <c r="C640" s="7" t="s">
        <v>1354</v>
      </c>
      <c r="D640" s="6" t="s">
        <v>574</v>
      </c>
      <c r="E640" s="5" t="s">
        <v>635</v>
      </c>
      <c r="F640" s="5" t="s">
        <v>81</v>
      </c>
      <c r="G640" s="5" t="s">
        <v>67</v>
      </c>
    </row>
    <row r="641" spans="1:7" ht="28" customHeight="1">
      <c r="A641" s="7">
        <v>746</v>
      </c>
      <c r="B641" s="7">
        <v>552</v>
      </c>
      <c r="C641" s="7" t="s">
        <v>1354</v>
      </c>
      <c r="D641" s="8" t="s">
        <v>574</v>
      </c>
      <c r="E641" s="7" t="s">
        <v>636</v>
      </c>
      <c r="F641" s="7" t="s">
        <v>81</v>
      </c>
      <c r="G641" s="7" t="s">
        <v>67</v>
      </c>
    </row>
    <row r="642" spans="1:7" ht="28" customHeight="1">
      <c r="A642" s="5">
        <v>747</v>
      </c>
      <c r="B642" s="5">
        <v>553</v>
      </c>
      <c r="C642" s="7" t="s">
        <v>1354</v>
      </c>
      <c r="D642" s="6" t="s">
        <v>574</v>
      </c>
      <c r="E642" s="5" t="s">
        <v>637</v>
      </c>
      <c r="F642" s="5" t="s">
        <v>81</v>
      </c>
      <c r="G642" s="5" t="s">
        <v>67</v>
      </c>
    </row>
    <row r="643" spans="1:7" ht="28" customHeight="1">
      <c r="A643" s="7">
        <v>748</v>
      </c>
      <c r="B643" s="7">
        <v>554</v>
      </c>
      <c r="C643" s="7" t="s">
        <v>1354</v>
      </c>
      <c r="D643" s="8" t="s">
        <v>574</v>
      </c>
      <c r="E643" s="7" t="s">
        <v>638</v>
      </c>
      <c r="F643" s="7" t="s">
        <v>48</v>
      </c>
      <c r="G643" s="7" t="s">
        <v>45</v>
      </c>
    </row>
    <row r="644" spans="1:7" ht="28" customHeight="1">
      <c r="A644" s="7">
        <v>749</v>
      </c>
      <c r="B644" s="7">
        <v>554</v>
      </c>
      <c r="C644" s="7" t="s">
        <v>1354</v>
      </c>
      <c r="D644" s="8" t="s">
        <v>574</v>
      </c>
      <c r="E644" s="7" t="s">
        <v>639</v>
      </c>
      <c r="F644" s="7" t="s">
        <v>83</v>
      </c>
      <c r="G644" s="7" t="s">
        <v>45</v>
      </c>
    </row>
    <row r="645" spans="1:7" ht="28" customHeight="1">
      <c r="A645" s="5">
        <v>750</v>
      </c>
      <c r="B645" s="5">
        <v>555</v>
      </c>
      <c r="C645" s="7" t="s">
        <v>1354</v>
      </c>
      <c r="D645" s="6" t="s">
        <v>574</v>
      </c>
      <c r="E645" s="5" t="s">
        <v>640</v>
      </c>
      <c r="F645" s="5" t="s">
        <v>48</v>
      </c>
      <c r="G645" s="5" t="s">
        <v>45</v>
      </c>
    </row>
    <row r="646" spans="1:7" ht="28" customHeight="1">
      <c r="A646" s="5">
        <v>751</v>
      </c>
      <c r="B646" s="5">
        <v>555</v>
      </c>
      <c r="C646" s="7" t="s">
        <v>1354</v>
      </c>
      <c r="D646" s="6" t="s">
        <v>574</v>
      </c>
      <c r="E646" s="5" t="s">
        <v>641</v>
      </c>
      <c r="F646" s="5" t="s">
        <v>83</v>
      </c>
      <c r="G646" s="5" t="s">
        <v>45</v>
      </c>
    </row>
    <row r="647" spans="1:7" ht="28" customHeight="1">
      <c r="A647" s="7">
        <v>752</v>
      </c>
      <c r="B647" s="7">
        <v>556</v>
      </c>
      <c r="C647" s="7" t="s">
        <v>1354</v>
      </c>
      <c r="D647" s="8" t="s">
        <v>574</v>
      </c>
      <c r="E647" s="7" t="s">
        <v>642</v>
      </c>
      <c r="F647" s="7" t="s">
        <v>43</v>
      </c>
      <c r="G647" s="7" t="s">
        <v>45</v>
      </c>
    </row>
    <row r="648" spans="1:7" ht="28" customHeight="1">
      <c r="A648" s="5">
        <v>753</v>
      </c>
      <c r="B648" s="5">
        <v>557</v>
      </c>
      <c r="C648" s="7" t="s">
        <v>1354</v>
      </c>
      <c r="D648" s="6" t="s">
        <v>574</v>
      </c>
      <c r="E648" s="5" t="s">
        <v>643</v>
      </c>
      <c r="F648" s="5" t="s">
        <v>57</v>
      </c>
      <c r="G648" s="5" t="s">
        <v>125</v>
      </c>
    </row>
    <row r="649" spans="1:7" ht="28" customHeight="1">
      <c r="A649" s="7">
        <v>754</v>
      </c>
      <c r="B649" s="7">
        <v>558</v>
      </c>
      <c r="C649" s="7" t="s">
        <v>1354</v>
      </c>
      <c r="D649" s="8" t="s">
        <v>574</v>
      </c>
      <c r="E649" s="7" t="s">
        <v>644</v>
      </c>
      <c r="F649" s="7" t="s">
        <v>57</v>
      </c>
      <c r="G649" s="7" t="s">
        <v>125</v>
      </c>
    </row>
    <row r="650" spans="1:7" ht="28" customHeight="1">
      <c r="A650" s="5">
        <v>755</v>
      </c>
      <c r="B650" s="5">
        <v>559</v>
      </c>
      <c r="C650" s="7" t="s">
        <v>1354</v>
      </c>
      <c r="D650" s="6" t="s">
        <v>574</v>
      </c>
      <c r="E650" s="5" t="s">
        <v>645</v>
      </c>
      <c r="F650" s="5" t="s">
        <v>67</v>
      </c>
      <c r="G650" s="5" t="s">
        <v>121</v>
      </c>
    </row>
    <row r="651" spans="1:7" ht="28" customHeight="1">
      <c r="A651" s="7">
        <v>756</v>
      </c>
      <c r="B651" s="7">
        <v>560</v>
      </c>
      <c r="C651" s="7" t="s">
        <v>1354</v>
      </c>
      <c r="D651" s="8" t="s">
        <v>574</v>
      </c>
      <c r="E651" s="7" t="s">
        <v>646</v>
      </c>
      <c r="F651" s="7" t="s">
        <v>67</v>
      </c>
      <c r="G651" s="7" t="s">
        <v>121</v>
      </c>
    </row>
    <row r="652" spans="1:7" ht="28" customHeight="1">
      <c r="A652" s="5">
        <v>757</v>
      </c>
      <c r="B652" s="5">
        <v>561</v>
      </c>
      <c r="C652" s="7" t="s">
        <v>1354</v>
      </c>
      <c r="D652" s="6" t="s">
        <v>574</v>
      </c>
      <c r="E652" s="5" t="s">
        <v>647</v>
      </c>
      <c r="F652" s="5" t="s">
        <v>79</v>
      </c>
      <c r="G652" s="5" t="s">
        <v>51</v>
      </c>
    </row>
    <row r="653" spans="1:7" ht="28" customHeight="1">
      <c r="A653" s="7">
        <v>758</v>
      </c>
      <c r="B653" s="7">
        <v>562</v>
      </c>
      <c r="C653" s="7" t="s">
        <v>1354</v>
      </c>
      <c r="D653" s="8" t="s">
        <v>574</v>
      </c>
      <c r="E653" s="7" t="s">
        <v>648</v>
      </c>
      <c r="F653" s="7" t="s">
        <v>169</v>
      </c>
      <c r="G653" s="7" t="s">
        <v>45</v>
      </c>
    </row>
    <row r="654" spans="1:7" ht="28" customHeight="1">
      <c r="A654" s="7">
        <v>759</v>
      </c>
      <c r="B654" s="7">
        <v>562</v>
      </c>
      <c r="C654" s="7" t="s">
        <v>1354</v>
      </c>
      <c r="D654" s="8" t="s">
        <v>574</v>
      </c>
      <c r="E654" s="7" t="s">
        <v>649</v>
      </c>
      <c r="F654" s="7" t="s">
        <v>81</v>
      </c>
      <c r="G654" s="7" t="s">
        <v>169</v>
      </c>
    </row>
    <row r="655" spans="1:7" ht="28" customHeight="1">
      <c r="A655" s="5">
        <v>760</v>
      </c>
      <c r="B655" s="5">
        <v>563</v>
      </c>
      <c r="C655" s="7" t="s">
        <v>1354</v>
      </c>
      <c r="D655" s="6" t="s">
        <v>574</v>
      </c>
      <c r="E655" s="5" t="s">
        <v>650</v>
      </c>
      <c r="F655" s="5" t="s">
        <v>169</v>
      </c>
      <c r="G655" s="5" t="s">
        <v>45</v>
      </c>
    </row>
    <row r="656" spans="1:7" ht="28" customHeight="1">
      <c r="A656" s="7">
        <v>761</v>
      </c>
      <c r="B656" s="7">
        <v>564</v>
      </c>
      <c r="C656" s="7" t="s">
        <v>1354</v>
      </c>
      <c r="D656" s="8" t="s">
        <v>574</v>
      </c>
      <c r="E656" s="7" t="s">
        <v>651</v>
      </c>
      <c r="F656" s="7" t="s">
        <v>53</v>
      </c>
      <c r="G656" s="7" t="s">
        <v>125</v>
      </c>
    </row>
    <row r="657" spans="1:7" ht="28" customHeight="1">
      <c r="A657" s="5">
        <v>762</v>
      </c>
      <c r="B657" s="5">
        <v>565</v>
      </c>
      <c r="C657" s="7" t="s">
        <v>1354</v>
      </c>
      <c r="D657" s="6" t="s">
        <v>574</v>
      </c>
      <c r="E657" s="5" t="s">
        <v>652</v>
      </c>
      <c r="F657" s="5" t="s">
        <v>53</v>
      </c>
      <c r="G657" s="5" t="s">
        <v>125</v>
      </c>
    </row>
    <row r="658" spans="1:7" ht="28" customHeight="1">
      <c r="A658" s="7">
        <v>763</v>
      </c>
      <c r="B658" s="7">
        <v>566</v>
      </c>
      <c r="C658" s="7" t="s">
        <v>1354</v>
      </c>
      <c r="D658" s="8" t="s">
        <v>574</v>
      </c>
      <c r="E658" s="7" t="s">
        <v>653</v>
      </c>
      <c r="F658" s="7" t="s">
        <v>125</v>
      </c>
      <c r="G658" s="7" t="s">
        <v>51</v>
      </c>
    </row>
    <row r="659" spans="1:7" ht="28" customHeight="1">
      <c r="A659" s="5">
        <v>764</v>
      </c>
      <c r="B659" s="5">
        <v>567</v>
      </c>
      <c r="C659" s="7" t="s">
        <v>1354</v>
      </c>
      <c r="D659" s="6" t="s">
        <v>574</v>
      </c>
      <c r="E659" s="5" t="s">
        <v>654</v>
      </c>
      <c r="F659" s="5" t="s">
        <v>125</v>
      </c>
      <c r="G659" s="5" t="s">
        <v>51</v>
      </c>
    </row>
    <row r="660" spans="1:7" ht="28" customHeight="1">
      <c r="A660" s="7">
        <v>765</v>
      </c>
      <c r="B660" s="7">
        <v>568</v>
      </c>
      <c r="C660" s="7" t="s">
        <v>1354</v>
      </c>
      <c r="D660" s="8" t="s">
        <v>574</v>
      </c>
      <c r="E660" s="7" t="s">
        <v>655</v>
      </c>
      <c r="F660" s="7" t="s">
        <v>44</v>
      </c>
      <c r="G660" s="7" t="s">
        <v>45</v>
      </c>
    </row>
    <row r="661" spans="1:7" ht="28" customHeight="1">
      <c r="A661" s="5">
        <v>766</v>
      </c>
      <c r="B661" s="5">
        <v>569</v>
      </c>
      <c r="C661" s="7" t="s">
        <v>1354</v>
      </c>
      <c r="D661" s="6" t="s">
        <v>574</v>
      </c>
      <c r="E661" s="5" t="s">
        <v>656</v>
      </c>
      <c r="F661" s="5" t="s">
        <v>44</v>
      </c>
      <c r="G661" s="5" t="s">
        <v>45</v>
      </c>
    </row>
    <row r="662" spans="1:7" ht="28" customHeight="1">
      <c r="A662" s="7">
        <v>767</v>
      </c>
      <c r="B662" s="7">
        <v>570</v>
      </c>
      <c r="C662" s="7" t="s">
        <v>1354</v>
      </c>
      <c r="D662" s="8" t="s">
        <v>574</v>
      </c>
      <c r="E662" s="7" t="s">
        <v>657</v>
      </c>
      <c r="F662" s="7" t="s">
        <v>67</v>
      </c>
      <c r="G662" s="7" t="s">
        <v>45</v>
      </c>
    </row>
    <row r="663" spans="1:7" ht="28" customHeight="1">
      <c r="A663" s="7">
        <v>768</v>
      </c>
      <c r="B663" s="7">
        <v>570</v>
      </c>
      <c r="C663" s="7" t="s">
        <v>1354</v>
      </c>
      <c r="D663" s="8" t="s">
        <v>574</v>
      </c>
      <c r="E663" s="7" t="s">
        <v>658</v>
      </c>
      <c r="F663" s="7" t="s">
        <v>63</v>
      </c>
      <c r="G663" s="7" t="s">
        <v>169</v>
      </c>
    </row>
    <row r="664" spans="1:7" ht="28" customHeight="1">
      <c r="A664" s="5">
        <v>769</v>
      </c>
      <c r="B664" s="5">
        <v>571</v>
      </c>
      <c r="C664" s="7" t="s">
        <v>1354</v>
      </c>
      <c r="D664" s="6" t="s">
        <v>574</v>
      </c>
      <c r="E664" s="5" t="s">
        <v>659</v>
      </c>
      <c r="F664" s="5" t="s">
        <v>67</v>
      </c>
      <c r="G664" s="5" t="s">
        <v>45</v>
      </c>
    </row>
    <row r="665" spans="1:7" ht="28" customHeight="1">
      <c r="A665" s="5">
        <v>770</v>
      </c>
      <c r="B665" s="5">
        <v>571</v>
      </c>
      <c r="C665" s="7" t="s">
        <v>1354</v>
      </c>
      <c r="D665" s="6" t="s">
        <v>574</v>
      </c>
      <c r="E665" s="5" t="s">
        <v>660</v>
      </c>
      <c r="F665" s="5" t="s">
        <v>63</v>
      </c>
      <c r="G665" s="5" t="s">
        <v>169</v>
      </c>
    </row>
    <row r="666" spans="1:7" ht="28" customHeight="1">
      <c r="A666" s="7">
        <v>771</v>
      </c>
      <c r="B666" s="7">
        <v>572</v>
      </c>
      <c r="C666" s="7" t="s">
        <v>1354</v>
      </c>
      <c r="D666" s="8" t="s">
        <v>574</v>
      </c>
      <c r="E666" s="7" t="s">
        <v>661</v>
      </c>
      <c r="F666" s="7" t="s">
        <v>63</v>
      </c>
      <c r="G666" s="7" t="s">
        <v>45</v>
      </c>
    </row>
    <row r="667" spans="1:7" ht="28" customHeight="1">
      <c r="A667" s="5">
        <v>772</v>
      </c>
      <c r="B667" s="5">
        <v>573</v>
      </c>
      <c r="C667" s="7" t="s">
        <v>1354</v>
      </c>
      <c r="D667" s="6" t="s">
        <v>574</v>
      </c>
      <c r="E667" s="5" t="s">
        <v>662</v>
      </c>
      <c r="F667" s="5" t="s">
        <v>63</v>
      </c>
      <c r="G667" s="5" t="s">
        <v>45</v>
      </c>
    </row>
    <row r="668" spans="1:7" ht="28" customHeight="1">
      <c r="A668" s="7">
        <v>773</v>
      </c>
      <c r="B668" s="7">
        <v>574</v>
      </c>
      <c r="C668" s="7" t="s">
        <v>1354</v>
      </c>
      <c r="D668" s="8" t="s">
        <v>574</v>
      </c>
      <c r="E668" s="7" t="s">
        <v>663</v>
      </c>
      <c r="F668" s="7" t="s">
        <v>79</v>
      </c>
      <c r="G668" s="7" t="s">
        <v>45</v>
      </c>
    </row>
    <row r="669" spans="1:7" ht="28" customHeight="1">
      <c r="A669" s="5">
        <v>774</v>
      </c>
      <c r="B669" s="5">
        <v>575</v>
      </c>
      <c r="C669" s="7" t="s">
        <v>1354</v>
      </c>
      <c r="D669" s="6" t="s">
        <v>574</v>
      </c>
      <c r="E669" s="5" t="s">
        <v>664</v>
      </c>
      <c r="F669" s="5" t="s">
        <v>79</v>
      </c>
      <c r="G669" s="5" t="s">
        <v>45</v>
      </c>
    </row>
    <row r="670" spans="1:7" ht="28" customHeight="1">
      <c r="A670" s="7">
        <v>775</v>
      </c>
      <c r="B670" s="7">
        <v>576</v>
      </c>
      <c r="C670" s="7" t="s">
        <v>1354</v>
      </c>
      <c r="D670" s="8" t="s">
        <v>574</v>
      </c>
      <c r="E670" s="7" t="s">
        <v>665</v>
      </c>
      <c r="F670" s="7" t="s">
        <v>79</v>
      </c>
      <c r="G670" s="7" t="s">
        <v>45</v>
      </c>
    </row>
    <row r="671" spans="1:7" ht="28" customHeight="1">
      <c r="A671" s="5">
        <v>776</v>
      </c>
      <c r="B671" s="5">
        <v>577</v>
      </c>
      <c r="C671" s="7" t="s">
        <v>1354</v>
      </c>
      <c r="D671" s="6" t="s">
        <v>574</v>
      </c>
      <c r="E671" s="5" t="s">
        <v>666</v>
      </c>
      <c r="F671" s="5" t="s">
        <v>79</v>
      </c>
      <c r="G671" s="5" t="s">
        <v>45</v>
      </c>
    </row>
    <row r="672" spans="1:7" ht="28" customHeight="1">
      <c r="A672" s="7">
        <v>777</v>
      </c>
      <c r="B672" s="7">
        <v>578</v>
      </c>
      <c r="C672" s="7" t="s">
        <v>1354</v>
      </c>
      <c r="D672" s="8" t="s">
        <v>574</v>
      </c>
      <c r="E672" s="7" t="s">
        <v>667</v>
      </c>
      <c r="F672" s="7" t="s">
        <v>79</v>
      </c>
      <c r="G672" s="7" t="s">
        <v>45</v>
      </c>
    </row>
    <row r="673" spans="1:7" ht="28" customHeight="1">
      <c r="A673" s="5">
        <v>778</v>
      </c>
      <c r="B673" s="5">
        <v>579</v>
      </c>
      <c r="C673" s="7" t="s">
        <v>1354</v>
      </c>
      <c r="D673" s="6" t="s">
        <v>574</v>
      </c>
      <c r="E673" s="5" t="s">
        <v>668</v>
      </c>
      <c r="F673" s="5" t="s">
        <v>79</v>
      </c>
      <c r="G673" s="5" t="s">
        <v>45</v>
      </c>
    </row>
    <row r="674" spans="1:7" ht="28" customHeight="1">
      <c r="A674" s="7">
        <v>779</v>
      </c>
      <c r="B674" s="7">
        <v>580</v>
      </c>
      <c r="C674" s="7" t="s">
        <v>1354</v>
      </c>
      <c r="D674" s="8" t="s">
        <v>574</v>
      </c>
      <c r="E674" s="7" t="s">
        <v>669</v>
      </c>
      <c r="F674" s="7" t="s">
        <v>53</v>
      </c>
      <c r="G674" s="7" t="s">
        <v>51</v>
      </c>
    </row>
    <row r="675" spans="1:7" ht="28" customHeight="1">
      <c r="A675" s="5">
        <v>780</v>
      </c>
      <c r="B675" s="5">
        <v>581</v>
      </c>
      <c r="C675" s="7" t="s">
        <v>1354</v>
      </c>
      <c r="D675" s="6" t="s">
        <v>574</v>
      </c>
      <c r="E675" s="5" t="s">
        <v>670</v>
      </c>
      <c r="F675" s="5" t="s">
        <v>53</v>
      </c>
      <c r="G675" s="5" t="s">
        <v>51</v>
      </c>
    </row>
    <row r="676" spans="1:7" ht="28" customHeight="1">
      <c r="A676" s="7">
        <v>781</v>
      </c>
      <c r="B676" s="7">
        <v>582</v>
      </c>
      <c r="C676" s="7" t="s">
        <v>1354</v>
      </c>
      <c r="D676" s="8" t="s">
        <v>574</v>
      </c>
      <c r="E676" s="7" t="s">
        <v>671</v>
      </c>
      <c r="F676" s="7" t="s">
        <v>83</v>
      </c>
      <c r="G676" s="7" t="s">
        <v>45</v>
      </c>
    </row>
    <row r="677" spans="1:7" ht="28" customHeight="1">
      <c r="A677" s="5">
        <v>782</v>
      </c>
      <c r="B677" s="5">
        <v>583</v>
      </c>
      <c r="C677" s="7" t="s">
        <v>1354</v>
      </c>
      <c r="D677" s="6" t="s">
        <v>574</v>
      </c>
      <c r="E677" s="5" t="s">
        <v>672</v>
      </c>
      <c r="F677" s="5" t="s">
        <v>83</v>
      </c>
      <c r="G677" s="5" t="s">
        <v>45</v>
      </c>
    </row>
    <row r="678" spans="1:7" ht="28" customHeight="1">
      <c r="A678" s="7">
        <v>783</v>
      </c>
      <c r="B678" s="7">
        <v>584</v>
      </c>
      <c r="C678" s="7" t="s">
        <v>1354</v>
      </c>
      <c r="D678" s="8" t="s">
        <v>574</v>
      </c>
      <c r="E678" s="7" t="s">
        <v>673</v>
      </c>
      <c r="F678" s="7" t="s">
        <v>83</v>
      </c>
      <c r="G678" s="7" t="s">
        <v>45</v>
      </c>
    </row>
    <row r="679" spans="1:7" ht="28" customHeight="1">
      <c r="A679" s="5">
        <v>784</v>
      </c>
      <c r="B679" s="5">
        <v>585</v>
      </c>
      <c r="C679" s="7" t="s">
        <v>1354</v>
      </c>
      <c r="D679" s="6" t="s">
        <v>574</v>
      </c>
      <c r="E679" s="5" t="s">
        <v>674</v>
      </c>
      <c r="F679" s="5" t="s">
        <v>63</v>
      </c>
      <c r="G679" s="5" t="s">
        <v>43</v>
      </c>
    </row>
    <row r="680" spans="1:7" ht="28" customHeight="1">
      <c r="A680" s="5">
        <v>785</v>
      </c>
      <c r="B680" s="5">
        <v>585</v>
      </c>
      <c r="C680" s="7" t="s">
        <v>1354</v>
      </c>
      <c r="D680" s="6" t="s">
        <v>574</v>
      </c>
      <c r="E680" s="5" t="s">
        <v>675</v>
      </c>
      <c r="F680" s="5" t="s">
        <v>63</v>
      </c>
      <c r="G680" s="5" t="s">
        <v>43</v>
      </c>
    </row>
    <row r="681" spans="1:7" ht="28" customHeight="1">
      <c r="A681" s="5">
        <v>786</v>
      </c>
      <c r="B681" s="5">
        <v>585</v>
      </c>
      <c r="C681" s="7" t="s">
        <v>1354</v>
      </c>
      <c r="D681" s="6" t="s">
        <v>574</v>
      </c>
      <c r="E681" s="5" t="s">
        <v>676</v>
      </c>
      <c r="F681" s="5" t="s">
        <v>63</v>
      </c>
      <c r="G681" s="5" t="s">
        <v>43</v>
      </c>
    </row>
    <row r="682" spans="1:7" ht="28" customHeight="1">
      <c r="A682" s="5">
        <v>787</v>
      </c>
      <c r="B682" s="5">
        <v>585</v>
      </c>
      <c r="C682" s="7" t="s">
        <v>1354</v>
      </c>
      <c r="D682" s="6" t="s">
        <v>574</v>
      </c>
      <c r="E682" s="5" t="s">
        <v>677</v>
      </c>
      <c r="F682" s="5" t="s">
        <v>63</v>
      </c>
      <c r="G682" s="5" t="s">
        <v>43</v>
      </c>
    </row>
    <row r="683" spans="1:7" ht="28" customHeight="1">
      <c r="A683" s="7">
        <v>788</v>
      </c>
      <c r="B683" s="7">
        <v>586</v>
      </c>
      <c r="C683" s="7" t="s">
        <v>1354</v>
      </c>
      <c r="D683" s="8" t="s">
        <v>574</v>
      </c>
      <c r="E683" s="7" t="s">
        <v>678</v>
      </c>
      <c r="F683" s="7" t="s">
        <v>63</v>
      </c>
      <c r="G683" s="7" t="s">
        <v>43</v>
      </c>
    </row>
    <row r="684" spans="1:7" ht="28" customHeight="1">
      <c r="A684" s="7">
        <v>789</v>
      </c>
      <c r="B684" s="7">
        <v>586</v>
      </c>
      <c r="C684" s="7" t="s">
        <v>1354</v>
      </c>
      <c r="D684" s="8" t="s">
        <v>574</v>
      </c>
      <c r="E684" s="7" t="s">
        <v>679</v>
      </c>
      <c r="F684" s="7" t="s">
        <v>63</v>
      </c>
      <c r="G684" s="7" t="s">
        <v>43</v>
      </c>
    </row>
    <row r="685" spans="1:7" ht="28" customHeight="1">
      <c r="A685" s="7">
        <v>790</v>
      </c>
      <c r="B685" s="7">
        <v>586</v>
      </c>
      <c r="C685" s="7" t="s">
        <v>1354</v>
      </c>
      <c r="D685" s="8" t="s">
        <v>574</v>
      </c>
      <c r="E685" s="7" t="s">
        <v>680</v>
      </c>
      <c r="F685" s="7" t="s">
        <v>63</v>
      </c>
      <c r="G685" s="7" t="s">
        <v>43</v>
      </c>
    </row>
    <row r="686" spans="1:7" ht="28" customHeight="1">
      <c r="A686" s="7">
        <v>791</v>
      </c>
      <c r="B686" s="7">
        <v>586</v>
      </c>
      <c r="C686" s="7" t="s">
        <v>1354</v>
      </c>
      <c r="D686" s="8" t="s">
        <v>574</v>
      </c>
      <c r="E686" s="7" t="s">
        <v>681</v>
      </c>
      <c r="F686" s="7" t="s">
        <v>63</v>
      </c>
      <c r="G686" s="7" t="s">
        <v>43</v>
      </c>
    </row>
    <row r="687" spans="1:7" ht="28" customHeight="1">
      <c r="A687" s="5">
        <v>792</v>
      </c>
      <c r="B687" s="5">
        <v>587</v>
      </c>
      <c r="C687" s="7" t="s">
        <v>1354</v>
      </c>
      <c r="D687" s="6" t="s">
        <v>574</v>
      </c>
      <c r="E687" s="5" t="s">
        <v>682</v>
      </c>
      <c r="F687" s="5" t="s">
        <v>75</v>
      </c>
      <c r="G687" s="5" t="s">
        <v>51</v>
      </c>
    </row>
    <row r="688" spans="1:7" ht="28" customHeight="1">
      <c r="A688" s="7">
        <v>793</v>
      </c>
      <c r="B688" s="7">
        <v>588</v>
      </c>
      <c r="C688" s="7" t="s">
        <v>1354</v>
      </c>
      <c r="D688" s="8" t="s">
        <v>574</v>
      </c>
      <c r="E688" s="7" t="s">
        <v>683</v>
      </c>
      <c r="F688" s="7" t="s">
        <v>57</v>
      </c>
      <c r="G688" s="7" t="s">
        <v>45</v>
      </c>
    </row>
    <row r="689" spans="1:7" ht="28" customHeight="1">
      <c r="A689" s="5">
        <v>794</v>
      </c>
      <c r="B689" s="5">
        <v>589</v>
      </c>
      <c r="C689" s="7" t="s">
        <v>1354</v>
      </c>
      <c r="D689" s="6" t="s">
        <v>574</v>
      </c>
      <c r="E689" s="5" t="s">
        <v>684</v>
      </c>
      <c r="F689" s="5" t="s">
        <v>57</v>
      </c>
      <c r="G689" s="5" t="s">
        <v>84</v>
      </c>
    </row>
    <row r="690" spans="1:7" ht="28" customHeight="1">
      <c r="A690" s="7">
        <v>795</v>
      </c>
      <c r="B690" s="7">
        <v>590</v>
      </c>
      <c r="C690" s="7" t="s">
        <v>1354</v>
      </c>
      <c r="D690" s="8" t="s">
        <v>574</v>
      </c>
      <c r="E690" s="7" t="s">
        <v>685</v>
      </c>
      <c r="F690" s="7" t="s">
        <v>43</v>
      </c>
      <c r="G690" s="7" t="s">
        <v>44</v>
      </c>
    </row>
    <row r="691" spans="1:7" ht="28" customHeight="1">
      <c r="A691" s="5">
        <v>796</v>
      </c>
      <c r="B691" s="5">
        <v>591</v>
      </c>
      <c r="C691" s="7" t="s">
        <v>1354</v>
      </c>
      <c r="D691" s="6" t="s">
        <v>574</v>
      </c>
      <c r="E691" s="5" t="s">
        <v>686</v>
      </c>
      <c r="F691" s="5" t="s">
        <v>43</v>
      </c>
      <c r="G691" s="5" t="s">
        <v>44</v>
      </c>
    </row>
    <row r="692" spans="1:7" ht="28" customHeight="1">
      <c r="A692" s="7">
        <v>797</v>
      </c>
      <c r="B692" s="7">
        <v>592</v>
      </c>
      <c r="C692" s="7" t="s">
        <v>1354</v>
      </c>
      <c r="D692" s="8" t="s">
        <v>574</v>
      </c>
      <c r="E692" s="7" t="s">
        <v>1350</v>
      </c>
      <c r="F692" s="7" t="s">
        <v>53</v>
      </c>
      <c r="G692" s="7" t="s">
        <v>169</v>
      </c>
    </row>
    <row r="693" spans="1:7" ht="28" customHeight="1">
      <c r="A693" s="5">
        <v>800</v>
      </c>
      <c r="B693" s="5">
        <v>593</v>
      </c>
      <c r="C693" s="7" t="s">
        <v>1354</v>
      </c>
      <c r="D693" s="6" t="s">
        <v>574</v>
      </c>
      <c r="E693" s="5" t="s">
        <v>1353</v>
      </c>
      <c r="F693" s="5" t="s">
        <v>53</v>
      </c>
      <c r="G693" s="5" t="s">
        <v>169</v>
      </c>
    </row>
    <row r="694" spans="1:7" ht="28" customHeight="1">
      <c r="A694" s="7">
        <v>801</v>
      </c>
      <c r="B694" s="7">
        <v>594</v>
      </c>
      <c r="C694" s="7" t="s">
        <v>1354</v>
      </c>
      <c r="D694" s="8" t="s">
        <v>574</v>
      </c>
      <c r="E694" s="7" t="s">
        <v>687</v>
      </c>
      <c r="F694" s="7" t="s">
        <v>53</v>
      </c>
      <c r="G694" s="7" t="s">
        <v>45</v>
      </c>
    </row>
    <row r="695" spans="1:7" ht="28" customHeight="1">
      <c r="A695" s="5">
        <v>802</v>
      </c>
      <c r="B695" s="5">
        <v>595</v>
      </c>
      <c r="C695" s="7" t="s">
        <v>1354</v>
      </c>
      <c r="D695" s="6" t="s">
        <v>574</v>
      </c>
      <c r="E695" s="5" t="s">
        <v>688</v>
      </c>
      <c r="F695" s="9" t="s">
        <v>57</v>
      </c>
      <c r="G695" s="5" t="s">
        <v>75</v>
      </c>
    </row>
    <row r="696" spans="1:7" ht="28" customHeight="1">
      <c r="A696" s="7">
        <v>803</v>
      </c>
      <c r="B696" s="7">
        <v>596</v>
      </c>
      <c r="C696" s="7" t="s">
        <v>1354</v>
      </c>
      <c r="D696" s="8" t="s">
        <v>574</v>
      </c>
      <c r="E696" s="7" t="s">
        <v>689</v>
      </c>
      <c r="F696" s="12" t="s">
        <v>57</v>
      </c>
      <c r="G696" s="7" t="s">
        <v>75</v>
      </c>
    </row>
    <row r="697" spans="1:7" ht="28" customHeight="1">
      <c r="A697" s="5">
        <v>804</v>
      </c>
      <c r="B697" s="5">
        <v>597</v>
      </c>
      <c r="C697" s="7" t="s">
        <v>1354</v>
      </c>
      <c r="D697" s="6" t="s">
        <v>574</v>
      </c>
      <c r="E697" s="5" t="s">
        <v>690</v>
      </c>
      <c r="F697" s="5" t="s">
        <v>43</v>
      </c>
      <c r="G697" s="5" t="s">
        <v>84</v>
      </c>
    </row>
    <row r="698" spans="1:7" ht="28" customHeight="1">
      <c r="A698" s="7">
        <v>805</v>
      </c>
      <c r="B698" s="7">
        <v>598</v>
      </c>
      <c r="C698" s="7" t="s">
        <v>1354</v>
      </c>
      <c r="D698" s="8" t="s">
        <v>574</v>
      </c>
      <c r="E698" s="7" t="s">
        <v>691</v>
      </c>
      <c r="F698" s="7" t="s">
        <v>43</v>
      </c>
      <c r="G698" s="7" t="s">
        <v>84</v>
      </c>
    </row>
    <row r="699" spans="1:7" ht="28" customHeight="1">
      <c r="A699" s="5">
        <v>806</v>
      </c>
      <c r="B699" s="5">
        <v>599</v>
      </c>
      <c r="C699" s="7" t="s">
        <v>1354</v>
      </c>
      <c r="D699" s="6" t="s">
        <v>574</v>
      </c>
      <c r="E699" s="5" t="s">
        <v>692</v>
      </c>
      <c r="F699" s="5" t="s">
        <v>84</v>
      </c>
      <c r="G699" s="5" t="s">
        <v>45</v>
      </c>
    </row>
    <row r="700" spans="1:7" ht="28" customHeight="1">
      <c r="A700" s="7">
        <v>807</v>
      </c>
      <c r="B700" s="7">
        <v>600</v>
      </c>
      <c r="C700" s="7" t="s">
        <v>1354</v>
      </c>
      <c r="D700" s="8" t="s">
        <v>574</v>
      </c>
      <c r="E700" s="7" t="s">
        <v>693</v>
      </c>
      <c r="F700" s="7" t="s">
        <v>84</v>
      </c>
      <c r="G700" s="7" t="s">
        <v>45</v>
      </c>
    </row>
    <row r="701" spans="1:7" ht="28" customHeight="1">
      <c r="A701" s="5">
        <v>808</v>
      </c>
      <c r="B701" s="5">
        <v>601</v>
      </c>
      <c r="C701" s="7" t="s">
        <v>1354</v>
      </c>
      <c r="D701" s="6" t="s">
        <v>574</v>
      </c>
      <c r="E701" s="5" t="s">
        <v>694</v>
      </c>
      <c r="F701" s="5" t="s">
        <v>84</v>
      </c>
      <c r="G701" s="5" t="s">
        <v>45</v>
      </c>
    </row>
    <row r="702" spans="1:7" ht="28" customHeight="1">
      <c r="A702" s="7">
        <v>809</v>
      </c>
      <c r="B702" s="7">
        <v>602</v>
      </c>
      <c r="C702" s="7" t="s">
        <v>1354</v>
      </c>
      <c r="D702" s="8" t="s">
        <v>574</v>
      </c>
      <c r="E702" s="7" t="s">
        <v>695</v>
      </c>
      <c r="F702" s="7" t="s">
        <v>75</v>
      </c>
      <c r="G702" s="7" t="s">
        <v>45</v>
      </c>
    </row>
    <row r="703" spans="1:7" ht="28" customHeight="1">
      <c r="A703" s="5">
        <v>810</v>
      </c>
      <c r="B703" s="5">
        <v>603</v>
      </c>
      <c r="C703" s="7" t="s">
        <v>1354</v>
      </c>
      <c r="D703" s="6" t="s">
        <v>574</v>
      </c>
      <c r="E703" s="5" t="s">
        <v>696</v>
      </c>
      <c r="F703" s="5" t="s">
        <v>75</v>
      </c>
      <c r="G703" s="5" t="s">
        <v>45</v>
      </c>
    </row>
    <row r="704" spans="1:7" ht="28" customHeight="1">
      <c r="A704" s="7">
        <v>811</v>
      </c>
      <c r="B704" s="7">
        <v>604</v>
      </c>
      <c r="C704" s="7" t="s">
        <v>1354</v>
      </c>
      <c r="D704" s="8" t="s">
        <v>574</v>
      </c>
      <c r="E704" s="7" t="s">
        <v>697</v>
      </c>
      <c r="F704" s="7" t="s">
        <v>75</v>
      </c>
      <c r="G704" s="7" t="s">
        <v>45</v>
      </c>
    </row>
    <row r="705" spans="1:7" ht="28" customHeight="1">
      <c r="A705" s="5">
        <v>812</v>
      </c>
      <c r="B705" s="5">
        <v>605</v>
      </c>
      <c r="C705" s="7" t="s">
        <v>1354</v>
      </c>
      <c r="D705" s="6" t="s">
        <v>574</v>
      </c>
      <c r="E705" s="5" t="s">
        <v>698</v>
      </c>
      <c r="F705" s="5" t="s">
        <v>79</v>
      </c>
      <c r="G705" s="5" t="s">
        <v>45</v>
      </c>
    </row>
    <row r="706" spans="1:7" ht="28" customHeight="1">
      <c r="A706" s="7">
        <v>813</v>
      </c>
      <c r="B706" s="7">
        <v>606</v>
      </c>
      <c r="C706" s="7" t="s">
        <v>1354</v>
      </c>
      <c r="D706" s="8" t="s">
        <v>574</v>
      </c>
      <c r="E706" s="7" t="s">
        <v>699</v>
      </c>
      <c r="F706" s="7" t="s">
        <v>79</v>
      </c>
      <c r="G706" s="7" t="s">
        <v>45</v>
      </c>
    </row>
    <row r="707" spans="1:7" ht="28" customHeight="1">
      <c r="A707" s="5">
        <v>814</v>
      </c>
      <c r="B707" s="5">
        <v>607</v>
      </c>
      <c r="C707" s="7" t="s">
        <v>1354</v>
      </c>
      <c r="D707" s="6" t="s">
        <v>574</v>
      </c>
      <c r="E707" s="5" t="s">
        <v>700</v>
      </c>
      <c r="F707" s="5" t="s">
        <v>169</v>
      </c>
      <c r="G707" s="5" t="s">
        <v>48</v>
      </c>
    </row>
    <row r="708" spans="1:7" ht="28" customHeight="1">
      <c r="A708" s="7">
        <v>815</v>
      </c>
      <c r="B708" s="7">
        <v>608</v>
      </c>
      <c r="C708" s="7" t="s">
        <v>1354</v>
      </c>
      <c r="D708" s="8" t="s">
        <v>574</v>
      </c>
      <c r="E708" s="7" t="s">
        <v>701</v>
      </c>
      <c r="F708" s="7" t="s">
        <v>169</v>
      </c>
      <c r="G708" s="7" t="s">
        <v>48</v>
      </c>
    </row>
    <row r="709" spans="1:7" ht="28" customHeight="1">
      <c r="A709" s="5">
        <v>816</v>
      </c>
      <c r="B709" s="5">
        <v>609</v>
      </c>
      <c r="C709" s="7" t="s">
        <v>1354</v>
      </c>
      <c r="D709" s="6" t="s">
        <v>574</v>
      </c>
      <c r="E709" s="5" t="s">
        <v>702</v>
      </c>
      <c r="F709" s="5" t="s">
        <v>169</v>
      </c>
      <c r="G709" s="5" t="s">
        <v>48</v>
      </c>
    </row>
    <row r="710" spans="1:7" ht="28" customHeight="1">
      <c r="A710" s="7">
        <v>817</v>
      </c>
      <c r="B710" s="7">
        <v>610</v>
      </c>
      <c r="C710" s="7" t="s">
        <v>1354</v>
      </c>
      <c r="D710" s="8" t="s">
        <v>574</v>
      </c>
      <c r="E710" s="7" t="s">
        <v>703</v>
      </c>
      <c r="F710" s="7" t="s">
        <v>184</v>
      </c>
      <c r="G710" s="7" t="s">
        <v>45</v>
      </c>
    </row>
    <row r="711" spans="1:7" ht="28" customHeight="1">
      <c r="A711" s="5">
        <v>818</v>
      </c>
      <c r="B711" s="5">
        <v>611</v>
      </c>
      <c r="C711" s="7" t="s">
        <v>1354</v>
      </c>
      <c r="D711" s="6" t="s">
        <v>574</v>
      </c>
      <c r="E711" s="5" t="s">
        <v>704</v>
      </c>
      <c r="F711" s="5" t="s">
        <v>184</v>
      </c>
      <c r="G711" s="5" t="s">
        <v>45</v>
      </c>
    </row>
    <row r="712" spans="1:7" ht="28" customHeight="1">
      <c r="A712" s="7">
        <v>819</v>
      </c>
      <c r="B712" s="7">
        <v>612</v>
      </c>
      <c r="C712" s="7" t="s">
        <v>1354</v>
      </c>
      <c r="D712" s="8" t="s">
        <v>574</v>
      </c>
      <c r="E712" s="7" t="s">
        <v>705</v>
      </c>
      <c r="F712" s="7" t="s">
        <v>184</v>
      </c>
      <c r="G712" s="7" t="s">
        <v>45</v>
      </c>
    </row>
    <row r="713" spans="1:7" ht="28" customHeight="1">
      <c r="A713" s="5">
        <v>820</v>
      </c>
      <c r="B713" s="5">
        <v>613</v>
      </c>
      <c r="C713" s="7" t="s">
        <v>1354</v>
      </c>
      <c r="D713" s="6" t="s">
        <v>574</v>
      </c>
      <c r="E713" s="5" t="s">
        <v>706</v>
      </c>
      <c r="F713" s="5" t="s">
        <v>83</v>
      </c>
      <c r="G713" s="5" t="s">
        <v>45</v>
      </c>
    </row>
    <row r="714" spans="1:7" ht="28" customHeight="1">
      <c r="A714" s="7">
        <v>821</v>
      </c>
      <c r="B714" s="7">
        <v>614</v>
      </c>
      <c r="C714" s="7" t="s">
        <v>1354</v>
      </c>
      <c r="D714" s="8" t="s">
        <v>574</v>
      </c>
      <c r="E714" s="7" t="s">
        <v>707</v>
      </c>
      <c r="F714" s="7" t="s">
        <v>83</v>
      </c>
      <c r="G714" s="7" t="s">
        <v>45</v>
      </c>
    </row>
    <row r="715" spans="1:7" ht="28" customHeight="1">
      <c r="A715" s="5">
        <v>822</v>
      </c>
      <c r="B715" s="5">
        <v>615</v>
      </c>
      <c r="C715" s="7" t="s">
        <v>1354</v>
      </c>
      <c r="D715" s="6" t="s">
        <v>574</v>
      </c>
      <c r="E715" s="5" t="s">
        <v>708</v>
      </c>
      <c r="F715" s="5" t="s">
        <v>83</v>
      </c>
      <c r="G715" s="5" t="s">
        <v>45</v>
      </c>
    </row>
    <row r="716" spans="1:7" ht="28" customHeight="1">
      <c r="A716" s="7">
        <v>823</v>
      </c>
      <c r="B716" s="7">
        <v>616</v>
      </c>
      <c r="C716" s="7" t="s">
        <v>1354</v>
      </c>
      <c r="D716" s="8" t="s">
        <v>574</v>
      </c>
      <c r="E716" s="7" t="s">
        <v>709</v>
      </c>
      <c r="F716" s="7" t="s">
        <v>57</v>
      </c>
      <c r="G716" s="7" t="s">
        <v>45</v>
      </c>
    </row>
    <row r="717" spans="1:7" ht="28" customHeight="1">
      <c r="A717" s="5">
        <v>824</v>
      </c>
      <c r="B717" s="5">
        <v>617</v>
      </c>
      <c r="C717" s="7" t="s">
        <v>1354</v>
      </c>
      <c r="D717" s="6" t="s">
        <v>574</v>
      </c>
      <c r="E717" s="5" t="s">
        <v>710</v>
      </c>
      <c r="F717" s="5" t="s">
        <v>57</v>
      </c>
      <c r="G717" s="5" t="s">
        <v>45</v>
      </c>
    </row>
    <row r="718" spans="1:7" ht="28" customHeight="1">
      <c r="A718" s="7">
        <v>825</v>
      </c>
      <c r="B718" s="7">
        <v>618</v>
      </c>
      <c r="C718" s="7" t="s">
        <v>1354</v>
      </c>
      <c r="D718" s="8" t="s">
        <v>574</v>
      </c>
      <c r="E718" s="7" t="s">
        <v>711</v>
      </c>
      <c r="F718" s="7" t="s">
        <v>81</v>
      </c>
      <c r="G718" s="7" t="s">
        <v>75</v>
      </c>
    </row>
    <row r="719" spans="1:7" ht="28" customHeight="1">
      <c r="A719" s="7">
        <v>826</v>
      </c>
      <c r="B719" s="7">
        <v>618</v>
      </c>
      <c r="C719" s="7" t="s">
        <v>1354</v>
      </c>
      <c r="D719" s="8" t="s">
        <v>574</v>
      </c>
      <c r="E719" s="7" t="s">
        <v>712</v>
      </c>
      <c r="F719" s="7" t="s">
        <v>81</v>
      </c>
      <c r="G719" s="7" t="s">
        <v>84</v>
      </c>
    </row>
    <row r="720" spans="1:7" ht="28" customHeight="1">
      <c r="A720" s="5">
        <v>827</v>
      </c>
      <c r="B720" s="5">
        <v>619</v>
      </c>
      <c r="C720" s="7" t="s">
        <v>1354</v>
      </c>
      <c r="D720" s="6" t="s">
        <v>574</v>
      </c>
      <c r="E720" s="5" t="s">
        <v>713</v>
      </c>
      <c r="F720" s="5" t="s">
        <v>121</v>
      </c>
      <c r="G720" s="5" t="s">
        <v>45</v>
      </c>
    </row>
    <row r="721" spans="1:7" ht="28" customHeight="1">
      <c r="A721" s="7">
        <v>828</v>
      </c>
      <c r="B721" s="7">
        <v>620</v>
      </c>
      <c r="C721" s="7" t="s">
        <v>1354</v>
      </c>
      <c r="D721" s="8" t="s">
        <v>574</v>
      </c>
      <c r="E721" s="7" t="s">
        <v>714</v>
      </c>
      <c r="F721" s="7" t="s">
        <v>121</v>
      </c>
      <c r="G721" s="7" t="s">
        <v>45</v>
      </c>
    </row>
    <row r="722" spans="1:7" ht="28" customHeight="1">
      <c r="A722" s="5">
        <v>829</v>
      </c>
      <c r="B722" s="5">
        <v>621</v>
      </c>
      <c r="C722" s="7" t="s">
        <v>1354</v>
      </c>
      <c r="D722" s="6" t="s">
        <v>574</v>
      </c>
      <c r="E722" s="5" t="s">
        <v>715</v>
      </c>
      <c r="F722" s="5" t="s">
        <v>184</v>
      </c>
      <c r="G722" s="5" t="s">
        <v>45</v>
      </c>
    </row>
    <row r="723" spans="1:7" ht="28" customHeight="1">
      <c r="A723" s="7">
        <v>830</v>
      </c>
      <c r="B723" s="7">
        <v>622</v>
      </c>
      <c r="C723" s="7" t="s">
        <v>1354</v>
      </c>
      <c r="D723" s="8" t="s">
        <v>574</v>
      </c>
      <c r="E723" s="7" t="s">
        <v>716</v>
      </c>
      <c r="F723" s="7" t="s">
        <v>81</v>
      </c>
      <c r="G723" s="7" t="s">
        <v>169</v>
      </c>
    </row>
    <row r="724" spans="1:7" ht="28" customHeight="1">
      <c r="A724" s="5">
        <v>831</v>
      </c>
      <c r="B724" s="5">
        <v>623</v>
      </c>
      <c r="C724" s="7" t="s">
        <v>1354</v>
      </c>
      <c r="D724" s="6" t="s">
        <v>574</v>
      </c>
      <c r="E724" s="5" t="s">
        <v>717</v>
      </c>
      <c r="F724" s="5" t="s">
        <v>81</v>
      </c>
      <c r="G724" s="5" t="s">
        <v>169</v>
      </c>
    </row>
    <row r="725" spans="1:7" ht="28" customHeight="1">
      <c r="A725" s="7">
        <v>832</v>
      </c>
      <c r="B725" s="7">
        <v>624</v>
      </c>
      <c r="C725" s="7" t="s">
        <v>1354</v>
      </c>
      <c r="D725" s="8" t="s">
        <v>574</v>
      </c>
      <c r="E725" s="7" t="s">
        <v>718</v>
      </c>
      <c r="F725" s="7" t="s">
        <v>67</v>
      </c>
      <c r="G725" s="7" t="s">
        <v>84</v>
      </c>
    </row>
    <row r="726" spans="1:7" ht="28" customHeight="1">
      <c r="A726" s="5">
        <v>833</v>
      </c>
      <c r="B726" s="5">
        <v>625</v>
      </c>
      <c r="C726" s="7" t="s">
        <v>1354</v>
      </c>
      <c r="D726" s="6" t="s">
        <v>574</v>
      </c>
      <c r="E726" s="5" t="s">
        <v>719</v>
      </c>
      <c r="F726" s="5" t="s">
        <v>67</v>
      </c>
      <c r="G726" s="5" t="s">
        <v>84</v>
      </c>
    </row>
    <row r="727" spans="1:7" ht="28" customHeight="1">
      <c r="A727" s="7">
        <v>834</v>
      </c>
      <c r="B727" s="7">
        <v>626</v>
      </c>
      <c r="C727" s="7" t="s">
        <v>1354</v>
      </c>
      <c r="D727" s="8" t="s">
        <v>574</v>
      </c>
      <c r="E727" s="7" t="s">
        <v>720</v>
      </c>
      <c r="F727" s="7" t="s">
        <v>63</v>
      </c>
      <c r="G727" s="7" t="s">
        <v>45</v>
      </c>
    </row>
    <row r="728" spans="1:7" ht="28" customHeight="1">
      <c r="A728" s="5">
        <v>835</v>
      </c>
      <c r="B728" s="5">
        <v>627</v>
      </c>
      <c r="C728" s="7" t="s">
        <v>1354</v>
      </c>
      <c r="D728" s="6" t="s">
        <v>574</v>
      </c>
      <c r="E728" s="5" t="s">
        <v>721</v>
      </c>
      <c r="F728" s="5" t="s">
        <v>63</v>
      </c>
      <c r="G728" s="5" t="s">
        <v>51</v>
      </c>
    </row>
    <row r="729" spans="1:7" ht="28" customHeight="1">
      <c r="A729" s="7">
        <v>836</v>
      </c>
      <c r="B729" s="7">
        <v>628</v>
      </c>
      <c r="C729" s="7" t="s">
        <v>1354</v>
      </c>
      <c r="D729" s="8" t="s">
        <v>574</v>
      </c>
      <c r="E729" s="7" t="s">
        <v>722</v>
      </c>
      <c r="F729" s="7" t="s">
        <v>63</v>
      </c>
      <c r="G729" s="7" t="s">
        <v>51</v>
      </c>
    </row>
    <row r="730" spans="1:7" ht="28" customHeight="1">
      <c r="A730" s="7">
        <v>837</v>
      </c>
      <c r="B730" s="7">
        <v>628</v>
      </c>
      <c r="C730" s="7" t="s">
        <v>1354</v>
      </c>
      <c r="D730" s="8" t="s">
        <v>574</v>
      </c>
      <c r="E730" s="7" t="s">
        <v>723</v>
      </c>
      <c r="F730" s="7" t="s">
        <v>79</v>
      </c>
      <c r="G730" s="7" t="s">
        <v>51</v>
      </c>
    </row>
    <row r="731" spans="1:7" ht="28" customHeight="1">
      <c r="A731" s="5">
        <v>838</v>
      </c>
      <c r="B731" s="5">
        <v>629</v>
      </c>
      <c r="C731" s="7" t="s">
        <v>1354</v>
      </c>
      <c r="D731" s="6" t="s">
        <v>574</v>
      </c>
      <c r="E731" s="5" t="s">
        <v>724</v>
      </c>
      <c r="F731" s="5" t="s">
        <v>67</v>
      </c>
      <c r="G731" s="5" t="s">
        <v>51</v>
      </c>
    </row>
    <row r="732" spans="1:7" ht="28" customHeight="1">
      <c r="A732" s="7">
        <v>839</v>
      </c>
      <c r="B732" s="7">
        <v>630</v>
      </c>
      <c r="C732" s="7" t="s">
        <v>1354</v>
      </c>
      <c r="D732" s="8" t="s">
        <v>574</v>
      </c>
      <c r="E732" s="7" t="s">
        <v>725</v>
      </c>
      <c r="F732" s="7" t="s">
        <v>67</v>
      </c>
      <c r="G732" s="7" t="s">
        <v>51</v>
      </c>
    </row>
    <row r="733" spans="1:7" ht="28" customHeight="1">
      <c r="A733" s="5">
        <v>840</v>
      </c>
      <c r="B733" s="5">
        <v>631</v>
      </c>
      <c r="C733" s="7" t="s">
        <v>1354</v>
      </c>
      <c r="D733" s="6" t="s">
        <v>574</v>
      </c>
      <c r="E733" s="5" t="s">
        <v>726</v>
      </c>
      <c r="F733" s="5" t="s">
        <v>48</v>
      </c>
      <c r="G733" s="5" t="s">
        <v>45</v>
      </c>
    </row>
    <row r="734" spans="1:7" ht="28" customHeight="1">
      <c r="A734" s="7">
        <v>841</v>
      </c>
      <c r="B734" s="7">
        <v>632</v>
      </c>
      <c r="C734" s="7" t="s">
        <v>1354</v>
      </c>
      <c r="D734" s="8" t="s">
        <v>574</v>
      </c>
      <c r="E734" s="7" t="s">
        <v>727</v>
      </c>
      <c r="F734" s="7" t="s">
        <v>57</v>
      </c>
      <c r="G734" s="7" t="s">
        <v>84</v>
      </c>
    </row>
    <row r="735" spans="1:7" ht="28" customHeight="1">
      <c r="A735" s="5">
        <v>842</v>
      </c>
      <c r="B735" s="5">
        <v>633</v>
      </c>
      <c r="C735" s="7" t="s">
        <v>1354</v>
      </c>
      <c r="D735" s="6" t="s">
        <v>574</v>
      </c>
      <c r="E735" s="5" t="s">
        <v>728</v>
      </c>
      <c r="F735" s="5" t="s">
        <v>67</v>
      </c>
      <c r="G735" s="5" t="s">
        <v>184</v>
      </c>
    </row>
    <row r="736" spans="1:7" ht="28" customHeight="1">
      <c r="A736" s="7">
        <v>843</v>
      </c>
      <c r="B736" s="7">
        <v>634</v>
      </c>
      <c r="C736" s="7" t="s">
        <v>1354</v>
      </c>
      <c r="D736" s="8" t="s">
        <v>574</v>
      </c>
      <c r="E736" s="7" t="s">
        <v>729</v>
      </c>
      <c r="F736" s="7" t="s">
        <v>67</v>
      </c>
      <c r="G736" s="7" t="s">
        <v>184</v>
      </c>
    </row>
    <row r="737" spans="1:7" ht="28" customHeight="1">
      <c r="A737" s="5">
        <v>844</v>
      </c>
      <c r="B737" s="5">
        <v>635</v>
      </c>
      <c r="C737" s="7" t="s">
        <v>1354</v>
      </c>
      <c r="D737" s="6" t="s">
        <v>574</v>
      </c>
      <c r="E737" s="5" t="s">
        <v>730</v>
      </c>
      <c r="F737" s="5" t="s">
        <v>67</v>
      </c>
      <c r="G737" s="5" t="s">
        <v>184</v>
      </c>
    </row>
    <row r="738" spans="1:7" ht="28" customHeight="1">
      <c r="A738" s="7">
        <v>845</v>
      </c>
      <c r="B738" s="7">
        <v>636</v>
      </c>
      <c r="C738" s="7" t="s">
        <v>1354</v>
      </c>
      <c r="D738" s="8" t="s">
        <v>574</v>
      </c>
      <c r="E738" s="7" t="s">
        <v>731</v>
      </c>
      <c r="F738" s="7" t="s">
        <v>57</v>
      </c>
      <c r="G738" s="7" t="s">
        <v>48</v>
      </c>
    </row>
    <row r="739" spans="1:7" ht="28" customHeight="1">
      <c r="A739" s="5">
        <v>846</v>
      </c>
      <c r="B739" s="5">
        <v>637</v>
      </c>
      <c r="C739" s="7" t="s">
        <v>1354</v>
      </c>
      <c r="D739" s="6" t="s">
        <v>574</v>
      </c>
      <c r="E739" s="5" t="s">
        <v>732</v>
      </c>
      <c r="F739" s="5" t="s">
        <v>57</v>
      </c>
      <c r="G739" s="5" t="s">
        <v>48</v>
      </c>
    </row>
    <row r="740" spans="1:7" ht="28" customHeight="1">
      <c r="A740" s="7">
        <v>847</v>
      </c>
      <c r="B740" s="7">
        <v>638</v>
      </c>
      <c r="C740" s="7" t="s">
        <v>1354</v>
      </c>
      <c r="D740" s="8" t="s">
        <v>574</v>
      </c>
      <c r="E740" s="7" t="s">
        <v>733</v>
      </c>
      <c r="F740" s="7" t="s">
        <v>84</v>
      </c>
      <c r="G740" s="7" t="s">
        <v>121</v>
      </c>
    </row>
    <row r="741" spans="1:7" ht="28" customHeight="1">
      <c r="A741" s="5">
        <v>848</v>
      </c>
      <c r="B741" s="5">
        <v>639</v>
      </c>
      <c r="C741" s="7" t="s">
        <v>1354</v>
      </c>
      <c r="D741" s="6" t="s">
        <v>574</v>
      </c>
      <c r="E741" s="5" t="s">
        <v>734</v>
      </c>
      <c r="F741" s="5" t="s">
        <v>125</v>
      </c>
      <c r="G741" s="5" t="s">
        <v>121</v>
      </c>
    </row>
    <row r="742" spans="1:7" ht="28" customHeight="1">
      <c r="A742" s="7">
        <v>849</v>
      </c>
      <c r="B742" s="7">
        <v>640</v>
      </c>
      <c r="C742" s="7" t="s">
        <v>1354</v>
      </c>
      <c r="D742" s="8" t="s">
        <v>574</v>
      </c>
      <c r="E742" s="7" t="s">
        <v>735</v>
      </c>
      <c r="F742" s="7" t="s">
        <v>43</v>
      </c>
      <c r="G742" s="7" t="s">
        <v>121</v>
      </c>
    </row>
    <row r="743" spans="1:7" ht="28" customHeight="1">
      <c r="A743" s="5">
        <v>850</v>
      </c>
      <c r="B743" s="5">
        <v>641</v>
      </c>
      <c r="C743" s="7" t="s">
        <v>1354</v>
      </c>
      <c r="D743" s="6" t="s">
        <v>574</v>
      </c>
      <c r="E743" s="5" t="s">
        <v>736</v>
      </c>
      <c r="F743" s="5" t="s">
        <v>51</v>
      </c>
      <c r="G743" s="5" t="s">
        <v>45</v>
      </c>
    </row>
    <row r="744" spans="1:7" ht="28" customHeight="1">
      <c r="A744" s="5">
        <v>851</v>
      </c>
      <c r="B744" s="5">
        <v>641</v>
      </c>
      <c r="C744" s="7" t="s">
        <v>1354</v>
      </c>
      <c r="D744" s="6" t="s">
        <v>574</v>
      </c>
      <c r="E744" s="5" t="s">
        <v>737</v>
      </c>
      <c r="F744" s="5" t="s">
        <v>51</v>
      </c>
      <c r="G744" s="5" t="s">
        <v>45</v>
      </c>
    </row>
    <row r="745" spans="1:7" ht="28" customHeight="1">
      <c r="A745" s="7">
        <v>852</v>
      </c>
      <c r="B745" s="7">
        <v>642</v>
      </c>
      <c r="C745" s="7" t="s">
        <v>1354</v>
      </c>
      <c r="D745" s="8" t="s">
        <v>574</v>
      </c>
      <c r="E745" s="7" t="s">
        <v>738</v>
      </c>
      <c r="F745" s="7" t="s">
        <v>75</v>
      </c>
      <c r="G745" s="7" t="s">
        <v>51</v>
      </c>
    </row>
    <row r="746" spans="1:7" ht="28" customHeight="1">
      <c r="A746" s="7">
        <v>853</v>
      </c>
      <c r="B746" s="7">
        <v>642</v>
      </c>
      <c r="C746" s="7" t="s">
        <v>1354</v>
      </c>
      <c r="D746" s="8" t="s">
        <v>574</v>
      </c>
      <c r="E746" s="7" t="s">
        <v>739</v>
      </c>
      <c r="F746" s="7" t="s">
        <v>75</v>
      </c>
      <c r="G746" s="7" t="s">
        <v>51</v>
      </c>
    </row>
    <row r="747" spans="1:7" ht="28" customHeight="1">
      <c r="A747" s="5">
        <v>854</v>
      </c>
      <c r="B747" s="5">
        <v>643</v>
      </c>
      <c r="C747" s="7" t="s">
        <v>1354</v>
      </c>
      <c r="D747" s="6" t="s">
        <v>574</v>
      </c>
      <c r="E747" s="5" t="s">
        <v>740</v>
      </c>
      <c r="F747" s="5" t="s">
        <v>184</v>
      </c>
      <c r="G747" s="5" t="s">
        <v>48</v>
      </c>
    </row>
    <row r="748" spans="1:7" ht="28" customHeight="1">
      <c r="A748" s="7">
        <v>855</v>
      </c>
      <c r="B748" s="7">
        <v>644</v>
      </c>
      <c r="C748" s="7" t="s">
        <v>1354</v>
      </c>
      <c r="D748" s="8" t="s">
        <v>574</v>
      </c>
      <c r="E748" s="7" t="s">
        <v>741</v>
      </c>
      <c r="F748" s="7" t="s">
        <v>184</v>
      </c>
      <c r="G748" s="7" t="s">
        <v>75</v>
      </c>
    </row>
    <row r="749" spans="1:7" ht="28" customHeight="1">
      <c r="A749" s="5">
        <v>856</v>
      </c>
      <c r="B749" s="5">
        <v>645</v>
      </c>
      <c r="C749" s="7" t="s">
        <v>1354</v>
      </c>
      <c r="D749" s="6" t="s">
        <v>574</v>
      </c>
      <c r="E749" s="5" t="s">
        <v>742</v>
      </c>
      <c r="F749" s="5" t="s">
        <v>81</v>
      </c>
      <c r="G749" s="5" t="s">
        <v>51</v>
      </c>
    </row>
    <row r="750" spans="1:7" ht="28" customHeight="1">
      <c r="A750" s="5">
        <v>857</v>
      </c>
      <c r="B750" s="5">
        <v>645</v>
      </c>
      <c r="C750" s="7" t="s">
        <v>1354</v>
      </c>
      <c r="D750" s="6" t="s">
        <v>574</v>
      </c>
      <c r="E750" s="5" t="s">
        <v>743</v>
      </c>
      <c r="F750" s="5" t="s">
        <v>81</v>
      </c>
      <c r="G750" s="5" t="s">
        <v>51</v>
      </c>
    </row>
    <row r="751" spans="1:7" ht="28" customHeight="1">
      <c r="A751" s="7">
        <v>858</v>
      </c>
      <c r="B751" s="7">
        <v>646</v>
      </c>
      <c r="C751" s="7" t="s">
        <v>1354</v>
      </c>
      <c r="D751" s="8" t="s">
        <v>574</v>
      </c>
      <c r="E751" s="7" t="s">
        <v>744</v>
      </c>
      <c r="F751" s="7" t="s">
        <v>184</v>
      </c>
      <c r="G751" s="7" t="s">
        <v>83</v>
      </c>
    </row>
    <row r="752" spans="1:7" ht="28" customHeight="1">
      <c r="A752" s="5">
        <v>859</v>
      </c>
      <c r="B752" s="5">
        <v>647</v>
      </c>
      <c r="C752" s="7" t="s">
        <v>1354</v>
      </c>
      <c r="D752" s="6" t="s">
        <v>574</v>
      </c>
      <c r="E752" s="5" t="s">
        <v>745</v>
      </c>
      <c r="F752" s="5" t="s">
        <v>53</v>
      </c>
      <c r="G752" s="5" t="s">
        <v>121</v>
      </c>
    </row>
    <row r="753" spans="1:7" ht="28" customHeight="1">
      <c r="A753" s="5">
        <v>860</v>
      </c>
      <c r="B753" s="5">
        <v>647</v>
      </c>
      <c r="C753" s="7" t="s">
        <v>1354</v>
      </c>
      <c r="D753" s="6" t="s">
        <v>574</v>
      </c>
      <c r="E753" s="5" t="s">
        <v>746</v>
      </c>
      <c r="F753" s="5" t="s">
        <v>53</v>
      </c>
      <c r="G753" s="5" t="s">
        <v>121</v>
      </c>
    </row>
    <row r="754" spans="1:7" ht="28" customHeight="1">
      <c r="A754" s="7">
        <v>861</v>
      </c>
      <c r="B754" s="7">
        <v>648</v>
      </c>
      <c r="C754" s="7" t="s">
        <v>1354</v>
      </c>
      <c r="D754" s="8" t="s">
        <v>574</v>
      </c>
      <c r="E754" s="7" t="s">
        <v>747</v>
      </c>
      <c r="F754" s="7" t="s">
        <v>63</v>
      </c>
      <c r="G754" s="7" t="s">
        <v>79</v>
      </c>
    </row>
    <row r="755" spans="1:7" ht="28" customHeight="1">
      <c r="A755" s="5">
        <v>862</v>
      </c>
      <c r="B755" s="5">
        <v>649</v>
      </c>
      <c r="C755" s="7" t="s">
        <v>1354</v>
      </c>
      <c r="D755" s="6" t="s">
        <v>574</v>
      </c>
      <c r="E755" s="5" t="s">
        <v>748</v>
      </c>
      <c r="F755" s="5" t="s">
        <v>57</v>
      </c>
      <c r="G755" s="5" t="s">
        <v>84</v>
      </c>
    </row>
    <row r="756" spans="1:7" ht="28" customHeight="1">
      <c r="A756" s="7">
        <v>863</v>
      </c>
      <c r="B756" s="7">
        <v>650</v>
      </c>
      <c r="C756" s="7" t="s">
        <v>240</v>
      </c>
      <c r="D756" s="8" t="s">
        <v>749</v>
      </c>
      <c r="E756" s="7" t="s">
        <v>750</v>
      </c>
      <c r="F756" s="7" t="s">
        <v>43</v>
      </c>
      <c r="G756" s="7" t="s">
        <v>45</v>
      </c>
    </row>
    <row r="757" spans="1:7" ht="28" customHeight="1">
      <c r="A757" s="5">
        <v>864</v>
      </c>
      <c r="B757" s="5">
        <v>651</v>
      </c>
      <c r="C757" s="5" t="s">
        <v>240</v>
      </c>
      <c r="D757" s="6" t="s">
        <v>749</v>
      </c>
      <c r="E757" s="5" t="s">
        <v>751</v>
      </c>
      <c r="F757" s="5" t="s">
        <v>43</v>
      </c>
      <c r="G757" s="5" t="s">
        <v>45</v>
      </c>
    </row>
    <row r="758" spans="1:7" ht="28" customHeight="1">
      <c r="A758" s="7">
        <v>865</v>
      </c>
      <c r="B758" s="7">
        <v>652</v>
      </c>
      <c r="C758" s="7" t="s">
        <v>240</v>
      </c>
      <c r="D758" s="8" t="s">
        <v>749</v>
      </c>
      <c r="E758" s="7" t="s">
        <v>752</v>
      </c>
      <c r="F758" s="7" t="s">
        <v>43</v>
      </c>
      <c r="G758" s="7" t="s">
        <v>121</v>
      </c>
    </row>
    <row r="759" spans="1:7" ht="28" customHeight="1">
      <c r="A759" s="5">
        <v>866</v>
      </c>
      <c r="B759" s="5">
        <v>653</v>
      </c>
      <c r="C759" s="5" t="s">
        <v>240</v>
      </c>
      <c r="D759" s="6" t="s">
        <v>749</v>
      </c>
      <c r="E759" s="5" t="s">
        <v>753</v>
      </c>
      <c r="F759" s="5" t="s">
        <v>48</v>
      </c>
      <c r="G759" s="5" t="s">
        <v>45</v>
      </c>
    </row>
    <row r="760" spans="1:7" ht="28" customHeight="1">
      <c r="A760" s="7">
        <v>867</v>
      </c>
      <c r="B760" s="7">
        <v>654</v>
      </c>
      <c r="C760" s="7" t="s">
        <v>240</v>
      </c>
      <c r="D760" s="8" t="s">
        <v>749</v>
      </c>
      <c r="E760" s="7" t="s">
        <v>754</v>
      </c>
      <c r="F760" s="7" t="s">
        <v>48</v>
      </c>
      <c r="G760" s="7" t="s">
        <v>45</v>
      </c>
    </row>
    <row r="761" spans="1:7" ht="28" customHeight="1">
      <c r="A761" s="5">
        <v>868</v>
      </c>
      <c r="B761" s="5">
        <v>655</v>
      </c>
      <c r="C761" s="5" t="s">
        <v>240</v>
      </c>
      <c r="D761" s="6" t="s">
        <v>749</v>
      </c>
      <c r="E761" s="5" t="s">
        <v>755</v>
      </c>
      <c r="F761" s="5" t="s">
        <v>48</v>
      </c>
      <c r="G761" s="5" t="s">
        <v>79</v>
      </c>
    </row>
    <row r="762" spans="1:7" ht="28" customHeight="1">
      <c r="A762" s="7">
        <v>869</v>
      </c>
      <c r="B762" s="7">
        <v>656</v>
      </c>
      <c r="C762" s="7" t="s">
        <v>240</v>
      </c>
      <c r="D762" s="8" t="s">
        <v>749</v>
      </c>
      <c r="E762" s="7" t="s">
        <v>756</v>
      </c>
      <c r="F762" s="7" t="s">
        <v>53</v>
      </c>
      <c r="G762" s="7" t="s">
        <v>45</v>
      </c>
    </row>
    <row r="763" spans="1:7" ht="28" customHeight="1">
      <c r="A763" s="5">
        <v>870</v>
      </c>
      <c r="B763" s="5">
        <v>657</v>
      </c>
      <c r="C763" s="5" t="s">
        <v>240</v>
      </c>
      <c r="D763" s="6" t="s">
        <v>749</v>
      </c>
      <c r="E763" s="5" t="s">
        <v>757</v>
      </c>
      <c r="F763" s="5" t="s">
        <v>53</v>
      </c>
      <c r="G763" s="5" t="s">
        <v>45</v>
      </c>
    </row>
    <row r="764" spans="1:7" ht="28" customHeight="1">
      <c r="A764" s="7">
        <v>871</v>
      </c>
      <c r="B764" s="7">
        <v>658</v>
      </c>
      <c r="C764" s="7" t="s">
        <v>240</v>
      </c>
      <c r="D764" s="8" t="s">
        <v>749</v>
      </c>
      <c r="E764" s="7" t="s">
        <v>758</v>
      </c>
      <c r="F764" s="7" t="s">
        <v>53</v>
      </c>
      <c r="G764" s="7" t="s">
        <v>67</v>
      </c>
    </row>
    <row r="765" spans="1:7" ht="28" customHeight="1">
      <c r="A765" s="5">
        <v>873</v>
      </c>
      <c r="B765" s="5">
        <v>659</v>
      </c>
      <c r="C765" s="5" t="s">
        <v>240</v>
      </c>
      <c r="D765" s="6" t="s">
        <v>749</v>
      </c>
      <c r="E765" s="5" t="s">
        <v>759</v>
      </c>
      <c r="F765" s="5" t="s">
        <v>63</v>
      </c>
      <c r="G765" s="5" t="s">
        <v>45</v>
      </c>
    </row>
    <row r="766" spans="1:7" ht="28" customHeight="1">
      <c r="A766" s="7">
        <v>874</v>
      </c>
      <c r="B766" s="7">
        <v>660</v>
      </c>
      <c r="C766" s="7" t="s">
        <v>240</v>
      </c>
      <c r="D766" s="8" t="s">
        <v>749</v>
      </c>
      <c r="E766" s="7" t="s">
        <v>760</v>
      </c>
      <c r="F766" s="7" t="s">
        <v>63</v>
      </c>
      <c r="G766" s="7" t="s">
        <v>81</v>
      </c>
    </row>
    <row r="767" spans="1:7" ht="28" customHeight="1">
      <c r="A767" s="5">
        <v>875</v>
      </c>
      <c r="B767" s="5">
        <v>661</v>
      </c>
      <c r="C767" s="5" t="s">
        <v>240</v>
      </c>
      <c r="D767" s="6" t="s">
        <v>749</v>
      </c>
      <c r="E767" s="5" t="s">
        <v>761</v>
      </c>
      <c r="F767" s="5" t="s">
        <v>63</v>
      </c>
      <c r="G767" s="5" t="s">
        <v>51</v>
      </c>
    </row>
    <row r="768" spans="1:7" ht="28" customHeight="1">
      <c r="A768" s="7">
        <v>876</v>
      </c>
      <c r="B768" s="7">
        <v>662</v>
      </c>
      <c r="C768" s="7" t="s">
        <v>240</v>
      </c>
      <c r="D768" s="8" t="s">
        <v>749</v>
      </c>
      <c r="E768" s="7" t="s">
        <v>762</v>
      </c>
      <c r="F768" s="7" t="s">
        <v>48</v>
      </c>
      <c r="G768" s="7" t="s">
        <v>51</v>
      </c>
    </row>
    <row r="769" spans="1:7" ht="28" customHeight="1">
      <c r="A769" s="5">
        <v>877</v>
      </c>
      <c r="B769" s="5">
        <v>663</v>
      </c>
      <c r="C769" s="5" t="s">
        <v>240</v>
      </c>
      <c r="D769" s="6" t="s">
        <v>749</v>
      </c>
      <c r="E769" s="5" t="s">
        <v>763</v>
      </c>
      <c r="F769" s="5" t="s">
        <v>48</v>
      </c>
      <c r="G769" s="5" t="s">
        <v>51</v>
      </c>
    </row>
    <row r="770" spans="1:7" ht="28" customHeight="1">
      <c r="A770" s="7">
        <v>878</v>
      </c>
      <c r="B770" s="7">
        <v>664</v>
      </c>
      <c r="C770" s="7" t="s">
        <v>240</v>
      </c>
      <c r="D770" s="8" t="s">
        <v>749</v>
      </c>
      <c r="E770" s="7" t="s">
        <v>764</v>
      </c>
      <c r="F770" s="7" t="s">
        <v>57</v>
      </c>
      <c r="G770" s="7" t="s">
        <v>45</v>
      </c>
    </row>
    <row r="771" spans="1:7" ht="28" customHeight="1">
      <c r="A771" s="5">
        <v>879</v>
      </c>
      <c r="B771" s="5">
        <v>665</v>
      </c>
      <c r="C771" s="5" t="s">
        <v>240</v>
      </c>
      <c r="D771" s="6" t="s">
        <v>749</v>
      </c>
      <c r="E771" s="5" t="s">
        <v>765</v>
      </c>
      <c r="F771" s="5" t="s">
        <v>57</v>
      </c>
      <c r="G771" s="5" t="s">
        <v>45</v>
      </c>
    </row>
    <row r="772" spans="1:7" ht="28" customHeight="1">
      <c r="A772" s="7">
        <v>880</v>
      </c>
      <c r="B772" s="7">
        <v>666</v>
      </c>
      <c r="C772" s="7" t="s">
        <v>240</v>
      </c>
      <c r="D772" s="8" t="s">
        <v>749</v>
      </c>
      <c r="E772" s="7" t="s">
        <v>766</v>
      </c>
      <c r="F772" s="7" t="s">
        <v>57</v>
      </c>
      <c r="G772" s="7" t="s">
        <v>51</v>
      </c>
    </row>
    <row r="773" spans="1:7" ht="28" customHeight="1">
      <c r="A773" s="7">
        <v>881</v>
      </c>
      <c r="B773" s="7">
        <v>666</v>
      </c>
      <c r="C773" s="7" t="s">
        <v>240</v>
      </c>
      <c r="D773" s="8" t="s">
        <v>749</v>
      </c>
      <c r="E773" s="7" t="s">
        <v>767</v>
      </c>
      <c r="F773" s="7" t="s">
        <v>57</v>
      </c>
      <c r="G773" s="7" t="s">
        <v>51</v>
      </c>
    </row>
    <row r="774" spans="1:7" ht="28" customHeight="1">
      <c r="A774" s="7">
        <v>882</v>
      </c>
      <c r="B774" s="7">
        <v>666</v>
      </c>
      <c r="C774" s="7" t="s">
        <v>240</v>
      </c>
      <c r="D774" s="8" t="s">
        <v>749</v>
      </c>
      <c r="E774" s="7" t="s">
        <v>768</v>
      </c>
      <c r="F774" s="7" t="s">
        <v>57</v>
      </c>
      <c r="G774" s="7" t="s">
        <v>51</v>
      </c>
    </row>
    <row r="775" spans="1:7" ht="28" customHeight="1">
      <c r="A775" s="7">
        <v>883</v>
      </c>
      <c r="B775" s="7">
        <v>666</v>
      </c>
      <c r="C775" s="7" t="s">
        <v>240</v>
      </c>
      <c r="D775" s="8" t="s">
        <v>749</v>
      </c>
      <c r="E775" s="7" t="s">
        <v>769</v>
      </c>
      <c r="F775" s="7" t="s">
        <v>57</v>
      </c>
      <c r="G775" s="7" t="s">
        <v>51</v>
      </c>
    </row>
    <row r="776" spans="1:7" ht="28" customHeight="1">
      <c r="A776" s="7">
        <v>884</v>
      </c>
      <c r="B776" s="7">
        <v>666</v>
      </c>
      <c r="C776" s="7" t="s">
        <v>240</v>
      </c>
      <c r="D776" s="8" t="s">
        <v>749</v>
      </c>
      <c r="E776" s="7" t="s">
        <v>770</v>
      </c>
      <c r="F776" s="7" t="s">
        <v>57</v>
      </c>
      <c r="G776" s="7" t="s">
        <v>51</v>
      </c>
    </row>
    <row r="777" spans="1:7" ht="28" customHeight="1">
      <c r="A777" s="7">
        <v>885</v>
      </c>
      <c r="B777" s="7">
        <v>666</v>
      </c>
      <c r="C777" s="7" t="s">
        <v>240</v>
      </c>
      <c r="D777" s="8" t="s">
        <v>749</v>
      </c>
      <c r="E777" s="7" t="s">
        <v>771</v>
      </c>
      <c r="F777" s="7" t="s">
        <v>57</v>
      </c>
      <c r="G777" s="7" t="s">
        <v>51</v>
      </c>
    </row>
    <row r="778" spans="1:7" ht="28" customHeight="1">
      <c r="A778" s="7">
        <v>886</v>
      </c>
      <c r="B778" s="7">
        <v>666</v>
      </c>
      <c r="C778" s="7" t="s">
        <v>240</v>
      </c>
      <c r="D778" s="8" t="s">
        <v>749</v>
      </c>
      <c r="E778" s="7" t="s">
        <v>772</v>
      </c>
      <c r="F778" s="7" t="s">
        <v>57</v>
      </c>
      <c r="G778" s="7" t="s">
        <v>51</v>
      </c>
    </row>
    <row r="779" spans="1:7" ht="28" customHeight="1">
      <c r="A779" s="7">
        <v>887</v>
      </c>
      <c r="B779" s="7">
        <v>666</v>
      </c>
      <c r="C779" s="7" t="s">
        <v>240</v>
      </c>
      <c r="D779" s="8" t="s">
        <v>749</v>
      </c>
      <c r="E779" s="7" t="s">
        <v>773</v>
      </c>
      <c r="F779" s="7" t="s">
        <v>57</v>
      </c>
      <c r="G779" s="7" t="s">
        <v>51</v>
      </c>
    </row>
    <row r="780" spans="1:7" ht="28" customHeight="1">
      <c r="A780" s="7">
        <v>888</v>
      </c>
      <c r="B780" s="7">
        <v>666</v>
      </c>
      <c r="C780" s="7" t="s">
        <v>240</v>
      </c>
      <c r="D780" s="8" t="s">
        <v>749</v>
      </c>
      <c r="E780" s="7" t="s">
        <v>774</v>
      </c>
      <c r="F780" s="7" t="s">
        <v>57</v>
      </c>
      <c r="G780" s="7" t="s">
        <v>51</v>
      </c>
    </row>
    <row r="781" spans="1:7" ht="28" customHeight="1">
      <c r="A781" s="7">
        <v>889</v>
      </c>
      <c r="B781" s="7">
        <v>666</v>
      </c>
      <c r="C781" s="7" t="s">
        <v>240</v>
      </c>
      <c r="D781" s="8" t="s">
        <v>749</v>
      </c>
      <c r="E781" s="7" t="s">
        <v>775</v>
      </c>
      <c r="F781" s="7" t="s">
        <v>57</v>
      </c>
      <c r="G781" s="7" t="s">
        <v>51</v>
      </c>
    </row>
    <row r="782" spans="1:7" ht="28" customHeight="1">
      <c r="A782" s="7">
        <v>890</v>
      </c>
      <c r="B782" s="7">
        <v>666</v>
      </c>
      <c r="C782" s="7" t="s">
        <v>240</v>
      </c>
      <c r="D782" s="8" t="s">
        <v>749</v>
      </c>
      <c r="E782" s="7" t="s">
        <v>776</v>
      </c>
      <c r="F782" s="7" t="s">
        <v>57</v>
      </c>
      <c r="G782" s="7" t="s">
        <v>51</v>
      </c>
    </row>
    <row r="783" spans="1:7" ht="28" customHeight="1">
      <c r="A783" s="7">
        <v>891</v>
      </c>
      <c r="B783" s="7">
        <v>666</v>
      </c>
      <c r="C783" s="7" t="s">
        <v>240</v>
      </c>
      <c r="D783" s="8" t="s">
        <v>749</v>
      </c>
      <c r="E783" s="7" t="s">
        <v>777</v>
      </c>
      <c r="F783" s="7" t="s">
        <v>57</v>
      </c>
      <c r="G783" s="7" t="s">
        <v>51</v>
      </c>
    </row>
    <row r="784" spans="1:7" ht="28" customHeight="1">
      <c r="A784" s="7">
        <v>892</v>
      </c>
      <c r="B784" s="7">
        <v>666</v>
      </c>
      <c r="C784" s="7" t="s">
        <v>240</v>
      </c>
      <c r="D784" s="8" t="s">
        <v>749</v>
      </c>
      <c r="E784" s="7" t="s">
        <v>778</v>
      </c>
      <c r="F784" s="7" t="s">
        <v>57</v>
      </c>
      <c r="G784" s="7" t="s">
        <v>51</v>
      </c>
    </row>
    <row r="785" spans="1:7" ht="28" customHeight="1">
      <c r="A785" s="7">
        <v>893</v>
      </c>
      <c r="B785" s="7">
        <v>666</v>
      </c>
      <c r="C785" s="7" t="s">
        <v>240</v>
      </c>
      <c r="D785" s="8" t="s">
        <v>749</v>
      </c>
      <c r="E785" s="7" t="s">
        <v>779</v>
      </c>
      <c r="F785" s="7" t="s">
        <v>57</v>
      </c>
      <c r="G785" s="7" t="s">
        <v>51</v>
      </c>
    </row>
    <row r="786" spans="1:7" ht="28" customHeight="1">
      <c r="A786" s="7">
        <v>894</v>
      </c>
      <c r="B786" s="7">
        <v>666</v>
      </c>
      <c r="C786" s="7" t="s">
        <v>240</v>
      </c>
      <c r="D786" s="8" t="s">
        <v>749</v>
      </c>
      <c r="E786" s="7" t="s">
        <v>780</v>
      </c>
      <c r="F786" s="7" t="s">
        <v>57</v>
      </c>
      <c r="G786" s="7" t="s">
        <v>51</v>
      </c>
    </row>
    <row r="787" spans="1:7" ht="28" customHeight="1">
      <c r="A787" s="7">
        <v>895</v>
      </c>
      <c r="B787" s="7">
        <v>666</v>
      </c>
      <c r="C787" s="7" t="s">
        <v>240</v>
      </c>
      <c r="D787" s="8" t="s">
        <v>749</v>
      </c>
      <c r="E787" s="7" t="s">
        <v>781</v>
      </c>
      <c r="F787" s="7" t="s">
        <v>57</v>
      </c>
      <c r="G787" s="7" t="s">
        <v>51</v>
      </c>
    </row>
    <row r="788" spans="1:7" ht="28" customHeight="1">
      <c r="A788" s="7">
        <v>896</v>
      </c>
      <c r="B788" s="7">
        <v>666</v>
      </c>
      <c r="C788" s="7" t="s">
        <v>240</v>
      </c>
      <c r="D788" s="8" t="s">
        <v>749</v>
      </c>
      <c r="E788" s="7" t="s">
        <v>782</v>
      </c>
      <c r="F788" s="7" t="s">
        <v>57</v>
      </c>
      <c r="G788" s="7" t="s">
        <v>51</v>
      </c>
    </row>
    <row r="789" spans="1:7" ht="28" customHeight="1">
      <c r="A789" s="7">
        <v>897</v>
      </c>
      <c r="B789" s="7">
        <v>666</v>
      </c>
      <c r="C789" s="7" t="s">
        <v>240</v>
      </c>
      <c r="D789" s="8" t="s">
        <v>749</v>
      </c>
      <c r="E789" s="7" t="s">
        <v>783</v>
      </c>
      <c r="F789" s="7" t="s">
        <v>57</v>
      </c>
      <c r="G789" s="7" t="s">
        <v>51</v>
      </c>
    </row>
    <row r="790" spans="1:7" ht="28" customHeight="1">
      <c r="A790" s="7">
        <v>898</v>
      </c>
      <c r="B790" s="7">
        <v>666</v>
      </c>
      <c r="C790" s="7" t="s">
        <v>240</v>
      </c>
      <c r="D790" s="8" t="s">
        <v>749</v>
      </c>
      <c r="E790" s="7" t="s">
        <v>784</v>
      </c>
      <c r="F790" s="7" t="s">
        <v>57</v>
      </c>
      <c r="G790" s="7" t="s">
        <v>51</v>
      </c>
    </row>
    <row r="791" spans="1:7" ht="28" customHeight="1">
      <c r="A791" s="7">
        <v>899</v>
      </c>
      <c r="B791" s="7">
        <v>666</v>
      </c>
      <c r="C791" s="7" t="s">
        <v>240</v>
      </c>
      <c r="D791" s="8" t="s">
        <v>749</v>
      </c>
      <c r="E791" s="7" t="s">
        <v>785</v>
      </c>
      <c r="F791" s="7" t="s">
        <v>57</v>
      </c>
      <c r="G791" s="7" t="s">
        <v>51</v>
      </c>
    </row>
    <row r="792" spans="1:7" ht="28" customHeight="1">
      <c r="A792" s="5">
        <v>900</v>
      </c>
      <c r="B792" s="5">
        <v>667</v>
      </c>
      <c r="C792" s="5" t="s">
        <v>240</v>
      </c>
      <c r="D792" s="6" t="s">
        <v>749</v>
      </c>
      <c r="E792" s="5" t="s">
        <v>786</v>
      </c>
      <c r="F792" s="5" t="s">
        <v>48</v>
      </c>
      <c r="G792" s="5" t="s">
        <v>63</v>
      </c>
    </row>
    <row r="793" spans="1:7" ht="28" customHeight="1">
      <c r="A793" s="7">
        <v>901</v>
      </c>
      <c r="B793" s="7">
        <v>668</v>
      </c>
      <c r="C793" s="7" t="s">
        <v>240</v>
      </c>
      <c r="D793" s="8" t="s">
        <v>749</v>
      </c>
      <c r="E793" s="7" t="s">
        <v>787</v>
      </c>
      <c r="F793" s="7" t="s">
        <v>48</v>
      </c>
      <c r="G793" s="7" t="s">
        <v>63</v>
      </c>
    </row>
    <row r="794" spans="1:7" ht="28" customHeight="1">
      <c r="A794" s="5">
        <v>903</v>
      </c>
      <c r="B794" s="5">
        <v>669</v>
      </c>
      <c r="C794" s="5" t="s">
        <v>240</v>
      </c>
      <c r="D794" s="6" t="s">
        <v>749</v>
      </c>
      <c r="E794" s="5" t="s">
        <v>788</v>
      </c>
      <c r="F794" s="5" t="s">
        <v>94</v>
      </c>
      <c r="G794" s="5" t="s">
        <v>45</v>
      </c>
    </row>
    <row r="795" spans="1:7" ht="28" customHeight="1">
      <c r="A795" s="5">
        <v>904</v>
      </c>
      <c r="B795" s="5">
        <v>669</v>
      </c>
      <c r="C795" s="5" t="s">
        <v>240</v>
      </c>
      <c r="D795" s="6" t="s">
        <v>749</v>
      </c>
      <c r="E795" s="5" t="s">
        <v>789</v>
      </c>
      <c r="F795" s="5" t="s">
        <v>94</v>
      </c>
      <c r="G795" s="5" t="s">
        <v>45</v>
      </c>
    </row>
    <row r="796" spans="1:7" ht="28" customHeight="1">
      <c r="A796" s="5">
        <v>905</v>
      </c>
      <c r="B796" s="5">
        <v>669</v>
      </c>
      <c r="C796" s="5" t="s">
        <v>240</v>
      </c>
      <c r="D796" s="6" t="s">
        <v>749</v>
      </c>
      <c r="E796" s="5" t="s">
        <v>790</v>
      </c>
      <c r="F796" s="5" t="s">
        <v>94</v>
      </c>
      <c r="G796" s="5" t="s">
        <v>45</v>
      </c>
    </row>
    <row r="797" spans="1:7" ht="28" customHeight="1">
      <c r="A797" s="5">
        <v>906</v>
      </c>
      <c r="B797" s="5">
        <v>669</v>
      </c>
      <c r="C797" s="5" t="s">
        <v>240</v>
      </c>
      <c r="D797" s="6" t="s">
        <v>749</v>
      </c>
      <c r="E797" s="5" t="s">
        <v>791</v>
      </c>
      <c r="F797" s="5" t="s">
        <v>94</v>
      </c>
      <c r="G797" s="5" t="s">
        <v>45</v>
      </c>
    </row>
    <row r="798" spans="1:7" ht="28" customHeight="1">
      <c r="A798" s="5">
        <v>907</v>
      </c>
      <c r="B798" s="5">
        <v>669</v>
      </c>
      <c r="C798" s="5" t="s">
        <v>240</v>
      </c>
      <c r="D798" s="6" t="s">
        <v>749</v>
      </c>
      <c r="E798" s="5" t="s">
        <v>792</v>
      </c>
      <c r="F798" s="5" t="s">
        <v>94</v>
      </c>
      <c r="G798" s="5" t="s">
        <v>45</v>
      </c>
    </row>
    <row r="799" spans="1:7" ht="28" customHeight="1">
      <c r="A799" s="7">
        <v>908</v>
      </c>
      <c r="B799" s="7">
        <v>670</v>
      </c>
      <c r="C799" s="7" t="s">
        <v>240</v>
      </c>
      <c r="D799" s="8" t="s">
        <v>749</v>
      </c>
      <c r="E799" s="7" t="s">
        <v>793</v>
      </c>
      <c r="F799" s="7" t="s">
        <v>94</v>
      </c>
      <c r="G799" s="7" t="s">
        <v>45</v>
      </c>
    </row>
    <row r="800" spans="1:7" ht="28" customHeight="1">
      <c r="A800" s="7">
        <v>909</v>
      </c>
      <c r="B800" s="7">
        <v>670</v>
      </c>
      <c r="C800" s="7" t="s">
        <v>240</v>
      </c>
      <c r="D800" s="8" t="s">
        <v>749</v>
      </c>
      <c r="E800" s="7" t="s">
        <v>794</v>
      </c>
      <c r="F800" s="7" t="s">
        <v>94</v>
      </c>
      <c r="G800" s="7" t="s">
        <v>45</v>
      </c>
    </row>
    <row r="801" spans="1:7" ht="28" customHeight="1">
      <c r="A801" s="7">
        <v>910</v>
      </c>
      <c r="B801" s="7">
        <v>670</v>
      </c>
      <c r="C801" s="7" t="s">
        <v>240</v>
      </c>
      <c r="D801" s="8" t="s">
        <v>749</v>
      </c>
      <c r="E801" s="7" t="s">
        <v>795</v>
      </c>
      <c r="F801" s="7" t="s">
        <v>94</v>
      </c>
      <c r="G801" s="7" t="s">
        <v>45</v>
      </c>
    </row>
    <row r="802" spans="1:7" ht="28" customHeight="1">
      <c r="A802" s="7">
        <v>911</v>
      </c>
      <c r="B802" s="7">
        <v>670</v>
      </c>
      <c r="C802" s="7" t="s">
        <v>240</v>
      </c>
      <c r="D802" s="8" t="s">
        <v>749</v>
      </c>
      <c r="E802" s="7" t="s">
        <v>796</v>
      </c>
      <c r="F802" s="7" t="s">
        <v>94</v>
      </c>
      <c r="G802" s="7" t="s">
        <v>45</v>
      </c>
    </row>
    <row r="803" spans="1:7" ht="28" customHeight="1">
      <c r="A803" s="7">
        <v>912</v>
      </c>
      <c r="B803" s="7">
        <v>670</v>
      </c>
      <c r="C803" s="7" t="s">
        <v>240</v>
      </c>
      <c r="D803" s="8" t="s">
        <v>749</v>
      </c>
      <c r="E803" s="7" t="s">
        <v>797</v>
      </c>
      <c r="F803" s="7" t="s">
        <v>94</v>
      </c>
      <c r="G803" s="7" t="s">
        <v>45</v>
      </c>
    </row>
    <row r="804" spans="1:7" ht="28" customHeight="1">
      <c r="A804" s="7">
        <v>913</v>
      </c>
      <c r="B804" s="7">
        <v>670</v>
      </c>
      <c r="C804" s="7" t="s">
        <v>240</v>
      </c>
      <c r="D804" s="8" t="s">
        <v>749</v>
      </c>
      <c r="E804" s="7" t="s">
        <v>798</v>
      </c>
      <c r="F804" s="7" t="s">
        <v>94</v>
      </c>
      <c r="G804" s="7" t="s">
        <v>45</v>
      </c>
    </row>
    <row r="805" spans="1:7" ht="28" customHeight="1">
      <c r="A805" s="5">
        <v>914</v>
      </c>
      <c r="B805" s="5">
        <v>671</v>
      </c>
      <c r="C805" s="5" t="s">
        <v>240</v>
      </c>
      <c r="D805" s="6" t="s">
        <v>749</v>
      </c>
      <c r="E805" s="5" t="s">
        <v>799</v>
      </c>
      <c r="F805" s="5" t="s">
        <v>94</v>
      </c>
      <c r="G805" s="5" t="s">
        <v>45</v>
      </c>
    </row>
    <row r="806" spans="1:7" ht="28" customHeight="1">
      <c r="A806" s="5">
        <v>915</v>
      </c>
      <c r="B806" s="5">
        <v>671</v>
      </c>
      <c r="C806" s="5" t="s">
        <v>240</v>
      </c>
      <c r="D806" s="6" t="s">
        <v>749</v>
      </c>
      <c r="E806" s="5" t="s">
        <v>800</v>
      </c>
      <c r="F806" s="5" t="s">
        <v>94</v>
      </c>
      <c r="G806" s="5" t="s">
        <v>45</v>
      </c>
    </row>
    <row r="807" spans="1:7" ht="28" customHeight="1">
      <c r="A807" s="5">
        <v>916</v>
      </c>
      <c r="B807" s="5">
        <v>671</v>
      </c>
      <c r="C807" s="5" t="s">
        <v>240</v>
      </c>
      <c r="D807" s="6" t="s">
        <v>749</v>
      </c>
      <c r="E807" s="5" t="s">
        <v>801</v>
      </c>
      <c r="F807" s="5" t="s">
        <v>94</v>
      </c>
      <c r="G807" s="5" t="s">
        <v>45</v>
      </c>
    </row>
    <row r="808" spans="1:7" ht="28" customHeight="1">
      <c r="A808" s="5">
        <v>917</v>
      </c>
      <c r="B808" s="5">
        <v>671</v>
      </c>
      <c r="C808" s="5" t="s">
        <v>240</v>
      </c>
      <c r="D808" s="6" t="s">
        <v>749</v>
      </c>
      <c r="E808" s="5" t="s">
        <v>802</v>
      </c>
      <c r="F808" s="5" t="s">
        <v>94</v>
      </c>
      <c r="G808" s="5" t="s">
        <v>45</v>
      </c>
    </row>
    <row r="809" spans="1:7" ht="28" customHeight="1">
      <c r="A809" s="5">
        <v>918</v>
      </c>
      <c r="B809" s="5">
        <v>671</v>
      </c>
      <c r="C809" s="5" t="s">
        <v>240</v>
      </c>
      <c r="D809" s="6" t="s">
        <v>749</v>
      </c>
      <c r="E809" s="5" t="s">
        <v>803</v>
      </c>
      <c r="F809" s="5" t="s">
        <v>94</v>
      </c>
      <c r="G809" s="5" t="s">
        <v>45</v>
      </c>
    </row>
    <row r="810" spans="1:7" ht="28" customHeight="1">
      <c r="A810" s="7">
        <v>919</v>
      </c>
      <c r="B810" s="7">
        <v>672</v>
      </c>
      <c r="C810" s="7" t="s">
        <v>240</v>
      </c>
      <c r="D810" s="8" t="s">
        <v>749</v>
      </c>
      <c r="E810" s="7" t="s">
        <v>804</v>
      </c>
      <c r="F810" s="7" t="s">
        <v>43</v>
      </c>
      <c r="G810" s="7" t="s">
        <v>45</v>
      </c>
    </row>
    <row r="811" spans="1:7" ht="28" customHeight="1">
      <c r="A811" s="5">
        <v>920</v>
      </c>
      <c r="B811" s="5">
        <v>673</v>
      </c>
      <c r="C811" s="5" t="s">
        <v>240</v>
      </c>
      <c r="D811" s="6" t="s">
        <v>749</v>
      </c>
      <c r="E811" s="5" t="s">
        <v>805</v>
      </c>
      <c r="F811" s="5" t="s">
        <v>43</v>
      </c>
      <c r="G811" s="5" t="s">
        <v>45</v>
      </c>
    </row>
    <row r="812" spans="1:7" ht="28" customHeight="1">
      <c r="A812" s="7">
        <v>921</v>
      </c>
      <c r="B812" s="7">
        <v>674</v>
      </c>
      <c r="C812" s="7" t="s">
        <v>240</v>
      </c>
      <c r="D812" s="8" t="s">
        <v>749</v>
      </c>
      <c r="E812" s="7" t="s">
        <v>806</v>
      </c>
      <c r="F812" s="7" t="s">
        <v>121</v>
      </c>
      <c r="G812" s="7" t="s">
        <v>45</v>
      </c>
    </row>
    <row r="813" spans="1:7" ht="28" customHeight="1">
      <c r="A813" s="5">
        <v>922</v>
      </c>
      <c r="B813" s="5">
        <v>675</v>
      </c>
      <c r="C813" s="5" t="s">
        <v>240</v>
      </c>
      <c r="D813" s="6" t="s">
        <v>749</v>
      </c>
      <c r="E813" s="5" t="s">
        <v>807</v>
      </c>
      <c r="F813" s="5" t="s">
        <v>121</v>
      </c>
      <c r="G813" s="5" t="s">
        <v>67</v>
      </c>
    </row>
    <row r="814" spans="1:7" ht="28" customHeight="1">
      <c r="A814" s="7">
        <v>923</v>
      </c>
      <c r="B814" s="7">
        <v>676</v>
      </c>
      <c r="C814" s="7" t="s">
        <v>240</v>
      </c>
      <c r="D814" s="8" t="s">
        <v>749</v>
      </c>
      <c r="E814" s="7" t="s">
        <v>808</v>
      </c>
      <c r="F814" s="7" t="s">
        <v>63</v>
      </c>
      <c r="G814" s="7" t="s">
        <v>45</v>
      </c>
    </row>
    <row r="815" spans="1:7" ht="28" customHeight="1">
      <c r="A815" s="7">
        <v>924</v>
      </c>
      <c r="B815" s="7">
        <v>676</v>
      </c>
      <c r="C815" s="7" t="s">
        <v>240</v>
      </c>
      <c r="D815" s="8" t="s">
        <v>749</v>
      </c>
      <c r="E815" s="7" t="s">
        <v>809</v>
      </c>
      <c r="F815" s="7" t="s">
        <v>63</v>
      </c>
      <c r="G815" s="7" t="s">
        <v>45</v>
      </c>
    </row>
    <row r="816" spans="1:7" ht="28" customHeight="1">
      <c r="A816" s="7">
        <v>925</v>
      </c>
      <c r="B816" s="7">
        <v>676</v>
      </c>
      <c r="C816" s="7" t="s">
        <v>240</v>
      </c>
      <c r="D816" s="8" t="s">
        <v>749</v>
      </c>
      <c r="E816" s="7" t="s">
        <v>810</v>
      </c>
      <c r="F816" s="7" t="s">
        <v>63</v>
      </c>
      <c r="G816" s="7" t="s">
        <v>45</v>
      </c>
    </row>
    <row r="817" spans="1:7" ht="28" customHeight="1">
      <c r="A817" s="7">
        <v>926</v>
      </c>
      <c r="B817" s="7">
        <v>676</v>
      </c>
      <c r="C817" s="7" t="s">
        <v>240</v>
      </c>
      <c r="D817" s="8" t="s">
        <v>749</v>
      </c>
      <c r="E817" s="7" t="s">
        <v>811</v>
      </c>
      <c r="F817" s="7" t="s">
        <v>63</v>
      </c>
      <c r="G817" s="7" t="s">
        <v>45</v>
      </c>
    </row>
    <row r="818" spans="1:7" ht="28" customHeight="1">
      <c r="A818" s="7">
        <v>927</v>
      </c>
      <c r="B818" s="7">
        <v>676</v>
      </c>
      <c r="C818" s="7" t="s">
        <v>240</v>
      </c>
      <c r="D818" s="8" t="s">
        <v>749</v>
      </c>
      <c r="E818" s="7" t="s">
        <v>812</v>
      </c>
      <c r="F818" s="7" t="s">
        <v>63</v>
      </c>
      <c r="G818" s="7" t="s">
        <v>45</v>
      </c>
    </row>
    <row r="819" spans="1:7" ht="28" customHeight="1">
      <c r="A819" s="7">
        <v>928</v>
      </c>
      <c r="B819" s="7">
        <v>676</v>
      </c>
      <c r="C819" s="7" t="s">
        <v>240</v>
      </c>
      <c r="D819" s="8" t="s">
        <v>749</v>
      </c>
      <c r="E819" s="7" t="s">
        <v>813</v>
      </c>
      <c r="F819" s="7" t="s">
        <v>63</v>
      </c>
      <c r="G819" s="7" t="s">
        <v>45</v>
      </c>
    </row>
    <row r="820" spans="1:7" ht="28" customHeight="1">
      <c r="A820" s="7">
        <v>929</v>
      </c>
      <c r="B820" s="7">
        <v>676</v>
      </c>
      <c r="C820" s="7" t="s">
        <v>240</v>
      </c>
      <c r="D820" s="8" t="s">
        <v>749</v>
      </c>
      <c r="E820" s="7" t="s">
        <v>814</v>
      </c>
      <c r="F820" s="7" t="s">
        <v>63</v>
      </c>
      <c r="G820" s="7" t="s">
        <v>45</v>
      </c>
    </row>
    <row r="821" spans="1:7" ht="28" customHeight="1">
      <c r="A821" s="7">
        <v>930</v>
      </c>
      <c r="B821" s="7">
        <v>676</v>
      </c>
      <c r="C821" s="7" t="s">
        <v>240</v>
      </c>
      <c r="D821" s="8" t="s">
        <v>749</v>
      </c>
      <c r="E821" s="7" t="s">
        <v>815</v>
      </c>
      <c r="F821" s="7" t="s">
        <v>63</v>
      </c>
      <c r="G821" s="7" t="s">
        <v>45</v>
      </c>
    </row>
    <row r="822" spans="1:7" ht="28" customHeight="1">
      <c r="A822" s="7">
        <v>931</v>
      </c>
      <c r="B822" s="7">
        <v>676</v>
      </c>
      <c r="C822" s="7" t="s">
        <v>240</v>
      </c>
      <c r="D822" s="8" t="s">
        <v>749</v>
      </c>
      <c r="E822" s="7" t="s">
        <v>816</v>
      </c>
      <c r="F822" s="7" t="s">
        <v>63</v>
      </c>
      <c r="G822" s="7" t="s">
        <v>45</v>
      </c>
    </row>
    <row r="823" spans="1:7" ht="28" customHeight="1">
      <c r="A823" s="7">
        <v>932</v>
      </c>
      <c r="B823" s="7">
        <v>676</v>
      </c>
      <c r="C823" s="7" t="s">
        <v>240</v>
      </c>
      <c r="D823" s="8" t="s">
        <v>749</v>
      </c>
      <c r="E823" s="7" t="s">
        <v>817</v>
      </c>
      <c r="F823" s="7" t="s">
        <v>63</v>
      </c>
      <c r="G823" s="7" t="s">
        <v>45</v>
      </c>
    </row>
    <row r="824" spans="1:7" ht="28" customHeight="1">
      <c r="A824" s="5">
        <v>933</v>
      </c>
      <c r="B824" s="5">
        <v>677</v>
      </c>
      <c r="C824" s="5" t="s">
        <v>240</v>
      </c>
      <c r="D824" s="6" t="s">
        <v>749</v>
      </c>
      <c r="E824" s="5" t="s">
        <v>818</v>
      </c>
      <c r="F824" s="5" t="s">
        <v>79</v>
      </c>
      <c r="G824" s="5" t="s">
        <v>45</v>
      </c>
    </row>
    <row r="825" spans="1:7" ht="28" customHeight="1">
      <c r="A825" s="7">
        <v>934</v>
      </c>
      <c r="B825" s="7">
        <v>678</v>
      </c>
      <c r="C825" s="7" t="s">
        <v>240</v>
      </c>
      <c r="D825" s="8" t="s">
        <v>749</v>
      </c>
      <c r="E825" s="7" t="s">
        <v>819</v>
      </c>
      <c r="F825" s="7" t="s">
        <v>79</v>
      </c>
      <c r="G825" s="7" t="s">
        <v>45</v>
      </c>
    </row>
    <row r="826" spans="1:7" ht="28" customHeight="1">
      <c r="A826" s="7">
        <v>935</v>
      </c>
      <c r="B826" s="7">
        <v>678</v>
      </c>
      <c r="C826" s="7" t="s">
        <v>240</v>
      </c>
      <c r="D826" s="8" t="s">
        <v>749</v>
      </c>
      <c r="E826" s="7" t="s">
        <v>820</v>
      </c>
      <c r="F826" s="7" t="s">
        <v>79</v>
      </c>
      <c r="G826" s="7" t="s">
        <v>45</v>
      </c>
    </row>
    <row r="827" spans="1:7" ht="28" customHeight="1">
      <c r="A827" s="5">
        <v>936</v>
      </c>
      <c r="B827" s="5">
        <v>679</v>
      </c>
      <c r="C827" s="5" t="s">
        <v>240</v>
      </c>
      <c r="D827" s="6" t="s">
        <v>749</v>
      </c>
      <c r="E827" s="5" t="s">
        <v>821</v>
      </c>
      <c r="F827" s="5" t="s">
        <v>84</v>
      </c>
      <c r="G827" s="5" t="s">
        <v>169</v>
      </c>
    </row>
    <row r="828" spans="1:7" ht="28" customHeight="1">
      <c r="A828" s="7">
        <v>937</v>
      </c>
      <c r="B828" s="7">
        <v>680</v>
      </c>
      <c r="C828" s="7" t="s">
        <v>240</v>
      </c>
      <c r="D828" s="8" t="s">
        <v>749</v>
      </c>
      <c r="E828" s="7" t="s">
        <v>822</v>
      </c>
      <c r="F828" s="7" t="s">
        <v>84</v>
      </c>
      <c r="G828" s="7" t="s">
        <v>169</v>
      </c>
    </row>
    <row r="829" spans="1:7" ht="28" customHeight="1">
      <c r="A829" s="5">
        <v>938</v>
      </c>
      <c r="B829" s="5">
        <v>681</v>
      </c>
      <c r="C829" s="5" t="s">
        <v>240</v>
      </c>
      <c r="D829" s="6" t="s">
        <v>749</v>
      </c>
      <c r="E829" s="5" t="s">
        <v>823</v>
      </c>
      <c r="F829" s="5" t="s">
        <v>84</v>
      </c>
      <c r="G829" s="5" t="s">
        <v>169</v>
      </c>
    </row>
    <row r="830" spans="1:7" ht="28" customHeight="1">
      <c r="A830" s="7">
        <v>939</v>
      </c>
      <c r="B830" s="7">
        <v>682</v>
      </c>
      <c r="C830" s="7" t="s">
        <v>240</v>
      </c>
      <c r="D830" s="8" t="s">
        <v>749</v>
      </c>
      <c r="E830" s="7" t="s">
        <v>824</v>
      </c>
      <c r="F830" s="7" t="s">
        <v>94</v>
      </c>
      <c r="G830" s="7" t="s">
        <v>45</v>
      </c>
    </row>
    <row r="831" spans="1:7" ht="28" customHeight="1">
      <c r="A831" s="5">
        <v>940</v>
      </c>
      <c r="B831" s="5">
        <v>683</v>
      </c>
      <c r="C831" s="5" t="s">
        <v>240</v>
      </c>
      <c r="D831" s="6" t="s">
        <v>749</v>
      </c>
      <c r="E831" s="5" t="s">
        <v>825</v>
      </c>
      <c r="F831" s="5" t="s">
        <v>94</v>
      </c>
      <c r="G831" s="5" t="s">
        <v>45</v>
      </c>
    </row>
    <row r="832" spans="1:7" ht="28" customHeight="1">
      <c r="A832" s="7">
        <v>941</v>
      </c>
      <c r="B832" s="7">
        <v>684</v>
      </c>
      <c r="C832" s="7" t="s">
        <v>240</v>
      </c>
      <c r="D832" s="8" t="s">
        <v>749</v>
      </c>
      <c r="E832" s="7" t="s">
        <v>826</v>
      </c>
      <c r="F832" s="7" t="s">
        <v>94</v>
      </c>
      <c r="G832" s="7" t="s">
        <v>45</v>
      </c>
    </row>
    <row r="833" spans="1:7" ht="28" customHeight="1">
      <c r="A833" s="5">
        <v>942</v>
      </c>
      <c r="B833" s="5">
        <v>685</v>
      </c>
      <c r="C833" s="5" t="s">
        <v>240</v>
      </c>
      <c r="D833" s="6" t="s">
        <v>749</v>
      </c>
      <c r="E833" s="5" t="s">
        <v>827</v>
      </c>
      <c r="F833" s="5" t="s">
        <v>94</v>
      </c>
      <c r="G833" s="5" t="s">
        <v>45</v>
      </c>
    </row>
    <row r="834" spans="1:7" ht="28" customHeight="1">
      <c r="A834" s="7">
        <v>943</v>
      </c>
      <c r="B834" s="7">
        <v>686</v>
      </c>
      <c r="C834" s="7" t="s">
        <v>240</v>
      </c>
      <c r="D834" s="8" t="s">
        <v>749</v>
      </c>
      <c r="E834" s="7" t="s">
        <v>828</v>
      </c>
      <c r="F834" s="7" t="s">
        <v>67</v>
      </c>
      <c r="G834" s="7" t="s">
        <v>79</v>
      </c>
    </row>
    <row r="835" spans="1:7" ht="28" customHeight="1">
      <c r="A835" s="5">
        <v>944</v>
      </c>
      <c r="B835" s="5">
        <v>687</v>
      </c>
      <c r="C835" s="5" t="s">
        <v>240</v>
      </c>
      <c r="D835" s="6" t="s">
        <v>749</v>
      </c>
      <c r="E835" s="5" t="s">
        <v>829</v>
      </c>
      <c r="F835" s="5" t="s">
        <v>67</v>
      </c>
      <c r="G835" s="5" t="s">
        <v>79</v>
      </c>
    </row>
    <row r="836" spans="1:7" ht="28" customHeight="1">
      <c r="A836" s="7">
        <v>945</v>
      </c>
      <c r="B836" s="7">
        <v>688</v>
      </c>
      <c r="C836" s="7" t="s">
        <v>240</v>
      </c>
      <c r="D836" s="8" t="s">
        <v>749</v>
      </c>
      <c r="E836" s="7" t="s">
        <v>830</v>
      </c>
      <c r="F836" s="7" t="s">
        <v>125</v>
      </c>
      <c r="G836" s="7" t="s">
        <v>53</v>
      </c>
    </row>
    <row r="837" spans="1:7" ht="28" customHeight="1">
      <c r="A837" s="5">
        <v>946</v>
      </c>
      <c r="B837" s="5">
        <v>689</v>
      </c>
      <c r="C837" s="5" t="s">
        <v>240</v>
      </c>
      <c r="D837" s="6" t="s">
        <v>749</v>
      </c>
      <c r="E837" s="5" t="s">
        <v>831</v>
      </c>
      <c r="F837" s="5" t="s">
        <v>125</v>
      </c>
      <c r="G837" s="5" t="s">
        <v>53</v>
      </c>
    </row>
    <row r="838" spans="1:7" ht="28" customHeight="1">
      <c r="A838" s="7">
        <v>947</v>
      </c>
      <c r="B838" s="7">
        <v>690</v>
      </c>
      <c r="C838" s="7" t="s">
        <v>240</v>
      </c>
      <c r="D838" s="8" t="s">
        <v>749</v>
      </c>
      <c r="E838" s="7" t="s">
        <v>832</v>
      </c>
      <c r="F838" s="7" t="s">
        <v>44</v>
      </c>
      <c r="G838" s="7" t="s">
        <v>53</v>
      </c>
    </row>
    <row r="839" spans="1:7" ht="28" customHeight="1">
      <c r="A839" s="5">
        <v>948</v>
      </c>
      <c r="B839" s="5">
        <v>691</v>
      </c>
      <c r="C839" s="5" t="s">
        <v>240</v>
      </c>
      <c r="D839" s="6" t="s">
        <v>749</v>
      </c>
      <c r="E839" s="5" t="s">
        <v>833</v>
      </c>
      <c r="F839" s="5" t="s">
        <v>44</v>
      </c>
      <c r="G839" s="5" t="s">
        <v>184</v>
      </c>
    </row>
    <row r="840" spans="1:7" ht="28" customHeight="1">
      <c r="A840" s="7">
        <v>949</v>
      </c>
      <c r="B840" s="7">
        <v>692</v>
      </c>
      <c r="C840" s="7" t="s">
        <v>240</v>
      </c>
      <c r="D840" s="8" t="s">
        <v>749</v>
      </c>
      <c r="E840" s="7" t="s">
        <v>834</v>
      </c>
      <c r="F840" s="7" t="s">
        <v>53</v>
      </c>
      <c r="G840" s="7" t="s">
        <v>45</v>
      </c>
    </row>
    <row r="841" spans="1:7" ht="28" customHeight="1">
      <c r="A841" s="5">
        <v>950</v>
      </c>
      <c r="B841" s="5">
        <v>693</v>
      </c>
      <c r="C841" s="5" t="s">
        <v>240</v>
      </c>
      <c r="D841" s="6" t="s">
        <v>749</v>
      </c>
      <c r="E841" s="5" t="s">
        <v>835</v>
      </c>
      <c r="F841" s="5" t="s">
        <v>53</v>
      </c>
      <c r="G841" s="5" t="s">
        <v>45</v>
      </c>
    </row>
    <row r="842" spans="1:7" ht="28" customHeight="1">
      <c r="A842" s="7">
        <v>951</v>
      </c>
      <c r="B842" s="7">
        <v>694</v>
      </c>
      <c r="C842" s="7" t="s">
        <v>240</v>
      </c>
      <c r="D842" s="8" t="s">
        <v>749</v>
      </c>
      <c r="E842" s="7" t="s">
        <v>836</v>
      </c>
      <c r="F842" s="7" t="s">
        <v>75</v>
      </c>
      <c r="G842" s="7" t="s">
        <v>63</v>
      </c>
    </row>
    <row r="843" spans="1:7" ht="28" customHeight="1">
      <c r="A843" s="5">
        <v>952</v>
      </c>
      <c r="B843" s="5">
        <v>695</v>
      </c>
      <c r="C843" s="5" t="s">
        <v>240</v>
      </c>
      <c r="D843" s="6" t="s">
        <v>749</v>
      </c>
      <c r="E843" s="5" t="s">
        <v>837</v>
      </c>
      <c r="F843" s="5" t="s">
        <v>75</v>
      </c>
      <c r="G843" s="5" t="s">
        <v>63</v>
      </c>
    </row>
    <row r="844" spans="1:7" ht="28" customHeight="1">
      <c r="A844" s="7">
        <v>953</v>
      </c>
      <c r="B844" s="7">
        <v>696</v>
      </c>
      <c r="C844" s="7" t="s">
        <v>240</v>
      </c>
      <c r="D844" s="8" t="s">
        <v>749</v>
      </c>
      <c r="E844" s="7" t="s">
        <v>838</v>
      </c>
      <c r="F844" s="7" t="s">
        <v>125</v>
      </c>
      <c r="G844" s="7" t="s">
        <v>184</v>
      </c>
    </row>
    <row r="845" spans="1:7" ht="28" customHeight="1">
      <c r="A845" s="5">
        <v>954</v>
      </c>
      <c r="B845" s="5">
        <v>697</v>
      </c>
      <c r="C845" s="5" t="s">
        <v>240</v>
      </c>
      <c r="D845" s="6" t="s">
        <v>749</v>
      </c>
      <c r="E845" s="5" t="s">
        <v>839</v>
      </c>
      <c r="F845" s="5" t="s">
        <v>125</v>
      </c>
      <c r="G845" s="5" t="s">
        <v>184</v>
      </c>
    </row>
    <row r="846" spans="1:7" ht="28" customHeight="1">
      <c r="A846" s="7">
        <v>955</v>
      </c>
      <c r="B846" s="7">
        <v>698</v>
      </c>
      <c r="C846" s="7" t="s">
        <v>240</v>
      </c>
      <c r="D846" s="8" t="s">
        <v>749</v>
      </c>
      <c r="E846" s="7" t="s">
        <v>840</v>
      </c>
      <c r="F846" s="7" t="s">
        <v>125</v>
      </c>
      <c r="G846" s="7" t="s">
        <v>83</v>
      </c>
    </row>
    <row r="847" spans="1:7" ht="28" customHeight="1">
      <c r="A847" s="5">
        <v>956</v>
      </c>
      <c r="B847" s="5">
        <v>699</v>
      </c>
      <c r="C847" s="5" t="s">
        <v>240</v>
      </c>
      <c r="D847" s="6" t="s">
        <v>749</v>
      </c>
      <c r="E847" s="5" t="s">
        <v>841</v>
      </c>
      <c r="F847" s="5" t="s">
        <v>125</v>
      </c>
      <c r="G847" s="5" t="s">
        <v>83</v>
      </c>
    </row>
    <row r="848" spans="1:7" ht="28" customHeight="1">
      <c r="A848" s="7">
        <v>957</v>
      </c>
      <c r="B848" s="7">
        <v>700</v>
      </c>
      <c r="C848" s="7" t="s">
        <v>240</v>
      </c>
      <c r="D848" s="8" t="s">
        <v>749</v>
      </c>
      <c r="E848" s="7" t="s">
        <v>842</v>
      </c>
      <c r="F848" s="7" t="s">
        <v>94</v>
      </c>
      <c r="G848" s="7" t="s">
        <v>45</v>
      </c>
    </row>
    <row r="849" spans="1:7" ht="28" customHeight="1">
      <c r="A849" s="5">
        <v>958</v>
      </c>
      <c r="B849" s="5">
        <v>701</v>
      </c>
      <c r="C849" s="5" t="s">
        <v>240</v>
      </c>
      <c r="D849" s="6" t="s">
        <v>749</v>
      </c>
      <c r="E849" s="5" t="s">
        <v>843</v>
      </c>
      <c r="F849" s="5" t="s">
        <v>121</v>
      </c>
      <c r="G849" s="5" t="s">
        <v>51</v>
      </c>
    </row>
    <row r="850" spans="1:7" ht="28" customHeight="1">
      <c r="A850" s="7">
        <v>959</v>
      </c>
      <c r="B850" s="7">
        <v>702</v>
      </c>
      <c r="C850" s="7" t="s">
        <v>240</v>
      </c>
      <c r="D850" s="8" t="s">
        <v>749</v>
      </c>
      <c r="E850" s="7" t="s">
        <v>844</v>
      </c>
      <c r="F850" s="7" t="s">
        <v>75</v>
      </c>
      <c r="G850" s="7" t="s">
        <v>94</v>
      </c>
    </row>
    <row r="851" spans="1:7" ht="28" customHeight="1">
      <c r="A851" s="5">
        <v>960</v>
      </c>
      <c r="B851" s="5">
        <v>703</v>
      </c>
      <c r="C851" s="5" t="s">
        <v>240</v>
      </c>
      <c r="D851" s="6" t="s">
        <v>749</v>
      </c>
      <c r="E851" s="5" t="s">
        <v>845</v>
      </c>
      <c r="F851" s="5" t="s">
        <v>125</v>
      </c>
      <c r="G851" s="5" t="s">
        <v>94</v>
      </c>
    </row>
    <row r="852" spans="1:7" ht="28" customHeight="1">
      <c r="A852" s="7">
        <v>961</v>
      </c>
      <c r="B852" s="7">
        <v>704</v>
      </c>
      <c r="C852" s="7" t="s">
        <v>240</v>
      </c>
      <c r="D852" s="8" t="s">
        <v>749</v>
      </c>
      <c r="E852" s="7" t="s">
        <v>846</v>
      </c>
      <c r="F852" s="7" t="s">
        <v>184</v>
      </c>
      <c r="G852" s="7" t="s">
        <v>45</v>
      </c>
    </row>
    <row r="853" spans="1:7" ht="28" customHeight="1">
      <c r="A853" s="5">
        <v>962</v>
      </c>
      <c r="B853" s="5">
        <v>705</v>
      </c>
      <c r="C853" s="5" t="s">
        <v>240</v>
      </c>
      <c r="D853" s="6" t="s">
        <v>749</v>
      </c>
      <c r="E853" s="5" t="s">
        <v>847</v>
      </c>
      <c r="F853" s="5" t="s">
        <v>184</v>
      </c>
      <c r="G853" s="5" t="s">
        <v>45</v>
      </c>
    </row>
    <row r="854" spans="1:7" ht="28" customHeight="1">
      <c r="A854" s="5">
        <v>963</v>
      </c>
      <c r="B854" s="5">
        <v>705</v>
      </c>
      <c r="C854" s="5" t="s">
        <v>240</v>
      </c>
      <c r="D854" s="6" t="s">
        <v>749</v>
      </c>
      <c r="E854" s="5" t="s">
        <v>848</v>
      </c>
      <c r="F854" s="5" t="s">
        <v>84</v>
      </c>
      <c r="G854" s="5" t="s">
        <v>184</v>
      </c>
    </row>
    <row r="855" spans="1:7" ht="28" customHeight="1">
      <c r="A855" s="7">
        <v>964</v>
      </c>
      <c r="B855" s="7">
        <v>706</v>
      </c>
      <c r="C855" s="7" t="s">
        <v>240</v>
      </c>
      <c r="D855" s="8" t="s">
        <v>749</v>
      </c>
      <c r="E855" s="7" t="s">
        <v>849</v>
      </c>
      <c r="F855" s="7" t="s">
        <v>184</v>
      </c>
      <c r="G855" s="7" t="s">
        <v>45</v>
      </c>
    </row>
    <row r="856" spans="1:7" ht="28" customHeight="1">
      <c r="A856" s="7">
        <v>965</v>
      </c>
      <c r="B856" s="7">
        <v>706</v>
      </c>
      <c r="C856" s="7" t="s">
        <v>240</v>
      </c>
      <c r="D856" s="8" t="s">
        <v>749</v>
      </c>
      <c r="E856" s="7" t="s">
        <v>850</v>
      </c>
      <c r="F856" s="7" t="s">
        <v>84</v>
      </c>
      <c r="G856" s="7" t="s">
        <v>184</v>
      </c>
    </row>
    <row r="857" spans="1:7" ht="28" customHeight="1">
      <c r="A857" s="5">
        <v>966</v>
      </c>
      <c r="B857" s="5">
        <v>707</v>
      </c>
      <c r="C857" s="5" t="s">
        <v>240</v>
      </c>
      <c r="D857" s="6" t="s">
        <v>749</v>
      </c>
      <c r="E857" s="5" t="s">
        <v>851</v>
      </c>
      <c r="F857" s="5" t="s">
        <v>84</v>
      </c>
      <c r="G857" s="5" t="s">
        <v>94</v>
      </c>
    </row>
    <row r="858" spans="1:7" ht="28" customHeight="1">
      <c r="A858" s="7">
        <v>967</v>
      </c>
      <c r="B858" s="7">
        <v>708</v>
      </c>
      <c r="C858" s="7" t="s">
        <v>240</v>
      </c>
      <c r="D858" s="8" t="s">
        <v>749</v>
      </c>
      <c r="E858" s="7" t="s">
        <v>852</v>
      </c>
      <c r="F858" s="7" t="s">
        <v>169</v>
      </c>
      <c r="G858" s="7" t="s">
        <v>43</v>
      </c>
    </row>
    <row r="859" spans="1:7" ht="28" customHeight="1">
      <c r="A859" s="5">
        <v>968</v>
      </c>
      <c r="B859" s="5">
        <v>709</v>
      </c>
      <c r="C859" s="5" t="s">
        <v>240</v>
      </c>
      <c r="D859" s="6" t="s">
        <v>749</v>
      </c>
      <c r="E859" s="5" t="s">
        <v>853</v>
      </c>
      <c r="F859" s="5" t="s">
        <v>169</v>
      </c>
      <c r="G859" s="5" t="s">
        <v>43</v>
      </c>
    </row>
    <row r="860" spans="1:7" ht="28" customHeight="1">
      <c r="A860" s="7">
        <v>969</v>
      </c>
      <c r="B860" s="7">
        <v>710</v>
      </c>
      <c r="C860" s="7" t="s">
        <v>240</v>
      </c>
      <c r="D860" s="8" t="s">
        <v>749</v>
      </c>
      <c r="E860" s="7" t="s">
        <v>854</v>
      </c>
      <c r="F860" s="7" t="s">
        <v>169</v>
      </c>
      <c r="G860" s="7" t="s">
        <v>43</v>
      </c>
    </row>
    <row r="861" spans="1:7" ht="28" customHeight="1">
      <c r="A861" s="7">
        <v>970</v>
      </c>
      <c r="B861" s="7">
        <v>710</v>
      </c>
      <c r="C861" s="7" t="s">
        <v>240</v>
      </c>
      <c r="D861" s="8" t="s">
        <v>749</v>
      </c>
      <c r="E861" s="7" t="s">
        <v>855</v>
      </c>
      <c r="F861" s="7" t="s">
        <v>169</v>
      </c>
      <c r="G861" s="7" t="s">
        <v>43</v>
      </c>
    </row>
    <row r="862" spans="1:7" ht="28" customHeight="1">
      <c r="A862" s="7">
        <v>971</v>
      </c>
      <c r="B862" s="7">
        <v>710</v>
      </c>
      <c r="C862" s="7" t="s">
        <v>240</v>
      </c>
      <c r="D862" s="8" t="s">
        <v>749</v>
      </c>
      <c r="E862" s="7" t="s">
        <v>856</v>
      </c>
      <c r="F862" s="7" t="s">
        <v>169</v>
      </c>
      <c r="G862" s="7" t="s">
        <v>43</v>
      </c>
    </row>
    <row r="863" spans="1:7" ht="28" customHeight="1">
      <c r="A863" s="7">
        <v>972</v>
      </c>
      <c r="B863" s="7">
        <v>710</v>
      </c>
      <c r="C863" s="7" t="s">
        <v>240</v>
      </c>
      <c r="D863" s="8" t="s">
        <v>749</v>
      </c>
      <c r="E863" s="7" t="s">
        <v>857</v>
      </c>
      <c r="F863" s="7" t="s">
        <v>169</v>
      </c>
      <c r="G863" s="7" t="s">
        <v>43</v>
      </c>
    </row>
    <row r="864" spans="1:7" ht="28" customHeight="1">
      <c r="A864" s="5">
        <v>973</v>
      </c>
      <c r="B864" s="5">
        <v>711</v>
      </c>
      <c r="C864" s="5" t="s">
        <v>240</v>
      </c>
      <c r="D864" s="6" t="s">
        <v>749</v>
      </c>
      <c r="E864" s="5" t="s">
        <v>858</v>
      </c>
      <c r="F864" s="5" t="s">
        <v>169</v>
      </c>
      <c r="G864" s="5" t="s">
        <v>43</v>
      </c>
    </row>
    <row r="865" spans="1:7" ht="28" customHeight="1">
      <c r="A865" s="5">
        <v>974</v>
      </c>
      <c r="B865" s="5">
        <v>711</v>
      </c>
      <c r="C865" s="5" t="s">
        <v>240</v>
      </c>
      <c r="D865" s="6" t="s">
        <v>749</v>
      </c>
      <c r="E865" s="5" t="s">
        <v>859</v>
      </c>
      <c r="F865" s="5" t="s">
        <v>169</v>
      </c>
      <c r="G865" s="5" t="s">
        <v>43</v>
      </c>
    </row>
    <row r="866" spans="1:7" ht="28" customHeight="1">
      <c r="A866" s="5">
        <v>975</v>
      </c>
      <c r="B866" s="5">
        <v>711</v>
      </c>
      <c r="C866" s="5" t="s">
        <v>240</v>
      </c>
      <c r="D866" s="6" t="s">
        <v>749</v>
      </c>
      <c r="E866" s="5" t="s">
        <v>860</v>
      </c>
      <c r="F866" s="5" t="s">
        <v>169</v>
      </c>
      <c r="G866" s="5" t="s">
        <v>43</v>
      </c>
    </row>
    <row r="867" spans="1:7" ht="28" customHeight="1">
      <c r="A867" s="5">
        <v>976</v>
      </c>
      <c r="B867" s="5">
        <v>711</v>
      </c>
      <c r="C867" s="5" t="s">
        <v>240</v>
      </c>
      <c r="D867" s="6" t="s">
        <v>749</v>
      </c>
      <c r="E867" s="5" t="s">
        <v>861</v>
      </c>
      <c r="F867" s="5" t="s">
        <v>169</v>
      </c>
      <c r="G867" s="5" t="s">
        <v>43</v>
      </c>
    </row>
    <row r="868" spans="1:7" ht="28" customHeight="1">
      <c r="A868" s="7">
        <v>977</v>
      </c>
      <c r="B868" s="7">
        <v>712</v>
      </c>
      <c r="C868" s="7" t="s">
        <v>240</v>
      </c>
      <c r="D868" s="8" t="s">
        <v>749</v>
      </c>
      <c r="E868" s="7" t="s">
        <v>862</v>
      </c>
      <c r="F868" s="7" t="s">
        <v>83</v>
      </c>
      <c r="G868" s="7" t="s">
        <v>45</v>
      </c>
    </row>
    <row r="869" spans="1:7" ht="28" customHeight="1">
      <c r="A869" s="5">
        <v>978</v>
      </c>
      <c r="B869" s="5">
        <v>713</v>
      </c>
      <c r="C869" s="5" t="s">
        <v>240</v>
      </c>
      <c r="D869" s="6" t="s">
        <v>749</v>
      </c>
      <c r="E869" s="5" t="s">
        <v>863</v>
      </c>
      <c r="F869" s="5" t="s">
        <v>83</v>
      </c>
      <c r="G869" s="5" t="s">
        <v>45</v>
      </c>
    </row>
    <row r="870" spans="1:7" ht="28" customHeight="1">
      <c r="A870" s="5">
        <v>979</v>
      </c>
      <c r="B870" s="5">
        <v>713</v>
      </c>
      <c r="C870" s="5" t="s">
        <v>240</v>
      </c>
      <c r="D870" s="6" t="s">
        <v>749</v>
      </c>
      <c r="E870" s="5" t="s">
        <v>864</v>
      </c>
      <c r="F870" s="5" t="s">
        <v>83</v>
      </c>
      <c r="G870" s="5" t="s">
        <v>125</v>
      </c>
    </row>
    <row r="871" spans="1:7" ht="28" customHeight="1">
      <c r="A871" s="7">
        <v>980</v>
      </c>
      <c r="B871" s="7">
        <v>714</v>
      </c>
      <c r="C871" s="7" t="s">
        <v>240</v>
      </c>
      <c r="D871" s="8" t="s">
        <v>749</v>
      </c>
      <c r="E871" s="7" t="s">
        <v>865</v>
      </c>
      <c r="F871" s="7" t="s">
        <v>51</v>
      </c>
      <c r="G871" s="7" t="s">
        <v>184</v>
      </c>
    </row>
    <row r="872" spans="1:7" ht="28" customHeight="1">
      <c r="A872" s="5">
        <v>981</v>
      </c>
      <c r="B872" s="5">
        <v>715</v>
      </c>
      <c r="C872" s="5" t="s">
        <v>240</v>
      </c>
      <c r="D872" s="6" t="s">
        <v>749</v>
      </c>
      <c r="E872" s="5" t="s">
        <v>866</v>
      </c>
      <c r="F872" s="5" t="s">
        <v>51</v>
      </c>
      <c r="G872" s="5" t="s">
        <v>184</v>
      </c>
    </row>
    <row r="873" spans="1:7" ht="28" customHeight="1">
      <c r="A873" s="7">
        <v>982</v>
      </c>
      <c r="B873" s="7">
        <v>716</v>
      </c>
      <c r="C873" s="7" t="s">
        <v>240</v>
      </c>
      <c r="D873" s="8" t="s">
        <v>749</v>
      </c>
      <c r="E873" s="7" t="s">
        <v>867</v>
      </c>
      <c r="F873" s="7" t="s">
        <v>94</v>
      </c>
      <c r="G873" s="7" t="s">
        <v>45</v>
      </c>
    </row>
    <row r="874" spans="1:7" ht="28" customHeight="1">
      <c r="A874" s="5">
        <v>983</v>
      </c>
      <c r="B874" s="5">
        <v>717</v>
      </c>
      <c r="C874" s="5" t="s">
        <v>240</v>
      </c>
      <c r="D874" s="6" t="s">
        <v>749</v>
      </c>
      <c r="E874" s="5" t="s">
        <v>868</v>
      </c>
      <c r="F874" s="5" t="s">
        <v>67</v>
      </c>
      <c r="G874" s="5" t="s">
        <v>51</v>
      </c>
    </row>
    <row r="875" spans="1:7" ht="28" customHeight="1">
      <c r="A875" s="7">
        <v>984</v>
      </c>
      <c r="B875" s="7">
        <v>718</v>
      </c>
      <c r="C875" s="7" t="s">
        <v>240</v>
      </c>
      <c r="D875" s="8" t="s">
        <v>749</v>
      </c>
      <c r="E875" s="7" t="s">
        <v>869</v>
      </c>
      <c r="F875" s="7" t="s">
        <v>184</v>
      </c>
      <c r="G875" s="7" t="s">
        <v>81</v>
      </c>
    </row>
    <row r="876" spans="1:7" ht="28" customHeight="1">
      <c r="A876" s="7">
        <v>985</v>
      </c>
      <c r="B876" s="7">
        <v>718</v>
      </c>
      <c r="C876" s="7" t="s">
        <v>240</v>
      </c>
      <c r="D876" s="8" t="s">
        <v>749</v>
      </c>
      <c r="E876" s="7" t="s">
        <v>870</v>
      </c>
      <c r="F876" s="7" t="s">
        <v>184</v>
      </c>
      <c r="G876" s="7" t="s">
        <v>81</v>
      </c>
    </row>
    <row r="877" spans="1:7" ht="28" customHeight="1">
      <c r="A877" s="7">
        <v>986</v>
      </c>
      <c r="B877" s="7">
        <v>718</v>
      </c>
      <c r="C877" s="7" t="s">
        <v>240</v>
      </c>
      <c r="D877" s="8" t="s">
        <v>749</v>
      </c>
      <c r="E877" s="7" t="s">
        <v>871</v>
      </c>
      <c r="F877" s="7" t="s">
        <v>184</v>
      </c>
      <c r="G877" s="7" t="s">
        <v>81</v>
      </c>
    </row>
    <row r="878" spans="1:7" ht="28" customHeight="1">
      <c r="A878" s="7">
        <v>987</v>
      </c>
      <c r="B878" s="7">
        <v>718</v>
      </c>
      <c r="C878" s="7" t="s">
        <v>240</v>
      </c>
      <c r="D878" s="8" t="s">
        <v>749</v>
      </c>
      <c r="E878" s="7" t="s">
        <v>871</v>
      </c>
      <c r="F878" s="7" t="s">
        <v>184</v>
      </c>
      <c r="G878" s="7" t="s">
        <v>81</v>
      </c>
    </row>
    <row r="879" spans="1:7" ht="28" customHeight="1">
      <c r="A879" s="5">
        <v>988</v>
      </c>
      <c r="B879" s="5">
        <v>719</v>
      </c>
      <c r="C879" s="5" t="s">
        <v>240</v>
      </c>
      <c r="D879" s="6" t="s">
        <v>749</v>
      </c>
      <c r="E879" s="5" t="s">
        <v>872</v>
      </c>
      <c r="F879" s="5" t="s">
        <v>125</v>
      </c>
      <c r="G879" s="5" t="s">
        <v>94</v>
      </c>
    </row>
    <row r="880" spans="1:7" ht="28" customHeight="1">
      <c r="A880" s="7">
        <v>989</v>
      </c>
      <c r="B880" s="7">
        <v>720</v>
      </c>
      <c r="C880" s="7" t="s">
        <v>240</v>
      </c>
      <c r="D880" s="8" t="s">
        <v>749</v>
      </c>
      <c r="E880" s="7" t="s">
        <v>873</v>
      </c>
      <c r="F880" s="7" t="s">
        <v>79</v>
      </c>
      <c r="G880" s="7" t="s">
        <v>169</v>
      </c>
    </row>
    <row r="881" spans="1:7" ht="28" customHeight="1">
      <c r="A881" s="7">
        <v>990</v>
      </c>
      <c r="B881" s="7">
        <v>720</v>
      </c>
      <c r="C881" s="7" t="s">
        <v>240</v>
      </c>
      <c r="D881" s="8" t="s">
        <v>749</v>
      </c>
      <c r="E881" s="7" t="s">
        <v>874</v>
      </c>
      <c r="F881" s="7" t="s">
        <v>79</v>
      </c>
      <c r="G881" s="7" t="s">
        <v>67</v>
      </c>
    </row>
    <row r="882" spans="1:7" ht="28" customHeight="1">
      <c r="A882" s="5">
        <v>991</v>
      </c>
      <c r="B882" s="5">
        <v>721</v>
      </c>
      <c r="C882" s="5" t="s">
        <v>240</v>
      </c>
      <c r="D882" s="6" t="s">
        <v>749</v>
      </c>
      <c r="E882" s="5" t="s">
        <v>875</v>
      </c>
      <c r="F882" s="5" t="s">
        <v>48</v>
      </c>
      <c r="G882" s="5" t="s">
        <v>53</v>
      </c>
    </row>
    <row r="883" spans="1:7" ht="28" customHeight="1">
      <c r="A883" s="7">
        <v>992</v>
      </c>
      <c r="B883" s="7">
        <v>722</v>
      </c>
      <c r="C883" s="7" t="s">
        <v>68</v>
      </c>
      <c r="D883" s="8" t="s">
        <v>876</v>
      </c>
      <c r="E883" s="7" t="s">
        <v>877</v>
      </c>
      <c r="F883" s="7" t="s">
        <v>43</v>
      </c>
      <c r="G883" s="7" t="s">
        <v>51</v>
      </c>
    </row>
    <row r="884" spans="1:7" ht="28" customHeight="1">
      <c r="A884" s="5">
        <v>993</v>
      </c>
      <c r="B884" s="5">
        <v>723</v>
      </c>
      <c r="C884" s="5" t="s">
        <v>68</v>
      </c>
      <c r="D884" s="6" t="s">
        <v>876</v>
      </c>
      <c r="E884" s="5" t="s">
        <v>878</v>
      </c>
      <c r="F884" s="5" t="s">
        <v>43</v>
      </c>
      <c r="G884" s="5" t="s">
        <v>51</v>
      </c>
    </row>
    <row r="885" spans="1:7" ht="28" customHeight="1">
      <c r="A885" s="7">
        <v>994</v>
      </c>
      <c r="B885" s="7">
        <v>724</v>
      </c>
      <c r="C885" s="7" t="s">
        <v>68</v>
      </c>
      <c r="D885" s="8" t="s">
        <v>876</v>
      </c>
      <c r="E885" s="7" t="s">
        <v>879</v>
      </c>
      <c r="F885" s="7" t="s">
        <v>43</v>
      </c>
      <c r="G885" s="7" t="s">
        <v>169</v>
      </c>
    </row>
    <row r="886" spans="1:7" ht="28" customHeight="1">
      <c r="A886" s="7">
        <v>995</v>
      </c>
      <c r="B886" s="7">
        <v>724</v>
      </c>
      <c r="C886" s="7" t="s">
        <v>68</v>
      </c>
      <c r="D886" s="8" t="s">
        <v>876</v>
      </c>
      <c r="E886" s="7" t="s">
        <v>880</v>
      </c>
      <c r="F886" s="7" t="s">
        <v>43</v>
      </c>
      <c r="G886" s="7" t="s">
        <v>121</v>
      </c>
    </row>
    <row r="887" spans="1:7" ht="28" customHeight="1">
      <c r="A887" s="5">
        <v>996</v>
      </c>
      <c r="B887" s="5">
        <v>725</v>
      </c>
      <c r="C887" s="5" t="s">
        <v>68</v>
      </c>
      <c r="D887" s="6" t="s">
        <v>876</v>
      </c>
      <c r="E887" s="5" t="s">
        <v>881</v>
      </c>
      <c r="F887" s="5" t="s">
        <v>48</v>
      </c>
      <c r="G887" s="5" t="s">
        <v>45</v>
      </c>
    </row>
    <row r="888" spans="1:7" ht="28" customHeight="1">
      <c r="A888" s="7">
        <v>997</v>
      </c>
      <c r="B888" s="7">
        <v>726</v>
      </c>
      <c r="C888" s="7" t="s">
        <v>68</v>
      </c>
      <c r="D888" s="8" t="s">
        <v>876</v>
      </c>
      <c r="E888" s="7" t="s">
        <v>882</v>
      </c>
      <c r="F888" s="7" t="s">
        <v>48</v>
      </c>
      <c r="G888" s="7" t="s">
        <v>45</v>
      </c>
    </row>
    <row r="889" spans="1:7" ht="28" customHeight="1">
      <c r="A889" s="5">
        <v>998</v>
      </c>
      <c r="B889" s="5">
        <v>727</v>
      </c>
      <c r="C889" s="5" t="s">
        <v>68</v>
      </c>
      <c r="D889" s="6" t="s">
        <v>876</v>
      </c>
      <c r="E889" s="5" t="s">
        <v>883</v>
      </c>
      <c r="F889" s="5" t="s">
        <v>48</v>
      </c>
      <c r="G889" s="5" t="s">
        <v>67</v>
      </c>
    </row>
    <row r="890" spans="1:7" ht="28" customHeight="1">
      <c r="A890" s="7">
        <v>999</v>
      </c>
      <c r="B890" s="7">
        <v>728</v>
      </c>
      <c r="C890" s="7" t="s">
        <v>68</v>
      </c>
      <c r="D890" s="8" t="s">
        <v>876</v>
      </c>
      <c r="E890" s="7" t="s">
        <v>884</v>
      </c>
      <c r="F890" s="7" t="s">
        <v>53</v>
      </c>
      <c r="G890" s="7" t="s">
        <v>45</v>
      </c>
    </row>
    <row r="891" spans="1:7" ht="28" customHeight="1">
      <c r="A891" s="5">
        <v>1000</v>
      </c>
      <c r="B891" s="5">
        <v>729</v>
      </c>
      <c r="C891" s="5" t="s">
        <v>68</v>
      </c>
      <c r="D891" s="6" t="s">
        <v>876</v>
      </c>
      <c r="E891" s="5" t="s">
        <v>885</v>
      </c>
      <c r="F891" s="5" t="s">
        <v>53</v>
      </c>
      <c r="G891" s="5" t="s">
        <v>45</v>
      </c>
    </row>
    <row r="892" spans="1:7" ht="28" customHeight="1">
      <c r="A892" s="7">
        <v>1001</v>
      </c>
      <c r="B892" s="7">
        <v>730</v>
      </c>
      <c r="C892" s="7" t="s">
        <v>68</v>
      </c>
      <c r="D892" s="8" t="s">
        <v>876</v>
      </c>
      <c r="E892" s="7" t="s">
        <v>886</v>
      </c>
      <c r="F892" s="7" t="s">
        <v>53</v>
      </c>
      <c r="G892" s="7" t="s">
        <v>94</v>
      </c>
    </row>
    <row r="893" spans="1:7" ht="28" customHeight="1">
      <c r="A893" s="5">
        <v>1002</v>
      </c>
      <c r="B893" s="5">
        <v>731</v>
      </c>
      <c r="C893" s="5" t="s">
        <v>68</v>
      </c>
      <c r="D893" s="6" t="s">
        <v>876</v>
      </c>
      <c r="E893" s="5" t="s">
        <v>887</v>
      </c>
      <c r="F893" s="5" t="s">
        <v>63</v>
      </c>
      <c r="G893" s="5" t="s">
        <v>51</v>
      </c>
    </row>
    <row r="894" spans="1:7" ht="28" customHeight="1">
      <c r="A894" s="7">
        <v>1003</v>
      </c>
      <c r="B894" s="7">
        <v>732</v>
      </c>
      <c r="C894" s="7" t="s">
        <v>68</v>
      </c>
      <c r="D894" s="8" t="s">
        <v>876</v>
      </c>
      <c r="E894" s="7" t="s">
        <v>888</v>
      </c>
      <c r="F894" s="7" t="s">
        <v>63</v>
      </c>
      <c r="G894" s="7" t="s">
        <v>51</v>
      </c>
    </row>
    <row r="895" spans="1:7" ht="28" customHeight="1">
      <c r="A895" s="5">
        <v>1004</v>
      </c>
      <c r="B895" s="5">
        <v>733</v>
      </c>
      <c r="C895" s="5" t="s">
        <v>68</v>
      </c>
      <c r="D895" s="6" t="s">
        <v>876</v>
      </c>
      <c r="E895" s="5" t="s">
        <v>889</v>
      </c>
      <c r="F895" s="5" t="s">
        <v>63</v>
      </c>
      <c r="G895" s="5" t="s">
        <v>51</v>
      </c>
    </row>
    <row r="896" spans="1:7" ht="28" customHeight="1">
      <c r="A896" s="7">
        <v>1005</v>
      </c>
      <c r="B896" s="7">
        <v>734</v>
      </c>
      <c r="C896" s="7" t="s">
        <v>68</v>
      </c>
      <c r="D896" s="8" t="s">
        <v>876</v>
      </c>
      <c r="E896" s="7" t="s">
        <v>890</v>
      </c>
      <c r="F896" s="7" t="s">
        <v>63</v>
      </c>
      <c r="G896" s="7" t="s">
        <v>45</v>
      </c>
    </row>
    <row r="897" spans="1:7" ht="28" customHeight="1">
      <c r="A897" s="5">
        <v>1006</v>
      </c>
      <c r="B897" s="5">
        <v>735</v>
      </c>
      <c r="C897" s="5" t="s">
        <v>68</v>
      </c>
      <c r="D897" s="6" t="s">
        <v>876</v>
      </c>
      <c r="E897" s="5" t="s">
        <v>891</v>
      </c>
      <c r="F897" s="5" t="s">
        <v>63</v>
      </c>
      <c r="G897" s="5" t="s">
        <v>45</v>
      </c>
    </row>
    <row r="898" spans="1:7" ht="28" customHeight="1">
      <c r="A898" s="7">
        <v>1007</v>
      </c>
      <c r="B898" s="7">
        <v>736</v>
      </c>
      <c r="C898" s="7" t="s">
        <v>68</v>
      </c>
      <c r="D898" s="8" t="s">
        <v>876</v>
      </c>
      <c r="E898" s="7" t="s">
        <v>892</v>
      </c>
      <c r="F898" s="7" t="s">
        <v>57</v>
      </c>
      <c r="G898" s="7" t="s">
        <v>45</v>
      </c>
    </row>
    <row r="899" spans="1:7" ht="28" customHeight="1">
      <c r="A899" s="5">
        <v>1008</v>
      </c>
      <c r="B899" s="5">
        <v>737</v>
      </c>
      <c r="C899" s="5" t="s">
        <v>68</v>
      </c>
      <c r="D899" s="6" t="s">
        <v>876</v>
      </c>
      <c r="E899" s="5" t="s">
        <v>893</v>
      </c>
      <c r="F899" s="5" t="s">
        <v>57</v>
      </c>
      <c r="G899" s="5" t="s">
        <v>75</v>
      </c>
    </row>
    <row r="900" spans="1:7" ht="28" customHeight="1">
      <c r="A900" s="7">
        <v>1009</v>
      </c>
      <c r="B900" s="7">
        <v>738</v>
      </c>
      <c r="C900" s="7" t="s">
        <v>68</v>
      </c>
      <c r="D900" s="8" t="s">
        <v>876</v>
      </c>
      <c r="E900" s="7" t="s">
        <v>894</v>
      </c>
      <c r="F900" s="7" t="s">
        <v>57</v>
      </c>
      <c r="G900" s="7" t="s">
        <v>75</v>
      </c>
    </row>
    <row r="901" spans="1:7" ht="28" customHeight="1">
      <c r="A901" s="5">
        <v>1010</v>
      </c>
      <c r="B901" s="5">
        <v>739</v>
      </c>
      <c r="C901" s="5" t="s">
        <v>68</v>
      </c>
      <c r="D901" s="6" t="s">
        <v>876</v>
      </c>
      <c r="E901" s="5" t="s">
        <v>895</v>
      </c>
      <c r="F901" s="5" t="s">
        <v>121</v>
      </c>
      <c r="G901" s="5" t="s">
        <v>45</v>
      </c>
    </row>
    <row r="902" spans="1:7" ht="28" customHeight="1">
      <c r="A902" s="7">
        <v>1011</v>
      </c>
      <c r="B902" s="7">
        <v>740</v>
      </c>
      <c r="C902" s="7" t="s">
        <v>68</v>
      </c>
      <c r="D902" s="8" t="s">
        <v>876</v>
      </c>
      <c r="E902" s="7" t="s">
        <v>896</v>
      </c>
      <c r="F902" s="7" t="s">
        <v>121</v>
      </c>
      <c r="G902" s="7" t="s">
        <v>83</v>
      </c>
    </row>
    <row r="903" spans="1:7" ht="28" customHeight="1">
      <c r="A903" s="5">
        <v>1012</v>
      </c>
      <c r="B903" s="5">
        <v>741</v>
      </c>
      <c r="C903" s="5" t="s">
        <v>68</v>
      </c>
      <c r="D903" s="6" t="s">
        <v>876</v>
      </c>
      <c r="E903" s="5" t="s">
        <v>897</v>
      </c>
      <c r="F903" s="5" t="s">
        <v>48</v>
      </c>
      <c r="G903" s="5" t="s">
        <v>51</v>
      </c>
    </row>
    <row r="904" spans="1:7" ht="28" customHeight="1">
      <c r="A904" s="5">
        <v>1013</v>
      </c>
      <c r="B904" s="5">
        <v>741</v>
      </c>
      <c r="C904" s="5" t="s">
        <v>68</v>
      </c>
      <c r="D904" s="6" t="s">
        <v>876</v>
      </c>
      <c r="E904" s="5" t="s">
        <v>898</v>
      </c>
      <c r="F904" s="5" t="s">
        <v>75</v>
      </c>
      <c r="G904" s="5" t="s">
        <v>51</v>
      </c>
    </row>
    <row r="905" spans="1:7" ht="28" customHeight="1">
      <c r="A905" s="5">
        <v>1014</v>
      </c>
      <c r="B905" s="5">
        <v>741</v>
      </c>
      <c r="C905" s="5" t="s">
        <v>68</v>
      </c>
      <c r="D905" s="6" t="s">
        <v>876</v>
      </c>
      <c r="E905" s="5" t="s">
        <v>899</v>
      </c>
      <c r="F905" s="5" t="s">
        <v>79</v>
      </c>
      <c r="G905" s="5" t="s">
        <v>51</v>
      </c>
    </row>
    <row r="906" spans="1:7" ht="28" customHeight="1">
      <c r="A906" s="5">
        <v>1015</v>
      </c>
      <c r="B906" s="5">
        <v>741</v>
      </c>
      <c r="C906" s="5" t="s">
        <v>68</v>
      </c>
      <c r="D906" s="6" t="s">
        <v>876</v>
      </c>
      <c r="E906" s="5" t="s">
        <v>900</v>
      </c>
      <c r="F906" s="5" t="s">
        <v>169</v>
      </c>
      <c r="G906" s="5" t="s">
        <v>51</v>
      </c>
    </row>
    <row r="907" spans="1:7" ht="28" customHeight="1">
      <c r="A907" s="7">
        <v>1016</v>
      </c>
      <c r="B907" s="7">
        <v>742</v>
      </c>
      <c r="C907" s="7" t="s">
        <v>68</v>
      </c>
      <c r="D907" s="8" t="s">
        <v>876</v>
      </c>
      <c r="E907" s="7" t="s">
        <v>901</v>
      </c>
      <c r="F907" s="7" t="s">
        <v>57</v>
      </c>
      <c r="G907" s="7" t="s">
        <v>94</v>
      </c>
    </row>
    <row r="908" spans="1:7" ht="28" customHeight="1">
      <c r="A908" s="5">
        <v>1017</v>
      </c>
      <c r="B908" s="5">
        <v>743</v>
      </c>
      <c r="C908" s="5" t="s">
        <v>68</v>
      </c>
      <c r="D908" s="6" t="s">
        <v>876</v>
      </c>
      <c r="E908" s="5" t="s">
        <v>902</v>
      </c>
      <c r="F908" s="5" t="s">
        <v>57</v>
      </c>
      <c r="G908" s="5" t="s">
        <v>94</v>
      </c>
    </row>
    <row r="909" spans="1:7" ht="28" customHeight="1">
      <c r="A909" s="7">
        <v>1018</v>
      </c>
      <c r="B909" s="7">
        <v>744</v>
      </c>
      <c r="C909" s="7" t="s">
        <v>68</v>
      </c>
      <c r="D909" s="8" t="s">
        <v>876</v>
      </c>
      <c r="E909" s="7" t="s">
        <v>903</v>
      </c>
      <c r="F909" s="7" t="s">
        <v>125</v>
      </c>
      <c r="G909" s="7" t="s">
        <v>45</v>
      </c>
    </row>
    <row r="910" spans="1:7" ht="28" customHeight="1">
      <c r="A910" s="7">
        <v>1019</v>
      </c>
      <c r="B910" s="7">
        <v>744</v>
      </c>
      <c r="C910" s="7" t="s">
        <v>68</v>
      </c>
      <c r="D910" s="8" t="s">
        <v>876</v>
      </c>
      <c r="E910" s="7" t="s">
        <v>904</v>
      </c>
      <c r="F910" s="7" t="s">
        <v>125</v>
      </c>
      <c r="G910" s="7" t="s">
        <v>45</v>
      </c>
    </row>
    <row r="911" spans="1:7" ht="28" customHeight="1">
      <c r="A911" s="5">
        <v>1020</v>
      </c>
      <c r="B911" s="5">
        <v>745</v>
      </c>
      <c r="C911" s="5" t="s">
        <v>68</v>
      </c>
      <c r="D911" s="6" t="s">
        <v>876</v>
      </c>
      <c r="E911" s="5" t="s">
        <v>905</v>
      </c>
      <c r="F911" s="5" t="s">
        <v>125</v>
      </c>
      <c r="G911" s="5" t="s">
        <v>45</v>
      </c>
    </row>
    <row r="912" spans="1:7" ht="28" customHeight="1">
      <c r="A912" s="5">
        <v>1021</v>
      </c>
      <c r="B912" s="5">
        <v>745</v>
      </c>
      <c r="C912" s="5" t="s">
        <v>68</v>
      </c>
      <c r="D912" s="6" t="s">
        <v>876</v>
      </c>
      <c r="E912" s="5" t="s">
        <v>906</v>
      </c>
      <c r="F912" s="5" t="s">
        <v>125</v>
      </c>
      <c r="G912" s="5" t="s">
        <v>45</v>
      </c>
    </row>
    <row r="913" spans="1:7" ht="28" customHeight="1">
      <c r="A913" s="5">
        <v>1022</v>
      </c>
      <c r="B913" s="5">
        <v>745</v>
      </c>
      <c r="C913" s="5" t="s">
        <v>68</v>
      </c>
      <c r="D913" s="6" t="s">
        <v>876</v>
      </c>
      <c r="E913" s="5" t="s">
        <v>907</v>
      </c>
      <c r="F913" s="5" t="s">
        <v>125</v>
      </c>
      <c r="G913" s="5" t="s">
        <v>45</v>
      </c>
    </row>
    <row r="914" spans="1:7" ht="28" customHeight="1">
      <c r="A914" s="7">
        <v>1023</v>
      </c>
      <c r="B914" s="7">
        <v>746</v>
      </c>
      <c r="C914" s="7" t="s">
        <v>68</v>
      </c>
      <c r="D914" s="8" t="s">
        <v>876</v>
      </c>
      <c r="E914" s="7" t="s">
        <v>908</v>
      </c>
      <c r="F914" s="7" t="s">
        <v>53</v>
      </c>
      <c r="G914" s="7" t="s">
        <v>45</v>
      </c>
    </row>
    <row r="915" spans="1:7" ht="28" customHeight="1">
      <c r="A915" s="5">
        <v>1024</v>
      </c>
      <c r="B915" s="5">
        <v>747</v>
      </c>
      <c r="C915" s="5" t="s">
        <v>68</v>
      </c>
      <c r="D915" s="6" t="s">
        <v>876</v>
      </c>
      <c r="E915" s="5" t="s">
        <v>909</v>
      </c>
      <c r="F915" s="5" t="s">
        <v>44</v>
      </c>
      <c r="G915" s="5" t="s">
        <v>53</v>
      </c>
    </row>
    <row r="916" spans="1:7" ht="28" customHeight="1">
      <c r="A916" s="7">
        <v>1025</v>
      </c>
      <c r="B916" s="7">
        <v>748</v>
      </c>
      <c r="C916" s="7" t="s">
        <v>68</v>
      </c>
      <c r="D916" s="8" t="s">
        <v>876</v>
      </c>
      <c r="E916" s="7" t="s">
        <v>910</v>
      </c>
      <c r="F916" s="7" t="s">
        <v>44</v>
      </c>
      <c r="G916" s="7" t="s">
        <v>53</v>
      </c>
    </row>
    <row r="917" spans="1:7" ht="28" customHeight="1">
      <c r="A917" s="5">
        <v>1026</v>
      </c>
      <c r="B917" s="5">
        <v>749</v>
      </c>
      <c r="C917" s="5" t="s">
        <v>68</v>
      </c>
      <c r="D917" s="6" t="s">
        <v>876</v>
      </c>
      <c r="E917" s="5" t="s">
        <v>911</v>
      </c>
      <c r="F917" s="5" t="s">
        <v>81</v>
      </c>
      <c r="G917" s="5" t="s">
        <v>45</v>
      </c>
    </row>
    <row r="918" spans="1:7" ht="28" customHeight="1">
      <c r="A918" s="7">
        <v>1027</v>
      </c>
      <c r="B918" s="7">
        <v>750</v>
      </c>
      <c r="C918" s="7" t="s">
        <v>68</v>
      </c>
      <c r="D918" s="8" t="s">
        <v>876</v>
      </c>
      <c r="E918" s="7" t="s">
        <v>912</v>
      </c>
      <c r="F918" s="7" t="s">
        <v>81</v>
      </c>
      <c r="G918" s="7" t="s">
        <v>45</v>
      </c>
    </row>
    <row r="919" spans="1:7" ht="28" customHeight="1">
      <c r="A919" s="5">
        <v>1028</v>
      </c>
      <c r="B919" s="5">
        <v>751</v>
      </c>
      <c r="C919" s="5" t="s">
        <v>68</v>
      </c>
      <c r="D919" s="6" t="s">
        <v>876</v>
      </c>
      <c r="E919" s="5" t="s">
        <v>913</v>
      </c>
      <c r="F919" s="5" t="s">
        <v>53</v>
      </c>
      <c r="G919" s="5" t="s">
        <v>57</v>
      </c>
    </row>
    <row r="920" spans="1:7" ht="28" customHeight="1">
      <c r="A920" s="7">
        <v>1029</v>
      </c>
      <c r="B920" s="7">
        <v>752</v>
      </c>
      <c r="C920" s="7" t="s">
        <v>68</v>
      </c>
      <c r="D920" s="8" t="s">
        <v>876</v>
      </c>
      <c r="E920" s="7" t="s">
        <v>914</v>
      </c>
      <c r="F920" s="7" t="s">
        <v>53</v>
      </c>
      <c r="G920" s="7" t="s">
        <v>57</v>
      </c>
    </row>
    <row r="921" spans="1:7" ht="28" customHeight="1">
      <c r="A921" s="5">
        <v>1030</v>
      </c>
      <c r="B921" s="5">
        <v>753</v>
      </c>
      <c r="C921" s="5" t="s">
        <v>68</v>
      </c>
      <c r="D921" s="6" t="s">
        <v>876</v>
      </c>
      <c r="E921" s="5" t="s">
        <v>915</v>
      </c>
      <c r="F921" s="5" t="s">
        <v>43</v>
      </c>
      <c r="G921" s="5" t="s">
        <v>45</v>
      </c>
    </row>
    <row r="922" spans="1:7" ht="28" customHeight="1">
      <c r="A922" s="7">
        <v>1031</v>
      </c>
      <c r="B922" s="7">
        <v>754</v>
      </c>
      <c r="C922" s="7" t="s">
        <v>68</v>
      </c>
      <c r="D922" s="8" t="s">
        <v>876</v>
      </c>
      <c r="E922" s="7" t="s">
        <v>916</v>
      </c>
      <c r="F922" s="7" t="s">
        <v>43</v>
      </c>
      <c r="G922" s="7" t="s">
        <v>45</v>
      </c>
    </row>
    <row r="923" spans="1:7" ht="28" customHeight="1">
      <c r="A923" s="5">
        <v>1032</v>
      </c>
      <c r="B923" s="5">
        <v>755</v>
      </c>
      <c r="C923" s="5" t="s">
        <v>68</v>
      </c>
      <c r="D923" s="6" t="s">
        <v>876</v>
      </c>
      <c r="E923" s="5" t="s">
        <v>917</v>
      </c>
      <c r="F923" s="5" t="s">
        <v>43</v>
      </c>
      <c r="G923" s="5" t="s">
        <v>94</v>
      </c>
    </row>
    <row r="924" spans="1:7" ht="28" customHeight="1">
      <c r="A924" s="7">
        <v>1033</v>
      </c>
      <c r="B924" s="7">
        <v>756</v>
      </c>
      <c r="C924" s="7" t="s">
        <v>68</v>
      </c>
      <c r="D924" s="8" t="s">
        <v>876</v>
      </c>
      <c r="E924" s="7" t="s">
        <v>918</v>
      </c>
      <c r="F924" s="7" t="s">
        <v>43</v>
      </c>
      <c r="G924" s="7" t="s">
        <v>94</v>
      </c>
    </row>
    <row r="925" spans="1:7" ht="28" customHeight="1">
      <c r="A925" s="5">
        <v>1034</v>
      </c>
      <c r="B925" s="5">
        <v>757</v>
      </c>
      <c r="C925" s="5" t="s">
        <v>68</v>
      </c>
      <c r="D925" s="6" t="s">
        <v>876</v>
      </c>
      <c r="E925" s="5" t="s">
        <v>919</v>
      </c>
      <c r="F925" s="5" t="s">
        <v>44</v>
      </c>
      <c r="G925" s="5" t="s">
        <v>48</v>
      </c>
    </row>
    <row r="926" spans="1:7" ht="28" customHeight="1">
      <c r="A926" s="7">
        <v>1035</v>
      </c>
      <c r="B926" s="7">
        <v>758</v>
      </c>
      <c r="C926" s="7" t="s">
        <v>68</v>
      </c>
      <c r="D926" s="8" t="s">
        <v>876</v>
      </c>
      <c r="E926" s="7" t="s">
        <v>920</v>
      </c>
      <c r="F926" s="7" t="s">
        <v>44</v>
      </c>
      <c r="G926" s="7" t="s">
        <v>48</v>
      </c>
    </row>
    <row r="927" spans="1:7" ht="28" customHeight="1">
      <c r="A927" s="5">
        <v>1036</v>
      </c>
      <c r="B927" s="5">
        <v>759</v>
      </c>
      <c r="C927" s="5" t="s">
        <v>68</v>
      </c>
      <c r="D927" s="6" t="s">
        <v>876</v>
      </c>
      <c r="E927" s="5" t="s">
        <v>921</v>
      </c>
      <c r="F927" s="5" t="s">
        <v>63</v>
      </c>
      <c r="G927" s="5" t="s">
        <v>121</v>
      </c>
    </row>
    <row r="928" spans="1:7" ht="28" customHeight="1">
      <c r="A928" s="7">
        <v>1037</v>
      </c>
      <c r="B928" s="7">
        <v>760</v>
      </c>
      <c r="C928" s="7" t="s">
        <v>68</v>
      </c>
      <c r="D928" s="8" t="s">
        <v>876</v>
      </c>
      <c r="E928" s="7" t="s">
        <v>922</v>
      </c>
      <c r="F928" s="7" t="s">
        <v>63</v>
      </c>
      <c r="G928" s="7" t="s">
        <v>121</v>
      </c>
    </row>
    <row r="929" spans="1:7" ht="28" customHeight="1">
      <c r="A929" s="5">
        <v>1038</v>
      </c>
      <c r="B929" s="5">
        <v>761</v>
      </c>
      <c r="C929" s="5" t="s">
        <v>68</v>
      </c>
      <c r="D929" s="6" t="s">
        <v>876</v>
      </c>
      <c r="E929" s="5" t="s">
        <v>923</v>
      </c>
      <c r="F929" s="5" t="s">
        <v>43</v>
      </c>
      <c r="G929" s="5" t="s">
        <v>45</v>
      </c>
    </row>
    <row r="930" spans="1:7" ht="28" customHeight="1">
      <c r="A930" s="7">
        <v>1039</v>
      </c>
      <c r="B930" s="7">
        <v>762</v>
      </c>
      <c r="C930" s="7" t="s">
        <v>68</v>
      </c>
      <c r="D930" s="8" t="s">
        <v>876</v>
      </c>
      <c r="E930" s="7" t="s">
        <v>924</v>
      </c>
      <c r="F930" s="7" t="s">
        <v>43</v>
      </c>
      <c r="G930" s="7" t="s">
        <v>45</v>
      </c>
    </row>
    <row r="931" spans="1:7" ht="28" customHeight="1">
      <c r="A931" s="5">
        <v>1040</v>
      </c>
      <c r="B931" s="5">
        <v>763</v>
      </c>
      <c r="C931" s="5" t="s">
        <v>68</v>
      </c>
      <c r="D931" s="6" t="s">
        <v>876</v>
      </c>
      <c r="E931" s="5" t="s">
        <v>925</v>
      </c>
      <c r="F931" s="5" t="s">
        <v>43</v>
      </c>
      <c r="G931" s="5" t="s">
        <v>45</v>
      </c>
    </row>
    <row r="932" spans="1:7" ht="28" customHeight="1">
      <c r="A932" s="7">
        <v>1041</v>
      </c>
      <c r="B932" s="7">
        <v>764</v>
      </c>
      <c r="C932" s="7" t="s">
        <v>68</v>
      </c>
      <c r="D932" s="8" t="s">
        <v>876</v>
      </c>
      <c r="E932" s="7" t="s">
        <v>926</v>
      </c>
      <c r="F932" s="7" t="s">
        <v>94</v>
      </c>
      <c r="G932" s="7" t="s">
        <v>45</v>
      </c>
    </row>
    <row r="933" spans="1:7" ht="28" customHeight="1">
      <c r="A933" s="5">
        <v>1042</v>
      </c>
      <c r="B933" s="5">
        <v>765</v>
      </c>
      <c r="C933" s="5" t="s">
        <v>68</v>
      </c>
      <c r="D933" s="6" t="s">
        <v>876</v>
      </c>
      <c r="E933" s="5" t="s">
        <v>927</v>
      </c>
      <c r="F933" s="5" t="s">
        <v>63</v>
      </c>
      <c r="G933" s="5" t="s">
        <v>79</v>
      </c>
    </row>
    <row r="934" spans="1:7" ht="28" customHeight="1">
      <c r="A934" s="7">
        <v>1043</v>
      </c>
      <c r="B934" s="7">
        <v>766</v>
      </c>
      <c r="C934" s="7" t="s">
        <v>68</v>
      </c>
      <c r="D934" s="8" t="s">
        <v>876</v>
      </c>
      <c r="E934" s="7" t="s">
        <v>928</v>
      </c>
      <c r="F934" s="7" t="s">
        <v>121</v>
      </c>
      <c r="G934" s="7" t="s">
        <v>45</v>
      </c>
    </row>
    <row r="935" spans="1:7" ht="28" customHeight="1">
      <c r="A935" s="5">
        <v>1044</v>
      </c>
      <c r="B935" s="5">
        <v>767</v>
      </c>
      <c r="C935" s="5" t="s">
        <v>68</v>
      </c>
      <c r="D935" s="6" t="s">
        <v>876</v>
      </c>
      <c r="E935" s="5" t="s">
        <v>929</v>
      </c>
      <c r="F935" s="5" t="s">
        <v>57</v>
      </c>
      <c r="G935" s="5" t="s">
        <v>53</v>
      </c>
    </row>
    <row r="936" spans="1:7" ht="28" customHeight="1">
      <c r="A936" s="7">
        <v>1045</v>
      </c>
      <c r="B936" s="7">
        <v>768</v>
      </c>
      <c r="C936" s="7" t="s">
        <v>68</v>
      </c>
      <c r="D936" s="8" t="s">
        <v>876</v>
      </c>
      <c r="E936" s="7" t="s">
        <v>930</v>
      </c>
      <c r="F936" s="7" t="s">
        <v>57</v>
      </c>
      <c r="G936" s="7" t="s">
        <v>53</v>
      </c>
    </row>
    <row r="937" spans="1:7" ht="28" customHeight="1">
      <c r="A937" s="5">
        <v>1046</v>
      </c>
      <c r="B937" s="5">
        <v>769</v>
      </c>
      <c r="C937" s="5" t="s">
        <v>68</v>
      </c>
      <c r="D937" s="6" t="s">
        <v>876</v>
      </c>
      <c r="E937" s="5" t="s">
        <v>931</v>
      </c>
      <c r="F937" s="5" t="s">
        <v>169</v>
      </c>
      <c r="G937" s="5" t="s">
        <v>81</v>
      </c>
    </row>
    <row r="938" spans="1:7" ht="28" customHeight="1">
      <c r="A938" s="7">
        <v>1047</v>
      </c>
      <c r="B938" s="7">
        <v>770</v>
      </c>
      <c r="C938" s="7" t="s">
        <v>68</v>
      </c>
      <c r="D938" s="8" t="s">
        <v>876</v>
      </c>
      <c r="E938" s="7" t="s">
        <v>932</v>
      </c>
      <c r="F938" s="7" t="s">
        <v>169</v>
      </c>
      <c r="G938" s="7" t="s">
        <v>81</v>
      </c>
    </row>
    <row r="939" spans="1:7" ht="28" customHeight="1">
      <c r="A939" s="5">
        <v>1048</v>
      </c>
      <c r="B939" s="5">
        <v>771</v>
      </c>
      <c r="C939" s="5" t="s">
        <v>68</v>
      </c>
      <c r="D939" s="6" t="s">
        <v>876</v>
      </c>
      <c r="E939" s="5" t="s">
        <v>933</v>
      </c>
      <c r="F939" s="5" t="s">
        <v>53</v>
      </c>
      <c r="G939" s="5" t="s">
        <v>45</v>
      </c>
    </row>
    <row r="940" spans="1:7" ht="28" customHeight="1">
      <c r="A940" s="7">
        <v>1049</v>
      </c>
      <c r="B940" s="7">
        <v>772</v>
      </c>
      <c r="C940" s="7" t="s">
        <v>68</v>
      </c>
      <c r="D940" s="8" t="s">
        <v>876</v>
      </c>
      <c r="E940" s="7" t="s">
        <v>934</v>
      </c>
      <c r="F940" s="7" t="s">
        <v>63</v>
      </c>
      <c r="G940" s="7" t="s">
        <v>45</v>
      </c>
    </row>
    <row r="941" spans="1:7" ht="28" customHeight="1">
      <c r="A941" s="5">
        <v>1050</v>
      </c>
      <c r="B941" s="5">
        <v>773</v>
      </c>
      <c r="C941" s="5" t="s">
        <v>68</v>
      </c>
      <c r="D941" s="6" t="s">
        <v>876</v>
      </c>
      <c r="E941" s="5" t="s">
        <v>935</v>
      </c>
      <c r="F941" s="5" t="s">
        <v>63</v>
      </c>
      <c r="G941" s="5" t="s">
        <v>45</v>
      </c>
    </row>
    <row r="942" spans="1:7" ht="28" customHeight="1">
      <c r="A942" s="7">
        <v>1051</v>
      </c>
      <c r="B942" s="7">
        <v>774</v>
      </c>
      <c r="C942" s="7" t="s">
        <v>68</v>
      </c>
      <c r="D942" s="8" t="s">
        <v>876</v>
      </c>
      <c r="E942" s="7" t="s">
        <v>936</v>
      </c>
      <c r="F942" s="7" t="s">
        <v>125</v>
      </c>
      <c r="G942" s="7" t="s">
        <v>51</v>
      </c>
    </row>
    <row r="943" spans="1:7" ht="28" customHeight="1">
      <c r="A943" s="7">
        <v>1052</v>
      </c>
      <c r="B943" s="7">
        <v>774</v>
      </c>
      <c r="C943" s="7" t="s">
        <v>68</v>
      </c>
      <c r="D943" s="8" t="s">
        <v>876</v>
      </c>
      <c r="E943" s="7" t="s">
        <v>937</v>
      </c>
      <c r="F943" s="7" t="s">
        <v>125</v>
      </c>
      <c r="G943" s="7" t="s">
        <v>51</v>
      </c>
    </row>
    <row r="944" spans="1:7" ht="28" customHeight="1">
      <c r="A944" s="7">
        <v>1053</v>
      </c>
      <c r="B944" s="7">
        <v>774</v>
      </c>
      <c r="C944" s="7" t="s">
        <v>68</v>
      </c>
      <c r="D944" s="8" t="s">
        <v>876</v>
      </c>
      <c r="E944" s="7" t="s">
        <v>938</v>
      </c>
      <c r="F944" s="7" t="s">
        <v>125</v>
      </c>
      <c r="G944" s="7" t="s">
        <v>51</v>
      </c>
    </row>
    <row r="945" spans="1:7" ht="28" customHeight="1">
      <c r="A945" s="7">
        <v>1054</v>
      </c>
      <c r="B945" s="7">
        <v>774</v>
      </c>
      <c r="C945" s="7" t="s">
        <v>68</v>
      </c>
      <c r="D945" s="8" t="s">
        <v>876</v>
      </c>
      <c r="E945" s="7" t="s">
        <v>939</v>
      </c>
      <c r="F945" s="7" t="s">
        <v>125</v>
      </c>
      <c r="G945" s="7" t="s">
        <v>51</v>
      </c>
    </row>
    <row r="946" spans="1:7" ht="28" customHeight="1">
      <c r="A946" s="7">
        <v>1055</v>
      </c>
      <c r="B946" s="7">
        <v>774</v>
      </c>
      <c r="C946" s="7" t="s">
        <v>68</v>
      </c>
      <c r="D946" s="8" t="s">
        <v>876</v>
      </c>
      <c r="E946" s="7" t="s">
        <v>940</v>
      </c>
      <c r="F946" s="7" t="s">
        <v>125</v>
      </c>
      <c r="G946" s="7" t="s">
        <v>51</v>
      </c>
    </row>
    <row r="947" spans="1:7" ht="28" customHeight="1">
      <c r="A947" s="7">
        <v>1056</v>
      </c>
      <c r="B947" s="7">
        <v>774</v>
      </c>
      <c r="C947" s="7" t="s">
        <v>68</v>
      </c>
      <c r="D947" s="8" t="s">
        <v>876</v>
      </c>
      <c r="E947" s="7" t="s">
        <v>941</v>
      </c>
      <c r="F947" s="7" t="s">
        <v>125</v>
      </c>
      <c r="G947" s="7" t="s">
        <v>51</v>
      </c>
    </row>
    <row r="948" spans="1:7" ht="28" customHeight="1">
      <c r="A948" s="7">
        <v>1057</v>
      </c>
      <c r="B948" s="7">
        <v>774</v>
      </c>
      <c r="C948" s="7" t="s">
        <v>68</v>
      </c>
      <c r="D948" s="8" t="s">
        <v>876</v>
      </c>
      <c r="E948" s="7" t="s">
        <v>942</v>
      </c>
      <c r="F948" s="7" t="s">
        <v>125</v>
      </c>
      <c r="G948" s="7" t="s">
        <v>51</v>
      </c>
    </row>
    <row r="949" spans="1:7" ht="28" customHeight="1">
      <c r="A949" s="5">
        <v>1058</v>
      </c>
      <c r="B949" s="5">
        <v>775</v>
      </c>
      <c r="C949" s="5" t="s">
        <v>68</v>
      </c>
      <c r="D949" s="6" t="s">
        <v>876</v>
      </c>
      <c r="E949" s="5" t="s">
        <v>943</v>
      </c>
      <c r="F949" s="5" t="s">
        <v>63</v>
      </c>
      <c r="G949" s="5" t="s">
        <v>45</v>
      </c>
    </row>
    <row r="950" spans="1:7" ht="28" customHeight="1">
      <c r="A950" s="7">
        <v>1059</v>
      </c>
      <c r="B950" s="7">
        <v>776</v>
      </c>
      <c r="C950" s="7" t="s">
        <v>68</v>
      </c>
      <c r="D950" s="8" t="s">
        <v>876</v>
      </c>
      <c r="E950" s="7" t="s">
        <v>944</v>
      </c>
      <c r="F950" s="7" t="s">
        <v>48</v>
      </c>
      <c r="G950" s="7" t="s">
        <v>184</v>
      </c>
    </row>
    <row r="951" spans="1:7" ht="28" customHeight="1">
      <c r="A951" s="5">
        <v>1060</v>
      </c>
      <c r="B951" s="5">
        <v>777</v>
      </c>
      <c r="C951" s="5" t="s">
        <v>68</v>
      </c>
      <c r="D951" s="6" t="s">
        <v>876</v>
      </c>
      <c r="E951" s="5" t="s">
        <v>945</v>
      </c>
      <c r="F951" s="5" t="s">
        <v>75</v>
      </c>
      <c r="G951" s="5" t="s">
        <v>84</v>
      </c>
    </row>
    <row r="952" spans="1:7" ht="28" customHeight="1">
      <c r="A952" s="7">
        <v>1061</v>
      </c>
      <c r="B952" s="7">
        <v>778</v>
      </c>
      <c r="C952" s="7" t="s">
        <v>68</v>
      </c>
      <c r="D952" s="8" t="s">
        <v>876</v>
      </c>
      <c r="E952" s="7" t="s">
        <v>946</v>
      </c>
      <c r="F952" s="7" t="s">
        <v>169</v>
      </c>
      <c r="G952" s="7" t="s">
        <v>94</v>
      </c>
    </row>
    <row r="953" spans="1:7" ht="28" customHeight="1">
      <c r="A953" s="5">
        <v>1062</v>
      </c>
      <c r="B953" s="5">
        <v>779</v>
      </c>
      <c r="C953" s="5" t="s">
        <v>68</v>
      </c>
      <c r="D953" s="6" t="s">
        <v>876</v>
      </c>
      <c r="E953" s="5" t="s">
        <v>947</v>
      </c>
      <c r="F953" s="5" t="s">
        <v>53</v>
      </c>
      <c r="G953" s="5" t="s">
        <v>79</v>
      </c>
    </row>
    <row r="954" spans="1:7" ht="28" customHeight="1">
      <c r="A954" s="7">
        <v>1063</v>
      </c>
      <c r="B954" s="7">
        <v>780</v>
      </c>
      <c r="C954" s="7" t="s">
        <v>68</v>
      </c>
      <c r="D954" s="8" t="s">
        <v>876</v>
      </c>
      <c r="E954" s="7" t="s">
        <v>948</v>
      </c>
      <c r="F954" s="7" t="s">
        <v>63</v>
      </c>
      <c r="G954" s="7" t="s">
        <v>184</v>
      </c>
    </row>
    <row r="955" spans="1:7" ht="28" customHeight="1">
      <c r="A955" s="5">
        <v>1064</v>
      </c>
      <c r="B955" s="5">
        <v>781</v>
      </c>
      <c r="C955" s="5" t="s">
        <v>68</v>
      </c>
      <c r="D955" s="6" t="s">
        <v>876</v>
      </c>
      <c r="E955" s="5" t="s">
        <v>949</v>
      </c>
      <c r="F955" s="5" t="s">
        <v>169</v>
      </c>
      <c r="G955" s="5" t="s">
        <v>43</v>
      </c>
    </row>
    <row r="956" spans="1:7" ht="28" customHeight="1">
      <c r="A956" s="7">
        <v>1065</v>
      </c>
      <c r="B956" s="7">
        <v>782</v>
      </c>
      <c r="C956" s="7" t="s">
        <v>68</v>
      </c>
      <c r="D956" s="8" t="s">
        <v>876</v>
      </c>
      <c r="E956" s="7" t="s">
        <v>950</v>
      </c>
      <c r="F956" s="7" t="s">
        <v>184</v>
      </c>
      <c r="G956" s="7" t="s">
        <v>45</v>
      </c>
    </row>
    <row r="957" spans="1:7" ht="28" customHeight="1">
      <c r="A957" s="5">
        <v>1066</v>
      </c>
      <c r="B957" s="5">
        <v>783</v>
      </c>
      <c r="C957" s="5" t="s">
        <v>68</v>
      </c>
      <c r="D957" s="6" t="s">
        <v>876</v>
      </c>
      <c r="E957" s="5" t="s">
        <v>951</v>
      </c>
      <c r="F957" s="5" t="s">
        <v>184</v>
      </c>
      <c r="G957" s="5" t="s">
        <v>121</v>
      </c>
    </row>
    <row r="958" spans="1:7" ht="28" customHeight="1">
      <c r="A958" s="7">
        <v>1067</v>
      </c>
      <c r="B958" s="7">
        <v>784</v>
      </c>
      <c r="C958" s="7" t="s">
        <v>68</v>
      </c>
      <c r="D958" s="8" t="s">
        <v>876</v>
      </c>
      <c r="E958" s="7" t="s">
        <v>952</v>
      </c>
      <c r="F958" s="7" t="s">
        <v>184</v>
      </c>
      <c r="G958" s="7" t="s">
        <v>121</v>
      </c>
    </row>
    <row r="959" spans="1:7" ht="28" customHeight="1">
      <c r="A959" s="5">
        <v>1068</v>
      </c>
      <c r="B959" s="5">
        <v>785</v>
      </c>
      <c r="C959" s="5" t="s">
        <v>68</v>
      </c>
      <c r="D959" s="6" t="s">
        <v>876</v>
      </c>
      <c r="E959" s="5" t="s">
        <v>953</v>
      </c>
      <c r="F959" s="5" t="s">
        <v>75</v>
      </c>
      <c r="G959" s="5" t="s">
        <v>94</v>
      </c>
    </row>
    <row r="960" spans="1:7" ht="28" customHeight="1">
      <c r="A960" s="7">
        <v>1069</v>
      </c>
      <c r="B960" s="7">
        <v>786</v>
      </c>
      <c r="C960" s="7" t="s">
        <v>68</v>
      </c>
      <c r="D960" s="8" t="s">
        <v>876</v>
      </c>
      <c r="E960" s="7" t="s">
        <v>954</v>
      </c>
      <c r="F960" s="7" t="s">
        <v>79</v>
      </c>
      <c r="G960" s="7" t="s">
        <v>94</v>
      </c>
    </row>
    <row r="961" spans="1:7" ht="28" customHeight="1">
      <c r="A961" s="5">
        <v>1070</v>
      </c>
      <c r="B961" s="5">
        <v>787</v>
      </c>
      <c r="C961" s="5" t="s">
        <v>68</v>
      </c>
      <c r="D961" s="6" t="s">
        <v>876</v>
      </c>
      <c r="E961" s="5" t="s">
        <v>955</v>
      </c>
      <c r="F961" s="5" t="s">
        <v>43</v>
      </c>
      <c r="G961" s="5" t="s">
        <v>94</v>
      </c>
    </row>
    <row r="962" spans="1:7" ht="28" customHeight="1">
      <c r="A962" s="7">
        <v>1071</v>
      </c>
      <c r="B962" s="7">
        <v>788</v>
      </c>
      <c r="C962" s="7" t="s">
        <v>68</v>
      </c>
      <c r="D962" s="8" t="s">
        <v>876</v>
      </c>
      <c r="E962" s="7" t="s">
        <v>956</v>
      </c>
      <c r="F962" s="7" t="s">
        <v>53</v>
      </c>
      <c r="G962" s="7" t="s">
        <v>94</v>
      </c>
    </row>
    <row r="963" spans="1:7" ht="28" customHeight="1">
      <c r="A963" s="5">
        <v>1072</v>
      </c>
      <c r="B963" s="5">
        <v>789</v>
      </c>
      <c r="C963" s="5" t="s">
        <v>68</v>
      </c>
      <c r="D963" s="6" t="s">
        <v>876</v>
      </c>
      <c r="E963" s="5" t="s">
        <v>957</v>
      </c>
      <c r="F963" s="5" t="s">
        <v>79</v>
      </c>
      <c r="G963" s="5" t="s">
        <v>45</v>
      </c>
    </row>
    <row r="964" spans="1:7" ht="28" customHeight="1">
      <c r="A964" s="7">
        <v>1073</v>
      </c>
      <c r="B964" s="7">
        <v>790</v>
      </c>
      <c r="C964" s="7" t="s">
        <v>68</v>
      </c>
      <c r="D964" s="8" t="s">
        <v>876</v>
      </c>
      <c r="E964" s="7" t="s">
        <v>958</v>
      </c>
      <c r="F964" s="7" t="s">
        <v>79</v>
      </c>
      <c r="G964" s="7" t="s">
        <v>45</v>
      </c>
    </row>
    <row r="965" spans="1:7" ht="28" customHeight="1">
      <c r="A965" s="5">
        <v>1074</v>
      </c>
      <c r="B965" s="5">
        <v>791</v>
      </c>
      <c r="C965" s="5" t="s">
        <v>68</v>
      </c>
      <c r="D965" s="6" t="s">
        <v>876</v>
      </c>
      <c r="E965" s="5" t="s">
        <v>959</v>
      </c>
      <c r="F965" s="9" t="s">
        <v>79</v>
      </c>
      <c r="G965" s="5" t="s">
        <v>84</v>
      </c>
    </row>
    <row r="966" spans="1:7" ht="28" customHeight="1">
      <c r="A966" s="7">
        <v>1075</v>
      </c>
      <c r="B966" s="7">
        <v>792</v>
      </c>
      <c r="C966" s="7" t="s">
        <v>68</v>
      </c>
      <c r="D966" s="8" t="s">
        <v>876</v>
      </c>
      <c r="E966" s="7" t="s">
        <v>960</v>
      </c>
      <c r="F966" s="12" t="s">
        <v>79</v>
      </c>
      <c r="G966" s="7" t="s">
        <v>169</v>
      </c>
    </row>
    <row r="967" spans="1:7" ht="28" customHeight="1">
      <c r="A967" s="5">
        <v>1076</v>
      </c>
      <c r="B967" s="5">
        <v>793</v>
      </c>
      <c r="C967" s="5" t="s">
        <v>68</v>
      </c>
      <c r="D967" s="6" t="s">
        <v>876</v>
      </c>
      <c r="E967" s="5" t="s">
        <v>961</v>
      </c>
      <c r="F967" s="9" t="s">
        <v>125</v>
      </c>
      <c r="G967" s="5" t="s">
        <v>44</v>
      </c>
    </row>
    <row r="968" spans="1:7" ht="28" customHeight="1">
      <c r="A968" s="7">
        <v>1077</v>
      </c>
      <c r="B968" s="7">
        <v>794</v>
      </c>
      <c r="C968" s="7" t="s">
        <v>68</v>
      </c>
      <c r="D968" s="8" t="s">
        <v>876</v>
      </c>
      <c r="E968" s="7" t="s">
        <v>962</v>
      </c>
      <c r="F968" s="12" t="s">
        <v>57</v>
      </c>
      <c r="G968" s="7" t="s">
        <v>121</v>
      </c>
    </row>
    <row r="969" spans="1:7" ht="28" customHeight="1">
      <c r="A969" s="5">
        <v>1078</v>
      </c>
      <c r="B969" s="5">
        <v>795</v>
      </c>
      <c r="C969" s="5" t="s">
        <v>68</v>
      </c>
      <c r="D969" s="6" t="s">
        <v>876</v>
      </c>
      <c r="E969" s="5" t="s">
        <v>963</v>
      </c>
      <c r="F969" s="9" t="s">
        <v>57</v>
      </c>
      <c r="G969" s="5" t="s">
        <v>121</v>
      </c>
    </row>
    <row r="970" spans="1:7" ht="28" customHeight="1">
      <c r="A970" s="7">
        <v>1079</v>
      </c>
      <c r="B970" s="7">
        <v>796</v>
      </c>
      <c r="C970" s="7" t="s">
        <v>68</v>
      </c>
      <c r="D970" s="8" t="s">
        <v>876</v>
      </c>
      <c r="E970" s="7" t="s">
        <v>964</v>
      </c>
      <c r="F970" s="7" t="s">
        <v>75</v>
      </c>
      <c r="G970" s="7" t="s">
        <v>45</v>
      </c>
    </row>
    <row r="971" spans="1:7" ht="28" customHeight="1">
      <c r="A971" s="5">
        <v>1080</v>
      </c>
      <c r="B971" s="5">
        <v>797</v>
      </c>
      <c r="C971" s="5" t="s">
        <v>68</v>
      </c>
      <c r="D971" s="6" t="s">
        <v>876</v>
      </c>
      <c r="E971" s="5" t="s">
        <v>965</v>
      </c>
      <c r="F971" s="9" t="s">
        <v>84</v>
      </c>
      <c r="G971" s="5" t="s">
        <v>51</v>
      </c>
    </row>
    <row r="972" spans="1:7" ht="28" customHeight="1">
      <c r="A972" s="7">
        <v>1081</v>
      </c>
      <c r="B972" s="7">
        <v>798</v>
      </c>
      <c r="C972" s="7" t="s">
        <v>68</v>
      </c>
      <c r="D972" s="8" t="s">
        <v>876</v>
      </c>
      <c r="E972" s="7" t="s">
        <v>966</v>
      </c>
      <c r="F972" s="12" t="s">
        <v>43</v>
      </c>
      <c r="G972" s="7" t="s">
        <v>84</v>
      </c>
    </row>
    <row r="973" spans="1:7" ht="28" customHeight="1">
      <c r="A973" s="5">
        <v>1082</v>
      </c>
      <c r="B973" s="5">
        <v>799</v>
      </c>
      <c r="C973" s="5" t="s">
        <v>68</v>
      </c>
      <c r="D973" s="6" t="s">
        <v>876</v>
      </c>
      <c r="E973" s="5" t="s">
        <v>967</v>
      </c>
      <c r="F973" s="9" t="s">
        <v>67</v>
      </c>
      <c r="G973" s="5" t="s">
        <v>184</v>
      </c>
    </row>
    <row r="974" spans="1:7" ht="28" customHeight="1">
      <c r="A974" s="7">
        <v>1083</v>
      </c>
      <c r="B974" s="7">
        <v>800</v>
      </c>
      <c r="C974" s="7" t="s">
        <v>68</v>
      </c>
      <c r="D974" s="8" t="s">
        <v>876</v>
      </c>
      <c r="E974" s="7" t="s">
        <v>968</v>
      </c>
      <c r="F974" s="7" t="s">
        <v>79</v>
      </c>
      <c r="G974" s="7" t="s">
        <v>45</v>
      </c>
    </row>
    <row r="975" spans="1:7" ht="28" customHeight="1">
      <c r="A975" s="5">
        <v>1084</v>
      </c>
      <c r="B975" s="5">
        <v>801</v>
      </c>
      <c r="C975" s="5" t="s">
        <v>68</v>
      </c>
      <c r="D975" s="6" t="s">
        <v>876</v>
      </c>
      <c r="E975" s="5" t="s">
        <v>969</v>
      </c>
      <c r="F975" s="9" t="s">
        <v>84</v>
      </c>
      <c r="G975" s="5" t="s">
        <v>94</v>
      </c>
    </row>
    <row r="976" spans="1:7" ht="28" customHeight="1">
      <c r="A976" s="5">
        <v>1085</v>
      </c>
      <c r="B976" s="5">
        <v>801</v>
      </c>
      <c r="C976" s="5" t="s">
        <v>68</v>
      </c>
      <c r="D976" s="6" t="s">
        <v>876</v>
      </c>
      <c r="E976" s="5" t="s">
        <v>970</v>
      </c>
      <c r="F976" s="5" t="s">
        <v>84</v>
      </c>
      <c r="G976" s="5" t="s">
        <v>94</v>
      </c>
    </row>
    <row r="977" spans="1:7" ht="28" customHeight="1">
      <c r="A977" s="7">
        <v>1086</v>
      </c>
      <c r="B977" s="7">
        <v>802</v>
      </c>
      <c r="C977" s="7" t="s">
        <v>68</v>
      </c>
      <c r="D977" s="8" t="s">
        <v>876</v>
      </c>
      <c r="E977" s="7" t="s">
        <v>971</v>
      </c>
      <c r="F977" s="12" t="s">
        <v>121</v>
      </c>
      <c r="G977" s="7" t="s">
        <v>169</v>
      </c>
    </row>
    <row r="978" spans="1:7" ht="28" customHeight="1">
      <c r="A978" s="5">
        <v>1087</v>
      </c>
      <c r="B978" s="5">
        <v>803</v>
      </c>
      <c r="C978" s="5" t="s">
        <v>68</v>
      </c>
      <c r="D978" s="6" t="s">
        <v>876</v>
      </c>
      <c r="E978" s="5" t="s">
        <v>972</v>
      </c>
      <c r="F978" s="5" t="s">
        <v>44</v>
      </c>
      <c r="G978" s="5" t="s">
        <v>45</v>
      </c>
    </row>
    <row r="979" spans="1:7" ht="28" customHeight="1">
      <c r="A979" s="7">
        <v>1088</v>
      </c>
      <c r="B979" s="7">
        <v>804</v>
      </c>
      <c r="C979" s="7" t="s">
        <v>68</v>
      </c>
      <c r="D979" s="8" t="s">
        <v>876</v>
      </c>
      <c r="E979" s="7" t="s">
        <v>973</v>
      </c>
      <c r="F979" s="12" t="s">
        <v>44</v>
      </c>
      <c r="G979" s="7" t="s">
        <v>184</v>
      </c>
    </row>
    <row r="980" spans="1:7" ht="28" customHeight="1">
      <c r="A980" s="5">
        <v>1089</v>
      </c>
      <c r="B980" s="5">
        <v>805</v>
      </c>
      <c r="C980" s="5" t="s">
        <v>68</v>
      </c>
      <c r="D980" s="6" t="s">
        <v>876</v>
      </c>
      <c r="E980" s="5" t="s">
        <v>974</v>
      </c>
      <c r="F980" s="9" t="s">
        <v>125</v>
      </c>
      <c r="G980" s="5" t="s">
        <v>84</v>
      </c>
    </row>
    <row r="981" spans="1:7" ht="28" customHeight="1">
      <c r="A981" s="7">
        <v>1090</v>
      </c>
      <c r="B981" s="7">
        <v>806</v>
      </c>
      <c r="C981" s="7" t="s">
        <v>68</v>
      </c>
      <c r="D981" s="8" t="s">
        <v>876</v>
      </c>
      <c r="E981" s="7" t="s">
        <v>975</v>
      </c>
      <c r="F981" s="12" t="s">
        <v>48</v>
      </c>
      <c r="G981" s="7" t="s">
        <v>169</v>
      </c>
    </row>
    <row r="982" spans="1:7" ht="28" customHeight="1">
      <c r="A982" s="5">
        <v>1091</v>
      </c>
      <c r="B982" s="5">
        <v>807</v>
      </c>
      <c r="C982" s="5" t="s">
        <v>68</v>
      </c>
      <c r="D982" s="6" t="s">
        <v>876</v>
      </c>
      <c r="E982" s="5" t="s">
        <v>976</v>
      </c>
      <c r="F982" s="5" t="s">
        <v>75</v>
      </c>
      <c r="G982" s="5" t="s">
        <v>45</v>
      </c>
    </row>
    <row r="983" spans="1:7" ht="28" customHeight="1">
      <c r="A983" s="7">
        <v>1092</v>
      </c>
      <c r="B983" s="7">
        <v>808</v>
      </c>
      <c r="C983" s="7" t="s">
        <v>977</v>
      </c>
      <c r="D983" s="8" t="s">
        <v>876</v>
      </c>
      <c r="E983" s="7" t="s">
        <v>978</v>
      </c>
      <c r="F983" s="7" t="s">
        <v>84</v>
      </c>
      <c r="G983" s="7" t="s">
        <v>45</v>
      </c>
    </row>
    <row r="984" spans="1:7" ht="28" customHeight="1">
      <c r="A984" s="5">
        <v>1093</v>
      </c>
      <c r="B984" s="5">
        <v>809</v>
      </c>
      <c r="C984" s="5" t="s">
        <v>977</v>
      </c>
      <c r="D984" s="6" t="s">
        <v>876</v>
      </c>
      <c r="E984" s="5" t="s">
        <v>979</v>
      </c>
      <c r="F984" s="5" t="s">
        <v>84</v>
      </c>
      <c r="G984" s="5" t="s">
        <v>45</v>
      </c>
    </row>
    <row r="985" spans="1:7" ht="28" customHeight="1">
      <c r="A985" s="7">
        <v>1094</v>
      </c>
      <c r="B985" s="7">
        <v>810</v>
      </c>
      <c r="C985" s="7" t="s">
        <v>76</v>
      </c>
      <c r="D985" s="8" t="s">
        <v>980</v>
      </c>
      <c r="E985" s="7" t="s">
        <v>981</v>
      </c>
      <c r="F985" s="7" t="s">
        <v>43</v>
      </c>
      <c r="G985" s="7" t="s">
        <v>45</v>
      </c>
    </row>
    <row r="986" spans="1:7" ht="28" customHeight="1">
      <c r="A986" s="5">
        <v>1095</v>
      </c>
      <c r="B986" s="5">
        <v>811</v>
      </c>
      <c r="C986" s="5" t="s">
        <v>76</v>
      </c>
      <c r="D986" s="6" t="s">
        <v>980</v>
      </c>
      <c r="E986" s="5" t="s">
        <v>982</v>
      </c>
      <c r="F986" s="5" t="s">
        <v>43</v>
      </c>
      <c r="G986" s="5" t="s">
        <v>45</v>
      </c>
    </row>
    <row r="987" spans="1:7" ht="28" customHeight="1">
      <c r="A987" s="7">
        <v>1096</v>
      </c>
      <c r="B987" s="7">
        <v>812</v>
      </c>
      <c r="C987" s="7" t="s">
        <v>76</v>
      </c>
      <c r="D987" s="8" t="s">
        <v>980</v>
      </c>
      <c r="E987" s="7" t="s">
        <v>983</v>
      </c>
      <c r="F987" s="7" t="s">
        <v>43</v>
      </c>
      <c r="G987" s="7" t="s">
        <v>45</v>
      </c>
    </row>
    <row r="988" spans="1:7" ht="28" customHeight="1">
      <c r="A988" s="5">
        <v>1097</v>
      </c>
      <c r="B988" s="5">
        <v>813</v>
      </c>
      <c r="C988" s="5" t="s">
        <v>76</v>
      </c>
      <c r="D988" s="6" t="s">
        <v>980</v>
      </c>
      <c r="E988" s="5" t="s">
        <v>984</v>
      </c>
      <c r="F988" s="5" t="s">
        <v>48</v>
      </c>
      <c r="G988" s="5" t="s">
        <v>45</v>
      </c>
    </row>
    <row r="989" spans="1:7" ht="28" customHeight="1">
      <c r="A989" s="7">
        <v>1098</v>
      </c>
      <c r="B989" s="7">
        <v>814</v>
      </c>
      <c r="C989" s="7" t="s">
        <v>76</v>
      </c>
      <c r="D989" s="8" t="s">
        <v>980</v>
      </c>
      <c r="E989" s="7" t="s">
        <v>985</v>
      </c>
      <c r="F989" s="7" t="s">
        <v>48</v>
      </c>
      <c r="G989" s="7" t="s">
        <v>45</v>
      </c>
    </row>
    <row r="990" spans="1:7" ht="28" customHeight="1">
      <c r="A990" s="5">
        <v>1099</v>
      </c>
      <c r="B990" s="5">
        <v>815</v>
      </c>
      <c r="C990" s="5" t="s">
        <v>76</v>
      </c>
      <c r="D990" s="6" t="s">
        <v>980</v>
      </c>
      <c r="E990" s="5" t="s">
        <v>986</v>
      </c>
      <c r="F990" s="5" t="s">
        <v>48</v>
      </c>
      <c r="G990" s="5" t="s">
        <v>45</v>
      </c>
    </row>
    <row r="991" spans="1:7" ht="28" customHeight="1">
      <c r="A991" s="7">
        <v>1100</v>
      </c>
      <c r="B991" s="7">
        <v>816</v>
      </c>
      <c r="C991" s="7" t="s">
        <v>76</v>
      </c>
      <c r="D991" s="8" t="s">
        <v>980</v>
      </c>
      <c r="E991" s="7" t="s">
        <v>987</v>
      </c>
      <c r="F991" s="7" t="s">
        <v>53</v>
      </c>
      <c r="G991" s="7" t="s">
        <v>45</v>
      </c>
    </row>
    <row r="992" spans="1:7" ht="28" customHeight="1">
      <c r="A992" s="5">
        <v>1101</v>
      </c>
      <c r="B992" s="5">
        <v>817</v>
      </c>
      <c r="C992" s="5" t="s">
        <v>76</v>
      </c>
      <c r="D992" s="6" t="s">
        <v>980</v>
      </c>
      <c r="E992" s="5" t="s">
        <v>988</v>
      </c>
      <c r="F992" s="5" t="s">
        <v>53</v>
      </c>
      <c r="G992" s="5" t="s">
        <v>45</v>
      </c>
    </row>
    <row r="993" spans="1:7" ht="28" customHeight="1">
      <c r="A993" s="7">
        <v>1102</v>
      </c>
      <c r="B993" s="7">
        <v>818</v>
      </c>
      <c r="C993" s="7" t="s">
        <v>76</v>
      </c>
      <c r="D993" s="8" t="s">
        <v>980</v>
      </c>
      <c r="E993" s="7" t="s">
        <v>989</v>
      </c>
      <c r="F993" s="7" t="s">
        <v>53</v>
      </c>
      <c r="G993" s="7" t="s">
        <v>45</v>
      </c>
    </row>
    <row r="994" spans="1:7" ht="28" customHeight="1">
      <c r="A994" s="5">
        <v>1103</v>
      </c>
      <c r="B994" s="5">
        <v>819</v>
      </c>
      <c r="C994" s="5" t="s">
        <v>76</v>
      </c>
      <c r="D994" s="6" t="s">
        <v>980</v>
      </c>
      <c r="E994" s="5" t="s">
        <v>990</v>
      </c>
      <c r="F994" s="5" t="s">
        <v>63</v>
      </c>
      <c r="G994" s="5" t="s">
        <v>45</v>
      </c>
    </row>
    <row r="995" spans="1:7" ht="28" customHeight="1">
      <c r="A995" s="7">
        <v>1104</v>
      </c>
      <c r="B995" s="7">
        <v>820</v>
      </c>
      <c r="C995" s="7" t="s">
        <v>76</v>
      </c>
      <c r="D995" s="8" t="s">
        <v>980</v>
      </c>
      <c r="E995" s="7" t="s">
        <v>991</v>
      </c>
      <c r="F995" s="7" t="s">
        <v>63</v>
      </c>
      <c r="G995" s="7" t="s">
        <v>45</v>
      </c>
    </row>
    <row r="996" spans="1:7" ht="28" customHeight="1">
      <c r="A996" s="5">
        <v>1105</v>
      </c>
      <c r="B996" s="5">
        <v>821</v>
      </c>
      <c r="C996" s="5" t="s">
        <v>76</v>
      </c>
      <c r="D996" s="6" t="s">
        <v>980</v>
      </c>
      <c r="E996" s="5" t="s">
        <v>992</v>
      </c>
      <c r="F996" s="5" t="s">
        <v>51</v>
      </c>
      <c r="G996" s="5" t="s">
        <v>45</v>
      </c>
    </row>
    <row r="997" spans="1:7" ht="28" customHeight="1">
      <c r="A997" s="7">
        <v>1106</v>
      </c>
      <c r="B997" s="7">
        <v>822</v>
      </c>
      <c r="C997" s="7" t="s">
        <v>76</v>
      </c>
      <c r="D997" s="8" t="s">
        <v>980</v>
      </c>
      <c r="E997" s="7" t="s">
        <v>993</v>
      </c>
      <c r="F997" s="7" t="s">
        <v>51</v>
      </c>
      <c r="G997" s="7" t="s">
        <v>45</v>
      </c>
    </row>
    <row r="998" spans="1:7" ht="28" customHeight="1">
      <c r="A998" s="5">
        <v>1107</v>
      </c>
      <c r="B998" s="5">
        <v>823</v>
      </c>
      <c r="C998" s="5" t="s">
        <v>76</v>
      </c>
      <c r="D998" s="6" t="s">
        <v>980</v>
      </c>
      <c r="E998" s="5" t="s">
        <v>994</v>
      </c>
      <c r="F998" s="9" t="s">
        <v>51</v>
      </c>
      <c r="G998" s="5" t="s">
        <v>84</v>
      </c>
    </row>
    <row r="999" spans="1:7" ht="28" customHeight="1">
      <c r="A999" s="7">
        <v>1108</v>
      </c>
      <c r="B999" s="7">
        <v>824</v>
      </c>
      <c r="C999" s="7" t="s">
        <v>76</v>
      </c>
      <c r="D999" s="8" t="s">
        <v>980</v>
      </c>
      <c r="E999" s="7" t="s">
        <v>995</v>
      </c>
      <c r="F999" s="7" t="s">
        <v>57</v>
      </c>
      <c r="G999" s="7" t="s">
        <v>45</v>
      </c>
    </row>
    <row r="1000" spans="1:7" ht="28" customHeight="1">
      <c r="A1000" s="5">
        <v>1109</v>
      </c>
      <c r="B1000" s="5">
        <v>825</v>
      </c>
      <c r="C1000" s="5" t="s">
        <v>76</v>
      </c>
      <c r="D1000" s="6" t="s">
        <v>980</v>
      </c>
      <c r="E1000" s="5" t="s">
        <v>996</v>
      </c>
      <c r="F1000" s="9" t="s">
        <v>57</v>
      </c>
      <c r="G1000" s="5" t="s">
        <v>79</v>
      </c>
    </row>
    <row r="1001" spans="1:7" ht="28" customHeight="1">
      <c r="A1001" s="7">
        <v>1110</v>
      </c>
      <c r="B1001" s="7">
        <v>826</v>
      </c>
      <c r="C1001" s="7" t="s">
        <v>76</v>
      </c>
      <c r="D1001" s="8" t="s">
        <v>980</v>
      </c>
      <c r="E1001" s="7" t="s">
        <v>997</v>
      </c>
      <c r="F1001" s="12" t="s">
        <v>57</v>
      </c>
      <c r="G1001" s="7" t="s">
        <v>79</v>
      </c>
    </row>
    <row r="1002" spans="1:7" ht="28" customHeight="1">
      <c r="A1002" s="5">
        <v>1111</v>
      </c>
      <c r="B1002" s="5">
        <v>827</v>
      </c>
      <c r="C1002" s="5" t="s">
        <v>76</v>
      </c>
      <c r="D1002" s="6" t="s">
        <v>980</v>
      </c>
      <c r="E1002" s="5" t="s">
        <v>998</v>
      </c>
      <c r="F1002" s="5" t="s">
        <v>67</v>
      </c>
      <c r="G1002" s="5" t="s">
        <v>45</v>
      </c>
    </row>
    <row r="1003" spans="1:7" ht="28" customHeight="1">
      <c r="A1003" s="7">
        <v>1112</v>
      </c>
      <c r="B1003" s="7">
        <v>828</v>
      </c>
      <c r="C1003" s="7" t="s">
        <v>76</v>
      </c>
      <c r="D1003" s="8" t="s">
        <v>980</v>
      </c>
      <c r="E1003" s="7" t="s">
        <v>999</v>
      </c>
      <c r="F1003" s="7" t="s">
        <v>67</v>
      </c>
      <c r="G1003" s="7" t="s">
        <v>45</v>
      </c>
    </row>
    <row r="1004" spans="1:7" ht="28" customHeight="1">
      <c r="A1004" s="5">
        <v>1113</v>
      </c>
      <c r="B1004" s="5">
        <v>829</v>
      </c>
      <c r="C1004" s="5" t="s">
        <v>76</v>
      </c>
      <c r="D1004" s="6" t="s">
        <v>980</v>
      </c>
      <c r="E1004" s="5" t="s">
        <v>1000</v>
      </c>
      <c r="F1004" s="5" t="s">
        <v>43</v>
      </c>
      <c r="G1004" s="5" t="s">
        <v>45</v>
      </c>
    </row>
    <row r="1005" spans="1:7" ht="28" customHeight="1">
      <c r="A1005" s="7">
        <v>1114</v>
      </c>
      <c r="B1005" s="7">
        <v>830</v>
      </c>
      <c r="C1005" s="7" t="s">
        <v>76</v>
      </c>
      <c r="D1005" s="8" t="s">
        <v>980</v>
      </c>
      <c r="E1005" s="7" t="s">
        <v>1001</v>
      </c>
      <c r="F1005" s="7" t="s">
        <v>43</v>
      </c>
      <c r="G1005" s="7" t="s">
        <v>45</v>
      </c>
    </row>
    <row r="1006" spans="1:7" ht="28" customHeight="1">
      <c r="A1006" s="5">
        <v>1115</v>
      </c>
      <c r="B1006" s="5">
        <v>831</v>
      </c>
      <c r="C1006" s="5" t="s">
        <v>76</v>
      </c>
      <c r="D1006" s="6" t="s">
        <v>980</v>
      </c>
      <c r="E1006" s="5" t="s">
        <v>1002</v>
      </c>
      <c r="F1006" s="5" t="s">
        <v>63</v>
      </c>
      <c r="G1006" s="5" t="s">
        <v>45</v>
      </c>
    </row>
    <row r="1007" spans="1:7" ht="28" customHeight="1">
      <c r="A1007" s="7">
        <v>1116</v>
      </c>
      <c r="B1007" s="7">
        <v>832</v>
      </c>
      <c r="C1007" s="7" t="s">
        <v>76</v>
      </c>
      <c r="D1007" s="8" t="s">
        <v>980</v>
      </c>
      <c r="E1007" s="7" t="s">
        <v>1003</v>
      </c>
      <c r="F1007" s="7" t="s">
        <v>63</v>
      </c>
      <c r="G1007" s="7" t="s">
        <v>45</v>
      </c>
    </row>
    <row r="1008" spans="1:7" ht="28" customHeight="1">
      <c r="A1008" s="5">
        <v>1117</v>
      </c>
      <c r="B1008" s="5">
        <v>833</v>
      </c>
      <c r="C1008" s="5" t="s">
        <v>76</v>
      </c>
      <c r="D1008" s="6" t="s">
        <v>980</v>
      </c>
      <c r="E1008" s="5" t="s">
        <v>1004</v>
      </c>
      <c r="F1008" s="5" t="s">
        <v>53</v>
      </c>
      <c r="G1008" s="5" t="s">
        <v>45</v>
      </c>
    </row>
    <row r="1009" spans="1:7" ht="28" customHeight="1">
      <c r="A1009" s="7">
        <v>1118</v>
      </c>
      <c r="B1009" s="7">
        <v>834</v>
      </c>
      <c r="C1009" s="7" t="s">
        <v>76</v>
      </c>
      <c r="D1009" s="8" t="s">
        <v>980</v>
      </c>
      <c r="E1009" s="7" t="s">
        <v>1005</v>
      </c>
      <c r="F1009" s="12" t="s">
        <v>53</v>
      </c>
      <c r="G1009" s="7" t="s">
        <v>125</v>
      </c>
    </row>
    <row r="1010" spans="1:7" ht="28" customHeight="1">
      <c r="A1010" s="5">
        <v>1119</v>
      </c>
      <c r="B1010" s="5">
        <v>835</v>
      </c>
      <c r="C1010" s="5" t="s">
        <v>76</v>
      </c>
      <c r="D1010" s="6" t="s">
        <v>980</v>
      </c>
      <c r="E1010" s="5" t="s">
        <v>1006</v>
      </c>
      <c r="F1010" s="5" t="s">
        <v>75</v>
      </c>
      <c r="G1010" s="5" t="s">
        <v>45</v>
      </c>
    </row>
    <row r="1011" spans="1:7" ht="28" customHeight="1">
      <c r="A1011" s="7">
        <v>1120</v>
      </c>
      <c r="B1011" s="7">
        <v>836</v>
      </c>
      <c r="C1011" s="7" t="s">
        <v>76</v>
      </c>
      <c r="D1011" s="8" t="s">
        <v>980</v>
      </c>
      <c r="E1011" s="7" t="s">
        <v>1007</v>
      </c>
      <c r="F1011" s="7" t="s">
        <v>75</v>
      </c>
      <c r="G1011" s="7" t="s">
        <v>45</v>
      </c>
    </row>
    <row r="1012" spans="1:7" ht="28" customHeight="1">
      <c r="A1012" s="5">
        <v>1121</v>
      </c>
      <c r="B1012" s="5">
        <v>837</v>
      </c>
      <c r="C1012" s="5" t="s">
        <v>76</v>
      </c>
      <c r="D1012" s="6" t="s">
        <v>980</v>
      </c>
      <c r="E1012" s="5" t="s">
        <v>1008</v>
      </c>
      <c r="F1012" s="5" t="s">
        <v>125</v>
      </c>
      <c r="G1012" s="5" t="s">
        <v>45</v>
      </c>
    </row>
    <row r="1013" spans="1:7" ht="28" customHeight="1">
      <c r="A1013" s="7">
        <v>1122</v>
      </c>
      <c r="B1013" s="7">
        <v>838</v>
      </c>
      <c r="C1013" s="7" t="s">
        <v>76</v>
      </c>
      <c r="D1013" s="8" t="s">
        <v>980</v>
      </c>
      <c r="E1013" s="7" t="s">
        <v>1009</v>
      </c>
      <c r="F1013" s="12" t="s">
        <v>125</v>
      </c>
      <c r="G1013" s="7" t="s">
        <v>48</v>
      </c>
    </row>
    <row r="1014" spans="1:7" ht="28" customHeight="1">
      <c r="A1014" s="5">
        <v>1123</v>
      </c>
      <c r="B1014" s="5">
        <v>839</v>
      </c>
      <c r="C1014" s="5" t="s">
        <v>76</v>
      </c>
      <c r="D1014" s="6" t="s">
        <v>980</v>
      </c>
      <c r="E1014" s="5" t="s">
        <v>1010</v>
      </c>
      <c r="F1014" s="9" t="s">
        <v>125</v>
      </c>
      <c r="G1014" s="5" t="s">
        <v>48</v>
      </c>
    </row>
    <row r="1015" spans="1:7" ht="28" customHeight="1">
      <c r="A1015" s="7">
        <v>1124</v>
      </c>
      <c r="B1015" s="7">
        <v>840</v>
      </c>
      <c r="C1015" s="7" t="s">
        <v>76</v>
      </c>
      <c r="D1015" s="8" t="s">
        <v>980</v>
      </c>
      <c r="E1015" s="7" t="s">
        <v>1011</v>
      </c>
      <c r="F1015" s="12" t="s">
        <v>43</v>
      </c>
      <c r="G1015" s="7" t="s">
        <v>184</v>
      </c>
    </row>
    <row r="1016" spans="1:7" ht="28" customHeight="1">
      <c r="A1016" s="5">
        <v>1125</v>
      </c>
      <c r="B1016" s="5">
        <v>841</v>
      </c>
      <c r="C1016" s="5" t="s">
        <v>76</v>
      </c>
      <c r="D1016" s="6" t="s">
        <v>980</v>
      </c>
      <c r="E1016" s="5" t="s">
        <v>1012</v>
      </c>
      <c r="F1016" s="9" t="s">
        <v>43</v>
      </c>
      <c r="G1016" s="5" t="s">
        <v>184</v>
      </c>
    </row>
    <row r="1017" spans="1:7" ht="28" customHeight="1">
      <c r="A1017" s="7">
        <v>1126</v>
      </c>
      <c r="B1017" s="7">
        <v>842</v>
      </c>
      <c r="C1017" s="7" t="s">
        <v>76</v>
      </c>
      <c r="D1017" s="8" t="s">
        <v>980</v>
      </c>
      <c r="E1017" s="7" t="s">
        <v>1013</v>
      </c>
      <c r="F1017" s="12" t="s">
        <v>43</v>
      </c>
      <c r="G1017" s="7" t="s">
        <v>184</v>
      </c>
    </row>
    <row r="1018" spans="1:7" ht="28" customHeight="1">
      <c r="A1018" s="5">
        <v>1127</v>
      </c>
      <c r="B1018" s="5">
        <v>843</v>
      </c>
      <c r="C1018" s="5" t="s">
        <v>76</v>
      </c>
      <c r="D1018" s="6" t="s">
        <v>980</v>
      </c>
      <c r="E1018" s="5" t="s">
        <v>1014</v>
      </c>
      <c r="F1018" s="5" t="s">
        <v>81</v>
      </c>
      <c r="G1018" s="5" t="s">
        <v>45</v>
      </c>
    </row>
    <row r="1019" spans="1:7" ht="28" customHeight="1">
      <c r="A1019" s="7">
        <v>1128</v>
      </c>
      <c r="B1019" s="7">
        <v>844</v>
      </c>
      <c r="C1019" s="7" t="s">
        <v>76</v>
      </c>
      <c r="D1019" s="8" t="s">
        <v>980</v>
      </c>
      <c r="E1019" s="7" t="s">
        <v>1015</v>
      </c>
      <c r="F1019" s="7" t="s">
        <v>81</v>
      </c>
      <c r="G1019" s="7" t="s">
        <v>45</v>
      </c>
    </row>
    <row r="1020" spans="1:7" ht="28" customHeight="1">
      <c r="A1020" s="5">
        <v>1129</v>
      </c>
      <c r="B1020" s="5">
        <v>845</v>
      </c>
      <c r="C1020" s="5" t="s">
        <v>76</v>
      </c>
      <c r="D1020" s="6" t="s">
        <v>980</v>
      </c>
      <c r="E1020" s="5" t="s">
        <v>1016</v>
      </c>
      <c r="F1020" s="9" t="s">
        <v>51</v>
      </c>
      <c r="G1020" s="5" t="s">
        <v>53</v>
      </c>
    </row>
    <row r="1021" spans="1:7" ht="28" customHeight="1">
      <c r="A1021" s="7">
        <v>1130</v>
      </c>
      <c r="B1021" s="7">
        <v>846</v>
      </c>
      <c r="C1021" s="7" t="s">
        <v>76</v>
      </c>
      <c r="D1021" s="8" t="s">
        <v>980</v>
      </c>
      <c r="E1021" s="7" t="s">
        <v>1017</v>
      </c>
      <c r="F1021" s="7" t="s">
        <v>53</v>
      </c>
      <c r="G1021" s="7" t="s">
        <v>45</v>
      </c>
    </row>
    <row r="1022" spans="1:7" ht="28" customHeight="1">
      <c r="A1022" s="5">
        <v>1131</v>
      </c>
      <c r="B1022" s="5">
        <v>847</v>
      </c>
      <c r="C1022" s="5" t="s">
        <v>76</v>
      </c>
      <c r="D1022" s="6" t="s">
        <v>980</v>
      </c>
      <c r="E1022" s="5" t="s">
        <v>1018</v>
      </c>
      <c r="F1022" s="5" t="s">
        <v>53</v>
      </c>
      <c r="G1022" s="5" t="s">
        <v>45</v>
      </c>
    </row>
    <row r="1023" spans="1:7" ht="28" customHeight="1">
      <c r="A1023" s="7">
        <v>1132</v>
      </c>
      <c r="B1023" s="7">
        <v>848</v>
      </c>
      <c r="C1023" s="7" t="s">
        <v>76</v>
      </c>
      <c r="D1023" s="8" t="s">
        <v>980</v>
      </c>
      <c r="E1023" s="7" t="s">
        <v>1019</v>
      </c>
      <c r="F1023" s="12" t="s">
        <v>75</v>
      </c>
      <c r="G1023" s="7" t="s">
        <v>44</v>
      </c>
    </row>
    <row r="1024" spans="1:7" ht="28" customHeight="1">
      <c r="A1024" s="5">
        <v>1133</v>
      </c>
      <c r="B1024" s="5">
        <v>849</v>
      </c>
      <c r="C1024" s="5" t="s">
        <v>76</v>
      </c>
      <c r="D1024" s="6" t="s">
        <v>980</v>
      </c>
      <c r="E1024" s="5" t="s">
        <v>1020</v>
      </c>
      <c r="F1024" s="9" t="s">
        <v>75</v>
      </c>
      <c r="G1024" s="5" t="s">
        <v>44</v>
      </c>
    </row>
    <row r="1025" spans="1:7" ht="28" customHeight="1">
      <c r="A1025" s="5">
        <v>1134</v>
      </c>
      <c r="B1025" s="5">
        <v>849</v>
      </c>
      <c r="C1025" s="5" t="s">
        <v>76</v>
      </c>
      <c r="D1025" s="6" t="s">
        <v>980</v>
      </c>
      <c r="E1025" s="5" t="s">
        <v>1021</v>
      </c>
      <c r="F1025" s="5" t="s">
        <v>75</v>
      </c>
      <c r="G1025" s="5" t="s">
        <v>44</v>
      </c>
    </row>
    <row r="1026" spans="1:7" ht="28" customHeight="1">
      <c r="A1026" s="7">
        <v>1135</v>
      </c>
      <c r="B1026" s="7">
        <v>850</v>
      </c>
      <c r="C1026" s="7" t="s">
        <v>76</v>
      </c>
      <c r="D1026" s="8" t="s">
        <v>980</v>
      </c>
      <c r="E1026" s="7" t="s">
        <v>1022</v>
      </c>
      <c r="F1026" s="12" t="s">
        <v>48</v>
      </c>
      <c r="G1026" s="7" t="s">
        <v>57</v>
      </c>
    </row>
    <row r="1027" spans="1:7" ht="28" customHeight="1">
      <c r="A1027" s="5">
        <v>1136</v>
      </c>
      <c r="B1027" s="5">
        <v>851</v>
      </c>
      <c r="C1027" s="5" t="s">
        <v>76</v>
      </c>
      <c r="D1027" s="6" t="s">
        <v>980</v>
      </c>
      <c r="E1027" s="5" t="s">
        <v>1023</v>
      </c>
      <c r="F1027" s="9" t="s">
        <v>48</v>
      </c>
      <c r="G1027" s="5" t="s">
        <v>57</v>
      </c>
    </row>
    <row r="1028" spans="1:7" ht="28" customHeight="1">
      <c r="A1028" s="7">
        <v>1137</v>
      </c>
      <c r="B1028" s="7">
        <v>852</v>
      </c>
      <c r="C1028" s="7" t="s">
        <v>76</v>
      </c>
      <c r="D1028" s="8" t="s">
        <v>980</v>
      </c>
      <c r="E1028" s="7" t="s">
        <v>1024</v>
      </c>
      <c r="F1028" s="7" t="s">
        <v>121</v>
      </c>
      <c r="G1028" s="7" t="s">
        <v>45</v>
      </c>
    </row>
    <row r="1029" spans="1:7" ht="28" customHeight="1">
      <c r="A1029" s="5">
        <v>1138</v>
      </c>
      <c r="B1029" s="5">
        <v>853</v>
      </c>
      <c r="C1029" s="5" t="s">
        <v>76</v>
      </c>
      <c r="D1029" s="6" t="s">
        <v>980</v>
      </c>
      <c r="E1029" s="5" t="s">
        <v>1025</v>
      </c>
      <c r="F1029" s="5" t="s">
        <v>121</v>
      </c>
      <c r="G1029" s="5" t="s">
        <v>45</v>
      </c>
    </row>
    <row r="1030" spans="1:7" ht="28" customHeight="1">
      <c r="A1030" s="7">
        <v>1139</v>
      </c>
      <c r="B1030" s="7">
        <v>854</v>
      </c>
      <c r="C1030" s="7" t="s">
        <v>76</v>
      </c>
      <c r="D1030" s="8" t="s">
        <v>980</v>
      </c>
      <c r="E1030" s="7" t="s">
        <v>1026</v>
      </c>
      <c r="F1030" s="7" t="s">
        <v>169</v>
      </c>
      <c r="G1030" s="7" t="s">
        <v>45</v>
      </c>
    </row>
    <row r="1031" spans="1:7" ht="28" customHeight="1">
      <c r="A1031" s="7">
        <v>1140</v>
      </c>
      <c r="B1031" s="7">
        <v>854</v>
      </c>
      <c r="C1031" s="7" t="s">
        <v>76</v>
      </c>
      <c r="D1031" s="8" t="s">
        <v>980</v>
      </c>
      <c r="E1031" s="7" t="s">
        <v>1027</v>
      </c>
      <c r="F1031" s="7" t="s">
        <v>169</v>
      </c>
      <c r="G1031" s="7" t="s">
        <v>45</v>
      </c>
    </row>
    <row r="1032" spans="1:7" ht="28" customHeight="1">
      <c r="A1032" s="5">
        <v>1141</v>
      </c>
      <c r="B1032" s="5">
        <v>855</v>
      </c>
      <c r="C1032" s="5" t="s">
        <v>76</v>
      </c>
      <c r="D1032" s="6" t="s">
        <v>980</v>
      </c>
      <c r="E1032" s="5" t="s">
        <v>1028</v>
      </c>
      <c r="F1032" s="5" t="s">
        <v>169</v>
      </c>
      <c r="G1032" s="5" t="s">
        <v>45</v>
      </c>
    </row>
    <row r="1033" spans="1:7" ht="28" customHeight="1">
      <c r="A1033" s="5">
        <v>1142</v>
      </c>
      <c r="B1033" s="5">
        <v>855</v>
      </c>
      <c r="C1033" s="5" t="s">
        <v>76</v>
      </c>
      <c r="D1033" s="6" t="s">
        <v>980</v>
      </c>
      <c r="E1033" s="5" t="s">
        <v>1029</v>
      </c>
      <c r="F1033" s="5" t="s">
        <v>169</v>
      </c>
      <c r="G1033" s="5" t="s">
        <v>45</v>
      </c>
    </row>
    <row r="1034" spans="1:7" ht="28" customHeight="1">
      <c r="A1034" s="7">
        <v>1143</v>
      </c>
      <c r="B1034" s="7">
        <v>856</v>
      </c>
      <c r="C1034" s="7" t="s">
        <v>76</v>
      </c>
      <c r="D1034" s="8" t="s">
        <v>980</v>
      </c>
      <c r="E1034" s="7" t="s">
        <v>1030</v>
      </c>
      <c r="F1034" s="7" t="s">
        <v>79</v>
      </c>
      <c r="G1034" s="7" t="s">
        <v>45</v>
      </c>
    </row>
    <row r="1035" spans="1:7" ht="28" customHeight="1">
      <c r="A1035" s="5">
        <v>1144</v>
      </c>
      <c r="B1035" s="5">
        <v>857</v>
      </c>
      <c r="C1035" s="5" t="s">
        <v>76</v>
      </c>
      <c r="D1035" s="6" t="s">
        <v>980</v>
      </c>
      <c r="E1035" s="5" t="s">
        <v>1031</v>
      </c>
      <c r="F1035" s="5" t="s">
        <v>79</v>
      </c>
      <c r="G1035" s="5" t="s">
        <v>45</v>
      </c>
    </row>
    <row r="1036" spans="1:7" ht="28" customHeight="1">
      <c r="A1036" s="7">
        <v>1145</v>
      </c>
      <c r="B1036" s="7">
        <v>858</v>
      </c>
      <c r="C1036" s="7" t="s">
        <v>76</v>
      </c>
      <c r="D1036" s="8" t="s">
        <v>980</v>
      </c>
      <c r="E1036" s="7" t="s">
        <v>1032</v>
      </c>
      <c r="F1036" s="12" t="s">
        <v>79</v>
      </c>
      <c r="G1036" s="7" t="s">
        <v>94</v>
      </c>
    </row>
    <row r="1037" spans="1:7" ht="28" customHeight="1">
      <c r="A1037" s="5">
        <v>1146</v>
      </c>
      <c r="B1037" s="5">
        <v>859</v>
      </c>
      <c r="C1037" s="5" t="s">
        <v>76</v>
      </c>
      <c r="D1037" s="6" t="s">
        <v>980</v>
      </c>
      <c r="E1037" s="5" t="s">
        <v>1033</v>
      </c>
      <c r="F1037" s="9" t="s">
        <v>67</v>
      </c>
      <c r="G1037" s="5" t="s">
        <v>94</v>
      </c>
    </row>
    <row r="1038" spans="1:7" ht="28" customHeight="1">
      <c r="A1038" s="7">
        <v>1147</v>
      </c>
      <c r="B1038" s="7">
        <v>860</v>
      </c>
      <c r="C1038" s="7" t="s">
        <v>76</v>
      </c>
      <c r="D1038" s="8" t="s">
        <v>980</v>
      </c>
      <c r="E1038" s="7" t="s">
        <v>1034</v>
      </c>
      <c r="F1038" s="12" t="s">
        <v>67</v>
      </c>
      <c r="G1038" s="7" t="s">
        <v>94</v>
      </c>
    </row>
    <row r="1039" spans="1:7" ht="28" customHeight="1">
      <c r="A1039" s="5">
        <v>1148</v>
      </c>
      <c r="B1039" s="5">
        <v>861</v>
      </c>
      <c r="C1039" s="5" t="s">
        <v>76</v>
      </c>
      <c r="D1039" s="6" t="s">
        <v>980</v>
      </c>
      <c r="E1039" s="5" t="s">
        <v>1035</v>
      </c>
      <c r="F1039" s="9" t="s">
        <v>67</v>
      </c>
      <c r="G1039" s="5" t="s">
        <v>94</v>
      </c>
    </row>
    <row r="1040" spans="1:7" ht="28" customHeight="1">
      <c r="A1040" s="7">
        <v>1149</v>
      </c>
      <c r="B1040" s="7">
        <v>862</v>
      </c>
      <c r="C1040" s="7" t="s">
        <v>76</v>
      </c>
      <c r="D1040" s="8" t="s">
        <v>980</v>
      </c>
      <c r="E1040" s="7" t="s">
        <v>1036</v>
      </c>
      <c r="F1040" s="12" t="s">
        <v>67</v>
      </c>
      <c r="G1040" s="7" t="s">
        <v>63</v>
      </c>
    </row>
    <row r="1041" spans="1:7" ht="28" customHeight="1">
      <c r="A1041" s="5">
        <v>1150</v>
      </c>
      <c r="B1041" s="5">
        <v>863</v>
      </c>
      <c r="C1041" s="5" t="s">
        <v>76</v>
      </c>
      <c r="D1041" s="6" t="s">
        <v>980</v>
      </c>
      <c r="E1041" s="5" t="s">
        <v>1037</v>
      </c>
      <c r="F1041" s="5" t="s">
        <v>84</v>
      </c>
      <c r="G1041" s="5" t="s">
        <v>45</v>
      </c>
    </row>
    <row r="1042" spans="1:7" ht="28" customHeight="1">
      <c r="A1042" s="7">
        <v>1151</v>
      </c>
      <c r="B1042" s="7">
        <v>864</v>
      </c>
      <c r="C1042" s="7" t="s">
        <v>76</v>
      </c>
      <c r="D1042" s="8" t="s">
        <v>980</v>
      </c>
      <c r="E1042" s="7" t="s">
        <v>1038</v>
      </c>
      <c r="F1042" s="7" t="s">
        <v>169</v>
      </c>
      <c r="G1042" s="7" t="s">
        <v>45</v>
      </c>
    </row>
    <row r="1043" spans="1:7" ht="28" customHeight="1">
      <c r="A1043" s="5">
        <v>1152</v>
      </c>
      <c r="B1043" s="5">
        <v>865</v>
      </c>
      <c r="C1043" s="5" t="s">
        <v>76</v>
      </c>
      <c r="D1043" s="6" t="s">
        <v>980</v>
      </c>
      <c r="E1043" s="5" t="s">
        <v>1039</v>
      </c>
      <c r="F1043" s="5" t="s">
        <v>121</v>
      </c>
      <c r="G1043" s="5" t="s">
        <v>45</v>
      </c>
    </row>
    <row r="1044" spans="1:7" ht="28" customHeight="1">
      <c r="A1044" s="7">
        <v>1153</v>
      </c>
      <c r="B1044" s="7">
        <v>866</v>
      </c>
      <c r="C1044" s="7" t="s">
        <v>76</v>
      </c>
      <c r="D1044" s="8" t="s">
        <v>980</v>
      </c>
      <c r="E1044" s="7" t="s">
        <v>1040</v>
      </c>
      <c r="F1044" s="12" t="s">
        <v>83</v>
      </c>
      <c r="G1044" s="7" t="s">
        <v>79</v>
      </c>
    </row>
    <row r="1045" spans="1:7" ht="28" customHeight="1">
      <c r="A1045" s="5">
        <v>1154</v>
      </c>
      <c r="B1045" s="5">
        <v>867</v>
      </c>
      <c r="C1045" s="5" t="s">
        <v>76</v>
      </c>
      <c r="D1045" s="6" t="s">
        <v>980</v>
      </c>
      <c r="E1045" s="5" t="s">
        <v>1041</v>
      </c>
      <c r="F1045" s="9" t="s">
        <v>81</v>
      </c>
      <c r="G1045" s="5" t="s">
        <v>169</v>
      </c>
    </row>
    <row r="1046" spans="1:7" ht="28" customHeight="1">
      <c r="A1046" s="7">
        <v>1155</v>
      </c>
      <c r="B1046" s="7">
        <v>868</v>
      </c>
      <c r="C1046" s="7" t="s">
        <v>76</v>
      </c>
      <c r="D1046" s="8" t="s">
        <v>980</v>
      </c>
      <c r="E1046" s="7" t="s">
        <v>1042</v>
      </c>
      <c r="F1046" s="7" t="s">
        <v>94</v>
      </c>
      <c r="G1046" s="7" t="s">
        <v>45</v>
      </c>
    </row>
    <row r="1047" spans="1:7" ht="28" customHeight="1">
      <c r="A1047" s="5">
        <v>1156</v>
      </c>
      <c r="B1047" s="5">
        <v>869</v>
      </c>
      <c r="C1047" s="5" t="s">
        <v>76</v>
      </c>
      <c r="D1047" s="6" t="s">
        <v>980</v>
      </c>
      <c r="E1047" s="5" t="s">
        <v>1043</v>
      </c>
      <c r="F1047" s="5" t="s">
        <v>94</v>
      </c>
      <c r="G1047" s="5" t="s">
        <v>45</v>
      </c>
    </row>
    <row r="1048" spans="1:7" ht="28" customHeight="1">
      <c r="A1048" s="5">
        <v>1157</v>
      </c>
      <c r="B1048" s="5">
        <v>869</v>
      </c>
      <c r="C1048" s="5" t="s">
        <v>76</v>
      </c>
      <c r="D1048" s="6" t="s">
        <v>980</v>
      </c>
      <c r="E1048" s="5" t="s">
        <v>1044</v>
      </c>
      <c r="F1048" s="5" t="s">
        <v>94</v>
      </c>
      <c r="G1048" s="5" t="s">
        <v>45</v>
      </c>
    </row>
    <row r="1049" spans="1:7" ht="28" customHeight="1">
      <c r="A1049" s="5">
        <v>1158</v>
      </c>
      <c r="B1049" s="5">
        <v>869</v>
      </c>
      <c r="C1049" s="5" t="s">
        <v>76</v>
      </c>
      <c r="D1049" s="6" t="s">
        <v>980</v>
      </c>
      <c r="E1049" s="5" t="s">
        <v>1045</v>
      </c>
      <c r="F1049" s="5" t="s">
        <v>94</v>
      </c>
      <c r="G1049" s="5" t="s">
        <v>45</v>
      </c>
    </row>
    <row r="1050" spans="1:7" ht="28" customHeight="1">
      <c r="A1050" s="5">
        <v>1159</v>
      </c>
      <c r="B1050" s="5">
        <v>869</v>
      </c>
      <c r="C1050" s="5" t="s">
        <v>76</v>
      </c>
      <c r="D1050" s="6" t="s">
        <v>980</v>
      </c>
      <c r="E1050" s="5" t="s">
        <v>1046</v>
      </c>
      <c r="F1050" s="5" t="s">
        <v>94</v>
      </c>
      <c r="G1050" s="5" t="s">
        <v>45</v>
      </c>
    </row>
    <row r="1051" spans="1:7" ht="28" customHeight="1">
      <c r="A1051" s="5">
        <v>1160</v>
      </c>
      <c r="B1051" s="5">
        <v>869</v>
      </c>
      <c r="C1051" s="5" t="s">
        <v>76</v>
      </c>
      <c r="D1051" s="6" t="s">
        <v>980</v>
      </c>
      <c r="E1051" s="5" t="s">
        <v>1047</v>
      </c>
      <c r="F1051" s="5" t="s">
        <v>94</v>
      </c>
      <c r="G1051" s="5" t="s">
        <v>45</v>
      </c>
    </row>
    <row r="1052" spans="1:7" ht="28" customHeight="1">
      <c r="A1052" s="5">
        <v>1161</v>
      </c>
      <c r="B1052" s="5">
        <v>869</v>
      </c>
      <c r="C1052" s="5" t="s">
        <v>76</v>
      </c>
      <c r="D1052" s="6" t="s">
        <v>980</v>
      </c>
      <c r="E1052" s="5" t="s">
        <v>1048</v>
      </c>
      <c r="F1052" s="5" t="s">
        <v>94</v>
      </c>
      <c r="G1052" s="5" t="s">
        <v>45</v>
      </c>
    </row>
    <row r="1053" spans="1:7" ht="28" customHeight="1">
      <c r="A1053" s="5">
        <v>1162</v>
      </c>
      <c r="B1053" s="5">
        <v>869</v>
      </c>
      <c r="C1053" s="5" t="s">
        <v>76</v>
      </c>
      <c r="D1053" s="6" t="s">
        <v>980</v>
      </c>
      <c r="E1053" s="5" t="s">
        <v>1049</v>
      </c>
      <c r="F1053" s="5" t="s">
        <v>94</v>
      </c>
      <c r="G1053" s="5" t="s">
        <v>45</v>
      </c>
    </row>
    <row r="1054" spans="1:7" ht="28" customHeight="1">
      <c r="A1054" s="5">
        <v>1163</v>
      </c>
      <c r="B1054" s="5">
        <v>869</v>
      </c>
      <c r="C1054" s="5" t="s">
        <v>76</v>
      </c>
      <c r="D1054" s="6" t="s">
        <v>980</v>
      </c>
      <c r="E1054" s="5" t="s">
        <v>1050</v>
      </c>
      <c r="F1054" s="5" t="s">
        <v>94</v>
      </c>
      <c r="G1054" s="5" t="s">
        <v>45</v>
      </c>
    </row>
    <row r="1055" spans="1:7" ht="28" customHeight="1">
      <c r="A1055" s="5">
        <v>1164</v>
      </c>
      <c r="B1055" s="5">
        <v>869</v>
      </c>
      <c r="C1055" s="5" t="s">
        <v>76</v>
      </c>
      <c r="D1055" s="6" t="s">
        <v>980</v>
      </c>
      <c r="E1055" s="5" t="s">
        <v>1051</v>
      </c>
      <c r="F1055" s="5" t="s">
        <v>94</v>
      </c>
      <c r="G1055" s="5" t="s">
        <v>45</v>
      </c>
    </row>
    <row r="1056" spans="1:7" ht="28" customHeight="1">
      <c r="A1056" s="5">
        <v>1165</v>
      </c>
      <c r="B1056" s="5">
        <v>869</v>
      </c>
      <c r="C1056" s="5" t="s">
        <v>76</v>
      </c>
      <c r="D1056" s="6" t="s">
        <v>980</v>
      </c>
      <c r="E1056" s="5" t="s">
        <v>1052</v>
      </c>
      <c r="F1056" s="5" t="s">
        <v>94</v>
      </c>
      <c r="G1056" s="5" t="s">
        <v>45</v>
      </c>
    </row>
    <row r="1057" spans="1:7" ht="28" customHeight="1">
      <c r="A1057" s="5">
        <v>1166</v>
      </c>
      <c r="B1057" s="5">
        <v>869</v>
      </c>
      <c r="C1057" s="5" t="s">
        <v>76</v>
      </c>
      <c r="D1057" s="6" t="s">
        <v>980</v>
      </c>
      <c r="E1057" s="5" t="s">
        <v>1053</v>
      </c>
      <c r="F1057" s="5" t="s">
        <v>94</v>
      </c>
      <c r="G1057" s="5" t="s">
        <v>45</v>
      </c>
    </row>
    <row r="1058" spans="1:7" ht="28" customHeight="1">
      <c r="A1058" s="5">
        <v>1167</v>
      </c>
      <c r="B1058" s="5">
        <v>869</v>
      </c>
      <c r="C1058" s="5" t="s">
        <v>76</v>
      </c>
      <c r="D1058" s="6" t="s">
        <v>980</v>
      </c>
      <c r="E1058" s="5" t="s">
        <v>1054</v>
      </c>
      <c r="F1058" s="5" t="s">
        <v>94</v>
      </c>
      <c r="G1058" s="5" t="s">
        <v>45</v>
      </c>
    </row>
    <row r="1059" spans="1:7" ht="28" customHeight="1">
      <c r="A1059" s="5">
        <v>1168</v>
      </c>
      <c r="B1059" s="5">
        <v>869</v>
      </c>
      <c r="C1059" s="5" t="s">
        <v>76</v>
      </c>
      <c r="D1059" s="6" t="s">
        <v>980</v>
      </c>
      <c r="E1059" s="5" t="s">
        <v>1055</v>
      </c>
      <c r="F1059" s="5" t="s">
        <v>94</v>
      </c>
      <c r="G1059" s="5" t="s">
        <v>45</v>
      </c>
    </row>
    <row r="1060" spans="1:7" ht="28" customHeight="1">
      <c r="A1060" s="5">
        <v>1169</v>
      </c>
      <c r="B1060" s="5">
        <v>869</v>
      </c>
      <c r="C1060" s="5" t="s">
        <v>76</v>
      </c>
      <c r="D1060" s="6" t="s">
        <v>980</v>
      </c>
      <c r="E1060" s="5" t="s">
        <v>1056</v>
      </c>
      <c r="F1060" s="5" t="s">
        <v>94</v>
      </c>
      <c r="G1060" s="5" t="s">
        <v>45</v>
      </c>
    </row>
    <row r="1061" spans="1:7" ht="28" customHeight="1">
      <c r="A1061" s="5">
        <v>1170</v>
      </c>
      <c r="B1061" s="5">
        <v>869</v>
      </c>
      <c r="C1061" s="5" t="s">
        <v>76</v>
      </c>
      <c r="D1061" s="6" t="s">
        <v>980</v>
      </c>
      <c r="E1061" s="5" t="s">
        <v>1057</v>
      </c>
      <c r="F1061" s="5" t="s">
        <v>94</v>
      </c>
      <c r="G1061" s="5" t="s">
        <v>45</v>
      </c>
    </row>
    <row r="1062" spans="1:7" ht="28" customHeight="1">
      <c r="A1062" s="5">
        <v>1171</v>
      </c>
      <c r="B1062" s="5">
        <v>869</v>
      </c>
      <c r="C1062" s="5" t="s">
        <v>76</v>
      </c>
      <c r="D1062" s="6" t="s">
        <v>980</v>
      </c>
      <c r="E1062" s="5" t="s">
        <v>1058</v>
      </c>
      <c r="F1062" s="5" t="s">
        <v>94</v>
      </c>
      <c r="G1062" s="5" t="s">
        <v>45</v>
      </c>
    </row>
    <row r="1063" spans="1:7" ht="28" customHeight="1">
      <c r="A1063" s="5">
        <v>1172</v>
      </c>
      <c r="B1063" s="5">
        <v>869</v>
      </c>
      <c r="C1063" s="5" t="s">
        <v>76</v>
      </c>
      <c r="D1063" s="6" t="s">
        <v>980</v>
      </c>
      <c r="E1063" s="5" t="s">
        <v>1059</v>
      </c>
      <c r="F1063" s="5" t="s">
        <v>94</v>
      </c>
      <c r="G1063" s="5" t="s">
        <v>45</v>
      </c>
    </row>
    <row r="1064" spans="1:7" ht="28" customHeight="1">
      <c r="A1064" s="5">
        <v>1173</v>
      </c>
      <c r="B1064" s="5">
        <v>869</v>
      </c>
      <c r="C1064" s="5" t="s">
        <v>76</v>
      </c>
      <c r="D1064" s="6" t="s">
        <v>980</v>
      </c>
      <c r="E1064" s="5" t="s">
        <v>1060</v>
      </c>
      <c r="F1064" s="5" t="s">
        <v>94</v>
      </c>
      <c r="G1064" s="5" t="s">
        <v>45</v>
      </c>
    </row>
    <row r="1065" spans="1:7" ht="28" customHeight="1">
      <c r="A1065" s="5">
        <v>1174</v>
      </c>
      <c r="B1065" s="5">
        <v>869</v>
      </c>
      <c r="C1065" s="5" t="s">
        <v>76</v>
      </c>
      <c r="D1065" s="6" t="s">
        <v>980</v>
      </c>
      <c r="E1065" s="5" t="s">
        <v>1061</v>
      </c>
      <c r="F1065" s="5" t="s">
        <v>94</v>
      </c>
      <c r="G1065" s="5" t="s">
        <v>45</v>
      </c>
    </row>
    <row r="1066" spans="1:7" ht="28" customHeight="1">
      <c r="A1066" s="5">
        <v>1175</v>
      </c>
      <c r="B1066" s="5">
        <v>869</v>
      </c>
      <c r="C1066" s="5" t="s">
        <v>76</v>
      </c>
      <c r="D1066" s="6" t="s">
        <v>980</v>
      </c>
      <c r="E1066" s="5" t="s">
        <v>1062</v>
      </c>
      <c r="F1066" s="5" t="s">
        <v>94</v>
      </c>
      <c r="G1066" s="5" t="s">
        <v>45</v>
      </c>
    </row>
    <row r="1067" spans="1:7" ht="28" customHeight="1">
      <c r="A1067" s="5">
        <v>1176</v>
      </c>
      <c r="B1067" s="5">
        <v>869</v>
      </c>
      <c r="C1067" s="5" t="s">
        <v>76</v>
      </c>
      <c r="D1067" s="6" t="s">
        <v>980</v>
      </c>
      <c r="E1067" s="5" t="s">
        <v>1063</v>
      </c>
      <c r="F1067" s="5" t="s">
        <v>94</v>
      </c>
      <c r="G1067" s="5" t="s">
        <v>45</v>
      </c>
    </row>
    <row r="1068" spans="1:7" ht="28" customHeight="1">
      <c r="A1068" s="5">
        <v>1177</v>
      </c>
      <c r="B1068" s="5">
        <v>869</v>
      </c>
      <c r="C1068" s="5" t="s">
        <v>76</v>
      </c>
      <c r="D1068" s="6" t="s">
        <v>980</v>
      </c>
      <c r="E1068" s="5" t="s">
        <v>1064</v>
      </c>
      <c r="F1068" s="5" t="s">
        <v>94</v>
      </c>
      <c r="G1068" s="5" t="s">
        <v>45</v>
      </c>
    </row>
    <row r="1069" spans="1:7" ht="28" customHeight="1">
      <c r="A1069" s="5">
        <v>1178</v>
      </c>
      <c r="B1069" s="5">
        <v>869</v>
      </c>
      <c r="C1069" s="5" t="s">
        <v>76</v>
      </c>
      <c r="D1069" s="6" t="s">
        <v>980</v>
      </c>
      <c r="E1069" s="5" t="s">
        <v>1065</v>
      </c>
      <c r="F1069" s="5" t="s">
        <v>94</v>
      </c>
      <c r="G1069" s="5" t="s">
        <v>45</v>
      </c>
    </row>
    <row r="1070" spans="1:7" ht="28" customHeight="1">
      <c r="A1070" s="5">
        <v>1179</v>
      </c>
      <c r="B1070" s="5">
        <v>869</v>
      </c>
      <c r="C1070" s="5" t="s">
        <v>76</v>
      </c>
      <c r="D1070" s="6" t="s">
        <v>980</v>
      </c>
      <c r="E1070" s="5" t="s">
        <v>1066</v>
      </c>
      <c r="F1070" s="5" t="s">
        <v>94</v>
      </c>
      <c r="G1070" s="5" t="s">
        <v>45</v>
      </c>
    </row>
    <row r="1071" spans="1:7" ht="28" customHeight="1">
      <c r="A1071" s="5">
        <v>1180</v>
      </c>
      <c r="B1071" s="5">
        <v>869</v>
      </c>
      <c r="C1071" s="5" t="s">
        <v>76</v>
      </c>
      <c r="D1071" s="6" t="s">
        <v>980</v>
      </c>
      <c r="E1071" s="5" t="s">
        <v>1067</v>
      </c>
      <c r="F1071" s="5" t="s">
        <v>94</v>
      </c>
      <c r="G1071" s="5" t="s">
        <v>45</v>
      </c>
    </row>
    <row r="1072" spans="1:7" ht="28" customHeight="1">
      <c r="A1072" s="5">
        <v>1181</v>
      </c>
      <c r="B1072" s="5">
        <v>869</v>
      </c>
      <c r="C1072" s="5" t="s">
        <v>76</v>
      </c>
      <c r="D1072" s="6" t="s">
        <v>980</v>
      </c>
      <c r="E1072" s="5" t="s">
        <v>1068</v>
      </c>
      <c r="F1072" s="5" t="s">
        <v>94</v>
      </c>
      <c r="G1072" s="5" t="s">
        <v>45</v>
      </c>
    </row>
    <row r="1073" spans="1:7" ht="28" customHeight="1">
      <c r="A1073" s="5">
        <v>1182</v>
      </c>
      <c r="B1073" s="5">
        <v>869</v>
      </c>
      <c r="C1073" s="5" t="s">
        <v>76</v>
      </c>
      <c r="D1073" s="6" t="s">
        <v>980</v>
      </c>
      <c r="E1073" s="5" t="s">
        <v>1069</v>
      </c>
      <c r="F1073" s="5" t="s">
        <v>94</v>
      </c>
      <c r="G1073" s="5" t="s">
        <v>45</v>
      </c>
    </row>
    <row r="1074" spans="1:7" ht="28" customHeight="1">
      <c r="A1074" s="5">
        <v>1183</v>
      </c>
      <c r="B1074" s="5">
        <v>869</v>
      </c>
      <c r="C1074" s="5" t="s">
        <v>76</v>
      </c>
      <c r="D1074" s="6" t="s">
        <v>980</v>
      </c>
      <c r="E1074" s="5" t="s">
        <v>1070</v>
      </c>
      <c r="F1074" s="5" t="s">
        <v>94</v>
      </c>
      <c r="G1074" s="5" t="s">
        <v>45</v>
      </c>
    </row>
    <row r="1075" spans="1:7" ht="28" customHeight="1">
      <c r="A1075" s="5">
        <v>1184</v>
      </c>
      <c r="B1075" s="5">
        <v>869</v>
      </c>
      <c r="C1075" s="5" t="s">
        <v>76</v>
      </c>
      <c r="D1075" s="6" t="s">
        <v>980</v>
      </c>
      <c r="E1075" s="5" t="s">
        <v>1071</v>
      </c>
      <c r="F1075" s="5" t="s">
        <v>94</v>
      </c>
      <c r="G1075" s="5" t="s">
        <v>45</v>
      </c>
    </row>
    <row r="1076" spans="1:7" ht="28" customHeight="1">
      <c r="A1076" s="5">
        <v>1185</v>
      </c>
      <c r="B1076" s="5">
        <v>869</v>
      </c>
      <c r="C1076" s="5" t="s">
        <v>76</v>
      </c>
      <c r="D1076" s="6" t="s">
        <v>980</v>
      </c>
      <c r="E1076" s="5" t="s">
        <v>1072</v>
      </c>
      <c r="F1076" s="5" t="s">
        <v>94</v>
      </c>
      <c r="G1076" s="5" t="s">
        <v>45</v>
      </c>
    </row>
    <row r="1077" spans="1:7" ht="28" customHeight="1">
      <c r="A1077" s="5">
        <v>1186</v>
      </c>
      <c r="B1077" s="5">
        <v>869</v>
      </c>
      <c r="C1077" s="5" t="s">
        <v>76</v>
      </c>
      <c r="D1077" s="6" t="s">
        <v>980</v>
      </c>
      <c r="E1077" s="5" t="s">
        <v>1073</v>
      </c>
      <c r="F1077" s="5" t="s">
        <v>94</v>
      </c>
      <c r="G1077" s="5" t="s">
        <v>45</v>
      </c>
    </row>
    <row r="1078" spans="1:7" ht="28" customHeight="1">
      <c r="A1078" s="5">
        <v>1187</v>
      </c>
      <c r="B1078" s="5">
        <v>869</v>
      </c>
      <c r="C1078" s="5" t="s">
        <v>76</v>
      </c>
      <c r="D1078" s="6" t="s">
        <v>980</v>
      </c>
      <c r="E1078" s="5" t="s">
        <v>1074</v>
      </c>
      <c r="F1078" s="5" t="s">
        <v>94</v>
      </c>
      <c r="G1078" s="5" t="s">
        <v>45</v>
      </c>
    </row>
    <row r="1079" spans="1:7" ht="28" customHeight="1">
      <c r="A1079" s="5">
        <v>1188</v>
      </c>
      <c r="B1079" s="5">
        <v>869</v>
      </c>
      <c r="C1079" s="5" t="s">
        <v>76</v>
      </c>
      <c r="D1079" s="6" t="s">
        <v>980</v>
      </c>
      <c r="E1079" s="5" t="s">
        <v>1075</v>
      </c>
      <c r="F1079" s="5" t="s">
        <v>94</v>
      </c>
      <c r="G1079" s="5" t="s">
        <v>45</v>
      </c>
    </row>
    <row r="1080" spans="1:7" ht="28" customHeight="1">
      <c r="A1080" s="5">
        <v>1189</v>
      </c>
      <c r="B1080" s="5">
        <v>869</v>
      </c>
      <c r="C1080" s="5" t="s">
        <v>76</v>
      </c>
      <c r="D1080" s="6" t="s">
        <v>980</v>
      </c>
      <c r="E1080" s="5" t="s">
        <v>1076</v>
      </c>
      <c r="F1080" s="5" t="s">
        <v>94</v>
      </c>
      <c r="G1080" s="5" t="s">
        <v>45</v>
      </c>
    </row>
    <row r="1081" spans="1:7" ht="28" customHeight="1">
      <c r="A1081" s="5">
        <v>1190</v>
      </c>
      <c r="B1081" s="5">
        <v>869</v>
      </c>
      <c r="C1081" s="5" t="s">
        <v>76</v>
      </c>
      <c r="D1081" s="6" t="s">
        <v>980</v>
      </c>
      <c r="E1081" s="5" t="s">
        <v>1077</v>
      </c>
      <c r="F1081" s="5" t="s">
        <v>94</v>
      </c>
      <c r="G1081" s="5" t="s">
        <v>45</v>
      </c>
    </row>
    <row r="1082" spans="1:7" ht="28" customHeight="1">
      <c r="A1082" s="5">
        <v>1191</v>
      </c>
      <c r="B1082" s="5">
        <v>869</v>
      </c>
      <c r="C1082" s="5" t="s">
        <v>76</v>
      </c>
      <c r="D1082" s="6" t="s">
        <v>980</v>
      </c>
      <c r="E1082" s="5" t="s">
        <v>1078</v>
      </c>
      <c r="F1082" s="5" t="s">
        <v>94</v>
      </c>
      <c r="G1082" s="5" t="s">
        <v>45</v>
      </c>
    </row>
    <row r="1083" spans="1:7" ht="28" customHeight="1">
      <c r="A1083" s="5">
        <v>1192</v>
      </c>
      <c r="B1083" s="5">
        <v>869</v>
      </c>
      <c r="C1083" s="5" t="s">
        <v>76</v>
      </c>
      <c r="D1083" s="6" t="s">
        <v>980</v>
      </c>
      <c r="E1083" s="5" t="s">
        <v>1079</v>
      </c>
      <c r="F1083" s="5" t="s">
        <v>94</v>
      </c>
      <c r="G1083" s="5" t="s">
        <v>45</v>
      </c>
    </row>
    <row r="1084" spans="1:7" ht="28" customHeight="1">
      <c r="A1084" s="5">
        <v>1193</v>
      </c>
      <c r="B1084" s="5">
        <v>869</v>
      </c>
      <c r="C1084" s="5" t="s">
        <v>76</v>
      </c>
      <c r="D1084" s="6" t="s">
        <v>980</v>
      </c>
      <c r="E1084" s="5" t="s">
        <v>1080</v>
      </c>
      <c r="F1084" s="5" t="s">
        <v>94</v>
      </c>
      <c r="G1084" s="5" t="s">
        <v>45</v>
      </c>
    </row>
    <row r="1085" spans="1:7" ht="28" customHeight="1">
      <c r="A1085" s="5">
        <v>1194</v>
      </c>
      <c r="B1085" s="5">
        <v>869</v>
      </c>
      <c r="C1085" s="5" t="s">
        <v>76</v>
      </c>
      <c r="D1085" s="6" t="s">
        <v>980</v>
      </c>
      <c r="E1085" s="5" t="s">
        <v>1081</v>
      </c>
      <c r="F1085" s="5" t="s">
        <v>94</v>
      </c>
      <c r="G1085" s="5" t="s">
        <v>45</v>
      </c>
    </row>
    <row r="1086" spans="1:7" ht="28" customHeight="1">
      <c r="A1086" s="5">
        <v>1195</v>
      </c>
      <c r="B1086" s="5">
        <v>869</v>
      </c>
      <c r="C1086" s="5" t="s">
        <v>76</v>
      </c>
      <c r="D1086" s="6" t="s">
        <v>980</v>
      </c>
      <c r="E1086" s="5" t="s">
        <v>1082</v>
      </c>
      <c r="F1086" s="5" t="s">
        <v>94</v>
      </c>
      <c r="G1086" s="5" t="s">
        <v>45</v>
      </c>
    </row>
    <row r="1087" spans="1:7" ht="28" customHeight="1">
      <c r="A1087" s="5">
        <v>1196</v>
      </c>
      <c r="B1087" s="5">
        <v>869</v>
      </c>
      <c r="C1087" s="5" t="s">
        <v>76</v>
      </c>
      <c r="D1087" s="6" t="s">
        <v>980</v>
      </c>
      <c r="E1087" s="5" t="s">
        <v>1083</v>
      </c>
      <c r="F1087" s="5" t="s">
        <v>94</v>
      </c>
      <c r="G1087" s="5" t="s">
        <v>45</v>
      </c>
    </row>
    <row r="1088" spans="1:7" ht="28" customHeight="1">
      <c r="A1088" s="5">
        <v>1197</v>
      </c>
      <c r="B1088" s="5">
        <v>869</v>
      </c>
      <c r="C1088" s="5" t="s">
        <v>76</v>
      </c>
      <c r="D1088" s="6" t="s">
        <v>980</v>
      </c>
      <c r="E1088" s="5" t="s">
        <v>1084</v>
      </c>
      <c r="F1088" s="5" t="s">
        <v>94</v>
      </c>
      <c r="G1088" s="5" t="s">
        <v>45</v>
      </c>
    </row>
    <row r="1089" spans="1:7" ht="28" customHeight="1">
      <c r="A1089" s="5">
        <v>1198</v>
      </c>
      <c r="B1089" s="5">
        <v>869</v>
      </c>
      <c r="C1089" s="5" t="s">
        <v>76</v>
      </c>
      <c r="D1089" s="6" t="s">
        <v>980</v>
      </c>
      <c r="E1089" s="5" t="s">
        <v>1085</v>
      </c>
      <c r="F1089" s="5" t="s">
        <v>94</v>
      </c>
      <c r="G1089" s="5" t="s">
        <v>45</v>
      </c>
    </row>
    <row r="1090" spans="1:7" ht="28" customHeight="1">
      <c r="A1090" s="5">
        <v>1199</v>
      </c>
      <c r="B1090" s="5">
        <v>869</v>
      </c>
      <c r="C1090" s="5" t="s">
        <v>76</v>
      </c>
      <c r="D1090" s="6" t="s">
        <v>980</v>
      </c>
      <c r="E1090" s="5" t="s">
        <v>1086</v>
      </c>
      <c r="F1090" s="5" t="s">
        <v>94</v>
      </c>
      <c r="G1090" s="5" t="s">
        <v>45</v>
      </c>
    </row>
    <row r="1091" spans="1:7" ht="28" customHeight="1">
      <c r="A1091" s="5">
        <v>1200</v>
      </c>
      <c r="B1091" s="5">
        <v>869</v>
      </c>
      <c r="C1091" s="5" t="s">
        <v>76</v>
      </c>
      <c r="D1091" s="6" t="s">
        <v>980</v>
      </c>
      <c r="E1091" s="5" t="s">
        <v>1087</v>
      </c>
      <c r="F1091" s="5" t="s">
        <v>94</v>
      </c>
      <c r="G1091" s="5" t="s">
        <v>45</v>
      </c>
    </row>
    <row r="1092" spans="1:7" ht="28" customHeight="1">
      <c r="A1092" s="5">
        <v>1201</v>
      </c>
      <c r="B1092" s="5">
        <v>869</v>
      </c>
      <c r="C1092" s="5" t="s">
        <v>76</v>
      </c>
      <c r="D1092" s="6" t="s">
        <v>980</v>
      </c>
      <c r="E1092" s="5" t="s">
        <v>1088</v>
      </c>
      <c r="F1092" s="5" t="s">
        <v>94</v>
      </c>
      <c r="G1092" s="5" t="s">
        <v>45</v>
      </c>
    </row>
    <row r="1093" spans="1:7" ht="28" customHeight="1">
      <c r="A1093" s="5">
        <v>1202</v>
      </c>
      <c r="B1093" s="5">
        <v>869</v>
      </c>
      <c r="C1093" s="5" t="s">
        <v>76</v>
      </c>
      <c r="D1093" s="6" t="s">
        <v>980</v>
      </c>
      <c r="E1093" s="5" t="s">
        <v>1089</v>
      </c>
      <c r="F1093" s="5" t="s">
        <v>94</v>
      </c>
      <c r="G1093" s="5" t="s">
        <v>45</v>
      </c>
    </row>
    <row r="1094" spans="1:7" ht="28" customHeight="1">
      <c r="A1094" s="5">
        <v>1203</v>
      </c>
      <c r="B1094" s="5">
        <v>869</v>
      </c>
      <c r="C1094" s="5" t="s">
        <v>76</v>
      </c>
      <c r="D1094" s="6" t="s">
        <v>980</v>
      </c>
      <c r="E1094" s="5" t="s">
        <v>1090</v>
      </c>
      <c r="F1094" s="5" t="s">
        <v>94</v>
      </c>
      <c r="G1094" s="5" t="s">
        <v>45</v>
      </c>
    </row>
    <row r="1095" spans="1:7" ht="28" customHeight="1">
      <c r="A1095" s="5">
        <v>1204</v>
      </c>
      <c r="B1095" s="5">
        <v>869</v>
      </c>
      <c r="C1095" s="5" t="s">
        <v>76</v>
      </c>
      <c r="D1095" s="6" t="s">
        <v>980</v>
      </c>
      <c r="E1095" s="5" t="s">
        <v>1091</v>
      </c>
      <c r="F1095" s="5" t="s">
        <v>94</v>
      </c>
      <c r="G1095" s="5" t="s">
        <v>45</v>
      </c>
    </row>
    <row r="1096" spans="1:7" ht="28" customHeight="1">
      <c r="A1096" s="5">
        <v>1205</v>
      </c>
      <c r="B1096" s="5">
        <v>869</v>
      </c>
      <c r="C1096" s="5" t="s">
        <v>76</v>
      </c>
      <c r="D1096" s="6" t="s">
        <v>980</v>
      </c>
      <c r="E1096" s="5" t="s">
        <v>1092</v>
      </c>
      <c r="F1096" s="5" t="s">
        <v>94</v>
      </c>
      <c r="G1096" s="5" t="s">
        <v>45</v>
      </c>
    </row>
    <row r="1097" spans="1:7" ht="28" customHeight="1">
      <c r="A1097" s="5">
        <v>1206</v>
      </c>
      <c r="B1097" s="5">
        <v>869</v>
      </c>
      <c r="C1097" s="5" t="s">
        <v>76</v>
      </c>
      <c r="D1097" s="6" t="s">
        <v>980</v>
      </c>
      <c r="E1097" s="5" t="s">
        <v>1093</v>
      </c>
      <c r="F1097" s="5" t="s">
        <v>94</v>
      </c>
      <c r="G1097" s="5" t="s">
        <v>45</v>
      </c>
    </row>
    <row r="1098" spans="1:7" ht="28" customHeight="1">
      <c r="A1098" s="5">
        <v>1207</v>
      </c>
      <c r="B1098" s="5">
        <v>869</v>
      </c>
      <c r="C1098" s="5" t="s">
        <v>76</v>
      </c>
      <c r="D1098" s="6" t="s">
        <v>980</v>
      </c>
      <c r="E1098" s="5" t="s">
        <v>1094</v>
      </c>
      <c r="F1098" s="5" t="s">
        <v>94</v>
      </c>
      <c r="G1098" s="5" t="s">
        <v>45</v>
      </c>
    </row>
    <row r="1099" spans="1:7" ht="28" customHeight="1">
      <c r="A1099" s="5">
        <v>1208</v>
      </c>
      <c r="B1099" s="5">
        <v>869</v>
      </c>
      <c r="C1099" s="5" t="s">
        <v>76</v>
      </c>
      <c r="D1099" s="6" t="s">
        <v>980</v>
      </c>
      <c r="E1099" s="5" t="s">
        <v>1095</v>
      </c>
      <c r="F1099" s="5" t="s">
        <v>94</v>
      </c>
      <c r="G1099" s="5" t="s">
        <v>45</v>
      </c>
    </row>
    <row r="1100" spans="1:7" ht="28" customHeight="1">
      <c r="A1100" s="5">
        <v>1209</v>
      </c>
      <c r="B1100" s="5">
        <v>869</v>
      </c>
      <c r="C1100" s="5" t="s">
        <v>76</v>
      </c>
      <c r="D1100" s="6" t="s">
        <v>980</v>
      </c>
      <c r="E1100" s="5" t="s">
        <v>1096</v>
      </c>
      <c r="F1100" s="5" t="s">
        <v>94</v>
      </c>
      <c r="G1100" s="5" t="s">
        <v>45</v>
      </c>
    </row>
    <row r="1101" spans="1:7" ht="28" customHeight="1">
      <c r="A1101" s="5">
        <v>1210</v>
      </c>
      <c r="B1101" s="5">
        <v>869</v>
      </c>
      <c r="C1101" s="5" t="s">
        <v>76</v>
      </c>
      <c r="D1101" s="6" t="s">
        <v>980</v>
      </c>
      <c r="E1101" s="5" t="s">
        <v>1097</v>
      </c>
      <c r="F1101" s="5" t="s">
        <v>94</v>
      </c>
      <c r="G1101" s="5" t="s">
        <v>45</v>
      </c>
    </row>
    <row r="1102" spans="1:7" ht="28" customHeight="1">
      <c r="A1102" s="5">
        <v>1211</v>
      </c>
      <c r="B1102" s="5">
        <v>869</v>
      </c>
      <c r="C1102" s="5" t="s">
        <v>76</v>
      </c>
      <c r="D1102" s="6" t="s">
        <v>980</v>
      </c>
      <c r="E1102" s="5" t="s">
        <v>1098</v>
      </c>
      <c r="F1102" s="5" t="s">
        <v>94</v>
      </c>
      <c r="G1102" s="5" t="s">
        <v>45</v>
      </c>
    </row>
    <row r="1103" spans="1:7" ht="28" customHeight="1">
      <c r="A1103" s="5">
        <v>1212</v>
      </c>
      <c r="B1103" s="5">
        <v>869</v>
      </c>
      <c r="C1103" s="5" t="s">
        <v>76</v>
      </c>
      <c r="D1103" s="6" t="s">
        <v>980</v>
      </c>
      <c r="E1103" s="5" t="s">
        <v>1099</v>
      </c>
      <c r="F1103" s="5" t="s">
        <v>94</v>
      </c>
      <c r="G1103" s="5" t="s">
        <v>45</v>
      </c>
    </row>
    <row r="1104" spans="1:7" ht="28" customHeight="1">
      <c r="A1104" s="5">
        <v>1213</v>
      </c>
      <c r="B1104" s="5">
        <v>869</v>
      </c>
      <c r="C1104" s="5" t="s">
        <v>76</v>
      </c>
      <c r="D1104" s="6" t="s">
        <v>980</v>
      </c>
      <c r="E1104" s="5" t="s">
        <v>1100</v>
      </c>
      <c r="F1104" s="5" t="s">
        <v>94</v>
      </c>
      <c r="G1104" s="5" t="s">
        <v>45</v>
      </c>
    </row>
    <row r="1105" spans="1:7" ht="28" customHeight="1">
      <c r="A1105" s="5">
        <v>1214</v>
      </c>
      <c r="B1105" s="5">
        <v>869</v>
      </c>
      <c r="C1105" s="5" t="s">
        <v>76</v>
      </c>
      <c r="D1105" s="6" t="s">
        <v>980</v>
      </c>
      <c r="E1105" s="5" t="s">
        <v>1101</v>
      </c>
      <c r="F1105" s="5" t="s">
        <v>94</v>
      </c>
      <c r="G1105" s="5" t="s">
        <v>45</v>
      </c>
    </row>
    <row r="1106" spans="1:7" ht="28" customHeight="1">
      <c r="A1106" s="5">
        <v>1215</v>
      </c>
      <c r="B1106" s="5">
        <v>869</v>
      </c>
      <c r="C1106" s="5" t="s">
        <v>76</v>
      </c>
      <c r="D1106" s="6" t="s">
        <v>980</v>
      </c>
      <c r="E1106" s="5" t="s">
        <v>1102</v>
      </c>
      <c r="F1106" s="5" t="s">
        <v>94</v>
      </c>
      <c r="G1106" s="5" t="s">
        <v>45</v>
      </c>
    </row>
    <row r="1107" spans="1:7" ht="28" customHeight="1">
      <c r="A1107" s="5">
        <v>1216</v>
      </c>
      <c r="B1107" s="5">
        <v>869</v>
      </c>
      <c r="C1107" s="5" t="s">
        <v>76</v>
      </c>
      <c r="D1107" s="6" t="s">
        <v>980</v>
      </c>
      <c r="E1107" s="5" t="s">
        <v>1103</v>
      </c>
      <c r="F1107" s="5" t="s">
        <v>94</v>
      </c>
      <c r="G1107" s="5" t="s">
        <v>45</v>
      </c>
    </row>
    <row r="1108" spans="1:7" ht="28" customHeight="1">
      <c r="A1108" s="5">
        <v>1217</v>
      </c>
      <c r="B1108" s="5">
        <v>869</v>
      </c>
      <c r="C1108" s="5" t="s">
        <v>76</v>
      </c>
      <c r="D1108" s="6" t="s">
        <v>980</v>
      </c>
      <c r="E1108" s="5" t="s">
        <v>1104</v>
      </c>
      <c r="F1108" s="5" t="s">
        <v>94</v>
      </c>
      <c r="G1108" s="5" t="s">
        <v>45</v>
      </c>
    </row>
    <row r="1109" spans="1:7" ht="28" customHeight="1">
      <c r="A1109" s="5">
        <v>1218</v>
      </c>
      <c r="B1109" s="5">
        <v>869</v>
      </c>
      <c r="C1109" s="5" t="s">
        <v>76</v>
      </c>
      <c r="D1109" s="6" t="s">
        <v>980</v>
      </c>
      <c r="E1109" s="5" t="s">
        <v>1105</v>
      </c>
      <c r="F1109" s="5" t="s">
        <v>94</v>
      </c>
      <c r="G1109" s="5" t="s">
        <v>45</v>
      </c>
    </row>
    <row r="1110" spans="1:7" ht="28" customHeight="1">
      <c r="A1110" s="7">
        <v>1219</v>
      </c>
      <c r="B1110" s="7">
        <v>870</v>
      </c>
      <c r="C1110" s="7" t="s">
        <v>76</v>
      </c>
      <c r="D1110" s="8" t="s">
        <v>980</v>
      </c>
      <c r="E1110" s="7" t="s">
        <v>1106</v>
      </c>
      <c r="F1110" s="7" t="s">
        <v>121</v>
      </c>
      <c r="G1110" s="7" t="s">
        <v>45</v>
      </c>
    </row>
    <row r="1111" spans="1:7" ht="28" customHeight="1">
      <c r="A1111" s="5">
        <v>1220</v>
      </c>
      <c r="B1111" s="5">
        <v>871</v>
      </c>
      <c r="C1111" s="5" t="s">
        <v>76</v>
      </c>
      <c r="D1111" s="6" t="s">
        <v>980</v>
      </c>
      <c r="E1111" s="5" t="s">
        <v>1107</v>
      </c>
      <c r="F1111" s="5" t="s">
        <v>75</v>
      </c>
      <c r="G1111" s="5" t="s">
        <v>45</v>
      </c>
    </row>
    <row r="1112" spans="1:7" ht="28" customHeight="1">
      <c r="A1112" s="7">
        <v>1221</v>
      </c>
      <c r="B1112" s="7">
        <v>872</v>
      </c>
      <c r="C1112" s="7" t="s">
        <v>76</v>
      </c>
      <c r="D1112" s="8" t="s">
        <v>980</v>
      </c>
      <c r="E1112" s="7" t="s">
        <v>1108</v>
      </c>
      <c r="F1112" s="12" t="s">
        <v>83</v>
      </c>
      <c r="G1112" s="7" t="s">
        <v>57</v>
      </c>
    </row>
    <row r="1113" spans="1:7" ht="28" customHeight="1">
      <c r="A1113" s="5">
        <v>1222</v>
      </c>
      <c r="B1113" s="5">
        <v>873</v>
      </c>
      <c r="C1113" s="5" t="s">
        <v>76</v>
      </c>
      <c r="D1113" s="6" t="s">
        <v>980</v>
      </c>
      <c r="E1113" s="5" t="s">
        <v>1109</v>
      </c>
      <c r="F1113" s="9" t="s">
        <v>83</v>
      </c>
      <c r="G1113" s="5" t="s">
        <v>57</v>
      </c>
    </row>
    <row r="1114" spans="1:7" ht="28" customHeight="1">
      <c r="A1114" s="7">
        <v>1223</v>
      </c>
      <c r="B1114" s="7">
        <v>874</v>
      </c>
      <c r="C1114" s="7" t="s">
        <v>76</v>
      </c>
      <c r="D1114" s="8" t="s">
        <v>980</v>
      </c>
      <c r="E1114" s="7" t="s">
        <v>1110</v>
      </c>
      <c r="F1114" s="7" t="s">
        <v>125</v>
      </c>
      <c r="G1114" s="7" t="s">
        <v>45</v>
      </c>
    </row>
    <row r="1115" spans="1:7" ht="28" customHeight="1">
      <c r="A1115" s="5">
        <v>1224</v>
      </c>
      <c r="B1115" s="5">
        <v>875</v>
      </c>
      <c r="C1115" s="5" t="s">
        <v>76</v>
      </c>
      <c r="D1115" s="6" t="s">
        <v>980</v>
      </c>
      <c r="E1115" s="5" t="s">
        <v>1111</v>
      </c>
      <c r="F1115" s="5" t="s">
        <v>83</v>
      </c>
      <c r="G1115" s="5" t="s">
        <v>45</v>
      </c>
    </row>
    <row r="1116" spans="1:7" ht="28" customHeight="1">
      <c r="A1116" s="7">
        <v>1226</v>
      </c>
      <c r="B1116" s="7">
        <v>876</v>
      </c>
      <c r="C1116" s="7" t="s">
        <v>76</v>
      </c>
      <c r="D1116" s="8" t="s">
        <v>980</v>
      </c>
      <c r="E1116" s="7" t="s">
        <v>1352</v>
      </c>
      <c r="F1116" s="7" t="s">
        <v>79</v>
      </c>
      <c r="G1116" s="7" t="s">
        <v>63</v>
      </c>
    </row>
    <row r="1117" spans="1:7" ht="28" customHeight="1">
      <c r="A1117" s="5">
        <v>1227</v>
      </c>
      <c r="B1117" s="5">
        <v>877</v>
      </c>
      <c r="C1117" s="5" t="s">
        <v>76</v>
      </c>
      <c r="D1117" s="6" t="s">
        <v>980</v>
      </c>
      <c r="E1117" s="5" t="s">
        <v>1112</v>
      </c>
      <c r="F1117" s="9" t="s">
        <v>75</v>
      </c>
      <c r="G1117" s="5" t="s">
        <v>67</v>
      </c>
    </row>
    <row r="1118" spans="1:7" ht="28" customHeight="1">
      <c r="A1118" s="7">
        <v>1228</v>
      </c>
      <c r="B1118" s="7">
        <v>878</v>
      </c>
      <c r="C1118" s="7" t="s">
        <v>76</v>
      </c>
      <c r="D1118" s="8" t="s">
        <v>980</v>
      </c>
      <c r="E1118" s="7" t="s">
        <v>1113</v>
      </c>
      <c r="F1118" s="7" t="s">
        <v>84</v>
      </c>
      <c r="G1118" s="7" t="s">
        <v>45</v>
      </c>
    </row>
    <row r="1119" spans="1:7" ht="28" customHeight="1">
      <c r="A1119" s="5">
        <v>1229</v>
      </c>
      <c r="B1119" s="5">
        <v>879</v>
      </c>
      <c r="C1119" s="5" t="s">
        <v>76</v>
      </c>
      <c r="D1119" s="6" t="s">
        <v>980</v>
      </c>
      <c r="E1119" s="5" t="s">
        <v>1114</v>
      </c>
      <c r="F1119" s="5" t="s">
        <v>84</v>
      </c>
      <c r="G1119" s="5" t="s">
        <v>45</v>
      </c>
    </row>
    <row r="1120" spans="1:7" ht="28" customHeight="1">
      <c r="A1120" s="7">
        <v>1230</v>
      </c>
      <c r="B1120" s="7">
        <v>880</v>
      </c>
      <c r="C1120" s="7" t="s">
        <v>76</v>
      </c>
      <c r="D1120" s="8" t="s">
        <v>980</v>
      </c>
      <c r="E1120" s="7" t="s">
        <v>1115</v>
      </c>
      <c r="F1120" s="12" t="s">
        <v>75</v>
      </c>
      <c r="G1120" s="7" t="s">
        <v>184</v>
      </c>
    </row>
    <row r="1121" spans="1:7" ht="28" customHeight="1">
      <c r="A1121" s="5">
        <v>1231</v>
      </c>
      <c r="B1121" s="5">
        <v>881</v>
      </c>
      <c r="C1121" s="5" t="s">
        <v>76</v>
      </c>
      <c r="D1121" s="6" t="s">
        <v>980</v>
      </c>
      <c r="E1121" s="5" t="s">
        <v>1116</v>
      </c>
      <c r="F1121" s="9" t="s">
        <v>75</v>
      </c>
      <c r="G1121" s="5" t="s">
        <v>83</v>
      </c>
    </row>
    <row r="1122" spans="1:7" ht="28" customHeight="1">
      <c r="A1122" s="7">
        <v>1232</v>
      </c>
      <c r="B1122" s="7">
        <v>882</v>
      </c>
      <c r="C1122" s="7" t="s">
        <v>76</v>
      </c>
      <c r="D1122" s="8" t="s">
        <v>980</v>
      </c>
      <c r="E1122" s="7" t="s">
        <v>1117</v>
      </c>
      <c r="F1122" s="12" t="s">
        <v>53</v>
      </c>
      <c r="G1122" s="7" t="s">
        <v>184</v>
      </c>
    </row>
    <row r="1123" spans="1:7" ht="28" customHeight="1">
      <c r="A1123" s="5">
        <v>1233</v>
      </c>
      <c r="B1123" s="5">
        <v>883</v>
      </c>
      <c r="C1123" s="5" t="s">
        <v>76</v>
      </c>
      <c r="D1123" s="6" t="s">
        <v>980</v>
      </c>
      <c r="E1123" s="5" t="s">
        <v>1118</v>
      </c>
      <c r="F1123" s="9" t="s">
        <v>53</v>
      </c>
      <c r="G1123" s="5" t="s">
        <v>83</v>
      </c>
    </row>
    <row r="1124" spans="1:7" ht="28" customHeight="1">
      <c r="A1124" s="7">
        <v>1234</v>
      </c>
      <c r="B1124" s="7">
        <v>884</v>
      </c>
      <c r="C1124" s="7" t="s">
        <v>76</v>
      </c>
      <c r="D1124" s="8" t="s">
        <v>980</v>
      </c>
      <c r="E1124" s="7" t="s">
        <v>1119</v>
      </c>
      <c r="F1124" s="12" t="s">
        <v>84</v>
      </c>
      <c r="G1124" s="7" t="s">
        <v>184</v>
      </c>
    </row>
    <row r="1125" spans="1:7" ht="28" customHeight="1">
      <c r="A1125" s="5">
        <v>1235</v>
      </c>
      <c r="B1125" s="5">
        <v>885</v>
      </c>
      <c r="C1125" s="5" t="s">
        <v>76</v>
      </c>
      <c r="D1125" s="6" t="s">
        <v>980</v>
      </c>
      <c r="E1125" s="5" t="s">
        <v>1120</v>
      </c>
      <c r="F1125" s="9" t="s">
        <v>184</v>
      </c>
      <c r="G1125" s="5" t="s">
        <v>169</v>
      </c>
    </row>
    <row r="1126" spans="1:7" ht="28" customHeight="1">
      <c r="A1126" s="7">
        <v>1236</v>
      </c>
      <c r="B1126" s="7">
        <v>886</v>
      </c>
      <c r="C1126" s="7" t="s">
        <v>76</v>
      </c>
      <c r="D1126" s="8" t="s">
        <v>980</v>
      </c>
      <c r="E1126" s="7" t="s">
        <v>1121</v>
      </c>
      <c r="F1126" s="12" t="s">
        <v>184</v>
      </c>
      <c r="G1126" s="7" t="s">
        <v>169</v>
      </c>
    </row>
    <row r="1127" spans="1:7" ht="28" customHeight="1">
      <c r="A1127" s="5">
        <v>1237</v>
      </c>
      <c r="B1127" s="5">
        <v>887</v>
      </c>
      <c r="C1127" s="5" t="s">
        <v>76</v>
      </c>
      <c r="D1127" s="6" t="s">
        <v>980</v>
      </c>
      <c r="E1127" s="5" t="s">
        <v>1122</v>
      </c>
      <c r="F1127" s="9" t="s">
        <v>184</v>
      </c>
      <c r="G1127" s="5" t="s">
        <v>169</v>
      </c>
    </row>
    <row r="1128" spans="1:7" ht="28" customHeight="1">
      <c r="A1128" s="7">
        <v>1238</v>
      </c>
      <c r="B1128" s="7">
        <v>888</v>
      </c>
      <c r="C1128" s="7" t="s">
        <v>76</v>
      </c>
      <c r="D1128" s="8" t="s">
        <v>980</v>
      </c>
      <c r="E1128" s="7" t="s">
        <v>1123</v>
      </c>
      <c r="F1128" s="7" t="s">
        <v>94</v>
      </c>
      <c r="G1128" s="7" t="s">
        <v>45</v>
      </c>
    </row>
    <row r="1129" spans="1:7" ht="28" customHeight="1">
      <c r="A1129" s="5">
        <v>1239</v>
      </c>
      <c r="B1129" s="5">
        <v>889</v>
      </c>
      <c r="C1129" s="5" t="s">
        <v>76</v>
      </c>
      <c r="D1129" s="6" t="s">
        <v>980</v>
      </c>
      <c r="E1129" s="5" t="s">
        <v>1124</v>
      </c>
      <c r="F1129" s="5" t="s">
        <v>121</v>
      </c>
      <c r="G1129" s="5" t="s">
        <v>45</v>
      </c>
    </row>
    <row r="1130" spans="1:7" ht="28" customHeight="1">
      <c r="A1130" s="7">
        <v>1240</v>
      </c>
      <c r="B1130" s="7">
        <v>890</v>
      </c>
      <c r="C1130" s="7" t="s">
        <v>76</v>
      </c>
      <c r="D1130" s="8" t="s">
        <v>980</v>
      </c>
      <c r="E1130" s="7" t="s">
        <v>1125</v>
      </c>
      <c r="F1130" s="12" t="s">
        <v>44</v>
      </c>
      <c r="G1130" s="7" t="s">
        <v>184</v>
      </c>
    </row>
    <row r="1131" spans="1:7" ht="28" customHeight="1">
      <c r="A1131" s="5">
        <v>1241</v>
      </c>
      <c r="B1131" s="5">
        <v>891</v>
      </c>
      <c r="C1131" s="5" t="s">
        <v>76</v>
      </c>
      <c r="D1131" s="6" t="s">
        <v>980</v>
      </c>
      <c r="E1131" s="5" t="s">
        <v>1126</v>
      </c>
      <c r="F1131" s="5" t="s">
        <v>121</v>
      </c>
      <c r="G1131" s="5" t="s">
        <v>45</v>
      </c>
    </row>
    <row r="1132" spans="1:7" ht="28" customHeight="1">
      <c r="A1132" s="7">
        <v>1242</v>
      </c>
      <c r="B1132" s="7">
        <v>892</v>
      </c>
      <c r="C1132" s="7" t="s">
        <v>76</v>
      </c>
      <c r="D1132" s="8" t="s">
        <v>980</v>
      </c>
      <c r="E1132" s="7" t="s">
        <v>1127</v>
      </c>
      <c r="F1132" s="12" t="s">
        <v>121</v>
      </c>
      <c r="G1132" s="7" t="s">
        <v>67</v>
      </c>
    </row>
    <row r="1133" spans="1:7" ht="28" customHeight="1">
      <c r="A1133" s="7">
        <v>1243</v>
      </c>
      <c r="B1133" s="7">
        <v>892</v>
      </c>
      <c r="C1133" s="7" t="s">
        <v>76</v>
      </c>
      <c r="D1133" s="8" t="s">
        <v>980</v>
      </c>
      <c r="E1133" s="7" t="s">
        <v>1128</v>
      </c>
      <c r="F1133" s="7" t="s">
        <v>121</v>
      </c>
      <c r="G1133" s="7" t="s">
        <v>53</v>
      </c>
    </row>
    <row r="1134" spans="1:7" ht="28" customHeight="1">
      <c r="A1134" s="5">
        <v>1244</v>
      </c>
      <c r="B1134" s="5">
        <v>893</v>
      </c>
      <c r="C1134" s="5" t="s">
        <v>76</v>
      </c>
      <c r="D1134" s="6" t="s">
        <v>980</v>
      </c>
      <c r="E1134" s="5" t="s">
        <v>1129</v>
      </c>
      <c r="F1134" s="9" t="s">
        <v>67</v>
      </c>
      <c r="G1134" s="5" t="s">
        <v>43</v>
      </c>
    </row>
    <row r="1135" spans="1:7" ht="28" customHeight="1">
      <c r="A1135" s="5">
        <v>1245</v>
      </c>
      <c r="B1135" s="5">
        <v>893</v>
      </c>
      <c r="C1135" s="5" t="s">
        <v>76</v>
      </c>
      <c r="D1135" s="6" t="s">
        <v>980</v>
      </c>
      <c r="E1135" s="5" t="s">
        <v>1130</v>
      </c>
      <c r="F1135" s="5" t="s">
        <v>67</v>
      </c>
      <c r="G1135" s="5" t="s">
        <v>43</v>
      </c>
    </row>
    <row r="1136" spans="1:7" ht="28" customHeight="1">
      <c r="A1136" s="7">
        <v>1246</v>
      </c>
      <c r="B1136" s="7">
        <v>894</v>
      </c>
      <c r="C1136" s="7" t="s">
        <v>76</v>
      </c>
      <c r="D1136" s="8" t="s">
        <v>980</v>
      </c>
      <c r="E1136" s="7" t="s">
        <v>1131</v>
      </c>
      <c r="F1136" s="7" t="s">
        <v>75</v>
      </c>
      <c r="G1136" s="7" t="s">
        <v>45</v>
      </c>
    </row>
    <row r="1137" spans="1:7" ht="28" customHeight="1">
      <c r="A1137" s="5">
        <v>1247</v>
      </c>
      <c r="B1137" s="5">
        <v>895</v>
      </c>
      <c r="C1137" s="5" t="s">
        <v>76</v>
      </c>
      <c r="D1137" s="6" t="s">
        <v>980</v>
      </c>
      <c r="E1137" s="5" t="s">
        <v>1132</v>
      </c>
      <c r="F1137" s="5" t="s">
        <v>184</v>
      </c>
      <c r="G1137" s="5" t="s">
        <v>45</v>
      </c>
    </row>
    <row r="1138" spans="1:7" ht="28" customHeight="1">
      <c r="A1138" s="7">
        <v>1248</v>
      </c>
      <c r="B1138" s="7">
        <v>896</v>
      </c>
      <c r="C1138" s="7" t="s">
        <v>76</v>
      </c>
      <c r="D1138" s="8" t="s">
        <v>980</v>
      </c>
      <c r="E1138" s="7" t="s">
        <v>1133</v>
      </c>
      <c r="F1138" s="7" t="s">
        <v>83</v>
      </c>
      <c r="G1138" s="7" t="s">
        <v>45</v>
      </c>
    </row>
    <row r="1139" spans="1:7" ht="28" customHeight="1">
      <c r="A1139" s="5">
        <v>1249</v>
      </c>
      <c r="B1139" s="5">
        <v>897</v>
      </c>
      <c r="C1139" s="5" t="s">
        <v>76</v>
      </c>
      <c r="D1139" s="6" t="s">
        <v>980</v>
      </c>
      <c r="E1139" s="5" t="s">
        <v>1134</v>
      </c>
      <c r="F1139" s="5" t="s">
        <v>169</v>
      </c>
      <c r="G1139" s="5" t="s">
        <v>45</v>
      </c>
    </row>
    <row r="1140" spans="1:7" ht="28" customHeight="1">
      <c r="A1140" s="7">
        <v>1250</v>
      </c>
      <c r="B1140" s="7">
        <v>898</v>
      </c>
      <c r="C1140" s="7" t="s">
        <v>76</v>
      </c>
      <c r="D1140" s="8" t="s">
        <v>980</v>
      </c>
      <c r="E1140" s="7" t="s">
        <v>1135</v>
      </c>
      <c r="F1140" s="12" t="s">
        <v>79</v>
      </c>
      <c r="G1140" s="7" t="s">
        <v>43</v>
      </c>
    </row>
    <row r="1141" spans="1:7" ht="28" customHeight="1">
      <c r="A1141" s="5">
        <v>1251</v>
      </c>
      <c r="B1141" s="5">
        <v>899</v>
      </c>
      <c r="C1141" s="5" t="s">
        <v>126</v>
      </c>
      <c r="D1141" s="6" t="s">
        <v>980</v>
      </c>
      <c r="E1141" s="5" t="s">
        <v>1136</v>
      </c>
      <c r="F1141" s="9" t="s">
        <v>63</v>
      </c>
      <c r="G1141" s="5" t="s">
        <v>79</v>
      </c>
    </row>
    <row r="1142" spans="1:7" ht="28" customHeight="1">
      <c r="A1142" s="7">
        <v>1252</v>
      </c>
      <c r="B1142" s="7">
        <v>900</v>
      </c>
      <c r="C1142" s="7" t="s">
        <v>126</v>
      </c>
      <c r="D1142" s="8" t="s">
        <v>980</v>
      </c>
      <c r="E1142" s="7" t="s">
        <v>1137</v>
      </c>
      <c r="F1142" s="12" t="s">
        <v>57</v>
      </c>
      <c r="G1142" s="7" t="s">
        <v>125</v>
      </c>
    </row>
    <row r="1143" spans="1:7" ht="28" customHeight="1">
      <c r="A1143" s="5">
        <v>1253</v>
      </c>
      <c r="B1143" s="5">
        <v>901</v>
      </c>
      <c r="C1143" s="5" t="s">
        <v>126</v>
      </c>
      <c r="D1143" s="6" t="s">
        <v>980</v>
      </c>
      <c r="E1143" s="5" t="s">
        <v>1138</v>
      </c>
      <c r="F1143" s="9" t="s">
        <v>81</v>
      </c>
      <c r="G1143" s="5" t="s">
        <v>63</v>
      </c>
    </row>
    <row r="1144" spans="1:7" ht="28" customHeight="1">
      <c r="A1144" s="5">
        <v>1254</v>
      </c>
      <c r="B1144" s="5">
        <v>901</v>
      </c>
      <c r="C1144" s="5" t="s">
        <v>126</v>
      </c>
      <c r="D1144" s="6" t="s">
        <v>980</v>
      </c>
      <c r="E1144" s="5" t="s">
        <v>1139</v>
      </c>
      <c r="F1144" s="5" t="s">
        <v>81</v>
      </c>
      <c r="G1144" s="5" t="s">
        <v>63</v>
      </c>
    </row>
    <row r="1145" spans="1:7" ht="28" customHeight="1">
      <c r="A1145" s="7">
        <v>1255</v>
      </c>
      <c r="B1145" s="7">
        <v>902</v>
      </c>
      <c r="C1145" s="7" t="s">
        <v>126</v>
      </c>
      <c r="D1145" s="8" t="s">
        <v>980</v>
      </c>
      <c r="E1145" s="7" t="s">
        <v>1140</v>
      </c>
      <c r="F1145" s="12" t="s">
        <v>53</v>
      </c>
      <c r="G1145" s="7" t="s">
        <v>169</v>
      </c>
    </row>
    <row r="1146" spans="1:7" ht="28" customHeight="1">
      <c r="A1146" s="7">
        <v>1256</v>
      </c>
      <c r="B1146" s="7">
        <v>902</v>
      </c>
      <c r="C1146" s="7" t="s">
        <v>126</v>
      </c>
      <c r="D1146" s="8" t="s">
        <v>980</v>
      </c>
      <c r="E1146" s="7" t="s">
        <v>1141</v>
      </c>
      <c r="F1146" s="7" t="s">
        <v>53</v>
      </c>
      <c r="G1146" s="7" t="s">
        <v>169</v>
      </c>
    </row>
    <row r="1147" spans="1:7" ht="28" customHeight="1">
      <c r="A1147" s="5">
        <v>1257</v>
      </c>
      <c r="B1147" s="5">
        <v>903</v>
      </c>
      <c r="C1147" s="5" t="s">
        <v>126</v>
      </c>
      <c r="D1147" s="6" t="s">
        <v>980</v>
      </c>
      <c r="E1147" s="5" t="s">
        <v>1142</v>
      </c>
      <c r="F1147" s="9" t="s">
        <v>121</v>
      </c>
      <c r="G1147" s="5" t="s">
        <v>44</v>
      </c>
    </row>
    <row r="1148" spans="1:7" ht="28" customHeight="1">
      <c r="A1148" s="7">
        <v>1258</v>
      </c>
      <c r="B1148" s="7">
        <v>904</v>
      </c>
      <c r="C1148" s="7" t="s">
        <v>126</v>
      </c>
      <c r="D1148" s="8" t="s">
        <v>980</v>
      </c>
      <c r="E1148" s="7" t="s">
        <v>1143</v>
      </c>
      <c r="F1148" s="12" t="s">
        <v>67</v>
      </c>
      <c r="G1148" s="7" t="s">
        <v>44</v>
      </c>
    </row>
    <row r="1149" spans="1:7" ht="28" customHeight="1">
      <c r="A1149" s="5">
        <v>1259</v>
      </c>
      <c r="B1149" s="5">
        <v>905</v>
      </c>
      <c r="C1149" s="5" t="s">
        <v>126</v>
      </c>
      <c r="D1149" s="6" t="s">
        <v>980</v>
      </c>
      <c r="E1149" s="5" t="s">
        <v>1144</v>
      </c>
      <c r="F1149" s="9" t="s">
        <v>94</v>
      </c>
      <c r="G1149" s="5" t="s">
        <v>51</v>
      </c>
    </row>
    <row r="1150" spans="1:7" ht="28" customHeight="1">
      <c r="A1150" s="5">
        <v>1260</v>
      </c>
      <c r="B1150" s="5">
        <v>905</v>
      </c>
      <c r="C1150" s="5" t="s">
        <v>126</v>
      </c>
      <c r="D1150" s="6" t="s">
        <v>980</v>
      </c>
      <c r="E1150" s="5" t="s">
        <v>1145</v>
      </c>
      <c r="F1150" s="5" t="s">
        <v>94</v>
      </c>
      <c r="G1150" s="5" t="s">
        <v>51</v>
      </c>
    </row>
    <row r="1151" spans="1:7" ht="28" customHeight="1">
      <c r="A1151" s="7">
        <v>1261</v>
      </c>
      <c r="B1151" s="7">
        <v>906</v>
      </c>
      <c r="C1151" s="7" t="s">
        <v>209</v>
      </c>
      <c r="D1151" s="8" t="s">
        <v>1146</v>
      </c>
      <c r="E1151" s="7" t="s">
        <v>1147</v>
      </c>
      <c r="F1151" s="7" t="s">
        <v>43</v>
      </c>
      <c r="G1151" s="7" t="s">
        <v>45</v>
      </c>
    </row>
    <row r="1152" spans="1:7" ht="28" customHeight="1">
      <c r="A1152" s="5">
        <v>1262</v>
      </c>
      <c r="B1152" s="5">
        <v>907</v>
      </c>
      <c r="C1152" s="5" t="s">
        <v>209</v>
      </c>
      <c r="D1152" s="6" t="s">
        <v>1146</v>
      </c>
      <c r="E1152" s="5" t="s">
        <v>1148</v>
      </c>
      <c r="F1152" s="5" t="s">
        <v>43</v>
      </c>
      <c r="G1152" s="5" t="s">
        <v>45</v>
      </c>
    </row>
    <row r="1153" spans="1:7" ht="28" customHeight="1">
      <c r="A1153" s="7">
        <v>1263</v>
      </c>
      <c r="B1153" s="7">
        <v>908</v>
      </c>
      <c r="C1153" s="7" t="s">
        <v>209</v>
      </c>
      <c r="D1153" s="8" t="s">
        <v>1146</v>
      </c>
      <c r="E1153" s="7" t="s">
        <v>1149</v>
      </c>
      <c r="F1153" s="12" t="s">
        <v>43</v>
      </c>
      <c r="G1153" s="7" t="s">
        <v>67</v>
      </c>
    </row>
    <row r="1154" spans="1:7" ht="28" customHeight="1">
      <c r="A1154" s="5">
        <v>1264</v>
      </c>
      <c r="B1154" s="5">
        <v>909</v>
      </c>
      <c r="C1154" s="5" t="s">
        <v>209</v>
      </c>
      <c r="D1154" s="6" t="s">
        <v>1146</v>
      </c>
      <c r="E1154" s="5" t="s">
        <v>1150</v>
      </c>
      <c r="F1154" s="5" t="s">
        <v>48</v>
      </c>
      <c r="G1154" s="5" t="s">
        <v>45</v>
      </c>
    </row>
    <row r="1155" spans="1:7" ht="28" customHeight="1">
      <c r="A1155" s="7">
        <v>1265</v>
      </c>
      <c r="B1155" s="7">
        <v>910</v>
      </c>
      <c r="C1155" s="7" t="s">
        <v>209</v>
      </c>
      <c r="D1155" s="8" t="s">
        <v>1146</v>
      </c>
      <c r="E1155" s="7" t="s">
        <v>1151</v>
      </c>
      <c r="F1155" s="7" t="s">
        <v>48</v>
      </c>
      <c r="G1155" s="7" t="s">
        <v>45</v>
      </c>
    </row>
    <row r="1156" spans="1:7" ht="28" customHeight="1">
      <c r="A1156" s="5">
        <v>1266</v>
      </c>
      <c r="B1156" s="5">
        <v>911</v>
      </c>
      <c r="C1156" s="5" t="s">
        <v>209</v>
      </c>
      <c r="D1156" s="6" t="s">
        <v>1146</v>
      </c>
      <c r="E1156" s="5" t="s">
        <v>1152</v>
      </c>
      <c r="F1156" s="9" t="s">
        <v>48</v>
      </c>
      <c r="G1156" s="5" t="s">
        <v>169</v>
      </c>
    </row>
    <row r="1157" spans="1:7" ht="28" customHeight="1">
      <c r="A1157" s="7">
        <v>1267</v>
      </c>
      <c r="B1157" s="7">
        <v>912</v>
      </c>
      <c r="C1157" s="7" t="s">
        <v>209</v>
      </c>
      <c r="D1157" s="8" t="s">
        <v>1146</v>
      </c>
      <c r="E1157" s="7" t="s">
        <v>1153</v>
      </c>
      <c r="F1157" s="7" t="s">
        <v>53</v>
      </c>
      <c r="G1157" s="7" t="s">
        <v>45</v>
      </c>
    </row>
    <row r="1158" spans="1:7" ht="28" customHeight="1">
      <c r="A1158" s="5">
        <v>1268</v>
      </c>
      <c r="B1158" s="5">
        <v>913</v>
      </c>
      <c r="C1158" s="5" t="s">
        <v>209</v>
      </c>
      <c r="D1158" s="6" t="s">
        <v>1146</v>
      </c>
      <c r="E1158" s="5" t="s">
        <v>1154</v>
      </c>
      <c r="F1158" s="5" t="s">
        <v>53</v>
      </c>
      <c r="G1158" s="5" t="s">
        <v>45</v>
      </c>
    </row>
    <row r="1159" spans="1:7" ht="28" customHeight="1">
      <c r="A1159" s="7">
        <v>1269</v>
      </c>
      <c r="B1159" s="7">
        <v>914</v>
      </c>
      <c r="C1159" s="7" t="s">
        <v>209</v>
      </c>
      <c r="D1159" s="8" t="s">
        <v>1146</v>
      </c>
      <c r="E1159" s="7" t="s">
        <v>1155</v>
      </c>
      <c r="F1159" s="12" t="s">
        <v>53</v>
      </c>
      <c r="G1159" s="7" t="s">
        <v>121</v>
      </c>
    </row>
    <row r="1160" spans="1:7" ht="28" customHeight="1">
      <c r="A1160" s="5">
        <v>1270</v>
      </c>
      <c r="B1160" s="5">
        <v>915</v>
      </c>
      <c r="C1160" s="5" t="s">
        <v>209</v>
      </c>
      <c r="D1160" s="6" t="s">
        <v>1146</v>
      </c>
      <c r="E1160" s="5" t="s">
        <v>1156</v>
      </c>
      <c r="F1160" s="5" t="s">
        <v>63</v>
      </c>
      <c r="G1160" s="5" t="s">
        <v>45</v>
      </c>
    </row>
    <row r="1161" spans="1:7" ht="28" customHeight="1">
      <c r="A1161" s="7">
        <v>1271</v>
      </c>
      <c r="B1161" s="7">
        <v>916</v>
      </c>
      <c r="C1161" s="7" t="s">
        <v>209</v>
      </c>
      <c r="D1161" s="8" t="s">
        <v>1146</v>
      </c>
      <c r="E1161" s="7" t="s">
        <v>1351</v>
      </c>
      <c r="F1161" s="7" t="s">
        <v>63</v>
      </c>
      <c r="G1161" s="7" t="s">
        <v>45</v>
      </c>
    </row>
    <row r="1162" spans="1:7" ht="28" customHeight="1">
      <c r="A1162" s="5">
        <v>1273</v>
      </c>
      <c r="B1162" s="5">
        <v>917</v>
      </c>
      <c r="C1162" s="5" t="s">
        <v>209</v>
      </c>
      <c r="D1162" s="6" t="s">
        <v>1146</v>
      </c>
      <c r="E1162" s="5" t="s">
        <v>1157</v>
      </c>
      <c r="F1162" s="5" t="s">
        <v>57</v>
      </c>
      <c r="G1162" s="5" t="s">
        <v>45</v>
      </c>
    </row>
    <row r="1163" spans="1:7" ht="28" customHeight="1">
      <c r="A1163" s="7">
        <v>1274</v>
      </c>
      <c r="B1163" s="7">
        <v>918</v>
      </c>
      <c r="C1163" s="7" t="s">
        <v>209</v>
      </c>
      <c r="D1163" s="8" t="s">
        <v>1146</v>
      </c>
      <c r="E1163" s="7" t="s">
        <v>1158</v>
      </c>
      <c r="F1163" s="7" t="s">
        <v>57</v>
      </c>
      <c r="G1163" s="7" t="s">
        <v>45</v>
      </c>
    </row>
    <row r="1164" spans="1:7" ht="28" customHeight="1">
      <c r="A1164" s="5">
        <v>1275</v>
      </c>
      <c r="B1164" s="5">
        <v>919</v>
      </c>
      <c r="C1164" s="5" t="s">
        <v>209</v>
      </c>
      <c r="D1164" s="6" t="s">
        <v>1146</v>
      </c>
      <c r="E1164" s="5" t="s">
        <v>1159</v>
      </c>
      <c r="F1164" s="5" t="s">
        <v>57</v>
      </c>
      <c r="G1164" s="5" t="s">
        <v>45</v>
      </c>
    </row>
    <row r="1165" spans="1:7" ht="28" customHeight="1">
      <c r="A1165" s="7">
        <v>1276</v>
      </c>
      <c r="B1165" s="7">
        <v>920</v>
      </c>
      <c r="C1165" s="7" t="s">
        <v>209</v>
      </c>
      <c r="D1165" s="8" t="s">
        <v>1146</v>
      </c>
      <c r="E1165" s="7" t="s">
        <v>1160</v>
      </c>
      <c r="F1165" s="12" t="s">
        <v>57</v>
      </c>
      <c r="G1165" s="7" t="s">
        <v>67</v>
      </c>
    </row>
    <row r="1166" spans="1:7" ht="28" customHeight="1">
      <c r="A1166" s="5">
        <v>1277</v>
      </c>
      <c r="B1166" s="5">
        <v>921</v>
      </c>
      <c r="C1166" s="5" t="s">
        <v>209</v>
      </c>
      <c r="D1166" s="6" t="s">
        <v>1146</v>
      </c>
      <c r="E1166" s="5" t="s">
        <v>1161</v>
      </c>
      <c r="F1166" s="5" t="s">
        <v>75</v>
      </c>
      <c r="G1166" s="5" t="s">
        <v>45</v>
      </c>
    </row>
    <row r="1167" spans="1:7" ht="28" customHeight="1">
      <c r="A1167" s="7">
        <v>1278</v>
      </c>
      <c r="B1167" s="7">
        <v>922</v>
      </c>
      <c r="C1167" s="7" t="s">
        <v>209</v>
      </c>
      <c r="D1167" s="8" t="s">
        <v>1146</v>
      </c>
      <c r="E1167" s="7" t="s">
        <v>1162</v>
      </c>
      <c r="F1167" s="12" t="s">
        <v>75</v>
      </c>
      <c r="G1167" s="7" t="s">
        <v>121</v>
      </c>
    </row>
    <row r="1168" spans="1:7" ht="28" customHeight="1">
      <c r="A1168" s="5">
        <v>1279</v>
      </c>
      <c r="B1168" s="5">
        <v>923</v>
      </c>
      <c r="C1168" s="5" t="s">
        <v>209</v>
      </c>
      <c r="D1168" s="6" t="s">
        <v>1146</v>
      </c>
      <c r="E1168" s="5" t="s">
        <v>1163</v>
      </c>
      <c r="F1168" s="9" t="s">
        <v>75</v>
      </c>
      <c r="G1168" s="5" t="s">
        <v>121</v>
      </c>
    </row>
    <row r="1169" spans="1:7" ht="28" customHeight="1">
      <c r="A1169" s="7">
        <v>1280</v>
      </c>
      <c r="B1169" s="7">
        <v>924</v>
      </c>
      <c r="C1169" s="7" t="s">
        <v>209</v>
      </c>
      <c r="D1169" s="8" t="s">
        <v>1146</v>
      </c>
      <c r="E1169" s="7" t="s">
        <v>1164</v>
      </c>
      <c r="F1169" s="7" t="s">
        <v>63</v>
      </c>
      <c r="G1169" s="7" t="s">
        <v>45</v>
      </c>
    </row>
    <row r="1170" spans="1:7" ht="28" customHeight="1">
      <c r="A1170" s="5">
        <v>1281</v>
      </c>
      <c r="B1170" s="5">
        <v>925</v>
      </c>
      <c r="C1170" s="5" t="s">
        <v>209</v>
      </c>
      <c r="D1170" s="6" t="s">
        <v>1146</v>
      </c>
      <c r="E1170" s="5" t="s">
        <v>1165</v>
      </c>
      <c r="F1170" s="5" t="s">
        <v>63</v>
      </c>
      <c r="G1170" s="5" t="s">
        <v>45</v>
      </c>
    </row>
    <row r="1171" spans="1:7" ht="28" customHeight="1">
      <c r="A1171" s="5">
        <v>1282</v>
      </c>
      <c r="B1171" s="5">
        <v>925</v>
      </c>
      <c r="C1171" s="5" t="s">
        <v>209</v>
      </c>
      <c r="D1171" s="6" t="s">
        <v>1146</v>
      </c>
      <c r="E1171" s="5" t="s">
        <v>1166</v>
      </c>
      <c r="F1171" s="5" t="s">
        <v>63</v>
      </c>
      <c r="G1171" s="5" t="s">
        <v>45</v>
      </c>
    </row>
    <row r="1172" spans="1:7" ht="28" customHeight="1">
      <c r="A1172" s="7">
        <v>1283</v>
      </c>
      <c r="B1172" s="7">
        <v>926</v>
      </c>
      <c r="C1172" s="7" t="s">
        <v>209</v>
      </c>
      <c r="D1172" s="8" t="s">
        <v>1146</v>
      </c>
      <c r="E1172" s="7" t="s">
        <v>1167</v>
      </c>
      <c r="F1172" s="7" t="s">
        <v>94</v>
      </c>
      <c r="G1172" s="7" t="s">
        <v>45</v>
      </c>
    </row>
    <row r="1173" spans="1:7" ht="28" customHeight="1">
      <c r="A1173" s="5">
        <v>1284</v>
      </c>
      <c r="B1173" s="5">
        <v>927</v>
      </c>
      <c r="C1173" s="5" t="s">
        <v>209</v>
      </c>
      <c r="D1173" s="6" t="s">
        <v>1146</v>
      </c>
      <c r="E1173" s="5" t="s">
        <v>1168</v>
      </c>
      <c r="F1173" s="5" t="s">
        <v>94</v>
      </c>
      <c r="G1173" s="5" t="s">
        <v>45</v>
      </c>
    </row>
    <row r="1174" spans="1:7" ht="28" customHeight="1">
      <c r="A1174" s="7">
        <v>1285</v>
      </c>
      <c r="B1174" s="7">
        <v>928</v>
      </c>
      <c r="C1174" s="7" t="s">
        <v>209</v>
      </c>
      <c r="D1174" s="8" t="s">
        <v>1146</v>
      </c>
      <c r="E1174" s="7" t="s">
        <v>1169</v>
      </c>
      <c r="F1174" s="12" t="s">
        <v>43</v>
      </c>
      <c r="G1174" s="7" t="s">
        <v>63</v>
      </c>
    </row>
    <row r="1175" spans="1:7" ht="28" customHeight="1">
      <c r="A1175" s="5">
        <v>1286</v>
      </c>
      <c r="B1175" s="5">
        <v>929</v>
      </c>
      <c r="C1175" s="5" t="s">
        <v>209</v>
      </c>
      <c r="D1175" s="6" t="s">
        <v>1146</v>
      </c>
      <c r="E1175" s="5" t="s">
        <v>1170</v>
      </c>
      <c r="F1175" s="5" t="s">
        <v>43</v>
      </c>
      <c r="G1175" s="5" t="s">
        <v>63</v>
      </c>
    </row>
    <row r="1176" spans="1:7" ht="28" customHeight="1">
      <c r="A1176" s="7">
        <v>1287</v>
      </c>
      <c r="B1176" s="7">
        <v>930</v>
      </c>
      <c r="C1176" s="7" t="s">
        <v>209</v>
      </c>
      <c r="D1176" s="8" t="s">
        <v>1146</v>
      </c>
      <c r="E1176" s="7" t="s">
        <v>1171</v>
      </c>
      <c r="F1176" s="7" t="s">
        <v>43</v>
      </c>
      <c r="G1176" s="7" t="s">
        <v>63</v>
      </c>
    </row>
    <row r="1177" spans="1:7" ht="28" customHeight="1">
      <c r="A1177" s="5">
        <v>1288</v>
      </c>
      <c r="B1177" s="5">
        <v>931</v>
      </c>
      <c r="C1177" s="5" t="s">
        <v>209</v>
      </c>
      <c r="D1177" s="6" t="s">
        <v>1146</v>
      </c>
      <c r="E1177" s="5" t="s">
        <v>1172</v>
      </c>
      <c r="F1177" s="9" t="s">
        <v>63</v>
      </c>
      <c r="G1177" s="5" t="s">
        <v>51</v>
      </c>
    </row>
    <row r="1178" spans="1:7" ht="28" customHeight="1">
      <c r="A1178" s="5">
        <v>1289</v>
      </c>
      <c r="B1178" s="5">
        <v>931</v>
      </c>
      <c r="C1178" s="5" t="s">
        <v>209</v>
      </c>
      <c r="D1178" s="6" t="s">
        <v>1146</v>
      </c>
      <c r="E1178" s="5" t="s">
        <v>1173</v>
      </c>
      <c r="F1178" s="5" t="s">
        <v>63</v>
      </c>
      <c r="G1178" s="5" t="s">
        <v>51</v>
      </c>
    </row>
    <row r="1179" spans="1:7" ht="28" customHeight="1">
      <c r="A1179" s="5">
        <v>1290</v>
      </c>
      <c r="B1179" s="5">
        <v>931</v>
      </c>
      <c r="C1179" s="5" t="s">
        <v>209</v>
      </c>
      <c r="D1179" s="6" t="s">
        <v>1146</v>
      </c>
      <c r="E1179" s="5" t="s">
        <v>1174</v>
      </c>
      <c r="F1179" s="5" t="s">
        <v>63</v>
      </c>
      <c r="G1179" s="5" t="s">
        <v>51</v>
      </c>
    </row>
    <row r="1180" spans="1:7" ht="28" customHeight="1">
      <c r="A1180" s="5">
        <v>1291</v>
      </c>
      <c r="B1180" s="5">
        <v>931</v>
      </c>
      <c r="C1180" s="5" t="s">
        <v>209</v>
      </c>
      <c r="D1180" s="6" t="s">
        <v>1146</v>
      </c>
      <c r="E1180" s="5" t="s">
        <v>1175</v>
      </c>
      <c r="F1180" s="5" t="s">
        <v>63</v>
      </c>
      <c r="G1180" s="5" t="s">
        <v>51</v>
      </c>
    </row>
    <row r="1181" spans="1:7" ht="28" customHeight="1">
      <c r="A1181" s="7">
        <v>1292</v>
      </c>
      <c r="B1181" s="7">
        <v>932</v>
      </c>
      <c r="C1181" s="7" t="s">
        <v>209</v>
      </c>
      <c r="D1181" s="8" t="s">
        <v>1146</v>
      </c>
      <c r="E1181" s="7" t="s">
        <v>1176</v>
      </c>
      <c r="F1181" s="7" t="s">
        <v>125</v>
      </c>
      <c r="G1181" s="7" t="s">
        <v>45</v>
      </c>
    </row>
    <row r="1182" spans="1:7" ht="28" customHeight="1">
      <c r="A1182" s="5">
        <v>1293</v>
      </c>
      <c r="B1182" s="5">
        <v>933</v>
      </c>
      <c r="C1182" s="5" t="s">
        <v>209</v>
      </c>
      <c r="D1182" s="6" t="s">
        <v>1146</v>
      </c>
      <c r="E1182" s="5" t="s">
        <v>1177</v>
      </c>
      <c r="F1182" s="5" t="s">
        <v>125</v>
      </c>
      <c r="G1182" s="5" t="s">
        <v>45</v>
      </c>
    </row>
    <row r="1183" spans="1:7" ht="28" customHeight="1">
      <c r="A1183" s="7">
        <v>1294</v>
      </c>
      <c r="B1183" s="7">
        <v>934</v>
      </c>
      <c r="C1183" s="7" t="s">
        <v>209</v>
      </c>
      <c r="D1183" s="8" t="s">
        <v>1146</v>
      </c>
      <c r="E1183" s="7" t="s">
        <v>1178</v>
      </c>
      <c r="F1183" s="7" t="s">
        <v>125</v>
      </c>
      <c r="G1183" s="7" t="s">
        <v>45</v>
      </c>
    </row>
    <row r="1184" spans="1:7" ht="28" customHeight="1">
      <c r="A1184" s="5">
        <v>1295</v>
      </c>
      <c r="B1184" s="5">
        <v>935</v>
      </c>
      <c r="C1184" s="5" t="s">
        <v>209</v>
      </c>
      <c r="D1184" s="6" t="s">
        <v>1146</v>
      </c>
      <c r="E1184" s="5" t="s">
        <v>1179</v>
      </c>
      <c r="F1184" s="5" t="s">
        <v>48</v>
      </c>
      <c r="G1184" s="5" t="s">
        <v>45</v>
      </c>
    </row>
    <row r="1185" spans="1:7" ht="28" customHeight="1">
      <c r="A1185" s="7">
        <v>1296</v>
      </c>
      <c r="B1185" s="7">
        <v>936</v>
      </c>
      <c r="C1185" s="7" t="s">
        <v>209</v>
      </c>
      <c r="D1185" s="8" t="s">
        <v>1146</v>
      </c>
      <c r="E1185" s="7" t="s">
        <v>1180</v>
      </c>
      <c r="F1185" s="12" t="s">
        <v>48</v>
      </c>
      <c r="G1185" s="7" t="s">
        <v>79</v>
      </c>
    </row>
    <row r="1186" spans="1:7" ht="28" customHeight="1">
      <c r="A1186" s="5">
        <v>1297</v>
      </c>
      <c r="B1186" s="5">
        <v>937</v>
      </c>
      <c r="C1186" s="5" t="s">
        <v>209</v>
      </c>
      <c r="D1186" s="6" t="s">
        <v>1146</v>
      </c>
      <c r="E1186" s="5" t="s">
        <v>1181</v>
      </c>
      <c r="F1186" s="9" t="s">
        <v>48</v>
      </c>
      <c r="G1186" s="5" t="s">
        <v>169</v>
      </c>
    </row>
    <row r="1187" spans="1:7" ht="28" customHeight="1">
      <c r="A1187" s="7">
        <v>1298</v>
      </c>
      <c r="B1187" s="7">
        <v>938</v>
      </c>
      <c r="C1187" s="7" t="s">
        <v>209</v>
      </c>
      <c r="D1187" s="8" t="s">
        <v>1146</v>
      </c>
      <c r="E1187" s="7" t="s">
        <v>1182</v>
      </c>
      <c r="F1187" s="7" t="s">
        <v>75</v>
      </c>
      <c r="G1187" s="7" t="s">
        <v>45</v>
      </c>
    </row>
    <row r="1188" spans="1:7" ht="28" customHeight="1">
      <c r="A1188" s="5">
        <v>1299</v>
      </c>
      <c r="B1188" s="5">
        <v>939</v>
      </c>
      <c r="C1188" s="5" t="s">
        <v>209</v>
      </c>
      <c r="D1188" s="6" t="s">
        <v>1146</v>
      </c>
      <c r="E1188" s="5" t="s">
        <v>1183</v>
      </c>
      <c r="F1188" s="5" t="s">
        <v>75</v>
      </c>
      <c r="G1188" s="5" t="s">
        <v>45</v>
      </c>
    </row>
    <row r="1189" spans="1:7" ht="28" customHeight="1">
      <c r="A1189" s="7">
        <v>1300</v>
      </c>
      <c r="B1189" s="7">
        <v>940</v>
      </c>
      <c r="C1189" s="7" t="s">
        <v>209</v>
      </c>
      <c r="D1189" s="8" t="s">
        <v>1146</v>
      </c>
      <c r="E1189" s="7" t="s">
        <v>1184</v>
      </c>
      <c r="F1189" s="12" t="s">
        <v>75</v>
      </c>
      <c r="G1189" s="7" t="s">
        <v>51</v>
      </c>
    </row>
    <row r="1190" spans="1:7" ht="28" customHeight="1">
      <c r="A1190" s="5">
        <v>1301</v>
      </c>
      <c r="B1190" s="5">
        <v>941</v>
      </c>
      <c r="C1190" s="5" t="s">
        <v>209</v>
      </c>
      <c r="D1190" s="6" t="s">
        <v>1146</v>
      </c>
      <c r="E1190" s="5" t="s">
        <v>1185</v>
      </c>
      <c r="F1190" s="9" t="s">
        <v>75</v>
      </c>
      <c r="G1190" s="5" t="s">
        <v>51</v>
      </c>
    </row>
    <row r="1191" spans="1:7" ht="28" customHeight="1">
      <c r="A1191" s="7">
        <v>1302</v>
      </c>
      <c r="B1191" s="7">
        <v>942</v>
      </c>
      <c r="C1191" s="7" t="s">
        <v>209</v>
      </c>
      <c r="D1191" s="8" t="s">
        <v>1146</v>
      </c>
      <c r="E1191" s="7" t="s">
        <v>1186</v>
      </c>
      <c r="F1191" s="7" t="s">
        <v>67</v>
      </c>
      <c r="G1191" s="7" t="s">
        <v>45</v>
      </c>
    </row>
    <row r="1192" spans="1:7" ht="28" customHeight="1">
      <c r="A1192" s="5">
        <v>1303</v>
      </c>
      <c r="B1192" s="5">
        <v>943</v>
      </c>
      <c r="C1192" s="5" t="s">
        <v>209</v>
      </c>
      <c r="D1192" s="6" t="s">
        <v>1146</v>
      </c>
      <c r="E1192" s="5" t="s">
        <v>1187</v>
      </c>
      <c r="F1192" s="5" t="s">
        <v>67</v>
      </c>
      <c r="G1192" s="5" t="s">
        <v>45</v>
      </c>
    </row>
    <row r="1193" spans="1:7" ht="28" customHeight="1">
      <c r="A1193" s="7">
        <v>1304</v>
      </c>
      <c r="B1193" s="7">
        <v>944</v>
      </c>
      <c r="C1193" s="7" t="s">
        <v>209</v>
      </c>
      <c r="D1193" s="8" t="s">
        <v>1146</v>
      </c>
      <c r="E1193" s="7" t="s">
        <v>1188</v>
      </c>
      <c r="F1193" s="12" t="s">
        <v>44</v>
      </c>
      <c r="G1193" s="7" t="s">
        <v>63</v>
      </c>
    </row>
    <row r="1194" spans="1:7" ht="28" customHeight="1">
      <c r="A1194" s="5">
        <v>1305</v>
      </c>
      <c r="B1194" s="5">
        <v>945</v>
      </c>
      <c r="C1194" s="5" t="s">
        <v>209</v>
      </c>
      <c r="D1194" s="6" t="s">
        <v>1146</v>
      </c>
      <c r="E1194" s="5" t="s">
        <v>1189</v>
      </c>
      <c r="F1194" s="9" t="s">
        <v>44</v>
      </c>
      <c r="G1194" s="5" t="s">
        <v>63</v>
      </c>
    </row>
    <row r="1195" spans="1:7" ht="28" customHeight="1">
      <c r="A1195" s="7">
        <v>1306</v>
      </c>
      <c r="B1195" s="7">
        <v>946</v>
      </c>
      <c r="C1195" s="7" t="s">
        <v>209</v>
      </c>
      <c r="D1195" s="8" t="s">
        <v>1146</v>
      </c>
      <c r="E1195" s="7" t="s">
        <v>1190</v>
      </c>
      <c r="F1195" s="12" t="s">
        <v>43</v>
      </c>
      <c r="G1195" s="7" t="s">
        <v>169</v>
      </c>
    </row>
    <row r="1196" spans="1:7" ht="28" customHeight="1">
      <c r="A1196" s="5">
        <v>1307</v>
      </c>
      <c r="B1196" s="5">
        <v>947</v>
      </c>
      <c r="C1196" s="5" t="s">
        <v>209</v>
      </c>
      <c r="D1196" s="6" t="s">
        <v>1146</v>
      </c>
      <c r="E1196" s="5" t="s">
        <v>1191</v>
      </c>
      <c r="F1196" s="9" t="s">
        <v>43</v>
      </c>
      <c r="G1196" s="5" t="s">
        <v>169</v>
      </c>
    </row>
    <row r="1197" spans="1:7" ht="28" customHeight="1">
      <c r="A1197" s="7">
        <v>1308</v>
      </c>
      <c r="B1197" s="7">
        <v>948</v>
      </c>
      <c r="C1197" s="7" t="s">
        <v>209</v>
      </c>
      <c r="D1197" s="8" t="s">
        <v>1146</v>
      </c>
      <c r="E1197" s="7" t="s">
        <v>1192</v>
      </c>
      <c r="F1197" s="12" t="s">
        <v>81</v>
      </c>
      <c r="G1197" s="7" t="s">
        <v>43</v>
      </c>
    </row>
    <row r="1198" spans="1:7" ht="28" customHeight="1">
      <c r="A1198" s="5">
        <v>1309</v>
      </c>
      <c r="B1198" s="5">
        <v>949</v>
      </c>
      <c r="C1198" s="5" t="s">
        <v>209</v>
      </c>
      <c r="D1198" s="6" t="s">
        <v>1146</v>
      </c>
      <c r="E1198" s="5" t="s">
        <v>1193</v>
      </c>
      <c r="F1198" s="9" t="s">
        <v>81</v>
      </c>
      <c r="G1198" s="5" t="s">
        <v>43</v>
      </c>
    </row>
    <row r="1199" spans="1:7" ht="28" customHeight="1">
      <c r="A1199" s="7">
        <v>1310</v>
      </c>
      <c r="B1199" s="7">
        <v>950</v>
      </c>
      <c r="C1199" s="7" t="s">
        <v>209</v>
      </c>
      <c r="D1199" s="8" t="s">
        <v>1146</v>
      </c>
      <c r="E1199" s="7" t="s">
        <v>1194</v>
      </c>
      <c r="F1199" s="7" t="s">
        <v>125</v>
      </c>
      <c r="G1199" s="7" t="s">
        <v>45</v>
      </c>
    </row>
    <row r="1200" spans="1:7" ht="28" customHeight="1">
      <c r="A1200" s="5">
        <v>1311</v>
      </c>
      <c r="B1200" s="5">
        <v>951</v>
      </c>
      <c r="C1200" s="5" t="s">
        <v>209</v>
      </c>
      <c r="D1200" s="6" t="s">
        <v>1146</v>
      </c>
      <c r="E1200" s="5" t="s">
        <v>1195</v>
      </c>
      <c r="F1200" s="5" t="s">
        <v>43</v>
      </c>
      <c r="G1200" s="5" t="s">
        <v>45</v>
      </c>
    </row>
    <row r="1201" spans="1:7" ht="28" customHeight="1">
      <c r="A1201" s="7">
        <v>1312</v>
      </c>
      <c r="B1201" s="7">
        <v>952</v>
      </c>
      <c r="C1201" s="7" t="s">
        <v>209</v>
      </c>
      <c r="D1201" s="8" t="s">
        <v>1146</v>
      </c>
      <c r="E1201" s="7" t="s">
        <v>1196</v>
      </c>
      <c r="F1201" s="12" t="s">
        <v>43</v>
      </c>
      <c r="G1201" s="7" t="s">
        <v>48</v>
      </c>
    </row>
    <row r="1202" spans="1:7" ht="28" customHeight="1">
      <c r="A1202" s="5">
        <v>1313</v>
      </c>
      <c r="B1202" s="5">
        <v>953</v>
      </c>
      <c r="C1202" s="5" t="s">
        <v>209</v>
      </c>
      <c r="D1202" s="6" t="s">
        <v>1146</v>
      </c>
      <c r="E1202" s="5" t="s">
        <v>1197</v>
      </c>
      <c r="F1202" s="5" t="s">
        <v>57</v>
      </c>
      <c r="G1202" s="5" t="s">
        <v>45</v>
      </c>
    </row>
    <row r="1203" spans="1:7" ht="28" customHeight="1">
      <c r="A1203" s="7">
        <v>1314</v>
      </c>
      <c r="B1203" s="7">
        <v>954</v>
      </c>
      <c r="C1203" s="7" t="s">
        <v>209</v>
      </c>
      <c r="D1203" s="8" t="s">
        <v>1146</v>
      </c>
      <c r="E1203" s="7" t="s">
        <v>1198</v>
      </c>
      <c r="F1203" s="12" t="s">
        <v>57</v>
      </c>
      <c r="G1203" s="7" t="s">
        <v>79</v>
      </c>
    </row>
    <row r="1204" spans="1:7" ht="28" customHeight="1">
      <c r="A1204" s="5">
        <v>1315</v>
      </c>
      <c r="B1204" s="5">
        <v>955</v>
      </c>
      <c r="C1204" s="5" t="s">
        <v>209</v>
      </c>
      <c r="D1204" s="6" t="s">
        <v>1146</v>
      </c>
      <c r="E1204" s="5" t="s">
        <v>1199</v>
      </c>
      <c r="F1204" s="5" t="s">
        <v>79</v>
      </c>
      <c r="G1204" s="5" t="s">
        <v>45</v>
      </c>
    </row>
    <row r="1205" spans="1:7" ht="28" customHeight="1">
      <c r="A1205" s="7">
        <v>1316</v>
      </c>
      <c r="B1205" s="7">
        <v>956</v>
      </c>
      <c r="C1205" s="7" t="s">
        <v>209</v>
      </c>
      <c r="D1205" s="8" t="s">
        <v>1146</v>
      </c>
      <c r="E1205" s="7" t="s">
        <v>1200</v>
      </c>
      <c r="F1205" s="7" t="s">
        <v>79</v>
      </c>
      <c r="G1205" s="7" t="s">
        <v>45</v>
      </c>
    </row>
    <row r="1206" spans="1:7" ht="28" customHeight="1">
      <c r="A1206" s="5">
        <v>1317</v>
      </c>
      <c r="B1206" s="5">
        <v>957</v>
      </c>
      <c r="C1206" s="5" t="s">
        <v>209</v>
      </c>
      <c r="D1206" s="6" t="s">
        <v>1146</v>
      </c>
      <c r="E1206" s="5" t="s">
        <v>1201</v>
      </c>
      <c r="F1206" s="9" t="s">
        <v>94</v>
      </c>
      <c r="G1206" s="5" t="s">
        <v>84</v>
      </c>
    </row>
    <row r="1207" spans="1:7" ht="28" customHeight="1">
      <c r="A1207" s="7">
        <v>1318</v>
      </c>
      <c r="B1207" s="7">
        <v>958</v>
      </c>
      <c r="C1207" s="7" t="s">
        <v>209</v>
      </c>
      <c r="D1207" s="8" t="s">
        <v>1146</v>
      </c>
      <c r="E1207" s="7" t="s">
        <v>1202</v>
      </c>
      <c r="F1207" s="7" t="s">
        <v>94</v>
      </c>
      <c r="G1207" s="7" t="s">
        <v>84</v>
      </c>
    </row>
    <row r="1208" spans="1:7" ht="28" customHeight="1">
      <c r="A1208" s="5">
        <v>1319</v>
      </c>
      <c r="B1208" s="5">
        <v>959</v>
      </c>
      <c r="C1208" s="5" t="s">
        <v>209</v>
      </c>
      <c r="D1208" s="6" t="s">
        <v>1146</v>
      </c>
      <c r="E1208" s="5" t="s">
        <v>1203</v>
      </c>
      <c r="F1208" s="5" t="s">
        <v>94</v>
      </c>
      <c r="G1208" s="5" t="s">
        <v>84</v>
      </c>
    </row>
    <row r="1209" spans="1:7" ht="28" customHeight="1">
      <c r="A1209" s="7">
        <v>1320</v>
      </c>
      <c r="B1209" s="7">
        <v>960</v>
      </c>
      <c r="C1209" s="7" t="s">
        <v>209</v>
      </c>
      <c r="D1209" s="8" t="s">
        <v>1146</v>
      </c>
      <c r="E1209" s="7" t="s">
        <v>1204</v>
      </c>
      <c r="F1209" s="7" t="s">
        <v>53</v>
      </c>
      <c r="G1209" s="7" t="s">
        <v>45</v>
      </c>
    </row>
    <row r="1210" spans="1:7" ht="28" customHeight="1">
      <c r="A1210" s="5">
        <v>1321</v>
      </c>
      <c r="B1210" s="5">
        <v>961</v>
      </c>
      <c r="C1210" s="5" t="s">
        <v>209</v>
      </c>
      <c r="D1210" s="6" t="s">
        <v>1146</v>
      </c>
      <c r="E1210" s="5" t="s">
        <v>1205</v>
      </c>
      <c r="F1210" s="5" t="s">
        <v>53</v>
      </c>
      <c r="G1210" s="5" t="s">
        <v>45</v>
      </c>
    </row>
    <row r="1211" spans="1:7" ht="28" customHeight="1">
      <c r="A1211" s="7">
        <v>1322</v>
      </c>
      <c r="B1211" s="7">
        <v>962</v>
      </c>
      <c r="C1211" s="7" t="s">
        <v>209</v>
      </c>
      <c r="D1211" s="8" t="s">
        <v>1146</v>
      </c>
      <c r="E1211" s="7" t="s">
        <v>1206</v>
      </c>
      <c r="F1211" s="12" t="s">
        <v>51</v>
      </c>
      <c r="G1211" s="7" t="s">
        <v>67</v>
      </c>
    </row>
    <row r="1212" spans="1:7" ht="28" customHeight="1">
      <c r="A1212" s="5">
        <v>1323</v>
      </c>
      <c r="B1212" s="5">
        <v>963</v>
      </c>
      <c r="C1212" s="5" t="s">
        <v>209</v>
      </c>
      <c r="D1212" s="6" t="s">
        <v>1146</v>
      </c>
      <c r="E1212" s="5" t="s">
        <v>1207</v>
      </c>
      <c r="F1212" s="5" t="s">
        <v>53</v>
      </c>
      <c r="G1212" s="5" t="s">
        <v>45</v>
      </c>
    </row>
    <row r="1213" spans="1:7" ht="28" customHeight="1">
      <c r="A1213" s="7">
        <v>1324</v>
      </c>
      <c r="B1213" s="7">
        <v>964</v>
      </c>
      <c r="C1213" s="7" t="s">
        <v>209</v>
      </c>
      <c r="D1213" s="8" t="s">
        <v>1146</v>
      </c>
      <c r="E1213" s="7" t="s">
        <v>1208</v>
      </c>
      <c r="F1213" s="7" t="s">
        <v>53</v>
      </c>
      <c r="G1213" s="7" t="s">
        <v>45</v>
      </c>
    </row>
    <row r="1214" spans="1:7" ht="28" customHeight="1">
      <c r="A1214" s="5">
        <v>1325</v>
      </c>
      <c r="B1214" s="5">
        <v>965</v>
      </c>
      <c r="C1214" s="5" t="s">
        <v>209</v>
      </c>
      <c r="D1214" s="6" t="s">
        <v>1146</v>
      </c>
      <c r="E1214" s="5" t="s">
        <v>1209</v>
      </c>
      <c r="F1214" s="9" t="s">
        <v>84</v>
      </c>
      <c r="G1214" s="5" t="s">
        <v>44</v>
      </c>
    </row>
    <row r="1215" spans="1:7" ht="28" customHeight="1">
      <c r="A1215" s="7">
        <v>1326</v>
      </c>
      <c r="B1215" s="7">
        <v>966</v>
      </c>
      <c r="C1215" s="7" t="s">
        <v>209</v>
      </c>
      <c r="D1215" s="8" t="s">
        <v>1146</v>
      </c>
      <c r="E1215" s="7" t="s">
        <v>1210</v>
      </c>
      <c r="F1215" s="12" t="s">
        <v>84</v>
      </c>
      <c r="G1215" s="7" t="s">
        <v>44</v>
      </c>
    </row>
    <row r="1216" spans="1:7" ht="28" customHeight="1">
      <c r="A1216" s="5">
        <v>1327</v>
      </c>
      <c r="B1216" s="5">
        <v>967</v>
      </c>
      <c r="C1216" s="5" t="s">
        <v>209</v>
      </c>
      <c r="D1216" s="6" t="s">
        <v>1146</v>
      </c>
      <c r="E1216" s="5" t="s">
        <v>1211</v>
      </c>
      <c r="F1216" s="9" t="s">
        <v>184</v>
      </c>
      <c r="G1216" s="5" t="s">
        <v>63</v>
      </c>
    </row>
    <row r="1217" spans="1:7" ht="28" customHeight="1">
      <c r="A1217" s="7">
        <v>1328</v>
      </c>
      <c r="B1217" s="7">
        <v>968</v>
      </c>
      <c r="C1217" s="7" t="s">
        <v>209</v>
      </c>
      <c r="D1217" s="8" t="s">
        <v>1146</v>
      </c>
      <c r="E1217" s="7" t="s">
        <v>1212</v>
      </c>
      <c r="F1217" s="7" t="s">
        <v>84</v>
      </c>
      <c r="G1217" s="7" t="s">
        <v>45</v>
      </c>
    </row>
    <row r="1218" spans="1:7" ht="28" customHeight="1">
      <c r="A1218" s="5">
        <v>1329</v>
      </c>
      <c r="B1218" s="5">
        <v>969</v>
      </c>
      <c r="C1218" s="5" t="s">
        <v>209</v>
      </c>
      <c r="D1218" s="6" t="s">
        <v>1146</v>
      </c>
      <c r="E1218" s="5" t="s">
        <v>1213</v>
      </c>
      <c r="F1218" s="9" t="s">
        <v>125</v>
      </c>
      <c r="G1218" s="5" t="s">
        <v>44</v>
      </c>
    </row>
    <row r="1219" spans="1:7" ht="28" customHeight="1">
      <c r="A1219" s="7">
        <v>1330</v>
      </c>
      <c r="B1219" s="7">
        <v>970</v>
      </c>
      <c r="C1219" s="7" t="s">
        <v>209</v>
      </c>
      <c r="D1219" s="8" t="s">
        <v>1146</v>
      </c>
      <c r="E1219" s="7" t="s">
        <v>1214</v>
      </c>
      <c r="F1219" s="12" t="s">
        <v>125</v>
      </c>
      <c r="G1219" s="7" t="s">
        <v>44</v>
      </c>
    </row>
    <row r="1220" spans="1:7" ht="28" customHeight="1">
      <c r="A1220" s="5">
        <v>1331</v>
      </c>
      <c r="B1220" s="5">
        <v>971</v>
      </c>
      <c r="C1220" s="5" t="s">
        <v>209</v>
      </c>
      <c r="D1220" s="6" t="s">
        <v>1146</v>
      </c>
      <c r="E1220" s="5" t="s">
        <v>1215</v>
      </c>
      <c r="F1220" s="5" t="s">
        <v>169</v>
      </c>
      <c r="G1220" s="5" t="s">
        <v>45</v>
      </c>
    </row>
    <row r="1221" spans="1:7" ht="28" customHeight="1">
      <c r="A1221" s="7">
        <v>1332</v>
      </c>
      <c r="B1221" s="7">
        <v>972</v>
      </c>
      <c r="C1221" s="7" t="s">
        <v>209</v>
      </c>
      <c r="D1221" s="8" t="s">
        <v>1146</v>
      </c>
      <c r="E1221" s="7" t="s">
        <v>1216</v>
      </c>
      <c r="F1221" s="7" t="s">
        <v>169</v>
      </c>
      <c r="G1221" s="7" t="s">
        <v>45</v>
      </c>
    </row>
    <row r="1222" spans="1:7" ht="28" customHeight="1">
      <c r="A1222" s="5">
        <v>1333</v>
      </c>
      <c r="B1222" s="5">
        <v>973</v>
      </c>
      <c r="C1222" s="5" t="s">
        <v>209</v>
      </c>
      <c r="D1222" s="6" t="s">
        <v>1146</v>
      </c>
      <c r="E1222" s="5" t="s">
        <v>1217</v>
      </c>
      <c r="F1222" s="9" t="s">
        <v>51</v>
      </c>
      <c r="G1222" s="5" t="s">
        <v>121</v>
      </c>
    </row>
    <row r="1223" spans="1:7" ht="28" customHeight="1">
      <c r="A1223" s="7">
        <v>1334</v>
      </c>
      <c r="B1223" s="7">
        <v>974</v>
      </c>
      <c r="C1223" s="7" t="s">
        <v>209</v>
      </c>
      <c r="D1223" s="8" t="s">
        <v>1146</v>
      </c>
      <c r="E1223" s="7" t="s">
        <v>1218</v>
      </c>
      <c r="F1223" s="7" t="s">
        <v>83</v>
      </c>
      <c r="G1223" s="7" t="s">
        <v>45</v>
      </c>
    </row>
    <row r="1224" spans="1:7" ht="28" customHeight="1">
      <c r="A1224" s="5">
        <v>1335</v>
      </c>
      <c r="B1224" s="5">
        <v>975</v>
      </c>
      <c r="C1224" s="5" t="s">
        <v>209</v>
      </c>
      <c r="D1224" s="6" t="s">
        <v>1146</v>
      </c>
      <c r="E1224" s="5" t="s">
        <v>1219</v>
      </c>
      <c r="F1224" s="5" t="s">
        <v>83</v>
      </c>
      <c r="G1224" s="5" t="s">
        <v>45</v>
      </c>
    </row>
    <row r="1225" spans="1:7" ht="28" customHeight="1">
      <c r="A1225" s="7">
        <v>1336</v>
      </c>
      <c r="B1225" s="7">
        <v>976</v>
      </c>
      <c r="C1225" s="7" t="s">
        <v>209</v>
      </c>
      <c r="D1225" s="8" t="s">
        <v>1146</v>
      </c>
      <c r="E1225" s="7" t="s">
        <v>1220</v>
      </c>
      <c r="F1225" s="12" t="s">
        <v>53</v>
      </c>
      <c r="G1225" s="7" t="s">
        <v>79</v>
      </c>
    </row>
    <row r="1226" spans="1:7" ht="28" customHeight="1">
      <c r="A1226" s="5">
        <v>1337</v>
      </c>
      <c r="B1226" s="5">
        <v>977</v>
      </c>
      <c r="C1226" s="5" t="s">
        <v>209</v>
      </c>
      <c r="D1226" s="6" t="s">
        <v>1146</v>
      </c>
      <c r="E1226" s="5" t="s">
        <v>1221</v>
      </c>
      <c r="F1226" s="5" t="s">
        <v>53</v>
      </c>
      <c r="G1226" s="5" t="s">
        <v>45</v>
      </c>
    </row>
    <row r="1227" spans="1:7" ht="28" customHeight="1">
      <c r="A1227" s="7">
        <v>1338</v>
      </c>
      <c r="B1227" s="7">
        <v>978</v>
      </c>
      <c r="C1227" s="7" t="s">
        <v>209</v>
      </c>
      <c r="D1227" s="8" t="s">
        <v>1146</v>
      </c>
      <c r="E1227" s="7" t="s">
        <v>1222</v>
      </c>
      <c r="F1227" s="12" t="s">
        <v>184</v>
      </c>
      <c r="G1227" s="7" t="s">
        <v>53</v>
      </c>
    </row>
    <row r="1228" spans="1:7" ht="28" customHeight="1">
      <c r="A1228" s="7">
        <v>1339</v>
      </c>
      <c r="B1228" s="7">
        <v>978</v>
      </c>
      <c r="C1228" s="7" t="s">
        <v>209</v>
      </c>
      <c r="D1228" s="8" t="s">
        <v>1146</v>
      </c>
      <c r="E1228" s="7" t="s">
        <v>1223</v>
      </c>
      <c r="F1228" s="7" t="s">
        <v>184</v>
      </c>
      <c r="G1228" s="7" t="s">
        <v>53</v>
      </c>
    </row>
    <row r="1229" spans="1:7" ht="28" customHeight="1">
      <c r="A1229" s="7">
        <v>1340</v>
      </c>
      <c r="B1229" s="7">
        <v>978</v>
      </c>
      <c r="C1229" s="7" t="s">
        <v>209</v>
      </c>
      <c r="D1229" s="8" t="s">
        <v>1146</v>
      </c>
      <c r="E1229" s="7" t="s">
        <v>1224</v>
      </c>
      <c r="F1229" s="7" t="s">
        <v>184</v>
      </c>
      <c r="G1229" s="7" t="s">
        <v>53</v>
      </c>
    </row>
    <row r="1230" spans="1:7" ht="28" customHeight="1">
      <c r="A1230" s="5">
        <v>1341</v>
      </c>
      <c r="B1230" s="5">
        <v>979</v>
      </c>
      <c r="C1230" s="5" t="s">
        <v>209</v>
      </c>
      <c r="D1230" s="6" t="s">
        <v>1146</v>
      </c>
      <c r="E1230" s="5" t="s">
        <v>1225</v>
      </c>
      <c r="F1230" s="9" t="s">
        <v>121</v>
      </c>
      <c r="G1230" s="5" t="s">
        <v>169</v>
      </c>
    </row>
    <row r="1231" spans="1:7" ht="28" customHeight="1">
      <c r="A1231" s="7">
        <v>1342</v>
      </c>
      <c r="B1231" s="7">
        <v>980</v>
      </c>
      <c r="C1231" s="7" t="s">
        <v>209</v>
      </c>
      <c r="D1231" s="8" t="s">
        <v>1146</v>
      </c>
      <c r="E1231" s="7" t="s">
        <v>1226</v>
      </c>
      <c r="F1231" s="12" t="s">
        <v>44</v>
      </c>
      <c r="G1231" s="7" t="s">
        <v>81</v>
      </c>
    </row>
    <row r="1232" spans="1:7" ht="28" customHeight="1">
      <c r="A1232" s="5">
        <v>1343</v>
      </c>
      <c r="B1232" s="5">
        <v>981</v>
      </c>
      <c r="C1232" s="5" t="s">
        <v>209</v>
      </c>
      <c r="D1232" s="6" t="s">
        <v>1146</v>
      </c>
      <c r="E1232" s="5" t="s">
        <v>1227</v>
      </c>
      <c r="F1232" s="5" t="s">
        <v>63</v>
      </c>
      <c r="G1232" s="5" t="s">
        <v>79</v>
      </c>
    </row>
    <row r="1233" spans="1:7" ht="28" customHeight="1">
      <c r="A1233" s="7">
        <v>1344</v>
      </c>
      <c r="B1233" s="7">
        <v>982</v>
      </c>
      <c r="C1233" s="7" t="s">
        <v>209</v>
      </c>
      <c r="D1233" s="8" t="s">
        <v>1146</v>
      </c>
      <c r="E1233" s="7" t="s">
        <v>1228</v>
      </c>
      <c r="F1233" s="7" t="s">
        <v>63</v>
      </c>
      <c r="G1233" s="7" t="s">
        <v>45</v>
      </c>
    </row>
    <row r="1234" spans="1:7" ht="28" customHeight="1">
      <c r="A1234" s="7">
        <v>1345</v>
      </c>
      <c r="B1234" s="7">
        <v>982</v>
      </c>
      <c r="C1234" s="7" t="s">
        <v>209</v>
      </c>
      <c r="D1234" s="8" t="s">
        <v>1146</v>
      </c>
      <c r="E1234" s="7" t="s">
        <v>1229</v>
      </c>
      <c r="F1234" s="7" t="s">
        <v>63</v>
      </c>
      <c r="G1234" s="7" t="s">
        <v>45</v>
      </c>
    </row>
    <row r="1235" spans="1:7" ht="28" customHeight="1">
      <c r="A1235" s="5">
        <v>1346</v>
      </c>
      <c r="B1235" s="5">
        <v>983</v>
      </c>
      <c r="C1235" s="5" t="s">
        <v>209</v>
      </c>
      <c r="D1235" s="6" t="s">
        <v>1146</v>
      </c>
      <c r="E1235" s="5" t="s">
        <v>1230</v>
      </c>
      <c r="F1235" s="9" t="s">
        <v>67</v>
      </c>
      <c r="G1235" s="5" t="s">
        <v>84</v>
      </c>
    </row>
    <row r="1236" spans="1:7" ht="28" customHeight="1">
      <c r="A1236" s="7">
        <v>1347</v>
      </c>
      <c r="B1236" s="7">
        <v>984</v>
      </c>
      <c r="C1236" s="7" t="s">
        <v>209</v>
      </c>
      <c r="D1236" s="8" t="s">
        <v>1146</v>
      </c>
      <c r="E1236" s="7" t="s">
        <v>1231</v>
      </c>
      <c r="F1236" s="12" t="s">
        <v>81</v>
      </c>
      <c r="G1236" s="7" t="s">
        <v>121</v>
      </c>
    </row>
    <row r="1237" spans="1:7" ht="28" customHeight="1">
      <c r="A1237" s="5">
        <v>1348</v>
      </c>
      <c r="B1237" s="5">
        <v>985</v>
      </c>
      <c r="C1237" s="5" t="s">
        <v>209</v>
      </c>
      <c r="D1237" s="6" t="s">
        <v>1146</v>
      </c>
      <c r="E1237" s="5" t="s">
        <v>1232</v>
      </c>
      <c r="F1237" s="9" t="s">
        <v>94</v>
      </c>
      <c r="G1237" s="5" t="s">
        <v>79</v>
      </c>
    </row>
    <row r="1238" spans="1:7" ht="28" customHeight="1">
      <c r="A1238" s="7">
        <v>1349</v>
      </c>
      <c r="B1238" s="7">
        <v>986</v>
      </c>
      <c r="C1238" s="7" t="s">
        <v>209</v>
      </c>
      <c r="D1238" s="8" t="s">
        <v>1146</v>
      </c>
      <c r="E1238" s="7" t="s">
        <v>1233</v>
      </c>
      <c r="F1238" s="12" t="s">
        <v>43</v>
      </c>
      <c r="G1238" s="7" t="s">
        <v>67</v>
      </c>
    </row>
    <row r="1239" spans="1:7" ht="28" customHeight="1">
      <c r="A1239" s="5">
        <v>1350</v>
      </c>
      <c r="B1239" s="5">
        <v>987</v>
      </c>
      <c r="C1239" s="5" t="s">
        <v>209</v>
      </c>
      <c r="D1239" s="6" t="s">
        <v>1146</v>
      </c>
      <c r="E1239" s="5" t="s">
        <v>1234</v>
      </c>
      <c r="F1239" s="9" t="s">
        <v>169</v>
      </c>
      <c r="G1239" s="5" t="s">
        <v>94</v>
      </c>
    </row>
    <row r="1240" spans="1:7" ht="28" customHeight="1">
      <c r="A1240" s="7">
        <v>1351</v>
      </c>
      <c r="B1240" s="7">
        <v>988</v>
      </c>
      <c r="C1240" s="7" t="s">
        <v>209</v>
      </c>
      <c r="D1240" s="8" t="s">
        <v>1146</v>
      </c>
      <c r="E1240" s="7" t="s">
        <v>1235</v>
      </c>
      <c r="F1240" s="12" t="s">
        <v>57</v>
      </c>
      <c r="G1240" s="7" t="s">
        <v>121</v>
      </c>
    </row>
    <row r="1241" spans="1:7" ht="28" customHeight="1">
      <c r="A1241" s="5">
        <v>1352</v>
      </c>
      <c r="B1241" s="5">
        <v>989</v>
      </c>
      <c r="C1241" s="5" t="s">
        <v>209</v>
      </c>
      <c r="D1241" s="6" t="s">
        <v>1146</v>
      </c>
      <c r="E1241" s="5" t="s">
        <v>1236</v>
      </c>
      <c r="F1241" s="9" t="s">
        <v>75</v>
      </c>
      <c r="G1241" s="5" t="s">
        <v>81</v>
      </c>
    </row>
    <row r="1242" spans="1:7" ht="28" customHeight="1">
      <c r="A1242" s="7">
        <v>1353</v>
      </c>
      <c r="B1242" s="7">
        <v>990</v>
      </c>
      <c r="C1242" s="7" t="s">
        <v>209</v>
      </c>
      <c r="D1242" s="8" t="s">
        <v>1146</v>
      </c>
      <c r="E1242" s="7" t="s">
        <v>1237</v>
      </c>
      <c r="F1242" s="12" t="s">
        <v>81</v>
      </c>
      <c r="G1242" s="7" t="s">
        <v>84</v>
      </c>
    </row>
    <row r="1243" spans="1:7" ht="28" customHeight="1">
      <c r="A1243" s="5">
        <v>1354</v>
      </c>
      <c r="B1243" s="5">
        <v>991</v>
      </c>
      <c r="C1243" s="5" t="s">
        <v>209</v>
      </c>
      <c r="D1243" s="6" t="s">
        <v>1146</v>
      </c>
      <c r="E1243" s="5" t="s">
        <v>1238</v>
      </c>
      <c r="F1243" s="9" t="s">
        <v>83</v>
      </c>
      <c r="G1243" s="5" t="s">
        <v>53</v>
      </c>
    </row>
    <row r="1244" spans="1:7" ht="28" customHeight="1">
      <c r="A1244" s="7">
        <v>1355</v>
      </c>
      <c r="B1244" s="7">
        <v>992</v>
      </c>
      <c r="C1244" s="7" t="s">
        <v>209</v>
      </c>
      <c r="D1244" s="8" t="s">
        <v>1146</v>
      </c>
      <c r="E1244" s="7" t="s">
        <v>1239</v>
      </c>
      <c r="F1244" s="12" t="s">
        <v>121</v>
      </c>
      <c r="G1244" s="7" t="s">
        <v>75</v>
      </c>
    </row>
    <row r="1245" spans="1:7" ht="28" customHeight="1">
      <c r="A1245" s="5">
        <v>1356</v>
      </c>
      <c r="B1245" s="5">
        <v>993</v>
      </c>
      <c r="C1245" s="5" t="s">
        <v>209</v>
      </c>
      <c r="D1245" s="6" t="s">
        <v>1146</v>
      </c>
      <c r="E1245" s="5" t="s">
        <v>1240</v>
      </c>
      <c r="F1245" s="9" t="s">
        <v>67</v>
      </c>
      <c r="G1245" s="5" t="s">
        <v>51</v>
      </c>
    </row>
    <row r="1246" spans="1:7" ht="28" customHeight="1">
      <c r="A1246" s="7">
        <v>1357</v>
      </c>
      <c r="B1246" s="7">
        <v>994</v>
      </c>
      <c r="C1246" s="7" t="s">
        <v>209</v>
      </c>
      <c r="D1246" s="8" t="s">
        <v>1146</v>
      </c>
      <c r="E1246" s="7" t="s">
        <v>1241</v>
      </c>
      <c r="F1246" s="12" t="s">
        <v>48</v>
      </c>
      <c r="G1246" s="7" t="s">
        <v>44</v>
      </c>
    </row>
    <row r="1247" spans="1:7" ht="28" customHeight="1">
      <c r="A1247" s="5">
        <v>1358</v>
      </c>
      <c r="B1247" s="5">
        <v>995</v>
      </c>
      <c r="C1247" s="5" t="s">
        <v>209</v>
      </c>
      <c r="D1247" s="6" t="s">
        <v>1146</v>
      </c>
      <c r="E1247" s="5" t="s">
        <v>1242</v>
      </c>
      <c r="F1247" s="9" t="s">
        <v>125</v>
      </c>
      <c r="G1247" s="5" t="s">
        <v>75</v>
      </c>
    </row>
    <row r="1248" spans="1:7" ht="28" customHeight="1">
      <c r="A1248" s="7">
        <v>1359</v>
      </c>
      <c r="B1248" s="7">
        <v>996</v>
      </c>
      <c r="C1248" s="7" t="s">
        <v>209</v>
      </c>
      <c r="D1248" s="8" t="s">
        <v>1146</v>
      </c>
      <c r="E1248" s="7" t="s">
        <v>1243</v>
      </c>
      <c r="F1248" s="12" t="s">
        <v>184</v>
      </c>
      <c r="G1248" s="7" t="s">
        <v>83</v>
      </c>
    </row>
    <row r="1249" spans="1:7" ht="28" customHeight="1">
      <c r="A1249" s="5">
        <v>1360</v>
      </c>
      <c r="B1249" s="5">
        <v>997</v>
      </c>
      <c r="C1249" s="5" t="s">
        <v>209</v>
      </c>
      <c r="D1249" s="6" t="s">
        <v>1146</v>
      </c>
      <c r="E1249" s="5" t="s">
        <v>1244</v>
      </c>
      <c r="F1249" s="9" t="s">
        <v>184</v>
      </c>
      <c r="G1249" s="5" t="s">
        <v>83</v>
      </c>
    </row>
    <row r="1250" spans="1:7" ht="28" customHeight="1">
      <c r="A1250" s="7">
        <v>1361</v>
      </c>
      <c r="B1250" s="7">
        <v>998</v>
      </c>
      <c r="C1250" s="7" t="s">
        <v>209</v>
      </c>
      <c r="D1250" s="8" t="s">
        <v>1146</v>
      </c>
      <c r="E1250" s="7" t="s">
        <v>1245</v>
      </c>
      <c r="F1250" s="12" t="s">
        <v>184</v>
      </c>
      <c r="G1250" s="7" t="s">
        <v>83</v>
      </c>
    </row>
    <row r="1251" spans="1:7" ht="28" customHeight="1">
      <c r="A1251" s="5">
        <v>1362</v>
      </c>
      <c r="B1251" s="5">
        <v>999</v>
      </c>
      <c r="C1251" s="5" t="s">
        <v>209</v>
      </c>
      <c r="D1251" s="6" t="s">
        <v>1146</v>
      </c>
      <c r="E1251" s="5" t="s">
        <v>1246</v>
      </c>
      <c r="F1251" s="5" t="s">
        <v>169</v>
      </c>
      <c r="G1251" s="5" t="s">
        <v>45</v>
      </c>
    </row>
    <row r="1252" spans="1:7" ht="28" customHeight="1">
      <c r="A1252" s="5">
        <v>1363</v>
      </c>
      <c r="B1252" s="5">
        <v>999</v>
      </c>
      <c r="C1252" s="5" t="s">
        <v>209</v>
      </c>
      <c r="D1252" s="6" t="s">
        <v>1146</v>
      </c>
      <c r="E1252" s="5" t="s">
        <v>1247</v>
      </c>
      <c r="F1252" s="5" t="s">
        <v>169</v>
      </c>
      <c r="G1252" s="5" t="s">
        <v>45</v>
      </c>
    </row>
    <row r="1253" spans="1:7" ht="28" customHeight="1">
      <c r="A1253" s="7">
        <v>1364</v>
      </c>
      <c r="B1253" s="7">
        <v>1000</v>
      </c>
      <c r="C1253" s="7" t="s">
        <v>209</v>
      </c>
      <c r="D1253" s="8" t="s">
        <v>1146</v>
      </c>
      <c r="E1253" s="7" t="s">
        <v>1248</v>
      </c>
      <c r="F1253" s="12" t="s">
        <v>84</v>
      </c>
      <c r="G1253" s="7" t="s">
        <v>169</v>
      </c>
    </row>
    <row r="1254" spans="1:7" ht="28" customHeight="1">
      <c r="A1254" s="5">
        <v>1365</v>
      </c>
      <c r="B1254" s="5">
        <v>1001</v>
      </c>
      <c r="C1254" s="5" t="s">
        <v>209</v>
      </c>
      <c r="D1254" s="6" t="s">
        <v>1146</v>
      </c>
      <c r="E1254" s="5" t="s">
        <v>1249</v>
      </c>
      <c r="F1254" s="9" t="s">
        <v>67</v>
      </c>
      <c r="G1254" s="5" t="s">
        <v>43</v>
      </c>
    </row>
    <row r="1255" spans="1:7" ht="28" customHeight="1">
      <c r="A1255" s="7">
        <v>1366</v>
      </c>
      <c r="B1255" s="7">
        <v>1002</v>
      </c>
      <c r="C1255" s="7" t="s">
        <v>209</v>
      </c>
      <c r="D1255" s="8" t="s">
        <v>1146</v>
      </c>
      <c r="E1255" s="7" t="s">
        <v>1250</v>
      </c>
      <c r="F1255" s="12" t="s">
        <v>67</v>
      </c>
      <c r="G1255" s="7" t="s">
        <v>83</v>
      </c>
    </row>
    <row r="1256" spans="1:7" ht="28" customHeight="1">
      <c r="A1256" s="5">
        <v>1367</v>
      </c>
      <c r="B1256" s="5">
        <v>1003</v>
      </c>
      <c r="C1256" s="5" t="s">
        <v>209</v>
      </c>
      <c r="D1256" s="6" t="s">
        <v>1146</v>
      </c>
      <c r="E1256" s="5" t="s">
        <v>1251</v>
      </c>
      <c r="F1256" s="9" t="s">
        <v>67</v>
      </c>
      <c r="G1256" s="5" t="s">
        <v>81</v>
      </c>
    </row>
    <row r="1257" spans="1:7" ht="28" customHeight="1">
      <c r="A1257" s="7">
        <v>1368</v>
      </c>
      <c r="B1257" s="7">
        <v>1004</v>
      </c>
      <c r="C1257" s="7" t="s">
        <v>209</v>
      </c>
      <c r="D1257" s="8" t="s">
        <v>1146</v>
      </c>
      <c r="E1257" s="7" t="s">
        <v>1252</v>
      </c>
      <c r="F1257" s="12" t="s">
        <v>67</v>
      </c>
      <c r="G1257" s="7" t="s">
        <v>48</v>
      </c>
    </row>
    <row r="1258" spans="1:7" ht="28" customHeight="1">
      <c r="A1258" s="5">
        <v>1369</v>
      </c>
      <c r="B1258" s="5">
        <v>1005</v>
      </c>
      <c r="C1258" s="5" t="s">
        <v>209</v>
      </c>
      <c r="D1258" s="6" t="s">
        <v>1146</v>
      </c>
      <c r="E1258" s="5" t="s">
        <v>1253</v>
      </c>
      <c r="F1258" s="9" t="s">
        <v>184</v>
      </c>
      <c r="G1258" s="5" t="s">
        <v>67</v>
      </c>
    </row>
    <row r="1259" spans="1:7" ht="28" customHeight="1">
      <c r="A1259" s="7">
        <v>1370</v>
      </c>
      <c r="B1259" s="7">
        <v>1006</v>
      </c>
      <c r="C1259" s="7" t="s">
        <v>209</v>
      </c>
      <c r="D1259" s="8" t="s">
        <v>1146</v>
      </c>
      <c r="E1259" s="7" t="s">
        <v>1254</v>
      </c>
      <c r="F1259" s="12" t="s">
        <v>94</v>
      </c>
      <c r="G1259" s="7" t="s">
        <v>121</v>
      </c>
    </row>
    <row r="1260" spans="1:7" ht="28" customHeight="1">
      <c r="A1260" s="5">
        <v>1371</v>
      </c>
      <c r="B1260" s="5">
        <v>1007</v>
      </c>
      <c r="C1260" s="5" t="s">
        <v>209</v>
      </c>
      <c r="D1260" s="6" t="s">
        <v>1146</v>
      </c>
      <c r="E1260" s="5" t="s">
        <v>1255</v>
      </c>
      <c r="F1260" s="9" t="s">
        <v>121</v>
      </c>
      <c r="G1260" s="5" t="s">
        <v>184</v>
      </c>
    </row>
    <row r="1261" spans="1:7" ht="28" customHeight="1">
      <c r="A1261" s="7">
        <v>1372</v>
      </c>
      <c r="B1261" s="7">
        <v>1008</v>
      </c>
      <c r="C1261" s="7" t="s">
        <v>209</v>
      </c>
      <c r="D1261" s="8" t="s">
        <v>1146</v>
      </c>
      <c r="E1261" s="7" t="s">
        <v>1256</v>
      </c>
      <c r="F1261" s="12" t="s">
        <v>75</v>
      </c>
      <c r="G1261" s="7" t="s">
        <v>184</v>
      </c>
    </row>
    <row r="1262" spans="1:7" ht="28" customHeight="1">
      <c r="A1262" s="5">
        <v>1373</v>
      </c>
      <c r="B1262" s="5">
        <v>1009</v>
      </c>
      <c r="C1262" s="5" t="s">
        <v>209</v>
      </c>
      <c r="D1262" s="6" t="s">
        <v>1146</v>
      </c>
      <c r="E1262" s="5" t="s">
        <v>1257</v>
      </c>
      <c r="F1262" s="9" t="s">
        <v>53</v>
      </c>
      <c r="G1262" s="5" t="s">
        <v>184</v>
      </c>
    </row>
    <row r="1263" spans="1:7" ht="28" customHeight="1">
      <c r="A1263" s="7">
        <v>1374</v>
      </c>
      <c r="B1263" s="7">
        <v>1010</v>
      </c>
      <c r="C1263" s="7" t="s">
        <v>209</v>
      </c>
      <c r="D1263" s="8" t="s">
        <v>1146</v>
      </c>
      <c r="E1263" s="7" t="s">
        <v>1258</v>
      </c>
      <c r="F1263" s="12" t="s">
        <v>43</v>
      </c>
      <c r="G1263" s="7" t="s">
        <v>79</v>
      </c>
    </row>
    <row r="1264" spans="1:7" ht="28" customHeight="1">
      <c r="A1264" s="5">
        <v>1375</v>
      </c>
      <c r="B1264" s="5">
        <v>1011</v>
      </c>
      <c r="C1264" s="5" t="s">
        <v>209</v>
      </c>
      <c r="D1264" s="6" t="s">
        <v>1146</v>
      </c>
      <c r="E1264" s="5" t="s">
        <v>1259</v>
      </c>
      <c r="F1264" s="9" t="s">
        <v>43</v>
      </c>
      <c r="G1264" s="5" t="s">
        <v>184</v>
      </c>
    </row>
    <row r="1265" spans="1:7" ht="28" customHeight="1">
      <c r="A1265" s="7">
        <v>1376</v>
      </c>
      <c r="B1265" s="7">
        <v>1012</v>
      </c>
      <c r="C1265" s="7" t="s">
        <v>209</v>
      </c>
      <c r="D1265" s="8" t="s">
        <v>1146</v>
      </c>
      <c r="E1265" s="7" t="s">
        <v>1260</v>
      </c>
      <c r="F1265" s="12" t="s">
        <v>43</v>
      </c>
      <c r="G1265" s="7" t="s">
        <v>169</v>
      </c>
    </row>
    <row r="1266" spans="1:7" ht="28" customHeight="1">
      <c r="A1266" s="7">
        <v>1377</v>
      </c>
      <c r="B1266" s="7">
        <v>1012</v>
      </c>
      <c r="C1266" s="7" t="s">
        <v>209</v>
      </c>
      <c r="D1266" s="8" t="s">
        <v>1146</v>
      </c>
      <c r="E1266" s="7" t="s">
        <v>1261</v>
      </c>
      <c r="F1266" s="7" t="s">
        <v>43</v>
      </c>
      <c r="G1266" s="7" t="s">
        <v>169</v>
      </c>
    </row>
    <row r="1267" spans="1:7" ht="28" customHeight="1">
      <c r="A1267" s="5">
        <v>1378</v>
      </c>
      <c r="B1267" s="5">
        <v>1013</v>
      </c>
      <c r="C1267" s="5" t="s">
        <v>209</v>
      </c>
      <c r="D1267" s="6" t="s">
        <v>1146</v>
      </c>
      <c r="E1267" s="5" t="s">
        <v>1262</v>
      </c>
      <c r="F1267" s="5" t="s">
        <v>43</v>
      </c>
      <c r="G1267" s="5" t="s">
        <v>169</v>
      </c>
    </row>
    <row r="1268" spans="1:7" ht="28" customHeight="1">
      <c r="A1268" s="5">
        <v>1379</v>
      </c>
      <c r="B1268" s="5">
        <v>1013</v>
      </c>
      <c r="C1268" s="5" t="s">
        <v>209</v>
      </c>
      <c r="D1268" s="6" t="s">
        <v>1146</v>
      </c>
      <c r="E1268" s="5" t="s">
        <v>1263</v>
      </c>
      <c r="F1268" s="5" t="s">
        <v>43</v>
      </c>
      <c r="G1268" s="5" t="s">
        <v>169</v>
      </c>
    </row>
    <row r="1269" spans="1:7" ht="28" customHeight="1">
      <c r="A1269" s="7">
        <v>1380</v>
      </c>
      <c r="B1269" s="7">
        <v>1014</v>
      </c>
      <c r="C1269" s="7" t="s">
        <v>209</v>
      </c>
      <c r="D1269" s="8" t="s">
        <v>1146</v>
      </c>
      <c r="E1269" s="7" t="s">
        <v>1264</v>
      </c>
      <c r="F1269" s="12" t="s">
        <v>44</v>
      </c>
      <c r="G1269" s="7" t="s">
        <v>121</v>
      </c>
    </row>
    <row r="1270" spans="1:7" ht="28" customHeight="1">
      <c r="A1270" s="5">
        <v>1381</v>
      </c>
      <c r="B1270" s="5">
        <v>1015</v>
      </c>
      <c r="C1270" s="5" t="s">
        <v>209</v>
      </c>
      <c r="D1270" s="6" t="s">
        <v>1146</v>
      </c>
      <c r="E1270" s="5" t="s">
        <v>1265</v>
      </c>
      <c r="F1270" s="9" t="s">
        <v>44</v>
      </c>
      <c r="G1270" s="5" t="s">
        <v>79</v>
      </c>
    </row>
    <row r="1271" spans="1:7" ht="28" customHeight="1">
      <c r="A1271" s="7">
        <v>1382</v>
      </c>
      <c r="B1271" s="7">
        <v>1016</v>
      </c>
      <c r="C1271" s="7" t="s">
        <v>209</v>
      </c>
      <c r="D1271" s="8" t="s">
        <v>1146</v>
      </c>
      <c r="E1271" s="7" t="s">
        <v>1266</v>
      </c>
      <c r="F1271" s="7" t="s">
        <v>44</v>
      </c>
      <c r="G1271" s="7" t="s">
        <v>94</v>
      </c>
    </row>
    <row r="1272" spans="1:7" ht="28" customHeight="1">
      <c r="A1272" s="5">
        <v>1383</v>
      </c>
      <c r="B1272" s="5">
        <v>1017</v>
      </c>
      <c r="C1272" s="5" t="s">
        <v>209</v>
      </c>
      <c r="D1272" s="6" t="s">
        <v>1146</v>
      </c>
      <c r="E1272" s="5" t="s">
        <v>1267</v>
      </c>
      <c r="F1272" s="5" t="s">
        <v>43</v>
      </c>
      <c r="G1272" s="5" t="s">
        <v>45</v>
      </c>
    </row>
    <row r="1273" spans="1:7" ht="28" customHeight="1">
      <c r="A1273" s="7">
        <v>1384</v>
      </c>
      <c r="B1273" s="7">
        <v>1018</v>
      </c>
      <c r="C1273" s="7" t="s">
        <v>209</v>
      </c>
      <c r="D1273" s="8" t="s">
        <v>1146</v>
      </c>
      <c r="E1273" s="7" t="s">
        <v>1268</v>
      </c>
      <c r="F1273" s="12" t="s">
        <v>84</v>
      </c>
      <c r="G1273" s="7" t="s">
        <v>184</v>
      </c>
    </row>
    <row r="1274" spans="1:7" ht="28" customHeight="1">
      <c r="A1274" s="5">
        <v>1385</v>
      </c>
      <c r="B1274" s="5">
        <v>1019</v>
      </c>
      <c r="C1274" s="5" t="s">
        <v>209</v>
      </c>
      <c r="D1274" s="6" t="s">
        <v>1146</v>
      </c>
      <c r="E1274" s="5" t="s">
        <v>1269</v>
      </c>
      <c r="F1274" s="5" t="s">
        <v>43</v>
      </c>
      <c r="G1274" s="5" t="s">
        <v>184</v>
      </c>
    </row>
    <row r="1275" spans="1:7" ht="28" customHeight="1">
      <c r="A1275" s="7">
        <v>1386</v>
      </c>
      <c r="B1275" s="7">
        <v>1020</v>
      </c>
      <c r="C1275" s="7" t="s">
        <v>209</v>
      </c>
      <c r="D1275" s="8" t="s">
        <v>1146</v>
      </c>
      <c r="E1275" s="7" t="s">
        <v>1270</v>
      </c>
      <c r="F1275" s="7" t="s">
        <v>48</v>
      </c>
      <c r="G1275" s="7" t="s">
        <v>184</v>
      </c>
    </row>
    <row r="1276" spans="1:7" ht="28" customHeight="1">
      <c r="A1276" s="5">
        <v>1387</v>
      </c>
      <c r="B1276" s="5">
        <v>1021</v>
      </c>
      <c r="C1276" s="5" t="s">
        <v>209</v>
      </c>
      <c r="D1276" s="6" t="s">
        <v>1146</v>
      </c>
      <c r="E1276" s="5" t="s">
        <v>1271</v>
      </c>
      <c r="F1276" s="9" t="s">
        <v>75</v>
      </c>
      <c r="G1276" s="5" t="s">
        <v>184</v>
      </c>
    </row>
    <row r="1277" spans="1:7" ht="28" customHeight="1">
      <c r="A1277" s="7">
        <v>1388</v>
      </c>
      <c r="B1277" s="7">
        <v>1022</v>
      </c>
      <c r="C1277" s="7" t="s">
        <v>209</v>
      </c>
      <c r="D1277" s="8" t="s">
        <v>1146</v>
      </c>
      <c r="E1277" s="7" t="s">
        <v>1272</v>
      </c>
      <c r="F1277" s="7" t="s">
        <v>125</v>
      </c>
      <c r="G1277" s="7" t="s">
        <v>79</v>
      </c>
    </row>
    <row r="1278" spans="1:7" ht="28" customHeight="1">
      <c r="A1278" s="5">
        <v>1389</v>
      </c>
      <c r="B1278" s="5">
        <v>1023</v>
      </c>
      <c r="C1278" s="5" t="s">
        <v>209</v>
      </c>
      <c r="D1278" s="6" t="s">
        <v>1146</v>
      </c>
      <c r="E1278" s="5" t="s">
        <v>1273</v>
      </c>
      <c r="F1278" s="5" t="s">
        <v>84</v>
      </c>
      <c r="G1278" s="5" t="s">
        <v>79</v>
      </c>
    </row>
    <row r="1279" spans="1:7" ht="28" customHeight="1">
      <c r="A1279" s="7">
        <v>1390</v>
      </c>
      <c r="B1279" s="7">
        <v>1024</v>
      </c>
      <c r="C1279" s="7" t="s">
        <v>209</v>
      </c>
      <c r="D1279" s="8" t="s">
        <v>1146</v>
      </c>
      <c r="E1279" s="7" t="s">
        <v>1274</v>
      </c>
      <c r="F1279" s="7" t="s">
        <v>63</v>
      </c>
      <c r="G1279" s="7" t="s">
        <v>45</v>
      </c>
    </row>
    <row r="1280" spans="1:7" ht="28" customHeight="1">
      <c r="A1280" s="5">
        <v>1391</v>
      </c>
      <c r="B1280" s="5">
        <v>1025</v>
      </c>
      <c r="C1280" s="5" t="s">
        <v>209</v>
      </c>
      <c r="D1280" s="6" t="s">
        <v>1146</v>
      </c>
      <c r="E1280" s="5" t="s">
        <v>1275</v>
      </c>
      <c r="F1280" s="5" t="s">
        <v>44</v>
      </c>
      <c r="G1280" s="5" t="s">
        <v>169</v>
      </c>
    </row>
  </sheetData>
  <autoFilter ref="A1:G1280" xr:uid="{00000000-0009-0000-0000-000001000000}">
    <sortState xmlns:xlrd2="http://schemas.microsoft.com/office/spreadsheetml/2017/richdata2" ref="A2:G1280">
      <sortCondition ref="A1"/>
    </sortState>
    <extLst>
      <etc:autoFilterAnalysis xmlns:etc="http://www.wps.cn/officeDocument/2017/etCustomData" etc:version="v1" etc:showPane="0">
        <etc:analysisCharts>
          <etc:chart etc:type="pie">
            <etc:category etc:colId="7"/>
            <etc:seriesCollections etc:count="1">
              <etc:series etc:colId="7" etc:subtotal="count"/>
            </etc:seriesCollections>
          </etc:chart>
        </etc:analysisCharts>
      </etc:autoFilterAnalysis>
    </extLst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Pokédex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2024-12-30T18:32:00Z</dcterms:created>
  <dcterms:modified xsi:type="dcterms:W3CDTF">2026-05-22T17:57:35Z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1031-12.2.0.23197</vt:lpwstr>
  </property>
  <property fmtid="{D5CDD505-2E9C-101B-9397-08002B2CF9AE}" pid="3" name="ICV">
    <vt:lpwstr>0437A89320FC4F15AEEFC3A30AC52C51_13</vt:lpwstr>
  </property>
</Properties>
</file>