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TB EDM\Release\WorkSpace\CBA_Custom_Configuration_8.7.1.01_Full_20180508\misc\starterset\"/>
    </mc:Choice>
  </mc:AlternateContent>
  <bookViews>
    <workbookView xWindow="0" yWindow="0" windowWidth="28800" windowHeight="12435" tabRatio="944" activeTab="9"/>
  </bookViews>
  <sheets>
    <sheet name="DSRC" sheetId="29" r:id="rId1"/>
    <sheet name="INCS" sheetId="6" r:id="rId2"/>
    <sheet name="ISTY" sheetId="60" r:id="rId3"/>
    <sheet name="INCL" sheetId="39" r:id="rId4"/>
    <sheet name="IDMV" sheetId="9" r:id="rId5"/>
    <sheet name="sql" sheetId="61" r:id="rId6"/>
    <sheet name="IDMV-CUR" sheetId="44" r:id="rId7"/>
    <sheet name="IDCS" sheetId="35" r:id="rId8"/>
    <sheet name="MKEY" sheetId="52" r:id="rId9"/>
    <sheet name="PRVI" sheetId="62" r:id="rId10"/>
    <sheet name="PPED" sheetId="41" r:id="rId11"/>
    <sheet name="DWDF" sheetId="51" r:id="rId12"/>
    <sheet name="STDF" sheetId="34" r:id="rId13"/>
    <sheet name="ISGR" sheetId="43" r:id="rId14"/>
    <sheet name="ISGP" sheetId="42" r:id="rId15"/>
    <sheet name="ISGP R" sheetId="55" r:id="rId16"/>
    <sheet name="ISGP VM" sheetId="56" r:id="rId17"/>
    <sheet name="ISGP VS" sheetId="58" r:id="rId18"/>
    <sheet name="ISGP VZ" sheetId="57" r:id="rId19"/>
    <sheet name="ISGP VG" sheetId="59" r:id="rId20"/>
    <sheet name="MTRX" sheetId="45" r:id="rId21"/>
    <sheet name="MTFD" sheetId="46" r:id="rId22"/>
    <sheet name="MTFC" sheetId="47" r:id="rId23"/>
    <sheet name="MTDI" sheetId="49" r:id="rId24"/>
    <sheet name="MTGD" sheetId="50" r:id="rId25"/>
    <sheet name="MTDC" sheetId="53" r:id="rId26"/>
    <sheet name="bak.EIST" sheetId="40" r:id="rId27"/>
    <sheet name="bak.EDMV" sheetId="38" r:id="rId28"/>
    <sheet name="bak.RTNG" sheetId="37" r:id="rId29"/>
  </sheets>
  <definedNames>
    <definedName name="_xlnm._FilterDatabase" localSheetId="0" hidden="1">DSRC!$A$1:$A$3</definedName>
    <definedName name="_xlnm._FilterDatabase" localSheetId="4" hidden="1">IDMV!$A$1:$O$91</definedName>
    <definedName name="_xlnm._FilterDatabase" localSheetId="6" hidden="1">'IDMV-CUR'!$A$1:$R$4</definedName>
    <definedName name="_xlnm._FilterDatabase" localSheetId="3" hidden="1">INCL!$A$1:$M$334</definedName>
    <definedName name="_xlnm._FilterDatabase" localSheetId="24" hidden="1">MTGD!$A$1:$M$60</definedName>
    <definedName name="_xlnm._FilterDatabase" localSheetId="9" hidden="1">PRVI!$A$1:$U$4</definedName>
    <definedName name="_xlnm.Print_Titles" localSheetId="4">IDMV!$1:$1</definedName>
    <definedName name="_xlnm.Print_Titles" localSheetId="6">'IDMV-CUR'!$1:$1</definedName>
    <definedName name="_xlnm.Print_Titles" localSheetId="1">INCS!$1:$1</definedName>
    <definedName name="_xlnm.Print_Titles" localSheetId="2">ISTY!$1:$1</definedName>
    <definedName name="_xlnm.Print_Titles" localSheetId="9">PRVI!$1:$1</definedName>
  </definedNames>
  <calcPr calcId="152511"/>
</workbook>
</file>

<file path=xl/calcChain.xml><?xml version="1.0" encoding="utf-8"?>
<calcChain xmlns="http://schemas.openxmlformats.org/spreadsheetml/2006/main">
  <c r="U4" i="62" l="1"/>
  <c r="U3" i="62"/>
  <c r="U2" i="62"/>
  <c r="O126" i="9" l="1"/>
  <c r="O125" i="9"/>
  <c r="O124" i="9" l="1"/>
  <c r="O122" i="9"/>
  <c r="O123" i="9"/>
  <c r="O121" i="9" l="1"/>
  <c r="O120" i="9"/>
  <c r="O119" i="9"/>
  <c r="O118" i="9"/>
  <c r="J5" i="34" l="1"/>
  <c r="M123" i="43"/>
  <c r="M122" i="43"/>
  <c r="M116" i="43"/>
  <c r="M115" i="43"/>
  <c r="M114" i="43"/>
  <c r="M113" i="43"/>
  <c r="M112" i="43"/>
  <c r="M111" i="43"/>
  <c r="M110" i="43"/>
  <c r="M109" i="43"/>
  <c r="J3" i="60" l="1"/>
  <c r="J2" i="60"/>
  <c r="J5" i="60"/>
  <c r="J6" i="60"/>
  <c r="J7" i="60"/>
  <c r="J8" i="60"/>
  <c r="J9" i="60"/>
  <c r="J10" i="60"/>
  <c r="J11" i="60"/>
  <c r="J12" i="60"/>
  <c r="J13" i="60"/>
  <c r="J14" i="60"/>
  <c r="J15" i="60"/>
  <c r="J16" i="60"/>
  <c r="J17" i="60"/>
  <c r="J18" i="60"/>
  <c r="J19" i="60"/>
  <c r="J20" i="60"/>
  <c r="J21" i="60"/>
  <c r="J22" i="60"/>
  <c r="J4" i="60"/>
  <c r="M80" i="43" l="1"/>
  <c r="M81" i="43"/>
  <c r="M82" i="43"/>
  <c r="M83" i="43"/>
  <c r="M84" i="43"/>
  <c r="M85" i="43"/>
  <c r="M86" i="43"/>
  <c r="M87" i="43"/>
  <c r="M88" i="43"/>
  <c r="M89" i="43"/>
  <c r="M90" i="43"/>
  <c r="M91" i="43"/>
  <c r="M92" i="43"/>
  <c r="M93" i="43"/>
  <c r="M94" i="43"/>
  <c r="M95" i="43"/>
  <c r="M96" i="43"/>
  <c r="M97" i="43"/>
  <c r="M98" i="43"/>
  <c r="M99" i="43"/>
  <c r="M100" i="43"/>
  <c r="M101" i="43"/>
  <c r="M102" i="43"/>
  <c r="M103" i="43"/>
  <c r="M104" i="43"/>
  <c r="M105" i="43"/>
  <c r="M106" i="43"/>
  <c r="M107" i="43"/>
  <c r="O116" i="9" l="1"/>
  <c r="O117" i="9"/>
  <c r="O111" i="9"/>
  <c r="O112" i="9"/>
  <c r="O113" i="9"/>
  <c r="O114" i="9"/>
  <c r="O115" i="9"/>
  <c r="O108" i="9" l="1"/>
  <c r="O109" i="9"/>
  <c r="O110" i="9"/>
  <c r="M10" i="43"/>
  <c r="M11" i="43"/>
  <c r="O107" i="9"/>
  <c r="O106" i="9"/>
  <c r="O105" i="9"/>
  <c r="G6" i="52" l="1"/>
  <c r="G5" i="52"/>
  <c r="G4" i="52"/>
  <c r="O103" i="9"/>
  <c r="O104" i="9"/>
  <c r="G3" i="52"/>
  <c r="N173" i="59" l="1"/>
  <c r="N172" i="59"/>
  <c r="N171" i="59"/>
  <c r="N170" i="59"/>
  <c r="N169" i="59"/>
  <c r="N168" i="59"/>
  <c r="N167" i="59"/>
  <c r="N166" i="59"/>
  <c r="N165" i="59"/>
  <c r="N164" i="59"/>
  <c r="N163" i="59"/>
  <c r="N162" i="59"/>
  <c r="N161" i="59"/>
  <c r="N160" i="59"/>
  <c r="N159" i="59"/>
  <c r="N158" i="59"/>
  <c r="N157" i="59"/>
  <c r="N156" i="59"/>
  <c r="N155" i="59"/>
  <c r="N154" i="59"/>
  <c r="N153" i="59"/>
  <c r="N152" i="59"/>
  <c r="N151" i="59"/>
  <c r="N150" i="59"/>
  <c r="N149" i="59"/>
  <c r="N148" i="59"/>
  <c r="N147" i="59"/>
  <c r="N146" i="59"/>
  <c r="N145" i="59"/>
  <c r="N144" i="59"/>
  <c r="N143" i="59"/>
  <c r="N142" i="59"/>
  <c r="N141" i="59"/>
  <c r="N140" i="59"/>
  <c r="N139" i="59"/>
  <c r="N138" i="59"/>
  <c r="N137" i="59"/>
  <c r="N136" i="59"/>
  <c r="N135" i="59"/>
  <c r="N134" i="59"/>
  <c r="N133" i="59"/>
  <c r="N132" i="59"/>
  <c r="N131" i="59"/>
  <c r="N130" i="59"/>
  <c r="N129" i="59"/>
  <c r="N128" i="59"/>
  <c r="N127" i="59"/>
  <c r="N126" i="59"/>
  <c r="N125" i="59"/>
  <c r="N124" i="59"/>
  <c r="N123" i="59"/>
  <c r="N122" i="59"/>
  <c r="N121" i="59"/>
  <c r="N120" i="59"/>
  <c r="N119" i="59"/>
  <c r="N118" i="59"/>
  <c r="N117" i="59"/>
  <c r="N116" i="59"/>
  <c r="N115" i="59"/>
  <c r="N114" i="59"/>
  <c r="N113" i="59"/>
  <c r="N112" i="59"/>
  <c r="N111" i="59"/>
  <c r="N110" i="59"/>
  <c r="N109" i="59"/>
  <c r="N108" i="59"/>
  <c r="N107" i="59"/>
  <c r="N106" i="59"/>
  <c r="N105" i="59"/>
  <c r="N104" i="59"/>
  <c r="N103" i="59"/>
  <c r="N102" i="59"/>
  <c r="N101" i="59"/>
  <c r="N100" i="59"/>
  <c r="N99" i="59"/>
  <c r="N98" i="59"/>
  <c r="N97" i="59"/>
  <c r="N96" i="59"/>
  <c r="N95" i="59"/>
  <c r="N94" i="59"/>
  <c r="N93" i="59"/>
  <c r="N92" i="59"/>
  <c r="N91" i="59"/>
  <c r="N90" i="59"/>
  <c r="N89" i="59"/>
  <c r="N88" i="59"/>
  <c r="N87" i="59"/>
  <c r="N86" i="59"/>
  <c r="N85" i="59"/>
  <c r="N84" i="59"/>
  <c r="N83" i="59"/>
  <c r="N82" i="59"/>
  <c r="N81" i="59"/>
  <c r="N80" i="59"/>
  <c r="N79" i="59"/>
  <c r="N77" i="59"/>
  <c r="N76" i="59"/>
  <c r="N75" i="59"/>
  <c r="N74" i="59"/>
  <c r="N73" i="59"/>
  <c r="N72" i="59"/>
  <c r="N71" i="59"/>
  <c r="N70" i="59"/>
  <c r="N69" i="59"/>
  <c r="N68" i="59"/>
  <c r="N67" i="59"/>
  <c r="N66" i="59"/>
  <c r="N65" i="59"/>
  <c r="N64" i="59"/>
  <c r="N63" i="59"/>
  <c r="N62" i="59"/>
  <c r="N61" i="59"/>
  <c r="N60" i="59"/>
  <c r="N59" i="59"/>
  <c r="N58" i="59"/>
  <c r="N57" i="59"/>
  <c r="N56" i="59"/>
  <c r="N55" i="59"/>
  <c r="N54" i="59"/>
  <c r="N53" i="59"/>
  <c r="N52" i="59"/>
  <c r="N51" i="59"/>
  <c r="N50" i="59"/>
  <c r="N49" i="59"/>
  <c r="N48" i="59"/>
  <c r="N47" i="59"/>
  <c r="N46" i="59"/>
  <c r="N45" i="59"/>
  <c r="N44" i="59"/>
  <c r="N43" i="59"/>
  <c r="N42" i="59"/>
  <c r="N41" i="59"/>
  <c r="N40" i="59"/>
  <c r="N39" i="59"/>
  <c r="N38" i="59"/>
  <c r="N37" i="59"/>
  <c r="N36" i="59"/>
  <c r="N35" i="59"/>
  <c r="N34" i="59"/>
  <c r="N33" i="59"/>
  <c r="N32" i="59"/>
  <c r="N31" i="59"/>
  <c r="N30" i="59"/>
  <c r="N29" i="59"/>
  <c r="N28" i="59"/>
  <c r="N27" i="59"/>
  <c r="N26" i="59"/>
  <c r="N25" i="59"/>
  <c r="N24" i="59"/>
  <c r="N23" i="59"/>
  <c r="N22" i="59"/>
  <c r="N21" i="59"/>
  <c r="N20" i="59"/>
  <c r="N19" i="59"/>
  <c r="N18" i="59"/>
  <c r="N17" i="59"/>
  <c r="N16" i="59"/>
  <c r="N15" i="59"/>
  <c r="N14" i="59"/>
  <c r="N13" i="59"/>
  <c r="N12" i="59"/>
  <c r="N11" i="59"/>
  <c r="N10" i="59"/>
  <c r="N9" i="59"/>
  <c r="N8" i="59"/>
  <c r="N7" i="59"/>
  <c r="N6" i="59"/>
  <c r="N5" i="59"/>
  <c r="N4" i="59"/>
  <c r="N3" i="59"/>
  <c r="N2" i="59"/>
  <c r="N173" i="58"/>
  <c r="N172" i="58"/>
  <c r="N171" i="58"/>
  <c r="N170" i="58"/>
  <c r="N169" i="58"/>
  <c r="N168" i="58"/>
  <c r="N167" i="58"/>
  <c r="N166" i="58"/>
  <c r="N165" i="58"/>
  <c r="N164" i="58"/>
  <c r="N163" i="58"/>
  <c r="N162" i="58"/>
  <c r="N161" i="58"/>
  <c r="N160" i="58"/>
  <c r="N159" i="58"/>
  <c r="N158" i="58"/>
  <c r="N157" i="58"/>
  <c r="N156" i="58"/>
  <c r="N155" i="58"/>
  <c r="N154" i="58"/>
  <c r="N153" i="58"/>
  <c r="N152" i="58"/>
  <c r="N151" i="58"/>
  <c r="N150" i="58"/>
  <c r="N149" i="58"/>
  <c r="N148" i="58"/>
  <c r="N147" i="58"/>
  <c r="N146" i="58"/>
  <c r="N145" i="58"/>
  <c r="N144" i="58"/>
  <c r="N143" i="58"/>
  <c r="N142" i="58"/>
  <c r="N141" i="58"/>
  <c r="N140" i="58"/>
  <c r="N139" i="58"/>
  <c r="N138" i="58"/>
  <c r="N137" i="58"/>
  <c r="N136" i="58"/>
  <c r="N135" i="58"/>
  <c r="N134" i="58"/>
  <c r="N133" i="58"/>
  <c r="N132" i="58"/>
  <c r="N131" i="58"/>
  <c r="N130" i="58"/>
  <c r="N129" i="58"/>
  <c r="N128" i="58"/>
  <c r="N127" i="58"/>
  <c r="N126" i="58"/>
  <c r="N125" i="58"/>
  <c r="N124" i="58"/>
  <c r="N123" i="58"/>
  <c r="N122" i="58"/>
  <c r="N121" i="58"/>
  <c r="N120" i="58"/>
  <c r="N119" i="58"/>
  <c r="N118" i="58"/>
  <c r="N117" i="58"/>
  <c r="N116" i="58"/>
  <c r="N115" i="58"/>
  <c r="N114" i="58"/>
  <c r="N113" i="58"/>
  <c r="N112" i="58"/>
  <c r="N111" i="58"/>
  <c r="N110" i="58"/>
  <c r="N109" i="58"/>
  <c r="N108" i="58"/>
  <c r="N107" i="58"/>
  <c r="N106" i="58"/>
  <c r="N105" i="58"/>
  <c r="N104" i="58"/>
  <c r="N103" i="58"/>
  <c r="N102" i="58"/>
  <c r="N101" i="58"/>
  <c r="N100" i="58"/>
  <c r="N99" i="58"/>
  <c r="N98" i="58"/>
  <c r="N97" i="58"/>
  <c r="N96" i="58"/>
  <c r="N95" i="58"/>
  <c r="N94" i="58"/>
  <c r="N93" i="58"/>
  <c r="N92" i="58"/>
  <c r="N91" i="58"/>
  <c r="N90" i="58"/>
  <c r="N89" i="58"/>
  <c r="N88" i="58"/>
  <c r="N87" i="58"/>
  <c r="N86" i="58"/>
  <c r="N85" i="58"/>
  <c r="N84" i="58"/>
  <c r="N83" i="58"/>
  <c r="N82" i="58"/>
  <c r="N81" i="58"/>
  <c r="N80" i="58"/>
  <c r="N79" i="58"/>
  <c r="N77" i="58"/>
  <c r="N76" i="58"/>
  <c r="N75" i="58"/>
  <c r="N74" i="58"/>
  <c r="N73" i="58"/>
  <c r="N72" i="58"/>
  <c r="N71" i="58"/>
  <c r="N70" i="58"/>
  <c r="N69" i="58"/>
  <c r="N68" i="58"/>
  <c r="N67" i="58"/>
  <c r="N66" i="58"/>
  <c r="N65" i="58"/>
  <c r="N64" i="58"/>
  <c r="N63" i="58"/>
  <c r="N62" i="58"/>
  <c r="N61" i="58"/>
  <c r="N60" i="58"/>
  <c r="N59" i="58"/>
  <c r="N58" i="58"/>
  <c r="N57" i="58"/>
  <c r="N56" i="58"/>
  <c r="N55" i="58"/>
  <c r="N54" i="58"/>
  <c r="N53" i="58"/>
  <c r="N52" i="58"/>
  <c r="N51" i="58"/>
  <c r="N50" i="58"/>
  <c r="N49" i="58"/>
  <c r="N48" i="58"/>
  <c r="N47" i="58"/>
  <c r="N46" i="58"/>
  <c r="N45" i="58"/>
  <c r="N44" i="58"/>
  <c r="N43" i="58"/>
  <c r="N42" i="58"/>
  <c r="N41" i="58"/>
  <c r="N40" i="58"/>
  <c r="N39" i="58"/>
  <c r="N38" i="58"/>
  <c r="N37" i="58"/>
  <c r="N36" i="58"/>
  <c r="N35" i="58"/>
  <c r="N34" i="58"/>
  <c r="N33" i="58"/>
  <c r="N32" i="58"/>
  <c r="N31" i="58"/>
  <c r="N30" i="58"/>
  <c r="N29" i="58"/>
  <c r="N28" i="58"/>
  <c r="N27" i="58"/>
  <c r="N26" i="58"/>
  <c r="N25" i="58"/>
  <c r="N24" i="58"/>
  <c r="N23" i="58"/>
  <c r="N22" i="58"/>
  <c r="N21" i="58"/>
  <c r="N20" i="58"/>
  <c r="N19" i="58"/>
  <c r="N18" i="58"/>
  <c r="N17" i="58"/>
  <c r="N16" i="58"/>
  <c r="N15" i="58"/>
  <c r="N14" i="58"/>
  <c r="N13" i="58"/>
  <c r="N12" i="58"/>
  <c r="N11" i="58"/>
  <c r="N10" i="58"/>
  <c r="N9" i="58"/>
  <c r="N8" i="58"/>
  <c r="N7" i="58"/>
  <c r="N6" i="58"/>
  <c r="N5" i="58"/>
  <c r="N4" i="58"/>
  <c r="N3" i="58"/>
  <c r="N2" i="58"/>
  <c r="N173" i="57"/>
  <c r="N172" i="57"/>
  <c r="N171" i="57"/>
  <c r="N170" i="57"/>
  <c r="N169" i="57"/>
  <c r="N168" i="57"/>
  <c r="N167" i="57"/>
  <c r="N166" i="57"/>
  <c r="N165" i="57"/>
  <c r="N164" i="57"/>
  <c r="N163" i="57"/>
  <c r="N162" i="57"/>
  <c r="N161" i="57"/>
  <c r="N160" i="57"/>
  <c r="N159" i="57"/>
  <c r="N158" i="57"/>
  <c r="N157" i="57"/>
  <c r="N156" i="57"/>
  <c r="N155" i="57"/>
  <c r="N154" i="57"/>
  <c r="N153" i="57"/>
  <c r="N152" i="57"/>
  <c r="N151" i="57"/>
  <c r="N150" i="57"/>
  <c r="N149" i="57"/>
  <c r="N148" i="57"/>
  <c r="N147" i="57"/>
  <c r="N146" i="57"/>
  <c r="N145" i="57"/>
  <c r="N144" i="57"/>
  <c r="N143" i="57"/>
  <c r="N142" i="57"/>
  <c r="N141" i="57"/>
  <c r="N140" i="57"/>
  <c r="N139" i="57"/>
  <c r="N138" i="57"/>
  <c r="N137" i="57"/>
  <c r="N136" i="57"/>
  <c r="N135" i="57"/>
  <c r="N134" i="57"/>
  <c r="N133" i="57"/>
  <c r="N132" i="57"/>
  <c r="N131" i="57"/>
  <c r="N130" i="57"/>
  <c r="N129" i="57"/>
  <c r="N128" i="57"/>
  <c r="N127" i="57"/>
  <c r="N126" i="57"/>
  <c r="N125" i="57"/>
  <c r="N124" i="57"/>
  <c r="N123" i="57"/>
  <c r="N122" i="57"/>
  <c r="N121" i="57"/>
  <c r="N120" i="57"/>
  <c r="N119" i="57"/>
  <c r="N118" i="57"/>
  <c r="N117" i="57"/>
  <c r="N116" i="57"/>
  <c r="N115" i="57"/>
  <c r="N114" i="57"/>
  <c r="N113" i="57"/>
  <c r="N112" i="57"/>
  <c r="N111" i="57"/>
  <c r="N110" i="57"/>
  <c r="N109" i="57"/>
  <c r="N108" i="57"/>
  <c r="N107" i="57"/>
  <c r="N106" i="57"/>
  <c r="N105" i="57"/>
  <c r="N104" i="57"/>
  <c r="N103" i="57"/>
  <c r="N102" i="57"/>
  <c r="N101" i="57"/>
  <c r="N100" i="57"/>
  <c r="N99" i="57"/>
  <c r="N98" i="57"/>
  <c r="N97" i="57"/>
  <c r="N96" i="57"/>
  <c r="N95" i="57"/>
  <c r="N94" i="57"/>
  <c r="N93" i="57"/>
  <c r="N92" i="57"/>
  <c r="N91" i="57"/>
  <c r="N90" i="57"/>
  <c r="N89" i="57"/>
  <c r="N88" i="57"/>
  <c r="N87" i="57"/>
  <c r="N86" i="57"/>
  <c r="N85" i="57"/>
  <c r="N84" i="57"/>
  <c r="N83" i="57"/>
  <c r="N82" i="57"/>
  <c r="N81" i="57"/>
  <c r="N80" i="57"/>
  <c r="N79" i="57"/>
  <c r="N77" i="57"/>
  <c r="N76" i="57"/>
  <c r="N75" i="57"/>
  <c r="N74" i="57"/>
  <c r="N73" i="57"/>
  <c r="N72" i="57"/>
  <c r="N71" i="57"/>
  <c r="N70" i="57"/>
  <c r="N69" i="57"/>
  <c r="N68" i="57"/>
  <c r="N67" i="57"/>
  <c r="N66" i="57"/>
  <c r="N65" i="57"/>
  <c r="N64" i="57"/>
  <c r="N63" i="57"/>
  <c r="N62" i="57"/>
  <c r="N61" i="57"/>
  <c r="N60" i="57"/>
  <c r="N59" i="57"/>
  <c r="N58" i="57"/>
  <c r="N57" i="57"/>
  <c r="N56" i="57"/>
  <c r="N55" i="57"/>
  <c r="N54" i="57"/>
  <c r="N53" i="57"/>
  <c r="N52" i="57"/>
  <c r="N51" i="57"/>
  <c r="N50" i="57"/>
  <c r="N49" i="57"/>
  <c r="N48" i="57"/>
  <c r="N47" i="57"/>
  <c r="N46" i="57"/>
  <c r="N45" i="57"/>
  <c r="N44" i="57"/>
  <c r="N43" i="57"/>
  <c r="N42" i="57"/>
  <c r="N41" i="57"/>
  <c r="N40" i="57"/>
  <c r="N39" i="57"/>
  <c r="N38" i="57"/>
  <c r="N37" i="57"/>
  <c r="N36" i="57"/>
  <c r="N35" i="57"/>
  <c r="N34" i="57"/>
  <c r="N33" i="57"/>
  <c r="N32" i="57"/>
  <c r="N31" i="57"/>
  <c r="N30" i="57"/>
  <c r="N29" i="57"/>
  <c r="N28" i="57"/>
  <c r="N27" i="57"/>
  <c r="N26" i="57"/>
  <c r="N25" i="57"/>
  <c r="N24" i="57"/>
  <c r="N23" i="57"/>
  <c r="N22" i="57"/>
  <c r="N21" i="57"/>
  <c r="N20" i="57"/>
  <c r="N19" i="57"/>
  <c r="N18" i="57"/>
  <c r="N17" i="57"/>
  <c r="N16" i="57"/>
  <c r="N15" i="57"/>
  <c r="N14" i="57"/>
  <c r="N13" i="57"/>
  <c r="N12" i="57"/>
  <c r="N11" i="57"/>
  <c r="N10" i="57"/>
  <c r="N9" i="57"/>
  <c r="N8" i="57"/>
  <c r="N7" i="57"/>
  <c r="N6" i="57"/>
  <c r="N5" i="57"/>
  <c r="N4" i="57"/>
  <c r="N3" i="57"/>
  <c r="N2" i="57"/>
  <c r="N173" i="56"/>
  <c r="N172" i="56"/>
  <c r="N171" i="56"/>
  <c r="N170" i="56"/>
  <c r="N169" i="56"/>
  <c r="N168" i="56"/>
  <c r="N167" i="56"/>
  <c r="N166" i="56"/>
  <c r="N165" i="56"/>
  <c r="N164" i="56"/>
  <c r="N163" i="56"/>
  <c r="N162" i="56"/>
  <c r="N161" i="56"/>
  <c r="N160" i="56"/>
  <c r="N159" i="56"/>
  <c r="N158" i="56"/>
  <c r="N157" i="56"/>
  <c r="N156" i="56"/>
  <c r="N155" i="56"/>
  <c r="N154" i="56"/>
  <c r="N153" i="56"/>
  <c r="N152" i="56"/>
  <c r="N151" i="56"/>
  <c r="N150" i="56"/>
  <c r="N149" i="56"/>
  <c r="N148" i="56"/>
  <c r="N147" i="56"/>
  <c r="N146" i="56"/>
  <c r="N145" i="56"/>
  <c r="N144" i="56"/>
  <c r="N143" i="56"/>
  <c r="N142" i="56"/>
  <c r="N141" i="56"/>
  <c r="N140" i="56"/>
  <c r="N139" i="56"/>
  <c r="N138" i="56"/>
  <c r="N137" i="56"/>
  <c r="N136" i="56"/>
  <c r="N135" i="56"/>
  <c r="N134" i="56"/>
  <c r="N133" i="56"/>
  <c r="N132" i="56"/>
  <c r="N131" i="56"/>
  <c r="N130" i="56"/>
  <c r="N129" i="56"/>
  <c r="N128" i="56"/>
  <c r="N127" i="56"/>
  <c r="N126" i="56"/>
  <c r="N125" i="56"/>
  <c r="N124" i="56"/>
  <c r="N123" i="56"/>
  <c r="N122" i="56"/>
  <c r="N121" i="56"/>
  <c r="N120" i="56"/>
  <c r="N119" i="56"/>
  <c r="N118" i="56"/>
  <c r="N117" i="56"/>
  <c r="N116" i="56"/>
  <c r="N115" i="56"/>
  <c r="N114" i="56"/>
  <c r="N113" i="56"/>
  <c r="N112" i="56"/>
  <c r="N111" i="56"/>
  <c r="N110" i="56"/>
  <c r="N109" i="56"/>
  <c r="N108" i="56"/>
  <c r="N107" i="56"/>
  <c r="N106" i="56"/>
  <c r="N105" i="56"/>
  <c r="N104" i="56"/>
  <c r="N103" i="56"/>
  <c r="N102" i="56"/>
  <c r="N101" i="56"/>
  <c r="N100" i="56"/>
  <c r="N99" i="56"/>
  <c r="N98" i="56"/>
  <c r="N97" i="56"/>
  <c r="N96" i="56"/>
  <c r="N95" i="56"/>
  <c r="N94" i="56"/>
  <c r="N93" i="56"/>
  <c r="N92" i="56"/>
  <c r="N91" i="56"/>
  <c r="N90" i="56"/>
  <c r="N89" i="56"/>
  <c r="N88" i="56"/>
  <c r="N87" i="56"/>
  <c r="N86" i="56"/>
  <c r="N85" i="56"/>
  <c r="N84" i="56"/>
  <c r="N83" i="56"/>
  <c r="N82" i="56"/>
  <c r="N81" i="56"/>
  <c r="N80" i="56"/>
  <c r="N79" i="56"/>
  <c r="N77" i="56"/>
  <c r="N76" i="56"/>
  <c r="N75" i="56"/>
  <c r="N74" i="56"/>
  <c r="N73" i="56"/>
  <c r="N72" i="56"/>
  <c r="N71" i="56"/>
  <c r="N70" i="56"/>
  <c r="N69" i="56"/>
  <c r="N68" i="56"/>
  <c r="N67" i="56"/>
  <c r="N66" i="56"/>
  <c r="N65" i="56"/>
  <c r="N64" i="56"/>
  <c r="N63" i="56"/>
  <c r="N62" i="56"/>
  <c r="N61" i="56"/>
  <c r="N60" i="56"/>
  <c r="N59" i="56"/>
  <c r="N58" i="56"/>
  <c r="N57" i="56"/>
  <c r="N56" i="56"/>
  <c r="N55" i="56"/>
  <c r="N54" i="56"/>
  <c r="N53" i="56"/>
  <c r="N52" i="56"/>
  <c r="N51" i="56"/>
  <c r="N50" i="56"/>
  <c r="N49" i="56"/>
  <c r="N48" i="56"/>
  <c r="N47" i="56"/>
  <c r="N46" i="56"/>
  <c r="N45" i="56"/>
  <c r="N44" i="56"/>
  <c r="N43" i="56"/>
  <c r="N42" i="56"/>
  <c r="N41" i="56"/>
  <c r="N40" i="56"/>
  <c r="N39" i="56"/>
  <c r="N38" i="56"/>
  <c r="N37" i="56"/>
  <c r="N36" i="56"/>
  <c r="N35" i="56"/>
  <c r="N34" i="56"/>
  <c r="N33" i="56"/>
  <c r="N32" i="56"/>
  <c r="N31" i="56"/>
  <c r="N30" i="56"/>
  <c r="N29" i="56"/>
  <c r="N28" i="56"/>
  <c r="N27" i="56"/>
  <c r="N26" i="56"/>
  <c r="N25" i="56"/>
  <c r="N24" i="56"/>
  <c r="N23" i="56"/>
  <c r="N22" i="56"/>
  <c r="N21" i="56"/>
  <c r="N20" i="56"/>
  <c r="N19" i="56"/>
  <c r="N18" i="56"/>
  <c r="N17" i="56"/>
  <c r="N16" i="56"/>
  <c r="N15" i="56"/>
  <c r="N14" i="56"/>
  <c r="N13" i="56"/>
  <c r="N12" i="56"/>
  <c r="N11" i="56"/>
  <c r="N10" i="56"/>
  <c r="N9" i="56"/>
  <c r="N8" i="56"/>
  <c r="N7" i="56"/>
  <c r="N6" i="56"/>
  <c r="N5" i="56"/>
  <c r="N4" i="56"/>
  <c r="N3" i="56"/>
  <c r="N2" i="56"/>
  <c r="O102" i="9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80" i="55"/>
  <c r="N81" i="55"/>
  <c r="N82" i="55"/>
  <c r="N83" i="55"/>
  <c r="N84" i="55"/>
  <c r="N79" i="55"/>
  <c r="N3" i="55"/>
  <c r="N4" i="55"/>
  <c r="N5" i="55"/>
  <c r="N6" i="55"/>
  <c r="N7" i="55"/>
  <c r="N8" i="55"/>
  <c r="N9" i="55"/>
  <c r="N10" i="55"/>
  <c r="N11" i="55"/>
  <c r="N12" i="55"/>
  <c r="N13" i="55"/>
  <c r="N14" i="55"/>
  <c r="N15" i="55"/>
  <c r="N16" i="55"/>
  <c r="N17" i="55"/>
  <c r="N18" i="55"/>
  <c r="N19" i="55"/>
  <c r="N20" i="55"/>
  <c r="N21" i="55"/>
  <c r="N22" i="55"/>
  <c r="N23" i="55"/>
  <c r="N24" i="55"/>
  <c r="N25" i="55"/>
  <c r="N26" i="55"/>
  <c r="N2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2" i="55"/>
  <c r="H4" i="51" l="1"/>
  <c r="O98" i="9" l="1"/>
  <c r="O99" i="9"/>
  <c r="O100" i="9"/>
  <c r="O101" i="9"/>
  <c r="N95" i="42" l="1"/>
  <c r="N96" i="42"/>
  <c r="N97" i="42"/>
  <c r="N98" i="42"/>
  <c r="N99" i="42"/>
  <c r="N100" i="42"/>
  <c r="N101" i="42"/>
  <c r="N102" i="42"/>
  <c r="N103" i="42"/>
  <c r="N104" i="42"/>
  <c r="N105" i="42"/>
  <c r="N106" i="42"/>
  <c r="N107" i="42"/>
  <c r="N108" i="42"/>
  <c r="N109" i="42"/>
  <c r="N110" i="42"/>
  <c r="N111" i="42"/>
  <c r="N112" i="42"/>
  <c r="N113" i="42"/>
  <c r="N114" i="42"/>
  <c r="N115" i="42"/>
  <c r="N116" i="42"/>
  <c r="N117" i="42"/>
  <c r="N118" i="42"/>
  <c r="N119" i="42"/>
  <c r="N120" i="42"/>
  <c r="N121" i="42"/>
  <c r="N122" i="42"/>
  <c r="N123" i="42"/>
  <c r="N124" i="42"/>
  <c r="N125" i="42"/>
  <c r="N126" i="42"/>
  <c r="N127" i="42"/>
  <c r="N128" i="42"/>
  <c r="N129" i="42"/>
  <c r="N130" i="42"/>
  <c r="N131" i="42"/>
  <c r="N132" i="42"/>
  <c r="N133" i="42"/>
  <c r="N134" i="42"/>
  <c r="N135" i="42"/>
  <c r="N136" i="42"/>
  <c r="N137" i="42"/>
  <c r="N138" i="42"/>
  <c r="N139" i="42"/>
  <c r="N80" i="42"/>
  <c r="N81" i="42"/>
  <c r="N82" i="42"/>
  <c r="N83" i="42"/>
  <c r="N84" i="42"/>
  <c r="N85" i="42"/>
  <c r="N86" i="42"/>
  <c r="N87" i="42"/>
  <c r="N88" i="42"/>
  <c r="N89" i="42"/>
  <c r="N90" i="42"/>
  <c r="N91" i="42"/>
  <c r="N92" i="42"/>
  <c r="N93" i="42"/>
  <c r="N94" i="42"/>
  <c r="N79" i="42"/>
  <c r="O97" i="9" l="1"/>
  <c r="O96" i="9"/>
  <c r="O95" i="9"/>
  <c r="O94" i="9"/>
  <c r="O93" i="9"/>
  <c r="O92" i="9"/>
  <c r="O91" i="9"/>
  <c r="J3" i="53" l="1"/>
  <c r="J4" i="53"/>
  <c r="J5" i="53"/>
  <c r="J6" i="53"/>
  <c r="J7" i="53"/>
  <c r="J2" i="53"/>
  <c r="O90" i="9" l="1"/>
  <c r="O89" i="9" l="1"/>
  <c r="G4" i="29"/>
  <c r="M335" i="39"/>
  <c r="M336" i="39"/>
  <c r="M337" i="39"/>
  <c r="M338" i="39"/>
  <c r="M339" i="39"/>
  <c r="M340" i="39"/>
  <c r="M341" i="39"/>
  <c r="M342" i="39"/>
  <c r="M343" i="39"/>
  <c r="M344" i="39"/>
  <c r="M345" i="39"/>
  <c r="M346" i="39"/>
  <c r="M347" i="39"/>
  <c r="M348" i="39"/>
  <c r="M349" i="39"/>
  <c r="M350" i="39"/>
  <c r="M351" i="39"/>
  <c r="M352" i="39"/>
  <c r="M353" i="39"/>
  <c r="M354" i="39"/>
  <c r="M355" i="39"/>
  <c r="M356" i="39"/>
  <c r="M357" i="39"/>
  <c r="M358" i="39"/>
  <c r="M359" i="39"/>
  <c r="M360" i="39"/>
  <c r="M361" i="39"/>
  <c r="M362" i="39"/>
  <c r="M363" i="39"/>
  <c r="M364" i="39"/>
  <c r="M365" i="39"/>
  <c r="M366" i="39"/>
  <c r="M367" i="39"/>
  <c r="M368" i="39"/>
  <c r="M369" i="39"/>
  <c r="M370" i="39"/>
  <c r="M371" i="39"/>
  <c r="M372" i="39"/>
  <c r="M373" i="39"/>
  <c r="M374" i="39"/>
  <c r="M375" i="39"/>
  <c r="M376" i="39"/>
  <c r="M377" i="39"/>
  <c r="M378" i="39"/>
  <c r="M379" i="39"/>
  <c r="M380" i="39"/>
  <c r="M381" i="39"/>
  <c r="M382" i="39"/>
  <c r="M383" i="39"/>
  <c r="M384" i="39"/>
  <c r="M385" i="39"/>
  <c r="M386" i="39"/>
  <c r="M387" i="39"/>
  <c r="M388" i="39"/>
  <c r="M389" i="39"/>
  <c r="M390" i="39"/>
  <c r="M391" i="39"/>
  <c r="M392" i="39"/>
  <c r="M393" i="39"/>
  <c r="M394" i="39"/>
  <c r="M395" i="39"/>
  <c r="M396" i="39"/>
  <c r="M397" i="39"/>
  <c r="M398" i="39"/>
  <c r="M399" i="39"/>
  <c r="M400" i="39"/>
  <c r="M401" i="39"/>
  <c r="M402" i="39"/>
  <c r="M403" i="39"/>
  <c r="M404" i="39"/>
  <c r="M405" i="39"/>
  <c r="M406" i="39"/>
  <c r="M407" i="39"/>
  <c r="M408" i="39"/>
  <c r="M409" i="39"/>
  <c r="M410" i="39"/>
  <c r="M411" i="39"/>
  <c r="M412" i="39"/>
  <c r="M413" i="39"/>
  <c r="M414" i="39"/>
  <c r="M415" i="39"/>
  <c r="M416" i="39"/>
  <c r="M417" i="39"/>
  <c r="M418" i="39"/>
  <c r="M419" i="39"/>
  <c r="M420" i="39"/>
  <c r="M421" i="39"/>
  <c r="M422" i="39"/>
  <c r="M423" i="39"/>
  <c r="M424" i="39"/>
  <c r="M425" i="39"/>
  <c r="M426" i="39"/>
  <c r="M427" i="39"/>
  <c r="M428" i="39"/>
  <c r="M429" i="39"/>
  <c r="M430" i="39"/>
  <c r="M431" i="39"/>
  <c r="M432" i="39"/>
  <c r="M433" i="39"/>
  <c r="M434" i="39"/>
  <c r="M435" i="39"/>
  <c r="M436" i="39"/>
  <c r="M437" i="39"/>
  <c r="M438" i="39"/>
  <c r="M439" i="39"/>
  <c r="M440" i="39"/>
  <c r="M441" i="39"/>
  <c r="M442" i="39"/>
  <c r="M443" i="39"/>
  <c r="M444" i="39"/>
  <c r="M445" i="39"/>
  <c r="M446" i="39"/>
  <c r="M447" i="39"/>
  <c r="M448" i="39"/>
  <c r="M449" i="39"/>
  <c r="M450" i="39"/>
  <c r="M451" i="39"/>
  <c r="M452" i="39"/>
  <c r="M453" i="39"/>
  <c r="M454" i="39"/>
  <c r="M455" i="39"/>
  <c r="M456" i="39"/>
  <c r="M457" i="39"/>
  <c r="M458" i="39"/>
  <c r="M459" i="39"/>
  <c r="M460" i="39"/>
  <c r="M461" i="39"/>
  <c r="M462" i="39"/>
  <c r="M463" i="39"/>
  <c r="M464" i="39"/>
  <c r="M465" i="39"/>
  <c r="M466" i="39"/>
  <c r="M467" i="39"/>
  <c r="M468" i="39"/>
  <c r="M469" i="39"/>
  <c r="M470" i="39"/>
  <c r="M471" i="39"/>
  <c r="M472" i="39"/>
  <c r="M473" i="39"/>
  <c r="M474" i="39"/>
  <c r="M475" i="39"/>
  <c r="M476" i="39"/>
  <c r="M477" i="39"/>
  <c r="M478" i="39"/>
  <c r="M479" i="39"/>
  <c r="M480" i="39"/>
  <c r="M481" i="39"/>
  <c r="M482" i="39"/>
  <c r="M483" i="39"/>
  <c r="M484" i="39"/>
  <c r="M485" i="39"/>
  <c r="M486" i="39"/>
  <c r="M487" i="39"/>
  <c r="M488" i="39"/>
  <c r="M489" i="39"/>
  <c r="M490" i="39"/>
  <c r="M491" i="39"/>
  <c r="M492" i="39"/>
  <c r="M493" i="39"/>
  <c r="M494" i="39"/>
  <c r="M495" i="39"/>
  <c r="M496" i="39"/>
  <c r="M497" i="39"/>
  <c r="M498" i="39"/>
  <c r="M499" i="39"/>
  <c r="M500" i="39"/>
  <c r="M501" i="39"/>
  <c r="M502" i="39"/>
  <c r="M503" i="39"/>
  <c r="M504" i="39"/>
  <c r="M505" i="39"/>
  <c r="M506" i="39"/>
  <c r="M507" i="39"/>
  <c r="M508" i="39"/>
  <c r="M509" i="39"/>
  <c r="M510" i="39"/>
  <c r="M511" i="39"/>
  <c r="M512" i="39"/>
  <c r="M513" i="39"/>
  <c r="M514" i="39"/>
  <c r="M515" i="39"/>
  <c r="M516" i="39"/>
  <c r="M517" i="39"/>
  <c r="M518" i="39"/>
  <c r="M519" i="39"/>
  <c r="M520" i="39"/>
  <c r="M521" i="39"/>
  <c r="M522" i="39"/>
  <c r="M523" i="39"/>
  <c r="M524" i="39"/>
  <c r="M525" i="39"/>
  <c r="M526" i="39"/>
  <c r="M527" i="39"/>
  <c r="M528" i="39"/>
  <c r="M529" i="39"/>
  <c r="M530" i="39"/>
  <c r="M531" i="39"/>
  <c r="M532" i="39"/>
  <c r="M533" i="39"/>
  <c r="M534" i="39"/>
  <c r="M535" i="39"/>
  <c r="M536" i="39"/>
  <c r="M537" i="39"/>
  <c r="M538" i="39"/>
  <c r="M539" i="39"/>
  <c r="M540" i="39"/>
  <c r="M541" i="39"/>
  <c r="M542" i="39"/>
  <c r="M543" i="39"/>
  <c r="M544" i="39"/>
  <c r="M545" i="39"/>
  <c r="M546" i="39"/>
  <c r="M547" i="39"/>
  <c r="M548" i="39"/>
  <c r="M549" i="39"/>
  <c r="M550" i="39"/>
  <c r="M551" i="39"/>
  <c r="M552" i="39"/>
  <c r="M553" i="39"/>
  <c r="M554" i="39"/>
  <c r="M555" i="39"/>
  <c r="M556" i="39"/>
  <c r="M557" i="39"/>
  <c r="M558" i="39"/>
  <c r="M559" i="39"/>
  <c r="M560" i="39"/>
  <c r="M561" i="39"/>
  <c r="M562" i="39"/>
  <c r="M563" i="39"/>
  <c r="M564" i="39"/>
  <c r="M565" i="39"/>
  <c r="M566" i="39"/>
  <c r="M567" i="39"/>
  <c r="M568" i="39"/>
  <c r="M569" i="39"/>
  <c r="M570" i="39"/>
  <c r="M571" i="39"/>
  <c r="M572" i="39"/>
  <c r="M573" i="39"/>
  <c r="M574" i="39"/>
  <c r="M575" i="39"/>
  <c r="M576" i="39"/>
  <c r="M577" i="39"/>
  <c r="M578" i="39"/>
  <c r="M579" i="39"/>
  <c r="M580" i="39"/>
  <c r="M581" i="39"/>
  <c r="M582" i="39"/>
  <c r="M583" i="39"/>
  <c r="M584" i="39"/>
  <c r="M585" i="39"/>
  <c r="M586" i="39"/>
  <c r="M587" i="39"/>
  <c r="M588" i="39"/>
  <c r="M589" i="39"/>
  <c r="M590" i="39"/>
  <c r="M591" i="39"/>
  <c r="M592" i="39"/>
  <c r="M593" i="39"/>
  <c r="M594" i="39"/>
  <c r="M595" i="39"/>
  <c r="M596" i="39"/>
  <c r="M597" i="39"/>
  <c r="M598" i="39"/>
  <c r="M599" i="39"/>
  <c r="M600" i="39"/>
  <c r="M601" i="39"/>
  <c r="M602" i="39"/>
  <c r="M603" i="39"/>
  <c r="M604" i="39"/>
  <c r="M605" i="39"/>
  <c r="M606" i="39"/>
  <c r="M607" i="39"/>
  <c r="M608" i="39"/>
  <c r="M609" i="39"/>
  <c r="M610" i="39"/>
  <c r="M611" i="39"/>
  <c r="M612" i="39"/>
  <c r="M613" i="39"/>
  <c r="M614" i="39"/>
  <c r="M615" i="39"/>
  <c r="M616" i="39"/>
  <c r="M617" i="39"/>
  <c r="M618" i="39"/>
  <c r="M619" i="39"/>
  <c r="M620" i="39"/>
  <c r="M621" i="39"/>
  <c r="M622" i="39"/>
  <c r="M623" i="39"/>
  <c r="M624" i="39"/>
  <c r="M625" i="39"/>
  <c r="M626" i="39"/>
  <c r="M627" i="39"/>
  <c r="M628" i="39"/>
  <c r="M629" i="39"/>
  <c r="M630" i="39"/>
  <c r="M631" i="39"/>
  <c r="M632" i="39"/>
  <c r="M633" i="39"/>
  <c r="M634" i="39"/>
  <c r="M635" i="39"/>
  <c r="M636" i="39"/>
  <c r="M637" i="39"/>
  <c r="M638" i="39"/>
  <c r="M639" i="39"/>
  <c r="M640" i="39"/>
  <c r="M641" i="39"/>
  <c r="M642" i="39"/>
  <c r="M643" i="39"/>
  <c r="M644" i="39"/>
  <c r="M645" i="39"/>
  <c r="M646" i="39"/>
  <c r="M647" i="39"/>
  <c r="M648" i="39"/>
  <c r="M649" i="39"/>
  <c r="M650" i="39"/>
  <c r="M651" i="39"/>
  <c r="M652" i="39"/>
  <c r="M653" i="39"/>
  <c r="M654" i="39"/>
  <c r="M655" i="39"/>
  <c r="M656" i="39"/>
  <c r="M657" i="39"/>
  <c r="M658" i="39"/>
  <c r="M659" i="39"/>
  <c r="M660" i="39"/>
  <c r="M661" i="39"/>
  <c r="M662" i="39"/>
  <c r="M663" i="39"/>
  <c r="M664" i="39"/>
  <c r="M665" i="39"/>
  <c r="M666" i="39"/>
  <c r="M667" i="39"/>
  <c r="M668" i="39"/>
  <c r="M669" i="39"/>
  <c r="M670" i="39"/>
  <c r="M671" i="39"/>
  <c r="M672" i="39"/>
  <c r="M673" i="39"/>
  <c r="M674" i="39"/>
  <c r="M675" i="39"/>
  <c r="M676" i="39"/>
  <c r="M677" i="39"/>
  <c r="M678" i="39"/>
  <c r="M679" i="39"/>
  <c r="M680" i="39"/>
  <c r="M681" i="39"/>
  <c r="M682" i="39"/>
  <c r="M683" i="39"/>
  <c r="M684" i="39"/>
  <c r="M685" i="39"/>
  <c r="M686" i="39"/>
  <c r="M687" i="39"/>
  <c r="M688" i="39"/>
  <c r="M689" i="39"/>
  <c r="M690" i="39"/>
  <c r="M691" i="39"/>
  <c r="M692" i="39"/>
  <c r="M693" i="39"/>
  <c r="M694" i="39"/>
  <c r="M695" i="39"/>
  <c r="M696" i="39"/>
  <c r="M697" i="39"/>
  <c r="M698" i="39"/>
  <c r="M699" i="39"/>
  <c r="M700" i="39"/>
  <c r="M701" i="39"/>
  <c r="M702" i="39"/>
  <c r="M703" i="39"/>
  <c r="M704" i="39"/>
  <c r="M705" i="39"/>
  <c r="M706" i="39"/>
  <c r="M707" i="39"/>
  <c r="M708" i="39"/>
  <c r="M709" i="39"/>
  <c r="M710" i="39"/>
  <c r="M711" i="39"/>
  <c r="M712" i="39"/>
  <c r="M713" i="39"/>
  <c r="M714" i="39"/>
  <c r="M715" i="39"/>
  <c r="M716" i="39"/>
  <c r="M717" i="39"/>
  <c r="M718" i="39"/>
  <c r="M719" i="39"/>
  <c r="M720" i="39"/>
  <c r="M721" i="39"/>
  <c r="M722" i="39"/>
  <c r="M723" i="39"/>
  <c r="M724" i="39"/>
  <c r="M725" i="39"/>
  <c r="M726" i="39"/>
  <c r="M727" i="39"/>
  <c r="M728" i="39"/>
  <c r="M729" i="39"/>
  <c r="M730" i="39"/>
  <c r="M731" i="39"/>
  <c r="M732" i="39"/>
  <c r="M733" i="39"/>
  <c r="M734" i="39"/>
  <c r="M735" i="39"/>
  <c r="M736" i="39"/>
  <c r="M737" i="39"/>
  <c r="M738" i="39"/>
  <c r="M739" i="39"/>
  <c r="M740" i="39"/>
  <c r="M741" i="39"/>
  <c r="M742" i="39"/>
  <c r="M743" i="39"/>
  <c r="M744" i="39"/>
  <c r="M745" i="39"/>
  <c r="M746" i="39"/>
  <c r="M747" i="39"/>
  <c r="M748" i="39"/>
  <c r="M749" i="39"/>
  <c r="M750" i="39"/>
  <c r="M751" i="39"/>
  <c r="M752" i="39"/>
  <c r="M753" i="39"/>
  <c r="M754" i="39"/>
  <c r="M755" i="39"/>
  <c r="M756" i="39"/>
  <c r="M327" i="39"/>
  <c r="M328" i="39"/>
  <c r="M329" i="39"/>
  <c r="M330" i="39"/>
  <c r="M331" i="39"/>
  <c r="M332" i="39"/>
  <c r="M333" i="39"/>
  <c r="M334" i="39"/>
  <c r="J4" i="34"/>
  <c r="N33" i="42" l="1"/>
  <c r="N34" i="42"/>
  <c r="N35" i="42"/>
  <c r="N36" i="42"/>
  <c r="N37" i="42"/>
  <c r="N38" i="42"/>
  <c r="N39" i="42"/>
  <c r="N40" i="42"/>
  <c r="N41" i="42"/>
  <c r="N42" i="42"/>
  <c r="N43" i="42"/>
  <c r="N44" i="42"/>
  <c r="N45" i="42"/>
  <c r="N46" i="42"/>
  <c r="N47" i="42"/>
  <c r="N48" i="42"/>
  <c r="N49" i="42"/>
  <c r="N50" i="42"/>
  <c r="N51" i="42"/>
  <c r="N52" i="42"/>
  <c r="N53" i="42"/>
  <c r="N54" i="42"/>
  <c r="N55" i="42"/>
  <c r="N56" i="42"/>
  <c r="N57" i="42"/>
  <c r="N58" i="42"/>
  <c r="N59" i="42"/>
  <c r="N60" i="42"/>
  <c r="N61" i="42"/>
  <c r="N62" i="42"/>
  <c r="N63" i="42"/>
  <c r="N64" i="42"/>
  <c r="N65" i="42"/>
  <c r="N66" i="42"/>
  <c r="N67" i="42"/>
  <c r="N68" i="42"/>
  <c r="N69" i="42"/>
  <c r="N70" i="42"/>
  <c r="N71" i="42"/>
  <c r="N72" i="42"/>
  <c r="N73" i="42"/>
  <c r="N74" i="42"/>
  <c r="N75" i="42"/>
  <c r="N76" i="42"/>
  <c r="N77" i="42"/>
  <c r="N78" i="42"/>
  <c r="M75" i="50"/>
  <c r="M76" i="50"/>
  <c r="M77" i="50"/>
  <c r="M78" i="50"/>
  <c r="M79" i="50"/>
  <c r="M80" i="50"/>
  <c r="M81" i="50"/>
  <c r="M82" i="50"/>
  <c r="M83" i="50"/>
  <c r="M84" i="50"/>
  <c r="M85" i="50"/>
  <c r="M86" i="50"/>
  <c r="M87" i="50"/>
  <c r="M88" i="50"/>
  <c r="M61" i="50"/>
  <c r="M62" i="50"/>
  <c r="M63" i="50"/>
  <c r="M64" i="50"/>
  <c r="M65" i="50"/>
  <c r="M66" i="50"/>
  <c r="M67" i="50"/>
  <c r="M68" i="50"/>
  <c r="M69" i="50"/>
  <c r="M70" i="50"/>
  <c r="M71" i="50"/>
  <c r="M72" i="50"/>
  <c r="M73" i="50"/>
  <c r="M74" i="50"/>
  <c r="M41" i="50"/>
  <c r="M42" i="50"/>
  <c r="M43" i="50"/>
  <c r="M44" i="50"/>
  <c r="M45" i="50"/>
  <c r="M46" i="50"/>
  <c r="M47" i="50"/>
  <c r="M48" i="50"/>
  <c r="M49" i="50"/>
  <c r="M50" i="50"/>
  <c r="M51" i="50"/>
  <c r="M52" i="50"/>
  <c r="M53" i="50"/>
  <c r="M54" i="50"/>
  <c r="M55" i="50"/>
  <c r="M56" i="50"/>
  <c r="M57" i="50"/>
  <c r="M58" i="50"/>
  <c r="M59" i="50"/>
  <c r="M60" i="50"/>
  <c r="M37" i="50"/>
  <c r="M38" i="50"/>
  <c r="M39" i="50"/>
  <c r="M40" i="50"/>
  <c r="N4" i="49"/>
  <c r="N5" i="49"/>
  <c r="N6" i="49"/>
  <c r="N7" i="49"/>
  <c r="N8" i="49"/>
  <c r="N9" i="49"/>
  <c r="N10" i="49"/>
  <c r="N11" i="49"/>
  <c r="J7" i="45"/>
  <c r="K62" i="47"/>
  <c r="D62" i="47"/>
  <c r="K49" i="47"/>
  <c r="K50" i="47"/>
  <c r="K51" i="47"/>
  <c r="K52" i="47"/>
  <c r="K53" i="47"/>
  <c r="K54" i="47"/>
  <c r="K55" i="47"/>
  <c r="D49" i="47"/>
  <c r="D61" i="47"/>
  <c r="K61" i="47" s="1"/>
  <c r="D60" i="47"/>
  <c r="K60" i="47" s="1"/>
  <c r="D59" i="47"/>
  <c r="K59" i="47" s="1"/>
  <c r="D58" i="47"/>
  <c r="K58" i="47" s="1"/>
  <c r="D57" i="47"/>
  <c r="K57" i="47" s="1"/>
  <c r="D56" i="47"/>
  <c r="K56" i="47" s="1"/>
  <c r="K41" i="47"/>
  <c r="K42" i="47"/>
  <c r="K43" i="47"/>
  <c r="K44" i="47"/>
  <c r="K45" i="47"/>
  <c r="K46" i="47"/>
  <c r="K47" i="47"/>
  <c r="K48" i="47"/>
  <c r="K38" i="47"/>
  <c r="K39" i="47"/>
  <c r="K40" i="47"/>
  <c r="K37" i="47"/>
  <c r="M11" i="46"/>
  <c r="M10" i="46"/>
  <c r="M9" i="46"/>
  <c r="M8" i="46"/>
  <c r="M7" i="46"/>
  <c r="M6" i="46"/>
  <c r="J4" i="45"/>
  <c r="J5" i="45"/>
  <c r="J6" i="45"/>
  <c r="O87" i="9" l="1"/>
  <c r="O86" i="9"/>
  <c r="O88" i="9"/>
  <c r="O85" i="9"/>
  <c r="O83" i="9"/>
  <c r="O84" i="9"/>
  <c r="O82" i="9"/>
  <c r="O79" i="9" l="1"/>
  <c r="O80" i="9"/>
  <c r="O81" i="9"/>
  <c r="O78" i="9"/>
  <c r="O77" i="9"/>
  <c r="O76" i="9"/>
  <c r="O75" i="9" l="1"/>
  <c r="G2" i="52" l="1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0" i="43"/>
  <c r="M51" i="43"/>
  <c r="M52" i="43"/>
  <c r="M53" i="43"/>
  <c r="M54" i="43"/>
  <c r="M55" i="43"/>
  <c r="M56" i="43"/>
  <c r="M57" i="43"/>
  <c r="M58" i="43"/>
  <c r="M59" i="43"/>
  <c r="M60" i="43"/>
  <c r="M61" i="43"/>
  <c r="M62" i="43"/>
  <c r="M63" i="43"/>
  <c r="M64" i="43"/>
  <c r="M65" i="43"/>
  <c r="M66" i="43"/>
  <c r="M67" i="43"/>
  <c r="M68" i="43"/>
  <c r="M69" i="43"/>
  <c r="M70" i="43"/>
  <c r="M71" i="43"/>
  <c r="M72" i="43"/>
  <c r="M73" i="43"/>
  <c r="M74" i="43"/>
  <c r="M75" i="43"/>
  <c r="M76" i="43"/>
  <c r="M77" i="43"/>
  <c r="M14" i="43"/>
  <c r="H3" i="51" l="1"/>
  <c r="H2" i="51"/>
  <c r="N3" i="42" l="1"/>
  <c r="N4" i="42"/>
  <c r="N5" i="42"/>
  <c r="N6" i="42"/>
  <c r="N7" i="42"/>
  <c r="N8" i="42"/>
  <c r="N9" i="42"/>
  <c r="N10" i="42"/>
  <c r="N11" i="42"/>
  <c r="N12" i="42"/>
  <c r="N13" i="42"/>
  <c r="N14" i="42"/>
  <c r="N15" i="42"/>
  <c r="N16" i="42"/>
  <c r="N17" i="42"/>
  <c r="N18" i="42"/>
  <c r="N19" i="42"/>
  <c r="N20" i="42"/>
  <c r="N21" i="42"/>
  <c r="N22" i="42"/>
  <c r="N23" i="42"/>
  <c r="N24" i="42"/>
  <c r="N25" i="42"/>
  <c r="N26" i="42"/>
  <c r="N27" i="42"/>
  <c r="N28" i="42"/>
  <c r="N29" i="42"/>
  <c r="N30" i="42"/>
  <c r="N31" i="42"/>
  <c r="N32" i="42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N3" i="49"/>
  <c r="K36" i="47"/>
  <c r="K35" i="47"/>
  <c r="K34" i="47"/>
  <c r="K33" i="47"/>
  <c r="K32" i="47"/>
  <c r="K31" i="47"/>
  <c r="K30" i="47"/>
  <c r="K29" i="47"/>
  <c r="K28" i="47"/>
  <c r="K27" i="47"/>
  <c r="K26" i="47"/>
  <c r="K25" i="47"/>
  <c r="K24" i="47"/>
  <c r="K23" i="47"/>
  <c r="K22" i="47"/>
  <c r="K21" i="47"/>
  <c r="K20" i="47"/>
  <c r="K19" i="47"/>
  <c r="K18" i="47"/>
  <c r="K17" i="47"/>
  <c r="K16" i="47"/>
  <c r="K15" i="47"/>
  <c r="M5" i="46"/>
  <c r="M4" i="46"/>
  <c r="J3" i="45"/>
  <c r="M3" i="50"/>
  <c r="M4" i="50"/>
  <c r="M5" i="50"/>
  <c r="M6" i="50"/>
  <c r="M7" i="50"/>
  <c r="M8" i="50"/>
  <c r="M9" i="50"/>
  <c r="M10" i="50"/>
  <c r="M11" i="50"/>
  <c r="M12" i="50"/>
  <c r="M13" i="50"/>
  <c r="M14" i="50"/>
  <c r="M2" i="50"/>
  <c r="N2" i="49"/>
  <c r="K4" i="47"/>
  <c r="K5" i="47"/>
  <c r="K6" i="47"/>
  <c r="K7" i="47"/>
  <c r="K8" i="47"/>
  <c r="K9" i="47"/>
  <c r="K10" i="47"/>
  <c r="K11" i="47"/>
  <c r="K12" i="47"/>
  <c r="K13" i="47"/>
  <c r="K14" i="47"/>
  <c r="K2" i="47" l="1"/>
  <c r="K3" i="47"/>
  <c r="M3" i="46"/>
  <c r="M2" i="46"/>
  <c r="J2" i="45" l="1"/>
  <c r="O20" i="9" l="1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19" i="9" l="1"/>
  <c r="O18" i="9"/>
  <c r="O17" i="9"/>
  <c r="O16" i="9"/>
  <c r="O13" i="9" l="1"/>
  <c r="O14" i="9"/>
  <c r="O15" i="9"/>
  <c r="O12" i="9"/>
  <c r="O11" i="9"/>
  <c r="J3" i="34" l="1"/>
  <c r="M3" i="43" l="1"/>
  <c r="M4" i="43"/>
  <c r="M5" i="43"/>
  <c r="M6" i="43"/>
  <c r="M7" i="43"/>
  <c r="M8" i="43"/>
  <c r="M9" i="43"/>
  <c r="O10" i="9" l="1"/>
  <c r="O10" i="44"/>
  <c r="O11" i="44"/>
  <c r="O12" i="44"/>
  <c r="O13" i="44"/>
  <c r="O14" i="44"/>
  <c r="O15" i="44"/>
  <c r="O16" i="44"/>
  <c r="O17" i="44"/>
  <c r="O18" i="44"/>
  <c r="O19" i="44"/>
  <c r="O20" i="44"/>
  <c r="O21" i="44"/>
  <c r="O22" i="44"/>
  <c r="O23" i="44"/>
  <c r="O24" i="44"/>
  <c r="O25" i="44"/>
  <c r="O26" i="44"/>
  <c r="O27" i="44"/>
  <c r="O28" i="44"/>
  <c r="O29" i="44"/>
  <c r="O30" i="44"/>
  <c r="O31" i="44"/>
  <c r="O32" i="44"/>
  <c r="O33" i="44"/>
  <c r="O34" i="44"/>
  <c r="O35" i="44"/>
  <c r="O36" i="44"/>
  <c r="O37" i="44"/>
  <c r="O38" i="44"/>
  <c r="O39" i="44"/>
  <c r="O40" i="44"/>
  <c r="O41" i="44"/>
  <c r="O42" i="44"/>
  <c r="O43" i="44"/>
  <c r="O44" i="44"/>
  <c r="O45" i="44"/>
  <c r="O46" i="44"/>
  <c r="O47" i="44"/>
  <c r="O48" i="44"/>
  <c r="O49" i="44"/>
  <c r="O50" i="44"/>
  <c r="O51" i="44"/>
  <c r="O52" i="44"/>
  <c r="O53" i="44"/>
  <c r="O54" i="44"/>
  <c r="O55" i="44"/>
  <c r="O56" i="44"/>
  <c r="O57" i="44"/>
  <c r="O58" i="44"/>
  <c r="O59" i="44"/>
  <c r="O60" i="44"/>
  <c r="O61" i="44"/>
  <c r="O62" i="44"/>
  <c r="O63" i="44"/>
  <c r="O64" i="44"/>
  <c r="O9" i="44"/>
  <c r="O8" i="44"/>
  <c r="O7" i="44"/>
  <c r="O6" i="44"/>
  <c r="O5" i="44"/>
  <c r="O4" i="44"/>
  <c r="O3" i="44"/>
  <c r="O2" i="44"/>
  <c r="G3" i="35" l="1"/>
  <c r="G4" i="35"/>
  <c r="G5" i="35"/>
  <c r="M2" i="43" l="1"/>
  <c r="N2" i="42"/>
  <c r="M7" i="39" l="1"/>
  <c r="M8" i="39"/>
  <c r="M9" i="39"/>
  <c r="M10" i="39"/>
  <c r="M11" i="39"/>
  <c r="M12" i="39"/>
  <c r="M13" i="39"/>
  <c r="M14" i="39"/>
  <c r="M15" i="39"/>
  <c r="M16" i="39"/>
  <c r="M17" i="39"/>
  <c r="M18" i="39"/>
  <c r="M19" i="39"/>
  <c r="M20" i="39"/>
  <c r="M21" i="39"/>
  <c r="M22" i="39"/>
  <c r="M23" i="39"/>
  <c r="M24" i="39"/>
  <c r="M25" i="39"/>
  <c r="M26" i="39"/>
  <c r="M27" i="39"/>
  <c r="M28" i="39"/>
  <c r="M29" i="39"/>
  <c r="M30" i="39"/>
  <c r="M31" i="39"/>
  <c r="M32" i="39"/>
  <c r="M33" i="39"/>
  <c r="M34" i="39"/>
  <c r="M35" i="39"/>
  <c r="M36" i="39"/>
  <c r="M37" i="39"/>
  <c r="M38" i="39"/>
  <c r="M39" i="39"/>
  <c r="M40" i="39"/>
  <c r="M41" i="39"/>
  <c r="M42" i="39"/>
  <c r="M43" i="39"/>
  <c r="M44" i="39"/>
  <c r="M45" i="39"/>
  <c r="M46" i="39"/>
  <c r="M47" i="39"/>
  <c r="M48" i="39"/>
  <c r="M49" i="39"/>
  <c r="M50" i="39"/>
  <c r="M51" i="39"/>
  <c r="M52" i="39"/>
  <c r="M53" i="39"/>
  <c r="M54" i="39"/>
  <c r="M55" i="39"/>
  <c r="M56" i="39"/>
  <c r="M57" i="39"/>
  <c r="M58" i="39"/>
  <c r="M59" i="39"/>
  <c r="M60" i="39"/>
  <c r="M61" i="39"/>
  <c r="M62" i="39"/>
  <c r="M63" i="39"/>
  <c r="M64" i="39"/>
  <c r="M65" i="39"/>
  <c r="M66" i="39"/>
  <c r="M67" i="39"/>
  <c r="M68" i="39"/>
  <c r="M69" i="39"/>
  <c r="M70" i="39"/>
  <c r="M71" i="39"/>
  <c r="M72" i="39"/>
  <c r="M73" i="39"/>
  <c r="M74" i="39"/>
  <c r="M75" i="39"/>
  <c r="M76" i="39"/>
  <c r="M77" i="39"/>
  <c r="M78" i="39"/>
  <c r="M79" i="39"/>
  <c r="M80" i="39"/>
  <c r="M81" i="39"/>
  <c r="M82" i="39"/>
  <c r="M83" i="39"/>
  <c r="M84" i="39"/>
  <c r="M85" i="39"/>
  <c r="M86" i="39"/>
  <c r="M87" i="39"/>
  <c r="M88" i="39"/>
  <c r="M89" i="39"/>
  <c r="M90" i="39"/>
  <c r="M91" i="39"/>
  <c r="M92" i="39"/>
  <c r="M93" i="39"/>
  <c r="M94" i="39"/>
  <c r="M95" i="39"/>
  <c r="M96" i="39"/>
  <c r="M97" i="39"/>
  <c r="M98" i="39"/>
  <c r="M99" i="39"/>
  <c r="M100" i="39"/>
  <c r="M101" i="39"/>
  <c r="M102" i="39"/>
  <c r="M103" i="39"/>
  <c r="M104" i="39"/>
  <c r="M105" i="39"/>
  <c r="M106" i="39"/>
  <c r="M107" i="39"/>
  <c r="M108" i="39"/>
  <c r="M109" i="39"/>
  <c r="M110" i="39"/>
  <c r="M111" i="39"/>
  <c r="M112" i="39"/>
  <c r="M113" i="39"/>
  <c r="M114" i="39"/>
  <c r="M115" i="39"/>
  <c r="M116" i="39"/>
  <c r="M117" i="39"/>
  <c r="M118" i="39"/>
  <c r="M119" i="39"/>
  <c r="M120" i="39"/>
  <c r="M121" i="39"/>
  <c r="M122" i="39"/>
  <c r="M123" i="39"/>
  <c r="M124" i="39"/>
  <c r="M125" i="39"/>
  <c r="M126" i="39"/>
  <c r="M127" i="39"/>
  <c r="M128" i="39"/>
  <c r="M129" i="39"/>
  <c r="M130" i="39"/>
  <c r="M131" i="39"/>
  <c r="M132" i="39"/>
  <c r="M133" i="39"/>
  <c r="M134" i="39"/>
  <c r="M135" i="39"/>
  <c r="M136" i="39"/>
  <c r="M137" i="39"/>
  <c r="M138" i="39"/>
  <c r="M139" i="39"/>
  <c r="M140" i="39"/>
  <c r="M141" i="39"/>
  <c r="M142" i="39"/>
  <c r="M143" i="39"/>
  <c r="M144" i="39"/>
  <c r="M145" i="39"/>
  <c r="M146" i="39"/>
  <c r="M147" i="39"/>
  <c r="M148" i="39"/>
  <c r="M149" i="39"/>
  <c r="M150" i="39"/>
  <c r="M151" i="39"/>
  <c r="M152" i="39"/>
  <c r="M153" i="39"/>
  <c r="M154" i="39"/>
  <c r="M155" i="39"/>
  <c r="M156" i="39"/>
  <c r="M157" i="39"/>
  <c r="M158" i="39"/>
  <c r="M159" i="39"/>
  <c r="M160" i="39"/>
  <c r="M161" i="39"/>
  <c r="M162" i="39"/>
  <c r="M163" i="39"/>
  <c r="M164" i="39"/>
  <c r="M165" i="39"/>
  <c r="M166" i="39"/>
  <c r="M167" i="39"/>
  <c r="M168" i="39"/>
  <c r="M169" i="39"/>
  <c r="M170" i="39"/>
  <c r="M171" i="39"/>
  <c r="M172" i="39"/>
  <c r="M173" i="39"/>
  <c r="M174" i="39"/>
  <c r="M175" i="39"/>
  <c r="M176" i="39"/>
  <c r="M177" i="39"/>
  <c r="M178" i="39"/>
  <c r="M179" i="39"/>
  <c r="M180" i="39"/>
  <c r="M181" i="39"/>
  <c r="M182" i="39"/>
  <c r="M183" i="39"/>
  <c r="M184" i="39"/>
  <c r="M185" i="39"/>
  <c r="M186" i="39"/>
  <c r="M187" i="39"/>
  <c r="M188" i="39"/>
  <c r="M189" i="39"/>
  <c r="M190" i="39"/>
  <c r="M191" i="39"/>
  <c r="M192" i="39"/>
  <c r="M193" i="39"/>
  <c r="M194" i="39"/>
  <c r="M195" i="39"/>
  <c r="M196" i="39"/>
  <c r="M197" i="39"/>
  <c r="M198" i="39"/>
  <c r="M199" i="39"/>
  <c r="M200" i="39"/>
  <c r="M201" i="39"/>
  <c r="M202" i="39"/>
  <c r="M203" i="39"/>
  <c r="M204" i="39"/>
  <c r="M205" i="39"/>
  <c r="M206" i="39"/>
  <c r="M207" i="39"/>
  <c r="M208" i="39"/>
  <c r="M209" i="39"/>
  <c r="M210" i="39"/>
  <c r="M211" i="39"/>
  <c r="M212" i="39"/>
  <c r="M213" i="39"/>
  <c r="M214" i="39"/>
  <c r="M215" i="39"/>
  <c r="M216" i="39"/>
  <c r="M217" i="39"/>
  <c r="M218" i="39"/>
  <c r="M219" i="39"/>
  <c r="M220" i="39"/>
  <c r="M221" i="39"/>
  <c r="M222" i="39"/>
  <c r="M223" i="39"/>
  <c r="M224" i="39"/>
  <c r="M225" i="39"/>
  <c r="M226" i="39"/>
  <c r="M227" i="39"/>
  <c r="M228" i="39"/>
  <c r="M229" i="39"/>
  <c r="M230" i="39"/>
  <c r="M231" i="39"/>
  <c r="M232" i="39"/>
  <c r="M233" i="39"/>
  <c r="M234" i="39"/>
  <c r="M235" i="39"/>
  <c r="M236" i="39"/>
  <c r="M237" i="39"/>
  <c r="M238" i="39"/>
  <c r="M239" i="39"/>
  <c r="M240" i="39"/>
  <c r="M241" i="39"/>
  <c r="M242" i="39"/>
  <c r="M243" i="39"/>
  <c r="M244" i="39"/>
  <c r="M245" i="39"/>
  <c r="M246" i="39"/>
  <c r="M247" i="39"/>
  <c r="M248" i="39"/>
  <c r="M249" i="39"/>
  <c r="M250" i="39"/>
  <c r="M251" i="39"/>
  <c r="M252" i="39"/>
  <c r="M253" i="39"/>
  <c r="M254" i="39"/>
  <c r="M255" i="39"/>
  <c r="M256" i="39"/>
  <c r="M257" i="39"/>
  <c r="M258" i="39"/>
  <c r="M259" i="39"/>
  <c r="M260" i="39"/>
  <c r="M261" i="39"/>
  <c r="M262" i="39"/>
  <c r="M263" i="39"/>
  <c r="M264" i="39"/>
  <c r="M265" i="39"/>
  <c r="M266" i="39"/>
  <c r="M267" i="39"/>
  <c r="M268" i="39"/>
  <c r="M269" i="39"/>
  <c r="M270" i="39"/>
  <c r="M271" i="39"/>
  <c r="M272" i="39"/>
  <c r="M273" i="39"/>
  <c r="M274" i="39"/>
  <c r="M275" i="39"/>
  <c r="M276" i="39"/>
  <c r="M277" i="39"/>
  <c r="M278" i="39"/>
  <c r="M279" i="39"/>
  <c r="M280" i="39"/>
  <c r="M281" i="39"/>
  <c r="M282" i="39"/>
  <c r="M283" i="39"/>
  <c r="M284" i="39"/>
  <c r="M285" i="39"/>
  <c r="M286" i="39"/>
  <c r="M287" i="39"/>
  <c r="M288" i="39"/>
  <c r="M289" i="39"/>
  <c r="M290" i="39"/>
  <c r="M291" i="39"/>
  <c r="M292" i="39"/>
  <c r="M293" i="39"/>
  <c r="M294" i="39"/>
  <c r="M295" i="39"/>
  <c r="M296" i="39"/>
  <c r="M297" i="39"/>
  <c r="M298" i="39"/>
  <c r="M299" i="39"/>
  <c r="M300" i="39"/>
  <c r="M301" i="39"/>
  <c r="M302" i="39"/>
  <c r="M303" i="39"/>
  <c r="M304" i="39"/>
  <c r="M305" i="39"/>
  <c r="M306" i="39"/>
  <c r="M307" i="39"/>
  <c r="M308" i="39"/>
  <c r="M309" i="39"/>
  <c r="M310" i="39"/>
  <c r="M311" i="39"/>
  <c r="M312" i="39"/>
  <c r="M313" i="39"/>
  <c r="M314" i="39"/>
  <c r="M315" i="39"/>
  <c r="M316" i="39"/>
  <c r="M317" i="39"/>
  <c r="M318" i="39"/>
  <c r="M319" i="39"/>
  <c r="M320" i="39"/>
  <c r="M321" i="39"/>
  <c r="M322" i="39"/>
  <c r="M323" i="39"/>
  <c r="M324" i="39"/>
  <c r="M325" i="39"/>
  <c r="M326" i="39"/>
  <c r="O9" i="9"/>
  <c r="O8" i="9"/>
  <c r="O7" i="9"/>
  <c r="O6" i="9" l="1"/>
  <c r="G8" i="40"/>
  <c r="G9" i="40"/>
  <c r="G10" i="40"/>
  <c r="G11" i="40"/>
  <c r="G3" i="29"/>
  <c r="O3" i="9"/>
  <c r="K3" i="41"/>
  <c r="K4" i="41"/>
  <c r="K5" i="41"/>
  <c r="K2" i="41"/>
  <c r="G3" i="40"/>
  <c r="G4" i="40"/>
  <c r="G5" i="40"/>
  <c r="G6" i="40"/>
  <c r="G7" i="40"/>
  <c r="G2" i="40"/>
  <c r="M5" i="39" l="1"/>
  <c r="M6" i="39"/>
  <c r="O5" i="9" l="1"/>
  <c r="M4" i="39"/>
  <c r="M3" i="39"/>
  <c r="M2" i="39"/>
  <c r="K3" i="6"/>
  <c r="N17" i="38"/>
  <c r="N16" i="38"/>
  <c r="N15" i="38"/>
  <c r="N14" i="38"/>
  <c r="N13" i="38"/>
  <c r="N12" i="38"/>
  <c r="N11" i="38"/>
  <c r="N10" i="38"/>
  <c r="N9" i="38"/>
  <c r="N8" i="38"/>
  <c r="N7" i="38"/>
  <c r="N6" i="38"/>
  <c r="N5" i="38"/>
  <c r="N4" i="38"/>
  <c r="N3" i="38"/>
  <c r="N2" i="38"/>
  <c r="L2" i="37" l="1"/>
  <c r="G2" i="35"/>
  <c r="J2" i="34"/>
  <c r="O4" i="9"/>
  <c r="O2" i="9"/>
  <c r="L3" i="37" l="1"/>
  <c r="K2" i="6"/>
  <c r="G2" i="29"/>
</calcChain>
</file>

<file path=xl/sharedStrings.xml><?xml version="1.0" encoding="utf-8"?>
<sst xmlns="http://schemas.openxmlformats.org/spreadsheetml/2006/main" count="24252" uniqueCount="3558">
  <si>
    <t>START_TMS
(Req - DATE)</t>
  </si>
  <si>
    <t>LAST_CHG_TMS
(Req - DATE)</t>
  </si>
  <si>
    <t>LAST_CHG_USR_ID
(Req - VARCHAR2(256))</t>
  </si>
  <si>
    <t>INDUS_CL_SET_ID
(Req - CHAR(10) - PrmKey)</t>
  </si>
  <si>
    <t>CLSF_SET_MNEM
(Req - CHAR(8) - UnqIdx)</t>
  </si>
  <si>
    <t>CL_SET_NME
(Req - VARCHAR2(40))</t>
  </si>
  <si>
    <t>CL_SET_DESC
(Opt - VARCHAR2(254))</t>
  </si>
  <si>
    <t>DATA_STAT_TYP
(Opt - VARCHAR2(20))</t>
  </si>
  <si>
    <t>DATA_SRC_ID
(Opt - VARCHAR2(40))</t>
  </si>
  <si>
    <t>ACTIVE</t>
  </si>
  <si>
    <t>INTRNL_DMN_VAL_ID
(Req - CHAR(10) - PrmKey)</t>
  </si>
  <si>
    <t>FLD_DATA_CL_ID
(Opt - CHAR(8) - FgnKey/UnqIdx)</t>
  </si>
  <si>
    <t>FLD_ID
(Opt - CHAR(8) - FgnKey/UnqIdx)</t>
  </si>
  <si>
    <t>INTRNL_DMN_VAL_TXT
(Req - VARCHAR2(40) - UnqIdx)</t>
  </si>
  <si>
    <t>MOD_RST_IND
(Req - CHAR(1))</t>
  </si>
  <si>
    <t>INTRNL_DMN_VAL_NME
(Req - VARCHAR2(40))</t>
  </si>
  <si>
    <t>INTRNL_DMN_DESC
(Opt - VARCHAR2(254))</t>
  </si>
  <si>
    <t>SYSDATE</t>
  </si>
  <si>
    <t>Domain Name</t>
  </si>
  <si>
    <t>SQL Script</t>
  </si>
  <si>
    <t>WIND</t>
  </si>
  <si>
    <t>DATA_SRC_ID
(Req - VARCHAR2(40) - PrmKey)</t>
    <phoneticPr fontId="184" type="noConversion"/>
  </si>
  <si>
    <t>START_TMS
(Req - DATE)</t>
    <phoneticPr fontId="184" type="noConversion"/>
  </si>
  <si>
    <t>DATA_SRC_NME
(Req - VARCHAR2(256))</t>
    <phoneticPr fontId="184" type="noConversion"/>
  </si>
  <si>
    <t>BOND</t>
  </si>
  <si>
    <t xml:space="preserve"> DATA_STAT_TYP
(Opt - VARCHAR2(254))</t>
  </si>
  <si>
    <t xml:space="preserve"> DATA_SRC_ID
(Opt - VARCHAR2(254))</t>
  </si>
  <si>
    <t>STAT_DESC</t>
  </si>
  <si>
    <t xml:space="preserve"> LAST_CHG_TMS</t>
  </si>
  <si>
    <t>LAST_CHG_USR_ID</t>
  </si>
  <si>
    <t>STAT_VAL_TYP</t>
  </si>
  <si>
    <t>STAT_NME</t>
  </si>
  <si>
    <t>STAT_DEF_ID</t>
  </si>
  <si>
    <t>START_TMS</t>
  </si>
  <si>
    <t>CHARACT</t>
  </si>
  <si>
    <t>DATA_SRC_ID</t>
  </si>
  <si>
    <t>CONN:WIND</t>
  </si>
  <si>
    <t>N</t>
  </si>
  <si>
    <t>TBL_ID
(Opt - CHAR(4))</t>
  </si>
  <si>
    <t>COL_NME
(Opt - VARCHAR2(30))</t>
  </si>
  <si>
    <t>DSRC.DATA_SRC_ID</t>
  </si>
  <si>
    <t>DSRCID</t>
  </si>
  <si>
    <t>ISID.ID_CTXT_TYP</t>
  </si>
  <si>
    <t>00002875</t>
  </si>
  <si>
    <t>ID_CTXT_TYP</t>
    <phoneticPr fontId="184" type="noConversion"/>
  </si>
  <si>
    <t>TBL_TYP</t>
  </si>
  <si>
    <t>GLOBAL_UNIQ_IND</t>
  </si>
  <si>
    <t>ISID</t>
  </si>
  <si>
    <t>ID_CTXT_SQ_KEY_ID</t>
  </si>
  <si>
    <t>RTNG_SET_OID
(Req - CHAR(10) - PrmKey)</t>
  </si>
  <si>
    <t>RTNG_SET_TBL_TYP
(Opt - CHAR(4))</t>
  </si>
  <si>
    <t>RTNG_SET_MNEM
(Req - CHAR(8))</t>
  </si>
  <si>
    <t>RTNG_SET_NME
(Req - VARCHAR2(40))</t>
  </si>
  <si>
    <t>RTNG_SET_DESC
(Opt - VARCHAR2(254))</t>
  </si>
  <si>
    <t>MDX</t>
  </si>
  <si>
    <t>WIND00001</t>
  </si>
  <si>
    <t>ALL</t>
  </si>
  <si>
    <t>CRDTRTNG</t>
  </si>
  <si>
    <t>Credit Rating</t>
  </si>
  <si>
    <t>CBndIssuerRating</t>
  </si>
  <si>
    <t>WIND00002</t>
  </si>
  <si>
    <t>OUTLOOK</t>
  </si>
  <si>
    <t>Outlook</t>
  </si>
  <si>
    <t>ID_CTXT_SQ_NUM</t>
    <phoneticPr fontId="184" type="noConversion"/>
  </si>
  <si>
    <t>00162175</t>
  </si>
  <si>
    <t>439002000</t>
  </si>
  <si>
    <t>01</t>
  </si>
  <si>
    <t>Underwritting</t>
  </si>
  <si>
    <t>439004000</t>
  </si>
  <si>
    <t>17</t>
  </si>
  <si>
    <t>Prorate placement</t>
  </si>
  <si>
    <t>439006000</t>
  </si>
  <si>
    <t>18</t>
  </si>
  <si>
    <t>Orientation</t>
  </si>
  <si>
    <t>439010000</t>
  </si>
  <si>
    <t>19</t>
  </si>
  <si>
    <t>Public issue</t>
  </si>
  <si>
    <t>439012000</t>
  </si>
  <si>
    <t>20</t>
  </si>
  <si>
    <t>Public Offering</t>
  </si>
  <si>
    <t>439019000</t>
  </si>
  <si>
    <t>21</t>
  </si>
  <si>
    <t>Par Issue</t>
  </si>
  <si>
    <t>439022000</t>
  </si>
  <si>
    <t>22</t>
  </si>
  <si>
    <t>Online Pricing</t>
  </si>
  <si>
    <t>439025000</t>
  </si>
  <si>
    <t>08</t>
  </si>
  <si>
    <t>Online Pricing and Offline Placement</t>
  </si>
  <si>
    <t>439030000</t>
  </si>
  <si>
    <t>09</t>
  </si>
  <si>
    <t>Private Offering</t>
  </si>
  <si>
    <t>439032000</t>
  </si>
  <si>
    <t>10</t>
  </si>
  <si>
    <t>Discount Issue</t>
  </si>
  <si>
    <t>439033000</t>
  </si>
  <si>
    <t>11</t>
  </si>
  <si>
    <t>Online Issue</t>
  </si>
  <si>
    <t>439037000</t>
  </si>
  <si>
    <t>12</t>
  </si>
  <si>
    <t>Offline Issue</t>
  </si>
  <si>
    <t>439045000</t>
  </si>
  <si>
    <t>13</t>
  </si>
  <si>
    <t>Priority Placement; Orientated Placement and Online pricing</t>
  </si>
  <si>
    <t>439047000</t>
  </si>
  <si>
    <t>14</t>
  </si>
  <si>
    <t>Priority Placement; Online pricing and Offline Placement</t>
  </si>
  <si>
    <t>439048000</t>
  </si>
  <si>
    <t>15</t>
  </si>
  <si>
    <t>Priority Placement, Offline placement</t>
  </si>
  <si>
    <t>439049000</t>
  </si>
  <si>
    <t>16</t>
  </si>
  <si>
    <t>Priority Placement and Online Pricing</t>
  </si>
  <si>
    <t>UWCH.PLCMNT_TYP</t>
  </si>
  <si>
    <t>ENGLISH</t>
  </si>
  <si>
    <t>WIND100016</t>
  </si>
  <si>
    <t>WIND100015</t>
  </si>
  <si>
    <t>WIND100014</t>
  </si>
  <si>
    <t>WIND100013</t>
  </si>
  <si>
    <t>WIND100012</t>
  </si>
  <si>
    <t>WIND100011</t>
  </si>
  <si>
    <t>WIND100010</t>
  </si>
  <si>
    <t>WIND100009</t>
  </si>
  <si>
    <t>WIND100008</t>
  </si>
  <si>
    <t>WIND100007</t>
  </si>
  <si>
    <t>WIND100006</t>
  </si>
  <si>
    <t>WIND100005</t>
  </si>
  <si>
    <t>WIND100004</t>
  </si>
  <si>
    <t>WIND100003</t>
  </si>
  <si>
    <t>WIND100002</t>
  </si>
  <si>
    <t>WIND100001</t>
  </si>
  <si>
    <t>EXT_DMN_VAL_DESC
(Opt - VARCHAR2(254))</t>
  </si>
  <si>
    <t>EXT_DMN_VAL_NME
(Req - VARCHAR2(120))</t>
  </si>
  <si>
    <t>EXT_DMN_VAL_TXT
(Req - VARCHAR2(120) - UnqIdx)</t>
  </si>
  <si>
    <t>START_TMS
(Dflt - DATE - UnqIdx)</t>
  </si>
  <si>
    <t>NLS_CDE
(Opt - CHAR(8) - FgnKey/UnqIdx)</t>
  </si>
  <si>
    <t>DATA_SRC_ID
(Opt - VARCHAR2(40) - FgnKey/UnqIdx)</t>
  </si>
  <si>
    <t>INTRNL_DMN_VAL_TXT</t>
  </si>
  <si>
    <t>FLD_ID</t>
  </si>
  <si>
    <t>EDMV_OID
(Req - CHAR(10) - PrmKey)</t>
  </si>
  <si>
    <t>RCVA</t>
  </si>
  <si>
    <t>CBA</t>
  </si>
  <si>
    <t>CBA Instrument Classification</t>
  </si>
  <si>
    <t>CBA Instrument SubClassification</t>
  </si>
  <si>
    <t>CBAISS</t>
  </si>
  <si>
    <t>CBAISSUB</t>
  </si>
  <si>
    <t>CLSF_OID
(Req - CHAR(10) - PrmKey)</t>
  </si>
  <si>
    <t>CL_VALUE
(Req - VARCHAR2(40) - PrmKey)</t>
  </si>
  <si>
    <t>INDUS_CL_SET_ID
(Req - CHAR(10) - FgnKey/UnqIdx)</t>
  </si>
  <si>
    <t>LEVEL_NUM
(Opt - NUMBER - UnqIdx)</t>
  </si>
  <si>
    <t>START_TMS
(Req - DATE - UnqIdx)</t>
  </si>
  <si>
    <t>CL_NME
(Req - VARCHAR2(256))</t>
  </si>
  <si>
    <t>CL_DESC
(Opt - VARCHAR2(2000))</t>
  </si>
  <si>
    <t>BENCHMARK-TNOTE</t>
  </si>
  <si>
    <t>CBAINCL001</t>
  </si>
  <si>
    <t>CBAINCL002</t>
  </si>
  <si>
    <t>CBAINCL003</t>
  </si>
  <si>
    <t>GOVERNMENT</t>
  </si>
  <si>
    <t>CBA=000001</t>
  </si>
  <si>
    <t>CBA=000002</t>
  </si>
  <si>
    <t>RATE_CAT_ID</t>
  </si>
  <si>
    <t>Rate Category ID</t>
  </si>
  <si>
    <t>ISPC.PRC_QT_METH_TYP</t>
  </si>
  <si>
    <t>CBA=000003</t>
  </si>
  <si>
    <t>00068067</t>
  </si>
  <si>
    <t>PRICE</t>
  </si>
  <si>
    <t>Price</t>
  </si>
  <si>
    <t>FORWARD-FX</t>
  </si>
  <si>
    <t>NA</t>
  </si>
  <si>
    <t>CBAINCL004</t>
  </si>
  <si>
    <t>CBAINCL005</t>
  </si>
  <si>
    <t>EIST_OID</t>
  </si>
  <si>
    <t>Data Source ID</t>
  </si>
  <si>
    <t>External Issue Type Code</t>
  </si>
  <si>
    <t>External Issue Type Name</t>
  </si>
  <si>
    <t>Issue Type</t>
  </si>
  <si>
    <t>DSRC.RCVA</t>
  </si>
  <si>
    <t>RCVA==0001</t>
  </si>
  <si>
    <t>FXFWD</t>
  </si>
  <si>
    <t>FUT-DEP</t>
  </si>
  <si>
    <t>FRA</t>
  </si>
  <si>
    <t>DEPOSIT</t>
  </si>
  <si>
    <t>SWAP</t>
  </si>
  <si>
    <t>DEPO</t>
  </si>
  <si>
    <t>RCVA==0002</t>
  </si>
  <si>
    <t>RCVA==0003</t>
  </si>
  <si>
    <t>RCVA==0004</t>
  </si>
  <si>
    <t>RCVA==0005</t>
  </si>
  <si>
    <t>RCVA==0006</t>
  </si>
  <si>
    <t>PPED_OID</t>
  </si>
  <si>
    <t>PRC_POINT_EV_NME</t>
  </si>
  <si>
    <t>PRC_POINT_EV_DESC</t>
  </si>
  <si>
    <t>PRC_POINT_EV_SNAP_TME</t>
  </si>
  <si>
    <t>DATA_STAT_TYP</t>
  </si>
  <si>
    <t>LAST_CHG_TMS</t>
  </si>
  <si>
    <t>SYNDEY</t>
  </si>
  <si>
    <t>ASIA</t>
  </si>
  <si>
    <t>LONDON</t>
  </si>
  <si>
    <t>NEW YORK</t>
  </si>
  <si>
    <t>2300</t>
  </si>
  <si>
    <t>0200</t>
  </si>
  <si>
    <t>0900</t>
  </si>
  <si>
    <t>SYSDATE-36525</t>
  </si>
  <si>
    <t>CBA=000004</t>
  </si>
  <si>
    <t>DSRC.CBA</t>
  </si>
  <si>
    <t>SYSDATE-36526</t>
  </si>
  <si>
    <t>FUT-CCY</t>
  </si>
  <si>
    <t>SPOT/ SOT-FX</t>
  </si>
  <si>
    <t>SPOT</t>
  </si>
  <si>
    <t>SPOT-FX-ART</t>
  </si>
  <si>
    <t>SPOT-COM</t>
  </si>
  <si>
    <t>RCVA==0007</t>
  </si>
  <si>
    <t>RCVA==0008</t>
  </si>
  <si>
    <t>RCVA==0009</t>
  </si>
  <si>
    <t>RCVA==0010</t>
  </si>
  <si>
    <t>ISSU.PREF_ID_CTXT_TYP</t>
  </si>
  <si>
    <t>00004450</t>
  </si>
  <si>
    <t>CBA=000005</t>
  </si>
  <si>
    <t>ISSRNME</t>
  </si>
  <si>
    <t>Issuer Name</t>
  </si>
  <si>
    <t>CBA=000006</t>
  </si>
  <si>
    <t>CBA=000007</t>
  </si>
  <si>
    <t>CBA=000008</t>
  </si>
  <si>
    <t>RCVA Primary Ticker</t>
  </si>
  <si>
    <t>RCVA Secondary Ticker</t>
  </si>
  <si>
    <t>RCVA Tertiary Ticker</t>
  </si>
  <si>
    <t>RCVA_P_TK</t>
  </si>
  <si>
    <t>RCVA_S_TK</t>
  </si>
  <si>
    <t>RCVA_T_TK</t>
  </si>
  <si>
    <t>AEIBOR</t>
  </si>
  <si>
    <t>BANK BILL</t>
  </si>
  <si>
    <t>BANK BILL_HIGH</t>
  </si>
  <si>
    <t>BANK BILL_LOW</t>
  </si>
  <si>
    <t>BANK-RATE</t>
  </si>
  <si>
    <t>BBA</t>
  </si>
  <si>
    <t>BIBOR</t>
  </si>
  <si>
    <t>BUBOR</t>
  </si>
  <si>
    <t>CADIBBR</t>
  </si>
  <si>
    <t>CADREPO</t>
  </si>
  <si>
    <t>CD RATE</t>
  </si>
  <si>
    <t>CETES</t>
  </si>
  <si>
    <t>CFETS</t>
  </si>
  <si>
    <t>CHINA BILLS</t>
  </si>
  <si>
    <t>CIBOR</t>
  </si>
  <si>
    <t>DELIVERABLE</t>
  </si>
  <si>
    <t>BAX</t>
  </si>
  <si>
    <t>DISCOUNT</t>
  </si>
  <si>
    <t>ED</t>
  </si>
  <si>
    <t>DTIBOR</t>
  </si>
  <si>
    <t>EONIA</t>
  </si>
  <si>
    <t>EURIBOR</t>
  </si>
  <si>
    <t>FED-FUND</t>
  </si>
  <si>
    <t>FED-FUND-TARGET</t>
  </si>
  <si>
    <t>GOVT-RATE</t>
  </si>
  <si>
    <t>HIBOR</t>
  </si>
  <si>
    <t>HIBOR_CNH</t>
  </si>
  <si>
    <t>IMPLIED</t>
  </si>
  <si>
    <t>FEIE</t>
  </si>
  <si>
    <t>EY</t>
  </si>
  <si>
    <t>FF</t>
  </si>
  <si>
    <t>IMPLIED_ONSH</t>
  </si>
  <si>
    <t>INRFIX</t>
  </si>
  <si>
    <t>EU3E</t>
  </si>
  <si>
    <t>INRND MIFOR</t>
  </si>
  <si>
    <t>FSS</t>
  </si>
  <si>
    <t>INRREPO</t>
  </si>
  <si>
    <t>INTERBANK CALL MONEY</t>
  </si>
  <si>
    <t>INTERBANK OVERNIGHT</t>
  </si>
  <si>
    <t>INTERBANK RATE</t>
  </si>
  <si>
    <t>JIBAR</t>
  </si>
  <si>
    <t>JIBOR</t>
  </si>
  <si>
    <t>KIBOR</t>
  </si>
  <si>
    <t>KLIBOR</t>
  </si>
  <si>
    <t>LENDING</t>
  </si>
  <si>
    <t>LIBOR</t>
  </si>
  <si>
    <t>LOMBARD</t>
  </si>
  <si>
    <t>MONETARY STAB BOND</t>
  </si>
  <si>
    <t>MOSP_FIX</t>
  </si>
  <si>
    <t>YE</t>
  </si>
  <si>
    <t>BBC</t>
  </si>
  <si>
    <t>OIS_SOR</t>
  </si>
  <si>
    <t>PRIBOR</t>
  </si>
  <si>
    <t>VNIBOR</t>
  </si>
  <si>
    <t>STIBOR</t>
  </si>
  <si>
    <t>SIBOR</t>
  </si>
  <si>
    <t>NIBOR</t>
  </si>
  <si>
    <t>ONSHORE</t>
  </si>
  <si>
    <t>3M_CDOR</t>
  </si>
  <si>
    <t>BASIS</t>
  </si>
  <si>
    <t>MYR DEL ONSHORE</t>
  </si>
  <si>
    <t>CNY DEL ONSHORE</t>
  </si>
  <si>
    <t>CIBOR-6M</t>
  </si>
  <si>
    <t>INTERP</t>
  </si>
  <si>
    <t>OMIBOR</t>
  </si>
  <si>
    <t>PHIBOR</t>
  </si>
  <si>
    <t>PNGDEPO</t>
  </si>
  <si>
    <t>RBA</t>
  </si>
  <si>
    <t>RBATARGET</t>
  </si>
  <si>
    <t>REPO</t>
  </si>
  <si>
    <t>SAIBOR</t>
  </si>
  <si>
    <t>SHIBOR</t>
  </si>
  <si>
    <t>OIS</t>
  </si>
  <si>
    <t>SONIA</t>
  </si>
  <si>
    <t>SOR</t>
  </si>
  <si>
    <t>TAIBOR</t>
  </si>
  <si>
    <t>TELBOR</t>
  </si>
  <si>
    <t>THBFIX</t>
  </si>
  <si>
    <t>TIIE</t>
  </si>
  <si>
    <t>TREASURY-BILL</t>
  </si>
  <si>
    <t>TREAS_REPO</t>
  </si>
  <si>
    <t>WIBOR</t>
  </si>
  <si>
    <t>ZTIBOR</t>
  </si>
  <si>
    <t>ANNUAL</t>
  </si>
  <si>
    <t>CNYDEL</t>
  </si>
  <si>
    <t>CNY DELCROSS</t>
  </si>
  <si>
    <t>CNY IRS</t>
  </si>
  <si>
    <t>OIS_ANNUAL</t>
  </si>
  <si>
    <t>BASIS6M3M</t>
  </si>
  <si>
    <t>ND FWD</t>
  </si>
  <si>
    <t>BASIS3M6M</t>
  </si>
  <si>
    <t>TIBOR</t>
  </si>
  <si>
    <t>JPNU_2PM</t>
  </si>
  <si>
    <t>JPNU_3PM</t>
  </si>
  <si>
    <t>BASIS6M1M</t>
  </si>
  <si>
    <t>BASIS3M1M</t>
  </si>
  <si>
    <t>IDR ONSHORE</t>
  </si>
  <si>
    <t>OUTRIGHT</t>
  </si>
  <si>
    <t>CNY ND</t>
  </si>
  <si>
    <t>CNYND SHIBOR</t>
  </si>
  <si>
    <t>CNY NDCROSS</t>
  </si>
  <si>
    <t>SHORT_1M</t>
  </si>
  <si>
    <t>IDR ND</t>
  </si>
  <si>
    <t>ND_FWD_PTS</t>
  </si>
  <si>
    <t>BASIS1M3M</t>
  </si>
  <si>
    <t>PTS_WSS</t>
  </si>
  <si>
    <t>INFL</t>
  </si>
  <si>
    <t>3M_IMM</t>
  </si>
  <si>
    <t>MIFOR</t>
  </si>
  <si>
    <t>6M_IMM</t>
  </si>
  <si>
    <t>ABA</t>
  </si>
  <si>
    <t>MYR NDIRS</t>
  </si>
  <si>
    <t>MYR ND</t>
  </si>
  <si>
    <t>CNY NDIRS</t>
  </si>
  <si>
    <t>IMM</t>
  </si>
  <si>
    <t>AD</t>
  </si>
  <si>
    <t>BP</t>
  </si>
  <si>
    <t>CD</t>
  </si>
  <si>
    <t>DX</t>
  </si>
  <si>
    <t>EC</t>
  </si>
  <si>
    <t>FHY</t>
  </si>
  <si>
    <t>JY</t>
  </si>
  <si>
    <t>NZ</t>
  </si>
  <si>
    <t>YK</t>
  </si>
  <si>
    <t>2EA</t>
  </si>
  <si>
    <t>3EA</t>
  </si>
  <si>
    <t>4EA</t>
  </si>
  <si>
    <t>5EA</t>
  </si>
  <si>
    <t>BASIS1M6M</t>
  </si>
  <si>
    <t>BJ</t>
  </si>
  <si>
    <t>CON</t>
  </si>
  <si>
    <t>DE</t>
  </si>
  <si>
    <t>ED100C</t>
  </si>
  <si>
    <t>ED100P</t>
  </si>
  <si>
    <t>ED92.75C</t>
  </si>
  <si>
    <t>ED92.75P</t>
  </si>
  <si>
    <t>ED93.25C</t>
  </si>
  <si>
    <t>ED93.25P</t>
  </si>
  <si>
    <t>ED93.5C</t>
  </si>
  <si>
    <t>ED93.5P</t>
  </si>
  <si>
    <t>ED93.75C</t>
  </si>
  <si>
    <t>ED93.75P</t>
  </si>
  <si>
    <t>ED93C</t>
  </si>
  <si>
    <t>ED93P</t>
  </si>
  <si>
    <t>ED94.25C</t>
  </si>
  <si>
    <t>ED94.25P</t>
  </si>
  <si>
    <t>ED94.5C</t>
  </si>
  <si>
    <t>ED94.5P</t>
  </si>
  <si>
    <t>ED94.75C</t>
  </si>
  <si>
    <t>ED94.75P</t>
  </si>
  <si>
    <t>ED94C</t>
  </si>
  <si>
    <t>ED94P</t>
  </si>
  <si>
    <t>ED95.25C</t>
  </si>
  <si>
    <t>ED95.25P</t>
  </si>
  <si>
    <t>ED95.5C</t>
  </si>
  <si>
    <t>ED95.5P</t>
  </si>
  <si>
    <t>ED95.75C</t>
  </si>
  <si>
    <t>ED95.75P</t>
  </si>
  <si>
    <t>ED95C</t>
  </si>
  <si>
    <t>ED95P</t>
  </si>
  <si>
    <t>ED96.25C</t>
  </si>
  <si>
    <t>ED96.25P</t>
  </si>
  <si>
    <t>ED96.5C</t>
  </si>
  <si>
    <t>ED96.5P</t>
  </si>
  <si>
    <t>ED96.75C</t>
  </si>
  <si>
    <t>ED96.75P</t>
  </si>
  <si>
    <t>ED96C</t>
  </si>
  <si>
    <t>ED96P</t>
  </si>
  <si>
    <t>ED97.25C</t>
  </si>
  <si>
    <t>ED97.25P</t>
  </si>
  <si>
    <t>ED97.5C</t>
  </si>
  <si>
    <t>ED97.5P</t>
  </si>
  <si>
    <t>ED97.75C</t>
  </si>
  <si>
    <t>ED97.75P</t>
  </si>
  <si>
    <t>ED97C</t>
  </si>
  <si>
    <t>ED97P</t>
  </si>
  <si>
    <t>ED98.25C</t>
  </si>
  <si>
    <t>ED98.25P</t>
  </si>
  <si>
    <t>ED98.5C</t>
  </si>
  <si>
    <t>ED98.5P</t>
  </si>
  <si>
    <t>ED98.75C</t>
  </si>
  <si>
    <t>ED98.75P</t>
  </si>
  <si>
    <t>ED98C</t>
  </si>
  <si>
    <t>ED98P</t>
  </si>
  <si>
    <t>ED99.25C</t>
  </si>
  <si>
    <t>ED99.25P</t>
  </si>
  <si>
    <t>ED99.5C</t>
  </si>
  <si>
    <t>ED99.5P</t>
  </si>
  <si>
    <t>ED99.75C</t>
  </si>
  <si>
    <t>ED99.75P</t>
  </si>
  <si>
    <t>ED99C</t>
  </si>
  <si>
    <t>ED99P</t>
  </si>
  <si>
    <t>ED_CONV</t>
  </si>
  <si>
    <t>EG</t>
  </si>
  <si>
    <t>EM</t>
  </si>
  <si>
    <t>FEIE100.125C</t>
  </si>
  <si>
    <t>FEIE100.125P</t>
  </si>
  <si>
    <t>FEIE100.25C</t>
  </si>
  <si>
    <t>FEIE100.25P</t>
  </si>
  <si>
    <t>FEIE100.375C</t>
  </si>
  <si>
    <t>FEIE100.375P</t>
  </si>
  <si>
    <t>FEIE100.5C</t>
  </si>
  <si>
    <t>FEIE100.5P</t>
  </si>
  <si>
    <t>FEIE100C</t>
  </si>
  <si>
    <t>FEIE100P</t>
  </si>
  <si>
    <t>FEIE99.125C</t>
  </si>
  <si>
    <t>FEIE99.125P</t>
  </si>
  <si>
    <t>FEIE99.25C</t>
  </si>
  <si>
    <t>FEIE99.25P</t>
  </si>
  <si>
    <t>FEIE99.375C</t>
  </si>
  <si>
    <t>FEIE99.375P</t>
  </si>
  <si>
    <t>FEIE99.5C</t>
  </si>
  <si>
    <t>FEIE99.5P</t>
  </si>
  <si>
    <t>FEIE99.625C</t>
  </si>
  <si>
    <t>FEIE99.625P</t>
  </si>
  <si>
    <t>FEIE99.75C</t>
  </si>
  <si>
    <t>FEIE99.75P</t>
  </si>
  <si>
    <t>FEIE99.875C</t>
  </si>
  <si>
    <t>FEIE99.875P</t>
  </si>
  <si>
    <t>FEIE99C</t>
  </si>
  <si>
    <t>FEIE99P</t>
  </si>
  <si>
    <t>FEIE_CONV</t>
  </si>
  <si>
    <t>FES</t>
  </si>
  <si>
    <t>FES_CONV</t>
  </si>
  <si>
    <t>FME</t>
  </si>
  <si>
    <t>FSSM</t>
  </si>
  <si>
    <t>FSS_CONV</t>
  </si>
  <si>
    <t>GE</t>
  </si>
  <si>
    <t>HB1</t>
  </si>
  <si>
    <t>HIR</t>
  </si>
  <si>
    <t>IB</t>
  </si>
  <si>
    <t>IR</t>
  </si>
  <si>
    <t>IRL</t>
  </si>
  <si>
    <t>SEY</t>
  </si>
  <si>
    <t>ZB</t>
  </si>
  <si>
    <t>BOFC12PM</t>
  </si>
  <si>
    <t>CNYMUSD</t>
  </si>
  <si>
    <t>ECB</t>
  </si>
  <si>
    <t>FXBENCH5</t>
  </si>
  <si>
    <t>HSRA</t>
  </si>
  <si>
    <t>ILSFIX</t>
  </si>
  <si>
    <t>RBA4PM</t>
  </si>
  <si>
    <t>TAIFX1_11AM</t>
  </si>
  <si>
    <t>TKYFX_12PM</t>
  </si>
  <si>
    <t>WO-BOE/SAF</t>
  </si>
  <si>
    <t>WO-RBNZ01</t>
  </si>
  <si>
    <t>ART</t>
  </si>
  <si>
    <t>AFMA10AM</t>
  </si>
  <si>
    <t>ND CROSS</t>
  </si>
  <si>
    <t>THB CCIRS</t>
  </si>
  <si>
    <t>THB NDCROSS</t>
  </si>
  <si>
    <t>BASIS1D3M</t>
  </si>
  <si>
    <t>NTH NDIRS</t>
  </si>
  <si>
    <t>THB NDIRS</t>
  </si>
  <si>
    <t>BASIS12M3M</t>
  </si>
  <si>
    <t>BASIS12M6M</t>
  </si>
  <si>
    <t>SHORT_3M</t>
  </si>
  <si>
    <t>OIS_CB</t>
  </si>
  <si>
    <t>BASIS6M6M</t>
  </si>
  <si>
    <t>BASIS3M3M</t>
  </si>
  <si>
    <t>LIBOR_6M</t>
  </si>
  <si>
    <t>LIBOR_1M</t>
  </si>
  <si>
    <t>BASIS1D1D</t>
  </si>
  <si>
    <t>LIBOR_3M</t>
  </si>
  <si>
    <t>BASIS1D6M</t>
  </si>
  <si>
    <t>OFFER</t>
  </si>
  <si>
    <t>BASIS3M12M</t>
  </si>
  <si>
    <t>CNH DIRS</t>
  </si>
  <si>
    <t>BASIS3M6M_10AM</t>
  </si>
  <si>
    <t>BASIS6M12M</t>
  </si>
  <si>
    <t>HIBOR_AM1M</t>
  </si>
  <si>
    <t>BASIS_ONSH</t>
  </si>
  <si>
    <t>BBSW-3M</t>
  </si>
  <si>
    <t>BBSW-3M_HIGH</t>
  </si>
  <si>
    <t>BBSW-3M_LOW</t>
  </si>
  <si>
    <t>BBSW-6M</t>
  </si>
  <si>
    <t>BBSW-6M_10AM</t>
  </si>
  <si>
    <t>EURIBOR1</t>
  </si>
  <si>
    <t>BBSW-6M_HIGH</t>
  </si>
  <si>
    <t>BBSW-6M_LOW</t>
  </si>
  <si>
    <t>TELBOR-3M</t>
  </si>
  <si>
    <t>EURIBOR6</t>
  </si>
  <si>
    <t>EFP</t>
  </si>
  <si>
    <t>HIBOR_3M</t>
  </si>
  <si>
    <t>SHORT_3M_10AM</t>
  </si>
  <si>
    <t>IDR ONSHORE TD 3M</t>
  </si>
  <si>
    <t>ILS FIX</t>
  </si>
  <si>
    <t>INR ND</t>
  </si>
  <si>
    <t>ISDA_AM</t>
  </si>
  <si>
    <t>ISDA_PM</t>
  </si>
  <si>
    <t>KRW NDCROSS</t>
  </si>
  <si>
    <t>KRW NDIRS</t>
  </si>
  <si>
    <t>MXNIRS2</t>
  </si>
  <si>
    <t>TRY_3M</t>
  </si>
  <si>
    <t>MUNI</t>
  </si>
  <si>
    <t>MYR_KLIBOR</t>
  </si>
  <si>
    <t>ONSHORE_SEMI</t>
  </si>
  <si>
    <t>TWD NDCROSS</t>
  </si>
  <si>
    <t>TWD NDIRS</t>
  </si>
  <si>
    <t>NDOIS</t>
  </si>
  <si>
    <t>PHP ND</t>
  </si>
  <si>
    <t>VND ND</t>
  </si>
  <si>
    <t>OIS_10AM</t>
  </si>
  <si>
    <t>SHORT_3MSOR</t>
  </si>
  <si>
    <t>OIS_PLUS_SPREAD</t>
  </si>
  <si>
    <t>SOR_QTR</t>
  </si>
  <si>
    <t>TSR_AM</t>
  </si>
  <si>
    <t>WMR_4PM_FIX</t>
  </si>
  <si>
    <t>OVERNIGHT</t>
  </si>
  <si>
    <t>NEGOTIABLE CDS</t>
  </si>
  <si>
    <t>1FED</t>
  </si>
  <si>
    <t>IDR ONSHORE TD</t>
  </si>
  <si>
    <t>CBAINCL006</t>
  </si>
  <si>
    <t>CBAINCL007</t>
  </si>
  <si>
    <t>CBAINCL008</t>
  </si>
  <si>
    <t>CBAINCL009</t>
  </si>
  <si>
    <t>CBAINCL010</t>
  </si>
  <si>
    <t>CBAINCL011</t>
  </si>
  <si>
    <t>CBAINCL012</t>
  </si>
  <si>
    <t>CBAINCL013</t>
  </si>
  <si>
    <t>CBAINCL014</t>
  </si>
  <si>
    <t>CBAINCL015</t>
  </si>
  <si>
    <t>CBAINCL016</t>
  </si>
  <si>
    <t>CBAINCL017</t>
  </si>
  <si>
    <t>CBAINCL018</t>
  </si>
  <si>
    <t>CBAINCL019</t>
  </si>
  <si>
    <t>CBAINCL020</t>
  </si>
  <si>
    <t>CBAINCL021</t>
  </si>
  <si>
    <t>CBAINCL022</t>
  </si>
  <si>
    <t>CBAINCL023</t>
  </si>
  <si>
    <t>CBAINCL024</t>
  </si>
  <si>
    <t>CBAINCL025</t>
  </si>
  <si>
    <t>CBAINCL026</t>
  </si>
  <si>
    <t>CBAINCL027</t>
  </si>
  <si>
    <t>CBAINCL028</t>
  </si>
  <si>
    <t>CBAINCL029</t>
  </si>
  <si>
    <t>CBAINCL030</t>
  </si>
  <si>
    <t>CBAINCL031</t>
  </si>
  <si>
    <t>CBAINCL032</t>
  </si>
  <si>
    <t>CBAINCL033</t>
  </si>
  <si>
    <t>CBAINCL034</t>
  </si>
  <si>
    <t>CBAINCL035</t>
  </si>
  <si>
    <t>CBAINCL036</t>
  </si>
  <si>
    <t>CBAINCL037</t>
  </si>
  <si>
    <t>CBAINCL038</t>
  </si>
  <si>
    <t>CBAINCL039</t>
  </si>
  <si>
    <t>CBAINCL040</t>
  </si>
  <si>
    <t>CBAINCL041</t>
  </si>
  <si>
    <t>CBAINCL042</t>
  </si>
  <si>
    <t>CBAINCL043</t>
  </si>
  <si>
    <t>CBAINCL044</t>
  </si>
  <si>
    <t>CBAINCL045</t>
  </si>
  <si>
    <t>CBAINCL046</t>
  </si>
  <si>
    <t>CBAINCL047</t>
  </si>
  <si>
    <t>CBAINCL048</t>
  </si>
  <si>
    <t>CBAINCL049</t>
  </si>
  <si>
    <t>CBAINCL050</t>
  </si>
  <si>
    <t>CBAINCL051</t>
  </si>
  <si>
    <t>CBAINCL052</t>
  </si>
  <si>
    <t>CBAINCL053</t>
  </si>
  <si>
    <t>CBAINCL054</t>
  </si>
  <si>
    <t>CBAINCL055</t>
  </si>
  <si>
    <t>CBAINCL056</t>
  </si>
  <si>
    <t>CBAINCL057</t>
  </si>
  <si>
    <t>CBAINCL058</t>
  </si>
  <si>
    <t>CBAINCL059</t>
  </si>
  <si>
    <t>CBAINCL060</t>
  </si>
  <si>
    <t>CBAINCL061</t>
  </si>
  <si>
    <t>CBAINCL062</t>
  </si>
  <si>
    <t>CBAINCL063</t>
  </si>
  <si>
    <t>CBAINCL064</t>
  </si>
  <si>
    <t>CBAINCL065</t>
  </si>
  <si>
    <t>CBAINCL066</t>
  </si>
  <si>
    <t>CBAINCL067</t>
  </si>
  <si>
    <t>CBAINCL068</t>
  </si>
  <si>
    <t>CBAINCL069</t>
  </si>
  <si>
    <t>CBAINCL070</t>
  </si>
  <si>
    <t>CBAINCL071</t>
  </si>
  <si>
    <t>CBAINCL072</t>
  </si>
  <si>
    <t>CBAINCL073</t>
  </si>
  <si>
    <t>CBAINCL074</t>
  </si>
  <si>
    <t>CBAINCL075</t>
  </si>
  <si>
    <t>CBAINCL076</t>
  </si>
  <si>
    <t>CBAINCL077</t>
  </si>
  <si>
    <t>CBAINCL078</t>
  </si>
  <si>
    <t>CBAINCL079</t>
  </si>
  <si>
    <t>CBAINCL080</t>
  </si>
  <si>
    <t>CBAINCL081</t>
  </si>
  <si>
    <t>CBAINCL082</t>
  </si>
  <si>
    <t>CBAINCL083</t>
  </si>
  <si>
    <t>CBAINCL084</t>
  </si>
  <si>
    <t>CBAINCL085</t>
  </si>
  <si>
    <t>CBAINCL086</t>
  </si>
  <si>
    <t>CBAINCL087</t>
  </si>
  <si>
    <t>CBAINCL088</t>
  </si>
  <si>
    <t>CBAINCL089</t>
  </si>
  <si>
    <t>CBAINCL090</t>
  </si>
  <si>
    <t>CBAINCL091</t>
  </si>
  <si>
    <t>CBAINCL092</t>
  </si>
  <si>
    <t>CBAINCL093</t>
  </si>
  <si>
    <t>CBAINCL094</t>
  </si>
  <si>
    <t>CBAINCL095</t>
  </si>
  <si>
    <t>CBAINCL096</t>
  </si>
  <si>
    <t>CBAINCL097</t>
  </si>
  <si>
    <t>CBAINCL098</t>
  </si>
  <si>
    <t>CBAINCL099</t>
  </si>
  <si>
    <t>CBAINCL100</t>
  </si>
  <si>
    <t>CBAINCL101</t>
  </si>
  <si>
    <t>CBAINCL102</t>
  </si>
  <si>
    <t>CBAINCL103</t>
  </si>
  <si>
    <t>CBAINCL104</t>
  </si>
  <si>
    <t>CBAINCL105</t>
  </si>
  <si>
    <t>CBAINCL106</t>
  </si>
  <si>
    <t>CBAINCL107</t>
  </si>
  <si>
    <t>CBAINCL108</t>
  </si>
  <si>
    <t>CBAINCL109</t>
  </si>
  <si>
    <t>CBAINCL110</t>
  </si>
  <si>
    <t>CBAINCL111</t>
  </si>
  <si>
    <t>CBAINCL112</t>
  </si>
  <si>
    <t>CBAINCL113</t>
  </si>
  <si>
    <t>CBAINCL114</t>
  </si>
  <si>
    <t>CBAINCL115</t>
  </si>
  <si>
    <t>CBAINCL116</t>
  </si>
  <si>
    <t>CBAINCL117</t>
  </si>
  <si>
    <t>CBAINCL118</t>
  </si>
  <si>
    <t>CBAINCL119</t>
  </si>
  <si>
    <t>CBAINCL120</t>
  </si>
  <si>
    <t>CBAINCL121</t>
  </si>
  <si>
    <t>CBAINCL122</t>
  </si>
  <si>
    <t>CBAINCL123</t>
  </si>
  <si>
    <t>CBAINCL124</t>
  </si>
  <si>
    <t>CBAINCL125</t>
  </si>
  <si>
    <t>CBAINCL126</t>
  </si>
  <si>
    <t>CBAINCL127</t>
  </si>
  <si>
    <t>CBAINCL128</t>
  </si>
  <si>
    <t>CBAINCL129</t>
  </si>
  <si>
    <t>CBAINCL130</t>
  </si>
  <si>
    <t>CBAINCL131</t>
  </si>
  <si>
    <t>CBAINCL132</t>
  </si>
  <si>
    <t>CBAINCL133</t>
  </si>
  <si>
    <t>CBAINCL134</t>
  </si>
  <si>
    <t>CBAINCL135</t>
  </si>
  <si>
    <t>CBAINCL136</t>
  </si>
  <si>
    <t>CBAINCL137</t>
  </si>
  <si>
    <t>CBAINCL138</t>
  </si>
  <si>
    <t>CBAINCL139</t>
  </si>
  <si>
    <t>CBAINCL140</t>
  </si>
  <si>
    <t>CBAINCL141</t>
  </si>
  <si>
    <t>CBAINCL142</t>
  </si>
  <si>
    <t>CBAINCL143</t>
  </si>
  <si>
    <t>CBAINCL144</t>
  </si>
  <si>
    <t>CBAINCL145</t>
  </si>
  <si>
    <t>CBAINCL146</t>
  </si>
  <si>
    <t>CBAINCL147</t>
  </si>
  <si>
    <t>CBAINCL148</t>
  </si>
  <si>
    <t>CBAINCL149</t>
  </si>
  <si>
    <t>CBAINCL150</t>
  </si>
  <si>
    <t>CBAINCL151</t>
  </si>
  <si>
    <t>CBAINCL152</t>
  </si>
  <si>
    <t>CBAINCL153</t>
  </si>
  <si>
    <t>CBAINCL154</t>
  </si>
  <si>
    <t>CBAINCL155</t>
  </si>
  <si>
    <t>CBAINCL156</t>
  </si>
  <si>
    <t>CBAINCL157</t>
  </si>
  <si>
    <t>CBAINCL158</t>
  </si>
  <si>
    <t>CBAINCL159</t>
  </si>
  <si>
    <t>CBAINCL160</t>
  </si>
  <si>
    <t>CBAINCL161</t>
  </si>
  <si>
    <t>CBAINCL162</t>
  </si>
  <si>
    <t>CBAINCL163</t>
  </si>
  <si>
    <t>CBAINCL164</t>
  </si>
  <si>
    <t>CBAINCL165</t>
  </si>
  <si>
    <t>CBAINCL166</t>
  </si>
  <si>
    <t>CBAINCL167</t>
  </si>
  <si>
    <t>CBAINCL168</t>
  </si>
  <si>
    <t>CBAINCL169</t>
  </si>
  <si>
    <t>CBAINCL170</t>
  </si>
  <si>
    <t>CBAINCL171</t>
  </si>
  <si>
    <t>CBAINCL172</t>
  </si>
  <si>
    <t>CBAINCL173</t>
  </si>
  <si>
    <t>CBAINCL174</t>
  </si>
  <si>
    <t>CBAINCL175</t>
  </si>
  <si>
    <t>CBAINCL176</t>
  </si>
  <si>
    <t>CBAINCL177</t>
  </si>
  <si>
    <t>CBAINCL178</t>
  </si>
  <si>
    <t>CBAINCL179</t>
  </si>
  <si>
    <t>CBAINCL180</t>
  </si>
  <si>
    <t>CBAINCL181</t>
  </si>
  <si>
    <t>CBAINCL182</t>
  </si>
  <si>
    <t>CBAINCL183</t>
  </si>
  <si>
    <t>CBAINCL184</t>
  </si>
  <si>
    <t>CBAINCL185</t>
  </si>
  <si>
    <t>CBAINCL186</t>
  </si>
  <si>
    <t>CBAINCL187</t>
  </si>
  <si>
    <t>CBAINCL188</t>
  </si>
  <si>
    <t>CBAINCL189</t>
  </si>
  <si>
    <t>CBAINCL190</t>
  </si>
  <si>
    <t>CBAINCL191</t>
  </si>
  <si>
    <t>CBAINCL192</t>
  </si>
  <si>
    <t>CBAINCL193</t>
  </si>
  <si>
    <t>CBAINCL194</t>
  </si>
  <si>
    <t>CBAINCL195</t>
  </si>
  <si>
    <t>CBAINCL196</t>
  </si>
  <si>
    <t>CBAINCL197</t>
  </si>
  <si>
    <t>CBAINCL198</t>
  </si>
  <si>
    <t>CBAINCL199</t>
  </si>
  <si>
    <t>CBAINCL200</t>
  </si>
  <si>
    <t>CBAINCL201</t>
  </si>
  <si>
    <t>CBAINCL202</t>
  </si>
  <si>
    <t>CBAINCL203</t>
  </si>
  <si>
    <t>CBAINCL204</t>
  </si>
  <si>
    <t>CBAINCL205</t>
  </si>
  <si>
    <t>CBAINCL206</t>
  </si>
  <si>
    <t>CBAINCL207</t>
  </si>
  <si>
    <t>CBAINCL208</t>
  </si>
  <si>
    <t>CBAINCL209</t>
  </si>
  <si>
    <t>CBAINCL210</t>
  </si>
  <si>
    <t>CBAINCL211</t>
  </si>
  <si>
    <t>CBAINCL212</t>
  </si>
  <si>
    <t>CBAINCL213</t>
  </si>
  <si>
    <t>CBAINCL214</t>
  </si>
  <si>
    <t>CBAINCL215</t>
  </si>
  <si>
    <t>CBAINCL216</t>
  </si>
  <si>
    <t>CBAINCL217</t>
  </si>
  <si>
    <t>CBAINCL218</t>
  </si>
  <si>
    <t>CBAINCL219</t>
  </si>
  <si>
    <t>CBAINCL220</t>
  </si>
  <si>
    <t>CBAINCL221</t>
  </si>
  <si>
    <t>CBAINCL222</t>
  </si>
  <si>
    <t>CBAINCL223</t>
  </si>
  <si>
    <t>CBAINCL224</t>
  </si>
  <si>
    <t>CBAINCL225</t>
  </si>
  <si>
    <t>CBAINCL226</t>
  </si>
  <si>
    <t>CBAINCL227</t>
  </si>
  <si>
    <t>CBAINCL228</t>
  </si>
  <si>
    <t>CBAINCL229</t>
  </si>
  <si>
    <t>CBAINCL230</t>
  </si>
  <si>
    <t>CBAINCL231</t>
  </si>
  <si>
    <t>CBAINCL232</t>
  </si>
  <si>
    <t>CBAINCL233</t>
  </si>
  <si>
    <t>CBAINCL234</t>
  </si>
  <si>
    <t>CBAINCL235</t>
  </si>
  <si>
    <t>CBAINCL236</t>
  </si>
  <si>
    <t>CBAINCL237</t>
  </si>
  <si>
    <t>CBAINCL238</t>
  </si>
  <si>
    <t>CBAINCL239</t>
  </si>
  <si>
    <t>CBAINCL240</t>
  </si>
  <si>
    <t>CBAINCL241</t>
  </si>
  <si>
    <t>CBAINCL242</t>
  </si>
  <si>
    <t>CBAINCL243</t>
  </si>
  <si>
    <t>CBAINCL244</t>
  </si>
  <si>
    <t>CBAINCL245</t>
  </si>
  <si>
    <t>CBAINCL246</t>
  </si>
  <si>
    <t>CBAINCL247</t>
  </si>
  <si>
    <t>CBAINCL248</t>
  </si>
  <si>
    <t>CBAINCL249</t>
  </si>
  <si>
    <t>CBAINCL250</t>
  </si>
  <si>
    <t>CBAINCL251</t>
  </si>
  <si>
    <t>CBAINCL252</t>
  </si>
  <si>
    <t>CBAINCL253</t>
  </si>
  <si>
    <t>CBAINCL254</t>
  </si>
  <si>
    <t>CBAINCL255</t>
  </si>
  <si>
    <t>CBAINCL256</t>
  </si>
  <si>
    <t>CBAINCL257</t>
  </si>
  <si>
    <t>CBAINCL258</t>
  </si>
  <si>
    <t>CBAINCL259</t>
  </si>
  <si>
    <t>CBAINCL260</t>
  </si>
  <si>
    <t>CBAINCL261</t>
  </si>
  <si>
    <t>CBAINCL262</t>
  </si>
  <si>
    <t>CBAINCL263</t>
  </si>
  <si>
    <t>CBAINCL264</t>
  </si>
  <si>
    <t>CBAINCL265</t>
  </si>
  <si>
    <t>CBAINCL266</t>
  </si>
  <si>
    <t>CBAINCL267</t>
  </si>
  <si>
    <t>CBAINCL268</t>
  </si>
  <si>
    <t>CBAINCL269</t>
  </si>
  <si>
    <t>CBAINCL270</t>
  </si>
  <si>
    <t>CBAINCL271</t>
  </si>
  <si>
    <t>CBAINCL272</t>
  </si>
  <si>
    <t>CBAINCL273</t>
  </si>
  <si>
    <t>CBAINCL274</t>
  </si>
  <si>
    <t>CBAINCL275</t>
  </si>
  <si>
    <t>CBAINCL276</t>
  </si>
  <si>
    <t>CBAINCL277</t>
  </si>
  <si>
    <t>CBAINCL278</t>
  </si>
  <si>
    <t>CBAINCL279</t>
  </si>
  <si>
    <t>CBAINCL280</t>
  </si>
  <si>
    <t>CBAINCL281</t>
  </si>
  <si>
    <t>CBAINCL282</t>
  </si>
  <si>
    <t>CBAINCL283</t>
  </si>
  <si>
    <t>CBAINCL284</t>
  </si>
  <si>
    <t>CBAINCL285</t>
  </si>
  <si>
    <t>CBAINCL286</t>
  </si>
  <si>
    <t>CBAINCL287</t>
  </si>
  <si>
    <t>CBAINCL288</t>
  </si>
  <si>
    <t>CBAINCL289</t>
  </si>
  <si>
    <t>CBAINCL290</t>
  </si>
  <si>
    <t>CBAINCL291</t>
  </si>
  <si>
    <t>CBAINCL292</t>
  </si>
  <si>
    <t>CBAINCL293</t>
  </si>
  <si>
    <t>CBAINCL294</t>
  </si>
  <si>
    <t>CBAINCL295</t>
  </si>
  <si>
    <t>CBAINCL296</t>
  </si>
  <si>
    <t>CBAINCL297</t>
  </si>
  <si>
    <t>CBAINCL298</t>
  </si>
  <si>
    <t>CBAINCL299</t>
  </si>
  <si>
    <t>CBAINCL300</t>
  </si>
  <si>
    <t>CBAINCL301</t>
  </si>
  <si>
    <t>CBAINCL302</t>
  </si>
  <si>
    <t>CBAINCL303</t>
  </si>
  <si>
    <t>CBAINCL304</t>
  </si>
  <si>
    <t>CBAINCL305</t>
  </si>
  <si>
    <t>CBAINCL306</t>
  </si>
  <si>
    <t>CBAINCL307</t>
  </si>
  <si>
    <t>CBAINCL308</t>
  </si>
  <si>
    <t>CBAINCL309</t>
  </si>
  <si>
    <t>CBAINCL310</t>
  </si>
  <si>
    <t>CBAINCL311</t>
  </si>
  <si>
    <t>CBAINCL312</t>
  </si>
  <si>
    <t>CBAINCL313</t>
  </si>
  <si>
    <t>CBAINCL314</t>
  </si>
  <si>
    <t>CBAINCL315</t>
  </si>
  <si>
    <t>CBAINCL316</t>
  </si>
  <si>
    <t>CBAINCL317</t>
  </si>
  <si>
    <t>SPOT FX</t>
  </si>
  <si>
    <t>SPOT_FX_ART</t>
  </si>
  <si>
    <t>CBAINCL318</t>
  </si>
  <si>
    <t>CBAINCL319</t>
  </si>
  <si>
    <t>CBAINCL320</t>
  </si>
  <si>
    <t>CBAINCL321</t>
  </si>
  <si>
    <t>CBAINCL322</t>
  </si>
  <si>
    <t>CBAINCL323</t>
  </si>
  <si>
    <t>CBAINCL324</t>
  </si>
  <si>
    <t>CBAINCL325</t>
  </si>
  <si>
    <t>OID</t>
    <phoneticPr fontId="188" type="noConversion"/>
  </si>
  <si>
    <t>isid.iss_id</t>
    <phoneticPr fontId="188" type="noConversion"/>
  </si>
  <si>
    <t>isid.id_ctxt_typ</t>
    <phoneticPr fontId="188" type="noConversion"/>
  </si>
  <si>
    <t>PRNT_ISS_GRP_OID</t>
  </si>
  <si>
    <t>PRT_PURP_TYP</t>
  </si>
  <si>
    <t>mkis.iss_id</t>
    <phoneticPr fontId="188" type="noConversion"/>
  </si>
  <si>
    <t>mkis.isid_ctxt_typ</t>
    <phoneticPr fontId="188" type="noConversion"/>
  </si>
  <si>
    <t>Insert</t>
  </si>
  <si>
    <t>sysdate</t>
  </si>
  <si>
    <t>REQUEST</t>
  </si>
  <si>
    <t>CBAISGP001</t>
  </si>
  <si>
    <t>CBAISGP002</t>
  </si>
  <si>
    <t>CBAISGP003</t>
  </si>
  <si>
    <t>CBAISGP004</t>
  </si>
  <si>
    <t>CBAISGP005</t>
  </si>
  <si>
    <t>CBAISGP006</t>
  </si>
  <si>
    <t>CBAISGP007</t>
  </si>
  <si>
    <t>CBAISGP008</t>
  </si>
  <si>
    <t>CBAISGP009</t>
  </si>
  <si>
    <t>CBAISGP010</t>
  </si>
  <si>
    <t>CBAISGP011</t>
  </si>
  <si>
    <t>CBAISGP012</t>
  </si>
  <si>
    <t>CBAISGP013</t>
  </si>
  <si>
    <t>CBAISGP014</t>
  </si>
  <si>
    <t>CBAISGP015</t>
  </si>
  <si>
    <t>CBAISGP016</t>
  </si>
  <si>
    <t>CBAISGP017</t>
  </si>
  <si>
    <t>CBAISGP018</t>
  </si>
  <si>
    <t>CBAISGP019</t>
  </si>
  <si>
    <t>CBAISGP020</t>
  </si>
  <si>
    <t>CBAISGP021</t>
  </si>
  <si>
    <t>CBAISGP022</t>
  </si>
  <si>
    <t>CBAISGP023</t>
  </si>
  <si>
    <t>CBAISGP024</t>
  </si>
  <si>
    <t>CBAISGP025</t>
  </si>
  <si>
    <t>CBAISGP026</t>
  </si>
  <si>
    <t>CBAISGP027</t>
  </si>
  <si>
    <t>CBAISGP028</t>
  </si>
  <si>
    <t>CBAISGP029</t>
  </si>
  <si>
    <t>CBAISGP030</t>
  </si>
  <si>
    <t>CBAISGP031</t>
  </si>
  <si>
    <t>ISS_GRP_OID</t>
  </si>
  <si>
    <t>ISS_GRP_ID</t>
  </si>
  <si>
    <t>GRP_PURP_TYP</t>
  </si>
  <si>
    <t>GRP_NME</t>
  </si>
  <si>
    <t>GRP_DESC</t>
  </si>
  <si>
    <t>DWDF_OID</t>
  </si>
  <si>
    <t>Default</t>
  </si>
  <si>
    <t>Domain</t>
  </si>
  <si>
    <t>CBATST01</t>
  </si>
  <si>
    <t>CBA Security Group for Testing</t>
  </si>
  <si>
    <t>CBA=ISGR01</t>
  </si>
  <si>
    <t>1</t>
  </si>
  <si>
    <t>CBA=CUR001</t>
  </si>
  <si>
    <t>CBA=CUR002</t>
  </si>
  <si>
    <t>CBA=CUR003</t>
  </si>
  <si>
    <t>CBA=CUR004</t>
  </si>
  <si>
    <t>CBA=CUR005</t>
  </si>
  <si>
    <t>CBA=CUR006</t>
  </si>
  <si>
    <t>CBA=CUR007</t>
  </si>
  <si>
    <t>CBA=CUR008</t>
  </si>
  <si>
    <t>CURRENCY</t>
  </si>
  <si>
    <t>AA1</t>
  </si>
  <si>
    <t>AHD</t>
  </si>
  <si>
    <t>AL1</t>
  </si>
  <si>
    <t>BR1</t>
  </si>
  <si>
    <t>BR4</t>
  </si>
  <si>
    <t>BR5</t>
  </si>
  <si>
    <t>BR6</t>
  </si>
  <si>
    <t>BR7</t>
  </si>
  <si>
    <t>BR8</t>
  </si>
  <si>
    <t>CAW</t>
  </si>
  <si>
    <t>CBW</t>
  </si>
  <si>
    <t>CDW</t>
  </si>
  <si>
    <t>CEW</t>
  </si>
  <si>
    <t>CFW</t>
  </si>
  <si>
    <t>CGW</t>
  </si>
  <si>
    <t>CIW</t>
  </si>
  <si>
    <t>CJW</t>
  </si>
  <si>
    <t>CKW</t>
  </si>
  <si>
    <t>CM1</t>
  </si>
  <si>
    <t>CM4</t>
  </si>
  <si>
    <t>CM5</t>
  </si>
  <si>
    <t>CU1</t>
  </si>
  <si>
    <t>CUB</t>
  </si>
  <si>
    <t>FMD</t>
  </si>
  <si>
    <t>IOI</t>
  </si>
  <si>
    <t>LCO</t>
  </si>
  <si>
    <t>MV1</t>
  </si>
  <si>
    <t>MV4</t>
  </si>
  <si>
    <t>MV5</t>
  </si>
  <si>
    <t>MV6</t>
  </si>
  <si>
    <t>MV7</t>
  </si>
  <si>
    <t>NBR</t>
  </si>
  <si>
    <t>NCL</t>
  </si>
  <si>
    <t>NCN</t>
  </si>
  <si>
    <t>NCO</t>
  </si>
  <si>
    <t>NI1</t>
  </si>
  <si>
    <t>NIN</t>
  </si>
  <si>
    <t>NIR</t>
  </si>
  <si>
    <t>NKR</t>
  </si>
  <si>
    <t>NMY</t>
  </si>
  <si>
    <t>NNG</t>
  </si>
  <si>
    <t>NPH</t>
  </si>
  <si>
    <t>NTH</t>
  </si>
  <si>
    <t>NTW</t>
  </si>
  <si>
    <t>NVN</t>
  </si>
  <si>
    <t>O05</t>
  </si>
  <si>
    <t>O12</t>
  </si>
  <si>
    <t>O18</t>
  </si>
  <si>
    <t>O25</t>
  </si>
  <si>
    <t>ORE</t>
  </si>
  <si>
    <t>PB1</t>
  </si>
  <si>
    <t>PBD</t>
  </si>
  <si>
    <t>SX1</t>
  </si>
  <si>
    <t>SX4</t>
  </si>
  <si>
    <t>WA4</t>
  </si>
  <si>
    <t>WA5</t>
  </si>
  <si>
    <t>WA6</t>
  </si>
  <si>
    <t>WHI</t>
  </si>
  <si>
    <t>XR1</t>
  </si>
  <si>
    <t>XR2</t>
  </si>
  <si>
    <t>YCT</t>
  </si>
  <si>
    <t>ZN1</t>
  </si>
  <si>
    <t>ZNC</t>
  </si>
  <si>
    <t>CBA=CUR009</t>
  </si>
  <si>
    <t>CBA=CUR010</t>
  </si>
  <si>
    <t>CBA=CUR011</t>
  </si>
  <si>
    <t>CBA=CUR012</t>
  </si>
  <si>
    <t>CBA=CUR013</t>
  </si>
  <si>
    <t>CBA=CUR014</t>
  </si>
  <si>
    <t>CBA=CUR015</t>
  </si>
  <si>
    <t>CBA=CUR016</t>
  </si>
  <si>
    <t>CBA=CUR017</t>
  </si>
  <si>
    <t>CBA=CUR018</t>
  </si>
  <si>
    <t>CBA=CUR019</t>
  </si>
  <si>
    <t>CBA=CUR020</t>
  </si>
  <si>
    <t>CBA=CUR021</t>
  </si>
  <si>
    <t>CBA=CUR022</t>
  </si>
  <si>
    <t>CBA=CUR023</t>
  </si>
  <si>
    <t>CBA=CUR024</t>
  </si>
  <si>
    <t>CBA=CUR025</t>
  </si>
  <si>
    <t>CBA=CUR026</t>
  </si>
  <si>
    <t>CBA=CUR027</t>
  </si>
  <si>
    <t>CBA=CUR028</t>
  </si>
  <si>
    <t>CBA=CUR029</t>
  </si>
  <si>
    <t>CBA=CUR030</t>
  </si>
  <si>
    <t>CBA=CUR031</t>
  </si>
  <si>
    <t>CBA=CUR032</t>
  </si>
  <si>
    <t>CBA=CUR033</t>
  </si>
  <si>
    <t>CBA=CUR034</t>
  </si>
  <si>
    <t>CBA=CUR035</t>
  </si>
  <si>
    <t>CBA=CUR036</t>
  </si>
  <si>
    <t>CBA=CUR037</t>
  </si>
  <si>
    <t>CBA=CUR038</t>
  </si>
  <si>
    <t>CBA=CUR039</t>
  </si>
  <si>
    <t>CBA=CUR040</t>
  </si>
  <si>
    <t>CBA=CUR041</t>
  </si>
  <si>
    <t>CBA=CUR042</t>
  </si>
  <si>
    <t>CBA=CUR043</t>
  </si>
  <si>
    <t>CBA=CUR044</t>
  </si>
  <si>
    <t>CBA=CUR045</t>
  </si>
  <si>
    <t>CBA=CUR046</t>
  </si>
  <si>
    <t>CBA=CUR047</t>
  </si>
  <si>
    <t>CBA=CUR048</t>
  </si>
  <si>
    <t>CBA=CUR049</t>
  </si>
  <si>
    <t>CBA=CUR050</t>
  </si>
  <si>
    <t>CBA=CUR051</t>
  </si>
  <si>
    <t>CBA=CUR052</t>
  </si>
  <si>
    <t>CBA=CUR053</t>
  </si>
  <si>
    <t>CBA=CUR054</t>
  </si>
  <si>
    <t>CBA=CUR055</t>
  </si>
  <si>
    <t>CBA=CUR056</t>
  </si>
  <si>
    <t>CBA=CUR057</t>
  </si>
  <si>
    <t>CBA=CUR058</t>
  </si>
  <si>
    <t>CBA=CUR059</t>
  </si>
  <si>
    <t>CBA=CUR060</t>
  </si>
  <si>
    <t>CBA=CUR061</t>
  </si>
  <si>
    <t>CBA=CUR062</t>
  </si>
  <si>
    <t>CBA=CUR063</t>
  </si>
  <si>
    <t>GNCM.COMM_REAS_MNEM</t>
  </si>
  <si>
    <t>CBA=000009</t>
  </si>
  <si>
    <t>00068599</t>
  </si>
  <si>
    <t>IDs Price Type</t>
  </si>
  <si>
    <t>Reuters Elektron AD</t>
  </si>
  <si>
    <t>Reuters DSS Intra Day</t>
  </si>
  <si>
    <t>Bloomberg WebService</t>
  </si>
  <si>
    <t>REUTERSRIC</t>
  </si>
  <si>
    <t>Reuters DSS EOD</t>
  </si>
  <si>
    <t>Reuters Elektron DTS</t>
  </si>
  <si>
    <t>SQL Formula</t>
  </si>
  <si>
    <t>TRDSSITR</t>
  </si>
  <si>
    <t>TRELKNAD</t>
  </si>
  <si>
    <t>BBWS</t>
  </si>
  <si>
    <t>TRRIC</t>
  </si>
  <si>
    <t>TRDSSEOD</t>
  </si>
  <si>
    <t>TRELKNDT</t>
  </si>
  <si>
    <t>CBASQLFL</t>
  </si>
  <si>
    <t>CBA=ISGR02</t>
  </si>
  <si>
    <t>CBA=ISGR03</t>
  </si>
  <si>
    <t>CBA=ISGR04</t>
  </si>
  <si>
    <t>CBA=ISGR05</t>
  </si>
  <si>
    <t>CBA=ISGR06</t>
  </si>
  <si>
    <t>CBA=ISGR07</t>
  </si>
  <si>
    <t>CBA=ISGR08</t>
  </si>
  <si>
    <t>Request Group for Reuters Elektron AD</t>
  </si>
  <si>
    <t>Request Group for Reuters DSS Intra Day</t>
  </si>
  <si>
    <t>Request Group for Bloomberg WebService</t>
  </si>
  <si>
    <t>Request Group for REUTERSRIC</t>
  </si>
  <si>
    <t>Request Group for Reuters DSS EOD</t>
  </si>
  <si>
    <t>Request Group for Reuters Elektron DTS</t>
  </si>
  <si>
    <t>Request Group for SQL Formula</t>
  </si>
  <si>
    <t>IDPRCTYP</t>
  </si>
  <si>
    <t>NEWYORK</t>
  </si>
  <si>
    <t>SYDNEY</t>
  </si>
  <si>
    <t>RCVACUR</t>
  </si>
  <si>
    <t>RCVA Currency Code</t>
  </si>
  <si>
    <t>CBA=000010</t>
  </si>
  <si>
    <t>IDs SNAP Usage</t>
  </si>
  <si>
    <t>IDSNPUSG</t>
  </si>
  <si>
    <t>ISGP.PRT_PURP_TYP</t>
  </si>
  <si>
    <t>00004180</t>
  </si>
  <si>
    <t>CBA=000011</t>
  </si>
  <si>
    <t>CBA=000012</t>
  </si>
  <si>
    <t>CBA=000013</t>
  </si>
  <si>
    <t>CBA=000014</t>
  </si>
  <si>
    <t>NewYork Request</t>
  </si>
  <si>
    <t>London Request</t>
  </si>
  <si>
    <t>Sydney Request</t>
  </si>
  <si>
    <t>Asia Request</t>
  </si>
  <si>
    <t>GNCM.COMM_REAS_MNEM (tbd)</t>
  </si>
  <si>
    <t>CBA=000015</t>
  </si>
  <si>
    <t>CBA=000016</t>
  </si>
  <si>
    <t>CBA=000017</t>
  </si>
  <si>
    <t>CBA=000018</t>
  </si>
  <si>
    <t>AS</t>
  </si>
  <si>
    <t>NY</t>
  </si>
  <si>
    <t>LN</t>
  </si>
  <si>
    <t>SY</t>
  </si>
  <si>
    <t>AFMA</t>
  </si>
  <si>
    <t>BGN</t>
  </si>
  <si>
    <t>BLC3</t>
  </si>
  <si>
    <t>BNPB</t>
  </si>
  <si>
    <t>CAIM</t>
  </si>
  <si>
    <t>CMPL</t>
  </si>
  <si>
    <t>CMPN</t>
  </si>
  <si>
    <t>CMPT</t>
  </si>
  <si>
    <t>COMB</t>
  </si>
  <si>
    <t>FIX</t>
  </si>
  <si>
    <t>IAUS</t>
  </si>
  <si>
    <t>MTRT</t>
  </si>
  <si>
    <t>PREB</t>
  </si>
  <si>
    <t>PTCN</t>
  </si>
  <si>
    <t>TPAP</t>
  </si>
  <si>
    <t>TPSF</t>
  </si>
  <si>
    <t>00068386</t>
  </si>
  <si>
    <t>CBA=000019</t>
  </si>
  <si>
    <t>CBA=000020</t>
  </si>
  <si>
    <t>CBA=000021</t>
  </si>
  <si>
    <t>CBA=000022</t>
  </si>
  <si>
    <t>CBA=000023</t>
  </si>
  <si>
    <t>CBA=000024</t>
  </si>
  <si>
    <t>CBA=000025</t>
  </si>
  <si>
    <t>CBA=000026</t>
  </si>
  <si>
    <t>CBA=000027</t>
  </si>
  <si>
    <t>CBA=000028</t>
  </si>
  <si>
    <t>CBA=000029</t>
  </si>
  <si>
    <t>CBA=000030</t>
  </si>
  <si>
    <t>CBA=000031</t>
  </si>
  <si>
    <t>CBA=000032</t>
  </si>
  <si>
    <t>CBA=000033</t>
  </si>
  <si>
    <t>CBA=000034</t>
  </si>
  <si>
    <t>CBA=000035</t>
  </si>
  <si>
    <t>CBA=000036</t>
  </si>
  <si>
    <t>CBA=000037</t>
  </si>
  <si>
    <t>CBA=000038</t>
  </si>
  <si>
    <t>CBA=000039</t>
  </si>
  <si>
    <t>CBA=000040</t>
  </si>
  <si>
    <t>CBA=000041</t>
  </si>
  <si>
    <t>CBA=000042</t>
  </si>
  <si>
    <t>CBA=000043</t>
  </si>
  <si>
    <t>CBA=000044</t>
  </si>
  <si>
    <t>CBA=000045</t>
  </si>
  <si>
    <t>CBA=000046</t>
  </si>
  <si>
    <t>CBA=000047</t>
  </si>
  <si>
    <t>CBA=000048</t>
  </si>
  <si>
    <t>CBA=000049</t>
  </si>
  <si>
    <t>CBA=000050</t>
  </si>
  <si>
    <t>CBA=000051</t>
  </si>
  <si>
    <t>CBA=000052</t>
  </si>
  <si>
    <t>CBA=000053</t>
  </si>
  <si>
    <t>CBA=000054</t>
  </si>
  <si>
    <t>CBA=000055</t>
  </si>
  <si>
    <t>CBA=000056</t>
  </si>
  <si>
    <t>CBA=000057</t>
  </si>
  <si>
    <t>CBA=000058</t>
  </si>
  <si>
    <t>CBA=000059</t>
  </si>
  <si>
    <t>CBA=000060</t>
  </si>
  <si>
    <t>CBA=000061</t>
  </si>
  <si>
    <t>CBA=000062</t>
  </si>
  <si>
    <t>CBA=000063</t>
  </si>
  <si>
    <t>CBA=000064</t>
  </si>
  <si>
    <t>CBA=000065</t>
  </si>
  <si>
    <t>CBA=000066</t>
  </si>
  <si>
    <t>CBA=000067</t>
  </si>
  <si>
    <t>CBA=000068</t>
  </si>
  <si>
    <t>CBA=000069</t>
  </si>
  <si>
    <t>CBA=000070</t>
  </si>
  <si>
    <t>CBA=000071</t>
  </si>
  <si>
    <t>CBA=000072</t>
  </si>
  <si>
    <t>CBA=000073</t>
  </si>
  <si>
    <t>PCPF.PRCNG_PURP_TYP</t>
  </si>
  <si>
    <t>MTRX_OID
(Req - CHAR(10) - PrmKey)</t>
  </si>
  <si>
    <t>MATRIX_TYP
(Req - VARCHAR2(40) - PrmKey)</t>
  </si>
  <si>
    <t>MATRIX_NME
(Req - CHAR(10) - FgnKey/UnqIdx)</t>
  </si>
  <si>
    <t>CBAMTRX001</t>
  </si>
  <si>
    <t>Basis Swap</t>
  </si>
  <si>
    <t>Sysdate - 36525</t>
  </si>
  <si>
    <t>Sysdate</t>
  </si>
  <si>
    <t>MTFD_OID
(Req - CHAR(10) - PrmKey)</t>
  </si>
  <si>
    <t>MTFD=00001</t>
  </si>
  <si>
    <t>AXIS_ID</t>
  </si>
  <si>
    <t>X</t>
  </si>
  <si>
    <t>MATRIX_FLD_NME</t>
  </si>
  <si>
    <t>MTRX_DIM_TYP</t>
  </si>
  <si>
    <t>TENOR</t>
  </si>
  <si>
    <t>MTFD=00002</t>
  </si>
  <si>
    <t>Y</t>
  </si>
  <si>
    <t>Tenor</t>
  </si>
  <si>
    <t>MTRX_OID
(Req - VARCHAR2(40) - PrmKey)</t>
  </si>
  <si>
    <t>Not Used
(Req - CHAR(10) - FgnKey/UnqIdx)</t>
  </si>
  <si>
    <t>MTFD_OID</t>
  </si>
  <si>
    <t>MTRX_OID</t>
  </si>
  <si>
    <t>MTFC_OID
(Req - CHAR(10) - PrmKey)</t>
  </si>
  <si>
    <t>MTFC000001</t>
  </si>
  <si>
    <t>MTFC000002</t>
  </si>
  <si>
    <t>FLD_DMN_SEQ</t>
  </si>
  <si>
    <t>FLD_VAL_TXT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</si>
  <si>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</si>
  <si>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</si>
  <si>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</si>
  <si>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</si>
  <si>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</si>
  <si>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</si>
  <si>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</si>
  <si>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</si>
  <si>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</si>
  <si>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</si>
  <si>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</si>
  <si>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</si>
  <si>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</si>
  <si>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MTFC000003</t>
  </si>
  <si>
    <t>MTFC000004</t>
  </si>
  <si>
    <t>MTFC000005</t>
  </si>
  <si>
    <t>MTFC000006</t>
  </si>
  <si>
    <t>MTFC000007</t>
  </si>
  <si>
    <t>MTFC000008</t>
  </si>
  <si>
    <t>MTFC000009</t>
  </si>
  <si>
    <t>MTFC000010</t>
  </si>
  <si>
    <t>MTFC000011</t>
  </si>
  <si>
    <t>MTFC000012</t>
  </si>
  <si>
    <t>MTFC000013</t>
  </si>
  <si>
    <t>MTFD=00003</t>
  </si>
  <si>
    <t>MTFD=00004</t>
  </si>
  <si>
    <t>Sysdate - 36526</t>
  </si>
  <si>
    <t>Sysdate - 36527</t>
  </si>
  <si>
    <t>Sysdate - 36528</t>
  </si>
  <si>
    <t>Sysdate - 36529</t>
  </si>
  <si>
    <t>Sysdate - 36530</t>
  </si>
  <si>
    <t>Sysdate - 36531</t>
  </si>
  <si>
    <t>Sysdate - 36532</t>
  </si>
  <si>
    <t>Sysdate - 36533</t>
  </si>
  <si>
    <t>Sysdate - 36534</t>
  </si>
  <si>
    <t>Sysdate - 36535</t>
  </si>
  <si>
    <t>Sysdate - 36536</t>
  </si>
  <si>
    <t>4</t>
  </si>
  <si>
    <t>5</t>
  </si>
  <si>
    <t>6</t>
  </si>
  <si>
    <t>7</t>
  </si>
  <si>
    <t>8</t>
  </si>
  <si>
    <t>9</t>
  </si>
  <si>
    <t>25</t>
  </si>
  <si>
    <t>30</t>
  </si>
  <si>
    <t>40</t>
  </si>
  <si>
    <t>MTDI_OID
(Req - CHAR(10) - PrmKey)</t>
  </si>
  <si>
    <t>MTDI=00001</t>
  </si>
  <si>
    <t>MTDI_NME</t>
  </si>
  <si>
    <t>CURV_ROLLING_IND</t>
  </si>
  <si>
    <t>MTDI=00002</t>
  </si>
  <si>
    <t>FX_CURR_CDE(Optional)</t>
  </si>
  <si>
    <t>CURR_CDE (Optional)</t>
  </si>
  <si>
    <t>COMPOSITE_CURV_IND (Optional)</t>
  </si>
  <si>
    <t>AUD</t>
  </si>
  <si>
    <t>AUD|Basis swap|AUD BS BW 3-6M B</t>
  </si>
  <si>
    <t>MTGD_OID
(Req - CHAR(10) - PrmKey)</t>
  </si>
  <si>
    <t>X_MTFC_OID</t>
  </si>
  <si>
    <t>Rate_Category_Id (refer Instrument Id)</t>
  </si>
  <si>
    <t>MTDI_OID</t>
  </si>
  <si>
    <t>MODELLABILITY_REQ_IND</t>
  </si>
  <si>
    <t>MTGD000001</t>
  </si>
  <si>
    <t>MTGD000002</t>
  </si>
  <si>
    <t>MTGD000003</t>
  </si>
  <si>
    <t>MTGD000004</t>
  </si>
  <si>
    <t>MTGD000005</t>
  </si>
  <si>
    <t>MTGD000006</t>
  </si>
  <si>
    <t>MTGD000007</t>
  </si>
  <si>
    <t>MTGD000008</t>
  </si>
  <si>
    <t>MTGD000009</t>
  </si>
  <si>
    <t>MTGD000010</t>
  </si>
  <si>
    <t>MTGD000011</t>
  </si>
  <si>
    <t>MTGD000012</t>
  </si>
  <si>
    <t>MTGD000013</t>
  </si>
  <si>
    <t>Composite Swap</t>
  </si>
  <si>
    <t>CBAMTRX002</t>
  </si>
  <si>
    <t>1M</t>
  </si>
  <si>
    <t>1W</t>
  </si>
  <si>
    <t>1Y</t>
  </si>
  <si>
    <t>2M</t>
  </si>
  <si>
    <t>2W</t>
  </si>
  <si>
    <t>3M</t>
  </si>
  <si>
    <t>6M</t>
  </si>
  <si>
    <t>9M</t>
  </si>
  <si>
    <t>O/N</t>
  </si>
  <si>
    <t>2Y</t>
  </si>
  <si>
    <t>3Y</t>
  </si>
  <si>
    <t>MTFC000014</t>
  </si>
  <si>
    <t>MTFC000015</t>
  </si>
  <si>
    <t>MTFC000016</t>
  </si>
  <si>
    <t>MTFC000017</t>
  </si>
  <si>
    <t>MTFC000018</t>
  </si>
  <si>
    <t>MTFC000019</t>
  </si>
  <si>
    <t>MTFC000020</t>
  </si>
  <si>
    <t>MTFC000021</t>
  </si>
  <si>
    <t>MTFC000022</t>
  </si>
  <si>
    <t>MTFC000023</t>
  </si>
  <si>
    <t>MTFC000024</t>
  </si>
  <si>
    <t>MTFC000025</t>
  </si>
  <si>
    <t>MTFC000026</t>
  </si>
  <si>
    <t>MTFC000027</t>
  </si>
  <si>
    <t>MTFC000028</t>
  </si>
  <si>
    <t>MTFC000029</t>
  </si>
  <si>
    <t>MTFC000030</t>
  </si>
  <si>
    <t>MTFC000031</t>
  </si>
  <si>
    <t>MTFC000032</t>
  </si>
  <si>
    <t>MTFC000033</t>
  </si>
  <si>
    <t>MTFC000034</t>
  </si>
  <si>
    <t>MTFC000035</t>
  </si>
  <si>
    <t>CZK|CZK :STD|Dep/Swap</t>
  </si>
  <si>
    <t>CZK</t>
  </si>
  <si>
    <t>MTGD000014</t>
  </si>
  <si>
    <t>MTGD000015</t>
  </si>
  <si>
    <t>MTGD000016</t>
  </si>
  <si>
    <t>MTGD000017</t>
  </si>
  <si>
    <t>MTGD000018</t>
  </si>
  <si>
    <t>MTGD000019</t>
  </si>
  <si>
    <t>MTGD000020</t>
  </si>
  <si>
    <t>MTGD000021</t>
  </si>
  <si>
    <t>MTGD000022</t>
  </si>
  <si>
    <t>MTGD000023</t>
  </si>
  <si>
    <t>MTGD000024</t>
  </si>
  <si>
    <t>MTGD000025</t>
  </si>
  <si>
    <t>MTGD000026</t>
  </si>
  <si>
    <t>MTGD000027</t>
  </si>
  <si>
    <t>MTGD000028</t>
  </si>
  <si>
    <t>MTGD000029</t>
  </si>
  <si>
    <t>MTGD000030</t>
  </si>
  <si>
    <t>MTGD000031</t>
  </si>
  <si>
    <t>MTGD000032</t>
  </si>
  <si>
    <t>MTGD000033</t>
  </si>
  <si>
    <t>MTGD000034</t>
  </si>
  <si>
    <t>MTGD000035</t>
  </si>
  <si>
    <t>65071</t>
  </si>
  <si>
    <t>65074</t>
  </si>
  <si>
    <t>65077</t>
  </si>
  <si>
    <t>65080</t>
  </si>
  <si>
    <t>69799</t>
  </si>
  <si>
    <t>65083</t>
  </si>
  <si>
    <t>65086</t>
  </si>
  <si>
    <t>65089</t>
  </si>
  <si>
    <t>65092</t>
  </si>
  <si>
    <t>680</t>
  </si>
  <si>
    <t>77953</t>
  </si>
  <si>
    <t>684</t>
  </si>
  <si>
    <t>681</t>
  </si>
  <si>
    <t>77956</t>
  </si>
  <si>
    <t>682</t>
  </si>
  <si>
    <t>683</t>
  </si>
  <si>
    <t>77959</t>
  </si>
  <si>
    <t>741</t>
  </si>
  <si>
    <t>56427</t>
  </si>
  <si>
    <t>80276</t>
  </si>
  <si>
    <t>56430</t>
  </si>
  <si>
    <t>56433</t>
  </si>
  <si>
    <t>56403</t>
  </si>
  <si>
    <t>80279</t>
  </si>
  <si>
    <t>56406</t>
  </si>
  <si>
    <t>56409</t>
  </si>
  <si>
    <t>56412</t>
  </si>
  <si>
    <t>56415</t>
  </si>
  <si>
    <t>56418</t>
  </si>
  <si>
    <t>56421</t>
  </si>
  <si>
    <t>56424</t>
  </si>
  <si>
    <t>sysdate-36525</t>
  </si>
  <si>
    <t>sysdate-36526</t>
  </si>
  <si>
    <t>sysdate-36527</t>
  </si>
  <si>
    <t>sysdate-36528</t>
  </si>
  <si>
    <t>sysdate-36529</t>
  </si>
  <si>
    <t>sysdate-36530</t>
  </si>
  <si>
    <t>sysdate-36531</t>
  </si>
  <si>
    <t>sysdate-36532</t>
  </si>
  <si>
    <t>sysdate-36533</t>
  </si>
  <si>
    <t>sysdate-36534</t>
  </si>
  <si>
    <t>sysdate-36535</t>
  </si>
  <si>
    <t>sysdate-36536</t>
  </si>
  <si>
    <t>sysdate-36537</t>
  </si>
  <si>
    <t>sysdate-36538</t>
  </si>
  <si>
    <t>sysdate-36539</t>
  </si>
  <si>
    <t>sysdate-36540</t>
  </si>
  <si>
    <t>sysdate-36541</t>
  </si>
  <si>
    <t>sysdate-36542</t>
  </si>
  <si>
    <t>sysdate-36543</t>
  </si>
  <si>
    <t>sysdate-36544</t>
  </si>
  <si>
    <t>sysdate-36545</t>
  </si>
  <si>
    <t>sysdate-36546</t>
  </si>
  <si>
    <t>sysdate-36547</t>
  </si>
  <si>
    <t>sysdate-36548</t>
  </si>
  <si>
    <t>sysdate-36549</t>
  </si>
  <si>
    <t>sysdate-36550</t>
  </si>
  <si>
    <t>sysdate-36551</t>
  </si>
  <si>
    <t>sysdate-36552</t>
  </si>
  <si>
    <t>sysdate-36553</t>
  </si>
  <si>
    <t>sysdate-36554</t>
  </si>
  <si>
    <t>sysdate-36555</t>
  </si>
  <si>
    <t>DOWNSTREAM_SYS_NME</t>
  </si>
  <si>
    <t>DOWNSTREAM_SYS_DESC</t>
  </si>
  <si>
    <t>MUREX</t>
  </si>
  <si>
    <t>MURUX</t>
  </si>
  <si>
    <t>CBA==MUREX</t>
  </si>
  <si>
    <t>MRU</t>
  </si>
  <si>
    <t>CBA====MRU</t>
  </si>
  <si>
    <t>Murex</t>
  </si>
  <si>
    <t>Market Rates Utility</t>
  </si>
  <si>
    <t>1015am Bank Bill Swap</t>
  </si>
  <si>
    <t>1100am</t>
  </si>
  <si>
    <t>CD Load</t>
  </si>
  <si>
    <t>DMG_AM</t>
  </si>
  <si>
    <t>DMG_PM</t>
  </si>
  <si>
    <t>FX_PM</t>
  </si>
  <si>
    <t>LONDON_SWAPS</t>
  </si>
  <si>
    <t>LONDON_MARKIT</t>
  </si>
  <si>
    <t>RATES_PM</t>
  </si>
  <si>
    <t>RATE_SIX</t>
  </si>
  <si>
    <t>LONDON_BOND</t>
  </si>
  <si>
    <t>ACDC SPOT</t>
  </si>
  <si>
    <t>LONDON_FUTURES</t>
  </si>
  <si>
    <t>NEWYORK_CMDTY_MUREX</t>
  </si>
  <si>
    <t>1000am FUTURES</t>
  </si>
  <si>
    <t>XP SFE FUTURES</t>
  </si>
  <si>
    <t>KIODEX NY</t>
  </si>
  <si>
    <t>KIODEX SYD</t>
  </si>
  <si>
    <t>RBOS SYD</t>
  </si>
  <si>
    <t>LONDON_CDS</t>
  </si>
  <si>
    <t>VOLMAN_EQUITIES</t>
  </si>
  <si>
    <t>MARKIT SECTOR</t>
  </si>
  <si>
    <t>ETO_SYD</t>
  </si>
  <si>
    <t>ETO_NY</t>
  </si>
  <si>
    <t>CSPARQ_SYN</t>
  </si>
  <si>
    <t>SYD MATURITY DATE</t>
  </si>
  <si>
    <t>NY MATURITY DATE</t>
  </si>
  <si>
    <t>KIODEX_MDE</t>
  </si>
  <si>
    <t>SuperD</t>
  </si>
  <si>
    <t>SuperD_AS</t>
  </si>
  <si>
    <t>SuperD_LN</t>
  </si>
  <si>
    <t>SuperD_NY</t>
  </si>
  <si>
    <t>MRU EOD_SYD HANDOVER</t>
  </si>
  <si>
    <t>SYN SOFTS &amp; BASEMETALS</t>
  </si>
  <si>
    <t>SuperD PM</t>
  </si>
  <si>
    <t>SuperD PM_AS</t>
  </si>
  <si>
    <t>SuperD PM_LN</t>
  </si>
  <si>
    <t>SuperD PM_NY</t>
  </si>
  <si>
    <t>SuperD PM Maturity Date AU</t>
  </si>
  <si>
    <t>Test</t>
  </si>
  <si>
    <t>MRU SYD HANDOVER 5 PM MX</t>
  </si>
  <si>
    <t>SuperD Correl</t>
  </si>
  <si>
    <t>BBG FXO Vols</t>
  </si>
  <si>
    <t>IDC BONDS</t>
  </si>
  <si>
    <t>IDC BONDS INTL</t>
  </si>
  <si>
    <t>ASIA FX_PM</t>
  </si>
  <si>
    <t>ASIA DMG_PM</t>
  </si>
  <si>
    <t>LONDON_FUTURES_EUA</t>
  </si>
  <si>
    <t>BBG_RATES_PM</t>
  </si>
  <si>
    <t>IDC MBS</t>
  </si>
  <si>
    <t>EUROZONE_INDEX</t>
  </si>
  <si>
    <t>SuperD2</t>
  </si>
  <si>
    <t>SuperD2_NY</t>
  </si>
  <si>
    <t>LN MATURITY DATE</t>
  </si>
  <si>
    <t>MRU LDN EOD MX TRIGGER</t>
  </si>
  <si>
    <t>Test_NY</t>
  </si>
  <si>
    <t>Test_LN</t>
  </si>
  <si>
    <t>Test_AMY</t>
  </si>
  <si>
    <t>CHICAGO</t>
  </si>
  <si>
    <t>NEWYORK_CMDTY_OIL</t>
  </si>
  <si>
    <t>Test_V</t>
  </si>
  <si>
    <t>RCVA====41</t>
  </si>
  <si>
    <t>RCVA====43</t>
  </si>
  <si>
    <t>RCVA====44</t>
  </si>
  <si>
    <t>RCVA====45</t>
  </si>
  <si>
    <t>RCVA====46</t>
  </si>
  <si>
    <t>RCVA====47</t>
  </si>
  <si>
    <t>RCVA====48</t>
  </si>
  <si>
    <t>RCVA====49</t>
  </si>
  <si>
    <t>RCVA====50</t>
  </si>
  <si>
    <t>RCVA====59</t>
  </si>
  <si>
    <t>RCVA==1001</t>
  </si>
  <si>
    <t>RCVA==1002</t>
  </si>
  <si>
    <t>RCVA==1003</t>
  </si>
  <si>
    <t>RCVA==1004</t>
  </si>
  <si>
    <t>RCVA==1005</t>
  </si>
  <si>
    <t>RCVA==1006</t>
  </si>
  <si>
    <t>RCVA==1007</t>
  </si>
  <si>
    <t>RCVA==1008</t>
  </si>
  <si>
    <t>RCVA==1009</t>
  </si>
  <si>
    <t>RCVA==1560</t>
  </si>
  <si>
    <t>RCVA==1580</t>
  </si>
  <si>
    <t>RCVA==1600</t>
  </si>
  <si>
    <t>RCVA==1601</t>
  </si>
  <si>
    <t>RCVA==1620</t>
  </si>
  <si>
    <t>RCVA==1621</t>
  </si>
  <si>
    <t>RCVA==1622</t>
  </si>
  <si>
    <t>RCVA==1623</t>
  </si>
  <si>
    <t>RCVA==1624</t>
  </si>
  <si>
    <t>RCVA==1625</t>
  </si>
  <si>
    <t>RCVA==1626</t>
  </si>
  <si>
    <t>RCVA==1627</t>
  </si>
  <si>
    <t>RCVA==1628</t>
  </si>
  <si>
    <t>RCVA==1629</t>
  </si>
  <si>
    <t>RCVA==1630</t>
  </si>
  <si>
    <t>RCVA==1631</t>
  </si>
  <si>
    <t>RCVA==1632</t>
  </si>
  <si>
    <t>RCVA==1633</t>
  </si>
  <si>
    <t>RCVA==1638</t>
  </si>
  <si>
    <t>RCVA==1639</t>
  </si>
  <si>
    <t>RCVA==1640</t>
  </si>
  <si>
    <t>RCVA==1641</t>
  </si>
  <si>
    <t>RCVA==1642</t>
  </si>
  <si>
    <t>RCVA==1643</t>
  </si>
  <si>
    <t>RCVA==1644</t>
  </si>
  <si>
    <t>RCVA==1645</t>
  </si>
  <si>
    <t>RCVA==1646</t>
  </si>
  <si>
    <t>RCVA==1647</t>
  </si>
  <si>
    <t>RCVA==1648</t>
  </si>
  <si>
    <t>RCVA==1649</t>
  </si>
  <si>
    <t>RCVA==1650</t>
  </si>
  <si>
    <t>RCVA==1651</t>
  </si>
  <si>
    <t>RCVA==1652</t>
  </si>
  <si>
    <t>RCVA==1653</t>
  </si>
  <si>
    <t>RCVA==1654</t>
  </si>
  <si>
    <t>RCVA==1655</t>
  </si>
  <si>
    <t>RCVA==1656</t>
  </si>
  <si>
    <t>RCVA==1657</t>
  </si>
  <si>
    <t>RCVA==1658</t>
  </si>
  <si>
    <t>RCVA==1659</t>
  </si>
  <si>
    <t>RCVA==1660</t>
  </si>
  <si>
    <t>RCVA==1661</t>
  </si>
  <si>
    <t>RCVA==1662</t>
  </si>
  <si>
    <t>RCVA==1663</t>
  </si>
  <si>
    <t>RCVA==1664</t>
  </si>
  <si>
    <t>TBL_ID</t>
  </si>
  <si>
    <t>COL_NME</t>
  </si>
  <si>
    <t>MATCH_KEY_NME</t>
  </si>
  <si>
    <t>ISGR</t>
  </si>
  <si>
    <t>ISGR_ID</t>
  </si>
  <si>
    <t>SYSDATE-35625</t>
  </si>
  <si>
    <t>CONTR</t>
  </si>
  <si>
    <t>Contributor</t>
  </si>
  <si>
    <t>Price Contributor</t>
  </si>
  <si>
    <t>CBA=000074</t>
  </si>
  <si>
    <t>MKID.MKT_ID_CTXT_TYP</t>
  </si>
  <si>
    <t>CBA=000075</t>
  </si>
  <si>
    <t>01820018</t>
  </si>
  <si>
    <t>RTEXCH</t>
  </si>
  <si>
    <t>Reuters Exchange</t>
  </si>
  <si>
    <t>CBA=000076</t>
  </si>
  <si>
    <t>CBA=000077</t>
  </si>
  <si>
    <t>00101581</t>
  </si>
  <si>
    <t>ISPC.PRC_TYP</t>
  </si>
  <si>
    <t>00004510</t>
  </si>
  <si>
    <t>Bid Low Price</t>
  </si>
  <si>
    <t>Close Yield</t>
  </si>
  <si>
    <t>Todays High Ask</t>
  </si>
  <si>
    <t>BIDLOW</t>
  </si>
  <si>
    <t>HIGHASK</t>
  </si>
  <si>
    <t>CLSYLD</t>
  </si>
  <si>
    <t>CBA=000078</t>
  </si>
  <si>
    <t>CBA=000079</t>
  </si>
  <si>
    <t>CBA=000080</t>
  </si>
  <si>
    <t>CBA=000081</t>
  </si>
  <si>
    <t>CBA=000082</t>
  </si>
  <si>
    <t>CBA=000083</t>
  </si>
  <si>
    <t>CBA=000084</t>
  </si>
  <si>
    <t>BBUNQTCK</t>
  </si>
  <si>
    <t>BB Unique Ticker</t>
  </si>
  <si>
    <t>TICKER</t>
  </si>
  <si>
    <t>Ticker</t>
  </si>
  <si>
    <t>BB Ticker</t>
  </si>
  <si>
    <t>CBA=000085</t>
  </si>
  <si>
    <t>Request</t>
  </si>
  <si>
    <t>RIC</t>
  </si>
  <si>
    <t>CBA=000086</t>
  </si>
  <si>
    <t>CBA=000087</t>
  </si>
  <si>
    <t>XTF</t>
  </si>
  <si>
    <t>Swap</t>
  </si>
  <si>
    <t>CBAMTRX003</t>
  </si>
  <si>
    <t>CBAMTRX004</t>
  </si>
  <si>
    <t>CBAMTRX005</t>
  </si>
  <si>
    <t>CBA-Deposit</t>
  </si>
  <si>
    <t>MTFD=00005</t>
  </si>
  <si>
    <t>MTFD=00006</t>
  </si>
  <si>
    <t>MTFD=00007</t>
  </si>
  <si>
    <t>MTFD=00008</t>
  </si>
  <si>
    <t>MTFD=00009</t>
  </si>
  <si>
    <t>MTFD=00010</t>
  </si>
  <si>
    <t>MTFC000036</t>
  </si>
  <si>
    <t>MTFC000037</t>
  </si>
  <si>
    <t>MTFC000038</t>
  </si>
  <si>
    <t>MTFC000039</t>
  </si>
  <si>
    <t>DEC 17</t>
  </si>
  <si>
    <t>DEC 18</t>
  </si>
  <si>
    <t>JUN 18</t>
  </si>
  <si>
    <t>JUN 19</t>
  </si>
  <si>
    <t>MAR 18</t>
  </si>
  <si>
    <t>MAR 19</t>
  </si>
  <si>
    <t>SEP 18</t>
  </si>
  <si>
    <t>SEP 19</t>
  </si>
  <si>
    <t>XFT</t>
  </si>
  <si>
    <t>MTFC000040</t>
  </si>
  <si>
    <t>MTFC000041</t>
  </si>
  <si>
    <t>MTFC000042</t>
  </si>
  <si>
    <t>MTFC000043</t>
  </si>
  <si>
    <t>MTFC000044</t>
  </si>
  <si>
    <t>MTFC000045</t>
  </si>
  <si>
    <t>MTFC000046</t>
  </si>
  <si>
    <t>MTFC000047</t>
  </si>
  <si>
    <t>MTFC000048</t>
  </si>
  <si>
    <t>MTFC000049</t>
  </si>
  <si>
    <t>MTFC000050</t>
  </si>
  <si>
    <t>MTFC000051</t>
  </si>
  <si>
    <t>MTFC000052</t>
  </si>
  <si>
    <t>MTFC000053</t>
  </si>
  <si>
    <t>MTFC000054</t>
  </si>
  <si>
    <t>MTFC000055</t>
  </si>
  <si>
    <t>MTFC000056</t>
  </si>
  <si>
    <t>MTFC000057</t>
  </si>
  <si>
    <t>MTFC000058</t>
  </si>
  <si>
    <t>MTFC000059</t>
  </si>
  <si>
    <t>MTFC000060</t>
  </si>
  <si>
    <t>MTFC000061</t>
  </si>
  <si>
    <t>CBAMTRX006</t>
  </si>
  <si>
    <t>MTDI=00003</t>
  </si>
  <si>
    <t>MTDI=00004</t>
  </si>
  <si>
    <t>MTDI=00005</t>
  </si>
  <si>
    <t>MTDI=00006</t>
  </si>
  <si>
    <t>MTDI=00007</t>
  </si>
  <si>
    <t>MTDI=00008</t>
  </si>
  <si>
    <t>MTDI=00009</t>
  </si>
  <si>
    <t>MTDI=00010</t>
  </si>
  <si>
    <t>GENCRV</t>
  </si>
  <si>
    <t>General Curve</t>
  </si>
  <si>
    <t>USD</t>
  </si>
  <si>
    <t>GBP</t>
  </si>
  <si>
    <t>COMPSITE</t>
  </si>
  <si>
    <t>AUD|Dep.Gen.|AUD DEPO|</t>
  </si>
  <si>
    <t>AUD|Short Fut.|AUD BAB 3M|AU SFE|</t>
  </si>
  <si>
    <t>AUD|Swap|AUD BBSW Q 3M|</t>
  </si>
  <si>
    <t>GBP|Dep.Gen.|GBP DEPO|</t>
  </si>
  <si>
    <t>GBP|Short Fut.|LIFFE EURGBP 3M|GB LIFFE|</t>
  </si>
  <si>
    <t>GBP|Swap|GBP LIBOR S 3M|</t>
  </si>
  <si>
    <t>GBP Composite Curve</t>
  </si>
  <si>
    <t>AUD Composite Curve</t>
  </si>
  <si>
    <t>MTGD000036</t>
  </si>
  <si>
    <t>MTGD000037</t>
  </si>
  <si>
    <t>MTGD000038</t>
  </si>
  <si>
    <t>MTGD000039</t>
  </si>
  <si>
    <t>MTGD000040</t>
  </si>
  <si>
    <t>MTGD000041</t>
  </si>
  <si>
    <t>MTGD000042</t>
  </si>
  <si>
    <t>MTGD000043</t>
  </si>
  <si>
    <t>MTGD000044</t>
  </si>
  <si>
    <t>MTGD000045</t>
  </si>
  <si>
    <t>MTGD000046</t>
  </si>
  <si>
    <t>MTGD000047</t>
  </si>
  <si>
    <t>MTGD000048</t>
  </si>
  <si>
    <t>MTGD000049</t>
  </si>
  <si>
    <t>MTGD000050</t>
  </si>
  <si>
    <t>MTGD000051</t>
  </si>
  <si>
    <t>MTGD000052</t>
  </si>
  <si>
    <t>MTGD000053</t>
  </si>
  <si>
    <t>MTGD000054</t>
  </si>
  <si>
    <t>MTGD000055</t>
  </si>
  <si>
    <t>MTGD000056</t>
  </si>
  <si>
    <t>MTGD000057</t>
  </si>
  <si>
    <t>MTGD000058</t>
  </si>
  <si>
    <t>MTGD000059</t>
  </si>
  <si>
    <t>MTGD000060</t>
  </si>
  <si>
    <t>MTGD000061</t>
  </si>
  <si>
    <t>MTGD000062</t>
  </si>
  <si>
    <t>MTGD000063</t>
  </si>
  <si>
    <t>MTGD000064</t>
  </si>
  <si>
    <t>MTGD000065</t>
  </si>
  <si>
    <t>MTGD000066</t>
  </si>
  <si>
    <t>MTGD000067</t>
  </si>
  <si>
    <t>MTGD000068</t>
  </si>
  <si>
    <t>MTGD000069</t>
  </si>
  <si>
    <t>MTGD000070</t>
  </si>
  <si>
    <t>MTGD000071</t>
  </si>
  <si>
    <t>MTGD000072</t>
  </si>
  <si>
    <t>MTGD000073</t>
  </si>
  <si>
    <t>MTGD000074</t>
  </si>
  <si>
    <t>MTGD000075</t>
  </si>
  <si>
    <t>MTGD000076</t>
  </si>
  <si>
    <t>MTGD000077</t>
  </si>
  <si>
    <t>MTGD000078</t>
  </si>
  <si>
    <t>MTGD000079</t>
  </si>
  <si>
    <t>MTGD000080</t>
  </si>
  <si>
    <t>MTGD000081</t>
  </si>
  <si>
    <t>MTGD000082</t>
  </si>
  <si>
    <t>MTGD000083</t>
  </si>
  <si>
    <t>MTGD000084</t>
  </si>
  <si>
    <t>MTGD000085</t>
  </si>
  <si>
    <t>MTGD000086</t>
  </si>
  <si>
    <t>MTGD000087</t>
  </si>
  <si>
    <t>MTDC_OID
(Req - CHAR(10) - PrmKey)</t>
  </si>
  <si>
    <t>REF_MTDI_OID
(Req - VARCHAR2(10) - PrmKey)</t>
  </si>
  <si>
    <t>MTDI_OID
(Req - VARCHAR2(10) - PrmKey)</t>
  </si>
  <si>
    <t>PRC_TYP_LIST_TXT</t>
  </si>
  <si>
    <t>MTDC=00001</t>
  </si>
  <si>
    <t>MTDC=00002</t>
  </si>
  <si>
    <t>MTDC=00003</t>
  </si>
  <si>
    <t>MTDC=00004</t>
  </si>
  <si>
    <t>MTDC=00005</t>
  </si>
  <si>
    <t>MTDC=00006</t>
  </si>
  <si>
    <t>MID</t>
  </si>
  <si>
    <t>CBAISGP032</t>
  </si>
  <si>
    <t>CBAISGP033</t>
  </si>
  <si>
    <t>CBAISGP034</t>
  </si>
  <si>
    <t>CBAISGP035</t>
  </si>
  <si>
    <t>CBAISGP036</t>
  </si>
  <si>
    <t>CBAISGP037</t>
  </si>
  <si>
    <t>CBAISGP038</t>
  </si>
  <si>
    <t>CBAISGP039</t>
  </si>
  <si>
    <t>CBAISGP040</t>
  </si>
  <si>
    <t>CBAISGP041</t>
  </si>
  <si>
    <t>CBAISGP042</t>
  </si>
  <si>
    <t>CBAISGP043</t>
  </si>
  <si>
    <t>CBAISGP044</t>
  </si>
  <si>
    <t>CBAISGP045</t>
  </si>
  <si>
    <t>CBAISGP046</t>
  </si>
  <si>
    <t>CBAISGP047</t>
  </si>
  <si>
    <t>CBAISGP048</t>
  </si>
  <si>
    <t>CBAISGP049</t>
  </si>
  <si>
    <t>CBAISGP050</t>
  </si>
  <si>
    <t>CBAISGP051</t>
  </si>
  <si>
    <t>CBAISGP052</t>
  </si>
  <si>
    <t>CBAISGP053</t>
  </si>
  <si>
    <t>CBAISGP054</t>
  </si>
  <si>
    <t>CBAISGP055</t>
  </si>
  <si>
    <t>CBAISGP056</t>
  </si>
  <si>
    <t>CBAISGP057</t>
  </si>
  <si>
    <t>CBAISGP058</t>
  </si>
  <si>
    <t>CBAISGP059</t>
  </si>
  <si>
    <t>CBAISGP060</t>
  </si>
  <si>
    <t>CBAISGP061</t>
  </si>
  <si>
    <t>CBAISGP062</t>
  </si>
  <si>
    <t>CBAISGP063</t>
  </si>
  <si>
    <t>CBAISGP064</t>
  </si>
  <si>
    <t>CBAISGP065</t>
  </si>
  <si>
    <t>CBAISGP066</t>
  </si>
  <si>
    <t>CBAISGP067</t>
  </si>
  <si>
    <t>CBAISGP068</t>
  </si>
  <si>
    <t>CBAISGP069</t>
  </si>
  <si>
    <t>CBAISGP070</t>
  </si>
  <si>
    <t>CBAISGP071</t>
  </si>
  <si>
    <t>CBAISGP072</t>
  </si>
  <si>
    <t>CBAISGP073</t>
  </si>
  <si>
    <t>CBAISGP074</t>
  </si>
  <si>
    <t>CBAISGP075</t>
  </si>
  <si>
    <t>CBAISGP076</t>
  </si>
  <si>
    <t>CBAISGP077</t>
  </si>
  <si>
    <t>FX Forward Agreement</t>
  </si>
  <si>
    <t>MRU Rate Price Type</t>
  </si>
  <si>
    <t>RCPRCTYP</t>
  </si>
  <si>
    <t>DUMMY</t>
  </si>
  <si>
    <t>SWAPTION</t>
  </si>
  <si>
    <t>PARCAPS</t>
  </si>
  <si>
    <t>FXOPTION</t>
  </si>
  <si>
    <t>INDEX</t>
  </si>
  <si>
    <t>FX-CORRELATION</t>
  </si>
  <si>
    <t>HULL WHITE</t>
  </si>
  <si>
    <t>PARCAPS_FLOOR</t>
  </si>
  <si>
    <t>CBAINCL326</t>
  </si>
  <si>
    <t>CBAINCL327</t>
  </si>
  <si>
    <t>CBAINCL328</t>
  </si>
  <si>
    <t>CBAINCL329</t>
  </si>
  <si>
    <t>CBAINCL330</t>
  </si>
  <si>
    <t>CBAINCL331</t>
  </si>
  <si>
    <t>CBAINCL332</t>
  </si>
  <si>
    <t>CBAINCL333</t>
  </si>
  <si>
    <t>CBAINCL334</t>
  </si>
  <si>
    <t>CBAINCL335</t>
  </si>
  <si>
    <t>CBAINCL336</t>
  </si>
  <si>
    <t>CBAINCL337</t>
  </si>
  <si>
    <t>CBAINCL338</t>
  </si>
  <si>
    <t>CBAINCL339</t>
  </si>
  <si>
    <t>CBAINCL340</t>
  </si>
  <si>
    <t>CBAINCL341</t>
  </si>
  <si>
    <t>CBAINCL342</t>
  </si>
  <si>
    <t>QUARTERLY-PARSWAP</t>
  </si>
  <si>
    <t>QUARTERLY-IN-ARREARS</t>
  </si>
  <si>
    <t>BAB</t>
  </si>
  <si>
    <t>PNXCSPT2</t>
  </si>
  <si>
    <t>XAU_LEASE</t>
  </si>
  <si>
    <t>SBWG35C</t>
  </si>
  <si>
    <t>SBWG70C</t>
  </si>
  <si>
    <t>STRIKE_1.50</t>
  </si>
  <si>
    <t>STRIKE_1.00</t>
  </si>
  <si>
    <t>BLENDED_CASH</t>
  </si>
  <si>
    <t>SWAP-CORRELATION</t>
  </si>
  <si>
    <t>STRIKE_STK</t>
  </si>
  <si>
    <t>STRIKE_ATM</t>
  </si>
  <si>
    <t>STRIKE_2.00</t>
  </si>
  <si>
    <t>STRIKE_2.50</t>
  </si>
  <si>
    <t>STRIKE_3.00</t>
  </si>
  <si>
    <t>STRIKE_3.50</t>
  </si>
  <si>
    <t>STRIKE_4.00</t>
  </si>
  <si>
    <t>STRIKE_4.50</t>
  </si>
  <si>
    <t>STRIKE_5.00</t>
  </si>
  <si>
    <t>STRIKE_5.50</t>
  </si>
  <si>
    <t>STRIKE_6.00</t>
  </si>
  <si>
    <t>STRIKE_7.00</t>
  </si>
  <si>
    <t>STRIKE_8.00</t>
  </si>
  <si>
    <t>STRIKE_9.00</t>
  </si>
  <si>
    <t>MEAN REVERSION SPEED</t>
  </si>
  <si>
    <t>INFL CBA</t>
  </si>
  <si>
    <t>TWSE</t>
  </si>
  <si>
    <t>STRIKE_10.00</t>
  </si>
  <si>
    <t>STRIKE_2.25</t>
  </si>
  <si>
    <t>XAG_LEASE</t>
  </si>
  <si>
    <t>XPT_LEASE</t>
  </si>
  <si>
    <t>XPD_LEASE</t>
  </si>
  <si>
    <t>STRIKE_0.25</t>
  </si>
  <si>
    <t>STRIKE_0.50</t>
  </si>
  <si>
    <t>STRIKE_0.75</t>
  </si>
  <si>
    <t>FXIMPDEPO</t>
  </si>
  <si>
    <t>SREC</t>
  </si>
  <si>
    <t>STRIKE_1.00_TUL</t>
  </si>
  <si>
    <t>STRIKE_1.50_TUL</t>
  </si>
  <si>
    <t>STRIKE_2.00_TUL</t>
  </si>
  <si>
    <t>STRIKE_2.50_TUL</t>
  </si>
  <si>
    <t>STRIKE_3.00_TUL</t>
  </si>
  <si>
    <t>STRIKE_3.50_TUL</t>
  </si>
  <si>
    <t>STRIKE_4.00_TUL</t>
  </si>
  <si>
    <t>STRIKE_4.50_TUL</t>
  </si>
  <si>
    <t>STRIKE_5.00_TUL</t>
  </si>
  <si>
    <t>STRIKE_6.00_TUL</t>
  </si>
  <si>
    <t>STRIKE_7.00_TUL</t>
  </si>
  <si>
    <t>STRIKE_10.0_TUL</t>
  </si>
  <si>
    <t>STRIKE_1.00_BGC</t>
  </si>
  <si>
    <t>STRIKE_2.00_BGC</t>
  </si>
  <si>
    <t>STRIKE_3.00_BGC</t>
  </si>
  <si>
    <t>STRIKE_4.00_BGC</t>
  </si>
  <si>
    <t>STRIKE_5.00_BGC</t>
  </si>
  <si>
    <t>STRIKE_6.00_BGC</t>
  </si>
  <si>
    <t>STRIKE_7.00_BGC</t>
  </si>
  <si>
    <t>STRIKE_8.00_BGC</t>
  </si>
  <si>
    <t>STRIKE_9.00_BGC</t>
  </si>
  <si>
    <t>QTRLY-PARSWAP+100</t>
  </si>
  <si>
    <t>QTRLY-PARSWAP+200</t>
  </si>
  <si>
    <t>QTRLY-PARSWAP-200</t>
  </si>
  <si>
    <t>QTRLY-PARSWAP-100</t>
  </si>
  <si>
    <t>QTRLY-PARSWAP-50</t>
  </si>
  <si>
    <t>QTRLY-PARSWAP-25</t>
  </si>
  <si>
    <t>QTRLY-PARSWAP+25</t>
  </si>
  <si>
    <t>QTRLY-PARSWAP+50</t>
  </si>
  <si>
    <t>XAU_LEASE_MX</t>
  </si>
  <si>
    <t>SYN_OIS_XCCY_SPRD</t>
  </si>
  <si>
    <t>LREC</t>
  </si>
  <si>
    <t>STRIKE_0.125</t>
  </si>
  <si>
    <t>STRIKE_0.375</t>
  </si>
  <si>
    <t>STRIKE_-200</t>
  </si>
  <si>
    <t>STRIKE_-100</t>
  </si>
  <si>
    <t>STRIKE_-50</t>
  </si>
  <si>
    <t>STRIKE_-25</t>
  </si>
  <si>
    <t>STRIKE_25</t>
  </si>
  <si>
    <t>STRIKE_50</t>
  </si>
  <si>
    <t>STRIKE_100</t>
  </si>
  <si>
    <t>STRIKE_200</t>
  </si>
  <si>
    <t>STRIKE_0.125_ICPL</t>
  </si>
  <si>
    <t>STRIKE_0.25_ICPL</t>
  </si>
  <si>
    <t>STRIKE_0.375_ICPL</t>
  </si>
  <si>
    <t>STRIKE_0.5_ICPL</t>
  </si>
  <si>
    <t>STRIKE_1.00_ICPL</t>
  </si>
  <si>
    <t>STRIKE_1.50_ICPL</t>
  </si>
  <si>
    <t>STRIKE_2.00_ICPL</t>
  </si>
  <si>
    <t>STRIKE_2.50_ICPL</t>
  </si>
  <si>
    <t>STRIKE_3.00_ICPL</t>
  </si>
  <si>
    <t>STRIKE_4.00_ICPL</t>
  </si>
  <si>
    <t>STRIKE_5.00_ICPL</t>
  </si>
  <si>
    <t>STRIKE_10.00_ICPL</t>
  </si>
  <si>
    <t>FXIMPDEPO_NEW</t>
  </si>
  <si>
    <t>STRIKE_0.0_ICPL</t>
  </si>
  <si>
    <t>STRIKE_ATM_-0.50</t>
  </si>
  <si>
    <t>STRIKE_ATM_0.0</t>
  </si>
  <si>
    <t>STRIKE_ATM_0.50</t>
  </si>
  <si>
    <t>STRIKE_ATM_1.00</t>
  </si>
  <si>
    <t>STRIKE_ATM_1.50</t>
  </si>
  <si>
    <t>STRIKE_ATM_2.00</t>
  </si>
  <si>
    <t>STRIKE_ATM_3.00</t>
  </si>
  <si>
    <t>STRIKE_ATM_5.00</t>
  </si>
  <si>
    <t>STRIKE_ATM_10.00</t>
  </si>
  <si>
    <t>STRIKE_ATM_2.50</t>
  </si>
  <si>
    <t>STRIKE_ATM_3.50</t>
  </si>
  <si>
    <t>STRIKE_ATM_4.00</t>
  </si>
  <si>
    <t>STRIKE_ATM_4.50</t>
  </si>
  <si>
    <t>STRIKE_ATM_6.00</t>
  </si>
  <si>
    <t>STRIKE_ATM_7.00</t>
  </si>
  <si>
    <t>CBAINCL343</t>
  </si>
  <si>
    <t>CBAINCL344</t>
  </si>
  <si>
    <t>CBAINCL345</t>
  </si>
  <si>
    <t>CBAINCL346</t>
  </si>
  <si>
    <t>CBAINCL347</t>
  </si>
  <si>
    <t>CBAINCL348</t>
  </si>
  <si>
    <t>CBAINCL349</t>
  </si>
  <si>
    <t>CBAINCL350</t>
  </si>
  <si>
    <t>CBAINCL351</t>
  </si>
  <si>
    <t>CBAINCL352</t>
  </si>
  <si>
    <t>CBAINCL353</t>
  </si>
  <si>
    <t>CBAINCL354</t>
  </si>
  <si>
    <t>CBAINCL355</t>
  </si>
  <si>
    <t>CBAINCL356</t>
  </si>
  <si>
    <t>CBAINCL357</t>
  </si>
  <si>
    <t>CBAINCL358</t>
  </si>
  <si>
    <t>CBAINCL359</t>
  </si>
  <si>
    <t>CBAINCL360</t>
  </si>
  <si>
    <t>CBAINCL361</t>
  </si>
  <si>
    <t>CBAINCL362</t>
  </si>
  <si>
    <t>CBAINCL363</t>
  </si>
  <si>
    <t>CBAINCL364</t>
  </si>
  <si>
    <t>CBAINCL365</t>
  </si>
  <si>
    <t>CBAINCL366</t>
  </si>
  <si>
    <t>CBAINCL367</t>
  </si>
  <si>
    <t>CBAINCL368</t>
  </si>
  <si>
    <t>CBAINCL369</t>
  </si>
  <si>
    <t>CBAINCL370</t>
  </si>
  <si>
    <t>CBAINCL371</t>
  </si>
  <si>
    <t>CBAINCL372</t>
  </si>
  <si>
    <t>CBAINCL373</t>
  </si>
  <si>
    <t>CBAINCL374</t>
  </si>
  <si>
    <t>CBAINCL375</t>
  </si>
  <si>
    <t>CBAINCL376</t>
  </si>
  <si>
    <t>CBAINCL377</t>
  </si>
  <si>
    <t>CBAINCL378</t>
  </si>
  <si>
    <t>CBAINCL379</t>
  </si>
  <si>
    <t>CBAINCL380</t>
  </si>
  <si>
    <t>CBAINCL381</t>
  </si>
  <si>
    <t>CBAINCL382</t>
  </si>
  <si>
    <t>CBAINCL383</t>
  </si>
  <si>
    <t>CBAINCL384</t>
  </si>
  <si>
    <t>CBAINCL385</t>
  </si>
  <si>
    <t>CBAINCL386</t>
  </si>
  <si>
    <t>CBAINCL387</t>
  </si>
  <si>
    <t>CBAINCL388</t>
  </si>
  <si>
    <t>CBAINCL389</t>
  </si>
  <si>
    <t>CBAINCL390</t>
  </si>
  <si>
    <t>CBAINCL391</t>
  </si>
  <si>
    <t>CBAINCL392</t>
  </si>
  <si>
    <t>CBAINCL393</t>
  </si>
  <si>
    <t>CBAINCL394</t>
  </si>
  <si>
    <t>CBAINCL395</t>
  </si>
  <si>
    <t>CBAINCL396</t>
  </si>
  <si>
    <t>CBAINCL397</t>
  </si>
  <si>
    <t>CBAINCL398</t>
  </si>
  <si>
    <t>CBAINCL399</t>
  </si>
  <si>
    <t>CBAINCL400</t>
  </si>
  <si>
    <t>CBAINCL401</t>
  </si>
  <si>
    <t>CBAINCL402</t>
  </si>
  <si>
    <t>CBAINCL403</t>
  </si>
  <si>
    <t>CBAINCL404</t>
  </si>
  <si>
    <t>CBAINCL405</t>
  </si>
  <si>
    <t>CBAINCL406</t>
  </si>
  <si>
    <t>CBAINCL407</t>
  </si>
  <si>
    <t>CBAINCL408</t>
  </si>
  <si>
    <t>CBAINCL409</t>
  </si>
  <si>
    <t>CBAINCL410</t>
  </si>
  <si>
    <t>CBAINCL411</t>
  </si>
  <si>
    <t>CBAINCL412</t>
  </si>
  <si>
    <t>CBAINCL413</t>
  </si>
  <si>
    <t>CBAINCL414</t>
  </si>
  <si>
    <t>CBAINCL415</t>
  </si>
  <si>
    <t>CBAINCL416</t>
  </si>
  <si>
    <t>CBAINCL417</t>
  </si>
  <si>
    <t>CBAINCL418</t>
  </si>
  <si>
    <t>CBAINCL419</t>
  </si>
  <si>
    <t>CBAINCL420</t>
  </si>
  <si>
    <t>CBAINCL421</t>
  </si>
  <si>
    <t>CBAINCL422</t>
  </si>
  <si>
    <t>CBAINCL423</t>
  </si>
  <si>
    <t>CBAINCL424</t>
  </si>
  <si>
    <t>CBAINCL425</t>
  </si>
  <si>
    <t>CBAINCL426</t>
  </si>
  <si>
    <t>CBAINCL427</t>
  </si>
  <si>
    <t>CBAINCL428</t>
  </si>
  <si>
    <t>CBAINCL429</t>
  </si>
  <si>
    <t>CBAINCL430</t>
  </si>
  <si>
    <t>CBAINCL431</t>
  </si>
  <si>
    <t>CBAINCL432</t>
  </si>
  <si>
    <t>CBAINCL433</t>
  </si>
  <si>
    <t>CBAINCL434</t>
  </si>
  <si>
    <t>CBAINCL435</t>
  </si>
  <si>
    <t>CBAINCL436</t>
  </si>
  <si>
    <t>CBAINCL437</t>
  </si>
  <si>
    <t>CBAINCL438</t>
  </si>
  <si>
    <t>CBAINCL439</t>
  </si>
  <si>
    <t>CBAINCL440</t>
  </si>
  <si>
    <t>CBAINCL441</t>
  </si>
  <si>
    <t>CBAINCL442</t>
  </si>
  <si>
    <t>CBAINCL443</t>
  </si>
  <si>
    <t>CBAINCL444</t>
  </si>
  <si>
    <t>CBAINCL445</t>
  </si>
  <si>
    <t>CBAINCL446</t>
  </si>
  <si>
    <t>CBAINCL447</t>
  </si>
  <si>
    <t>CBAINCL448</t>
  </si>
  <si>
    <t>CBAINCL449</t>
  </si>
  <si>
    <t>CBAINCL450</t>
  </si>
  <si>
    <t>CBAINCL451</t>
  </si>
  <si>
    <t>CBAINCL452</t>
  </si>
  <si>
    <t>CBAINCL453</t>
  </si>
  <si>
    <t>CBAINCL454</t>
  </si>
  <si>
    <t>CBAINCL455</t>
  </si>
  <si>
    <t>CBAINCL456</t>
  </si>
  <si>
    <t>CBAINCL457</t>
  </si>
  <si>
    <t>CBAINCL458</t>
  </si>
  <si>
    <t>CBAINCL459</t>
  </si>
  <si>
    <t>CBAINCL460</t>
  </si>
  <si>
    <t>CBAINCL461</t>
  </si>
  <si>
    <t>CBAINCL462</t>
  </si>
  <si>
    <t>CBAINCL463</t>
  </si>
  <si>
    <t>CBAINCL464</t>
  </si>
  <si>
    <t>CBAINCL465</t>
  </si>
  <si>
    <t>CBAINCL466</t>
  </si>
  <si>
    <t>CBAINCL467</t>
  </si>
  <si>
    <t>CBAINCL468</t>
  </si>
  <si>
    <t>CBAINCL469</t>
  </si>
  <si>
    <t>CBAINCL470</t>
  </si>
  <si>
    <t>CBAINCL471</t>
  </si>
  <si>
    <t>CBAINCL472</t>
  </si>
  <si>
    <t>CBAINCL473</t>
  </si>
  <si>
    <t>CBAINCL474</t>
  </si>
  <si>
    <t>CBAINCL475</t>
  </si>
  <si>
    <t>CBAINCL476</t>
  </si>
  <si>
    <t>CBAINCL477</t>
  </si>
  <si>
    <t>CBAINCL478</t>
  </si>
  <si>
    <t>CBAINCL479</t>
  </si>
  <si>
    <t>CBAINCL480</t>
  </si>
  <si>
    <t>CBAINCL481</t>
  </si>
  <si>
    <t>CBAINCL482</t>
  </si>
  <si>
    <t>CBAINCL483</t>
  </si>
  <si>
    <t>CBAINCL484</t>
  </si>
  <si>
    <t>CBAINCL485</t>
  </si>
  <si>
    <t>CBAINCL486</t>
  </si>
  <si>
    <t>CBAINCL487</t>
  </si>
  <si>
    <t>CBAINCL488</t>
  </si>
  <si>
    <t>CBAINCL489</t>
  </si>
  <si>
    <t>CBAINCL490</t>
  </si>
  <si>
    <t>CBAINCL491</t>
  </si>
  <si>
    <t>CBAINCL492</t>
  </si>
  <si>
    <t>CBAINCL493</t>
  </si>
  <si>
    <t>CBAINCL494</t>
  </si>
  <si>
    <t>CBAINCL495</t>
  </si>
  <si>
    <t>CBAINCL496</t>
  </si>
  <si>
    <t>CBAINCL497</t>
  </si>
  <si>
    <t>CBAINCL498</t>
  </si>
  <si>
    <t>CBAINCL499</t>
  </si>
  <si>
    <t>CBAINCL500</t>
  </si>
  <si>
    <t>CBAINCL501</t>
  </si>
  <si>
    <t>CBAINCL502</t>
  </si>
  <si>
    <t>CBAINCL503</t>
  </si>
  <si>
    <t>CBAINCL504</t>
  </si>
  <si>
    <t>CBAINCL505</t>
  </si>
  <si>
    <t>CBAINCL506</t>
  </si>
  <si>
    <t>CBAINCL507</t>
  </si>
  <si>
    <t>CBAINCL508</t>
  </si>
  <si>
    <t>CBAINCL509</t>
  </si>
  <si>
    <t>CBAINCL510</t>
  </si>
  <si>
    <t>CBAINCL511</t>
  </si>
  <si>
    <t>CBAINCL512</t>
  </si>
  <si>
    <t>CBAINCL513</t>
  </si>
  <si>
    <t>CBAINCL514</t>
  </si>
  <si>
    <t>CBAINCL515</t>
  </si>
  <si>
    <t>CBAINCL516</t>
  </si>
  <si>
    <t>CBAINCL517</t>
  </si>
  <si>
    <t>CBAINCL518</t>
  </si>
  <si>
    <t>CBAINCL519</t>
  </si>
  <si>
    <t>CBAINCL520</t>
  </si>
  <si>
    <t>CBAINCL521</t>
  </si>
  <si>
    <t>CBAINCL522</t>
  </si>
  <si>
    <t>CBAINCL523</t>
  </si>
  <si>
    <t>CBAINCL524</t>
  </si>
  <si>
    <t>CBAINCL525</t>
  </si>
  <si>
    <t>CBAINCL526</t>
  </si>
  <si>
    <t>CBAINCL527</t>
  </si>
  <si>
    <t>CBAINCL528</t>
  </si>
  <si>
    <t>CBAINCL529</t>
  </si>
  <si>
    <t>CBAINCL530</t>
  </si>
  <si>
    <t>CBAINCL531</t>
  </si>
  <si>
    <t>CBAINCL532</t>
  </si>
  <si>
    <t>CBAINCL533</t>
  </si>
  <si>
    <t>CBAINCL534</t>
  </si>
  <si>
    <t>CBAINCL535</t>
  </si>
  <si>
    <t>CBAINCL536</t>
  </si>
  <si>
    <t>CBAINCL537</t>
  </si>
  <si>
    <t>CBAINCL538</t>
  </si>
  <si>
    <t>CBAINCL539</t>
  </si>
  <si>
    <t>CBAINCL540</t>
  </si>
  <si>
    <t>CBAINCL541</t>
  </si>
  <si>
    <t>CBAINCL542</t>
  </si>
  <si>
    <t>CBAINCL543</t>
  </si>
  <si>
    <t>CBAINCL544</t>
  </si>
  <si>
    <t>CBAINCL545</t>
  </si>
  <si>
    <t>CBAINCL546</t>
  </si>
  <si>
    <t>CBAINCL547</t>
  </si>
  <si>
    <t>CBAINCL548</t>
  </si>
  <si>
    <t>CBAINCL549</t>
  </si>
  <si>
    <t>CBAINCL550</t>
  </si>
  <si>
    <t>CBAINCL551</t>
  </si>
  <si>
    <t>CBAINCL552</t>
  </si>
  <si>
    <t>CBAINCL553</t>
  </si>
  <si>
    <t>CBAINCL554</t>
  </si>
  <si>
    <t>CBAINCL555</t>
  </si>
  <si>
    <t>CBAINCL556</t>
  </si>
  <si>
    <t>CBAINCL557</t>
  </si>
  <si>
    <t>CBAINCL558</t>
  </si>
  <si>
    <t>CBAINCL559</t>
  </si>
  <si>
    <t>CBAINCL560</t>
  </si>
  <si>
    <t>CBAINCL561</t>
  </si>
  <si>
    <t>CBAINCL562</t>
  </si>
  <si>
    <t>CBAINCL563</t>
  </si>
  <si>
    <t>CBAINCL564</t>
  </si>
  <si>
    <t>CBAINCL565</t>
  </si>
  <si>
    <t>CBAINCL566</t>
  </si>
  <si>
    <t>CBAINCL567</t>
  </si>
  <si>
    <t>CBAINCL568</t>
  </si>
  <si>
    <t>CBAINCL569</t>
  </si>
  <si>
    <t>CBAINCL570</t>
  </si>
  <si>
    <t>CBAINCL571</t>
  </si>
  <si>
    <t>CBAINCL572</t>
  </si>
  <si>
    <t>CBAINCL573</t>
  </si>
  <si>
    <t>CBAINCL574</t>
  </si>
  <si>
    <t>CBAINCL575</t>
  </si>
  <si>
    <t>CBAINCL576</t>
  </si>
  <si>
    <t>CBAINCL577</t>
  </si>
  <si>
    <t>CBAINCL578</t>
  </si>
  <si>
    <t>CBAINCL579</t>
  </si>
  <si>
    <t>CBAINCL580</t>
  </si>
  <si>
    <t>CBAINCL581</t>
  </si>
  <si>
    <t>CBAINCL582</t>
  </si>
  <si>
    <t>CBAINCL583</t>
  </si>
  <si>
    <t>CBAINCL584</t>
  </si>
  <si>
    <t>CBAINCL585</t>
  </si>
  <si>
    <t>CBAINCL586</t>
  </si>
  <si>
    <t>CBAINCL587</t>
  </si>
  <si>
    <t>CBAINCL588</t>
  </si>
  <si>
    <t>CBAINCL589</t>
  </si>
  <si>
    <t>CBAINCL590</t>
  </si>
  <si>
    <t>CBAINCL591</t>
  </si>
  <si>
    <t>CBAINCL592</t>
  </si>
  <si>
    <t>CBAINCL593</t>
  </si>
  <si>
    <t>CBAINCL594</t>
  </si>
  <si>
    <t>CBAINCL595</t>
  </si>
  <si>
    <t>CBAINCL596</t>
  </si>
  <si>
    <t>CBAINCL597</t>
  </si>
  <si>
    <t>CBAINCL598</t>
  </si>
  <si>
    <t>CBAINCL599</t>
  </si>
  <si>
    <t>CBAINCL600</t>
  </si>
  <si>
    <t>CBAINCL601</t>
  </si>
  <si>
    <t>CBAINCL602</t>
  </si>
  <si>
    <t>CBAINCL603</t>
  </si>
  <si>
    <t>CBAINCL604</t>
  </si>
  <si>
    <t>CBAINCL605</t>
  </si>
  <si>
    <t>CBAINCL606</t>
  </si>
  <si>
    <t>CBAINCL607</t>
  </si>
  <si>
    <t>CBAINCL608</t>
  </si>
  <si>
    <t>CBAINCL609</t>
  </si>
  <si>
    <t>CBAINCL610</t>
  </si>
  <si>
    <t>CBAINCL611</t>
  </si>
  <si>
    <t>CBAINCL612</t>
  </si>
  <si>
    <t>CBAINCL613</t>
  </si>
  <si>
    <t>CBAINCL614</t>
  </si>
  <si>
    <t>CBAINCL615</t>
  </si>
  <si>
    <t>CBAINCL616</t>
  </si>
  <si>
    <t>CBAINCL617</t>
  </si>
  <si>
    <t>CBAINCL618</t>
  </si>
  <si>
    <t>CBAINCL619</t>
  </si>
  <si>
    <t>CBAINCL620</t>
  </si>
  <si>
    <t>CBAINCL621</t>
  </si>
  <si>
    <t>CBAINCL622</t>
  </si>
  <si>
    <t>CBAINCL623</t>
  </si>
  <si>
    <t>CBAINCL624</t>
  </si>
  <si>
    <t>CBAINCL625</t>
  </si>
  <si>
    <t>CBAINCL626</t>
  </si>
  <si>
    <t>CBAINCL627</t>
  </si>
  <si>
    <t>CBAINCL628</t>
  </si>
  <si>
    <t>CBAINCL629</t>
  </si>
  <si>
    <t>CBAINCL630</t>
  </si>
  <si>
    <t>CBAINCL631</t>
  </si>
  <si>
    <t>CBAINCL632</t>
  </si>
  <si>
    <t>CBAINCL633</t>
  </si>
  <si>
    <t>CBAINCL634</t>
  </si>
  <si>
    <t>CBAINCL635</t>
  </si>
  <si>
    <t>CBAINCL636</t>
  </si>
  <si>
    <t>CBAINCL637</t>
  </si>
  <si>
    <t>CBAINCL638</t>
  </si>
  <si>
    <t>CBAINCL639</t>
  </si>
  <si>
    <t>CBAINCL640</t>
  </si>
  <si>
    <t>CBAINCL641</t>
  </si>
  <si>
    <t>CBAINCL642</t>
  </si>
  <si>
    <t>CBAINCL643</t>
  </si>
  <si>
    <t>CBAINCL644</t>
  </si>
  <si>
    <t>CBAINCL645</t>
  </si>
  <si>
    <t>CBAINCL646</t>
  </si>
  <si>
    <t>CBAINCL647</t>
  </si>
  <si>
    <t>CBAINCL648</t>
  </si>
  <si>
    <t>CBAINCL649</t>
  </si>
  <si>
    <t>CBAINCL650</t>
  </si>
  <si>
    <t>CBAINCL651</t>
  </si>
  <si>
    <t>CBAINCL652</t>
  </si>
  <si>
    <t>CBAINCL653</t>
  </si>
  <si>
    <t>CBAINCL654</t>
  </si>
  <si>
    <t>CBAINCL655</t>
  </si>
  <si>
    <t>CBAINCL656</t>
  </si>
  <si>
    <t>CBAINCL657</t>
  </si>
  <si>
    <t>CBAINCL658</t>
  </si>
  <si>
    <t>CBAINCL659</t>
  </si>
  <si>
    <t>CBAINCL660</t>
  </si>
  <si>
    <t>CBAINCL661</t>
  </si>
  <si>
    <t>CBAINCL662</t>
  </si>
  <si>
    <t>CBAINCL663</t>
  </si>
  <si>
    <t>CBAINCL664</t>
  </si>
  <si>
    <t>CBAINCL665</t>
  </si>
  <si>
    <t>CBAINCL666</t>
  </si>
  <si>
    <t>CBAINCL667</t>
  </si>
  <si>
    <t>CBAINCL668</t>
  </si>
  <si>
    <t>CBAINCL669</t>
  </si>
  <si>
    <t>CBAINCL670</t>
  </si>
  <si>
    <t>CBAINCL671</t>
  </si>
  <si>
    <t>CBAINCL672</t>
  </si>
  <si>
    <t>CBAINCL673</t>
  </si>
  <si>
    <t>CBAINCL674</t>
  </si>
  <si>
    <t>CBAINCL675</t>
  </si>
  <si>
    <t>CBAINCL676</t>
  </si>
  <si>
    <t>CBAINCL677</t>
  </si>
  <si>
    <t>CBAINCL678</t>
  </si>
  <si>
    <t>CBAINCL679</t>
  </si>
  <si>
    <t>CBAINCL680</t>
  </si>
  <si>
    <t>CBAINCL681</t>
  </si>
  <si>
    <t>CBAINCL682</t>
  </si>
  <si>
    <t>CBAINCL683</t>
  </si>
  <si>
    <t>CBAINCL684</t>
  </si>
  <si>
    <t>CBAINCL685</t>
  </si>
  <si>
    <t>CBAINCL686</t>
  </si>
  <si>
    <t>CBAINCL687</t>
  </si>
  <si>
    <t>CBAINCL688</t>
  </si>
  <si>
    <t>CBAINCL689</t>
  </si>
  <si>
    <t>CBAINCL690</t>
  </si>
  <si>
    <t>CBAINCL691</t>
  </si>
  <si>
    <t>CBAINCL692</t>
  </si>
  <si>
    <t>CBAINCL693</t>
  </si>
  <si>
    <t>CBAINCL694</t>
  </si>
  <si>
    <t>CBAINCL695</t>
  </si>
  <si>
    <t>CBAINCL696</t>
  </si>
  <si>
    <t>CBAINCL697</t>
  </si>
  <si>
    <t>CBAINCL698</t>
  </si>
  <si>
    <t>CBAINCL699</t>
  </si>
  <si>
    <t>CBAINCL700</t>
  </si>
  <si>
    <t>CBAINCL701</t>
  </si>
  <si>
    <t>CBAINCL702</t>
  </si>
  <si>
    <t>CBAINCL703</t>
  </si>
  <si>
    <t>CBAINCL704</t>
  </si>
  <si>
    <t>CBAINCL705</t>
  </si>
  <si>
    <t>CBAINCL706</t>
  </si>
  <si>
    <t>CBAINCL707</t>
  </si>
  <si>
    <t>CBAINCL708</t>
  </si>
  <si>
    <t>CBAINCL709</t>
  </si>
  <si>
    <t>CBAINCL710</t>
  </si>
  <si>
    <t>CBAINCL711</t>
  </si>
  <si>
    <t>CBAINCL712</t>
  </si>
  <si>
    <t>CBAINCL713</t>
  </si>
  <si>
    <t>CBAINCL714</t>
  </si>
  <si>
    <t>CBAINCL715</t>
  </si>
  <si>
    <t>CBAINCL716</t>
  </si>
  <si>
    <t>CBAINCL717</t>
  </si>
  <si>
    <t>CBAINCL718</t>
  </si>
  <si>
    <t>CBAINCL719</t>
  </si>
  <si>
    <t>CBAINCL720</t>
  </si>
  <si>
    <t>CBAINCL721</t>
  </si>
  <si>
    <t>CBAINCL722</t>
  </si>
  <si>
    <t>CBAINCL723</t>
  </si>
  <si>
    <t>CBAINCL724</t>
  </si>
  <si>
    <t>CBAINCL725</t>
  </si>
  <si>
    <t>CBAINCL726</t>
  </si>
  <si>
    <t>CBAINCL727</t>
  </si>
  <si>
    <t>CBAINCL728</t>
  </si>
  <si>
    <t>CBAINCL729</t>
  </si>
  <si>
    <t>CBAINCL730</t>
  </si>
  <si>
    <t>CBAINCL731</t>
  </si>
  <si>
    <t>CBAINCL732</t>
  </si>
  <si>
    <t>CBAINCL733</t>
  </si>
  <si>
    <t>CBAINCL734</t>
  </si>
  <si>
    <t>CBAINCL735</t>
  </si>
  <si>
    <t>CBAINCL736</t>
  </si>
  <si>
    <t>CBAINCL737</t>
  </si>
  <si>
    <t>CBAINCL738</t>
  </si>
  <si>
    <t>CBAINCL739</t>
  </si>
  <si>
    <t>CBAINCL740</t>
  </si>
  <si>
    <t>CBAINCL741</t>
  </si>
  <si>
    <t>CBAINCL742</t>
  </si>
  <si>
    <t>CBAINCL743</t>
  </si>
  <si>
    <t>CBAINCL744</t>
  </si>
  <si>
    <t>CBAINCL745</t>
  </si>
  <si>
    <t>CBAINCL746</t>
  </si>
  <si>
    <t>CBAINCL747</t>
  </si>
  <si>
    <t>CBAINCL748</t>
  </si>
  <si>
    <t>CBAINCL749</t>
  </si>
  <si>
    <t>CBAINCL750</t>
  </si>
  <si>
    <t>CBAINCL751</t>
  </si>
  <si>
    <t>CBAINCL752</t>
  </si>
  <si>
    <t>CBAINCL753</t>
  </si>
  <si>
    <t>CBAINCL754</t>
  </si>
  <si>
    <t>CBAINCL755</t>
  </si>
  <si>
    <t>DSRC.MRU</t>
  </si>
  <si>
    <t>CBA=000088</t>
  </si>
  <si>
    <t>ISPC.ADDNL_PRC_QUAL_TYP</t>
  </si>
  <si>
    <t>00161455</t>
  </si>
  <si>
    <t>CBA=000089</t>
  </si>
  <si>
    <t>LOW</t>
  </si>
  <si>
    <t>ISS_TYP</t>
  </si>
  <si>
    <t>IDPRCFLD</t>
  </si>
  <si>
    <t>CBA=000090</t>
  </si>
  <si>
    <t>IDs Price Field</t>
  </si>
  <si>
    <t>CRRNYLD</t>
  </si>
  <si>
    <t>YESTCLS</t>
  </si>
  <si>
    <t>DIRBID</t>
  </si>
  <si>
    <t>DIRMID</t>
  </si>
  <si>
    <t>DISCBID</t>
  </si>
  <si>
    <t>Current Yield</t>
  </si>
  <si>
    <t>Yesterday Close</t>
  </si>
  <si>
    <t>Dirty Bid</t>
  </si>
  <si>
    <t>Discount Bid</t>
  </si>
  <si>
    <t>Dirty Mid</t>
  </si>
  <si>
    <t>CBA=000091</t>
  </si>
  <si>
    <t>CBA=000092</t>
  </si>
  <si>
    <t>CBA=000093</t>
  </si>
  <si>
    <t>CBA=000094</t>
  </si>
  <si>
    <t>CBA=000095</t>
  </si>
  <si>
    <t>CBA=000096</t>
  </si>
  <si>
    <t>SNAP====SY</t>
  </si>
  <si>
    <t>SNAP====AS</t>
  </si>
  <si>
    <t>SNAP====LN</t>
  </si>
  <si>
    <t>SNAP====NY</t>
  </si>
  <si>
    <t>84581</t>
  </si>
  <si>
    <t>CBAISGP078</t>
  </si>
  <si>
    <t>LN1048</t>
  </si>
  <si>
    <t>LN1049</t>
  </si>
  <si>
    <t>LN1050</t>
  </si>
  <si>
    <t>LN1051</t>
  </si>
  <si>
    <t>LN1052</t>
  </si>
  <si>
    <t>LN1053</t>
  </si>
  <si>
    <t>LN1054</t>
  </si>
  <si>
    <t>LN1055</t>
  </si>
  <si>
    <t>LN1056</t>
  </si>
  <si>
    <t>LN1057</t>
  </si>
  <si>
    <t>LN1058</t>
  </si>
  <si>
    <t>LN1059</t>
  </si>
  <si>
    <t>LN1068</t>
  </si>
  <si>
    <t>LN923</t>
  </si>
  <si>
    <t>LN924</t>
  </si>
  <si>
    <t>CBAISGP079</t>
  </si>
  <si>
    <t>CBAISGP080</t>
  </si>
  <si>
    <t>CBAISGP081</t>
  </si>
  <si>
    <t>CBAISGP082</t>
  </si>
  <si>
    <t>CBAISGP083</t>
  </si>
  <si>
    <t>CBAISGP084</t>
  </si>
  <si>
    <t>CBAISGP085</t>
  </si>
  <si>
    <t>CBAISGP086</t>
  </si>
  <si>
    <t>CBAISGP087</t>
  </si>
  <si>
    <t>CBAISGP088</t>
  </si>
  <si>
    <t>CBAISGP089</t>
  </si>
  <si>
    <t>CBAISGP090</t>
  </si>
  <si>
    <t>CBAISGP091</t>
  </si>
  <si>
    <t>CBAISGP092</t>
  </si>
  <si>
    <t>CBAISGP093</t>
  </si>
  <si>
    <t>LN46620</t>
  </si>
  <si>
    <t>LN46621</t>
  </si>
  <si>
    <t>LN46622</t>
  </si>
  <si>
    <t>LN46623</t>
  </si>
  <si>
    <t>LN46624</t>
  </si>
  <si>
    <t>LN46625</t>
  </si>
  <si>
    <t>LN46626</t>
  </si>
  <si>
    <t>LN46627</t>
  </si>
  <si>
    <t>LN46628</t>
  </si>
  <si>
    <t>LN46629</t>
  </si>
  <si>
    <t>LN46630</t>
  </si>
  <si>
    <t>LN46631</t>
  </si>
  <si>
    <t>LN46632</t>
  </si>
  <si>
    <t>LN46633</t>
  </si>
  <si>
    <t>LN46634</t>
  </si>
  <si>
    <t>LN46635</t>
  </si>
  <si>
    <t>LN46636</t>
  </si>
  <si>
    <t>LN46637</t>
  </si>
  <si>
    <t>LN46638</t>
  </si>
  <si>
    <t>LN46639</t>
  </si>
  <si>
    <t>LN46640</t>
  </si>
  <si>
    <t>LN46641</t>
  </si>
  <si>
    <t>LN46642</t>
  </si>
  <si>
    <t>LN46643</t>
  </si>
  <si>
    <t>LN46644</t>
  </si>
  <si>
    <t>LN46645</t>
  </si>
  <si>
    <t>LN46646</t>
  </si>
  <si>
    <t>LN46647</t>
  </si>
  <si>
    <t>LN46648</t>
  </si>
  <si>
    <t>LN46649</t>
  </si>
  <si>
    <t>LN46650</t>
  </si>
  <si>
    <t>LN46651</t>
  </si>
  <si>
    <t>LN46652</t>
  </si>
  <si>
    <t>LN46653</t>
  </si>
  <si>
    <t>LN46654</t>
  </si>
  <si>
    <t>LN46655</t>
  </si>
  <si>
    <t>LN46656</t>
  </si>
  <si>
    <t>LN46657</t>
  </si>
  <si>
    <t>LN46658</t>
  </si>
  <si>
    <t>LN46659</t>
  </si>
  <si>
    <t>LN46660</t>
  </si>
  <si>
    <t>LN46661</t>
  </si>
  <si>
    <t>LN46662</t>
  </si>
  <si>
    <t>LN46663</t>
  </si>
  <si>
    <t>LN46664</t>
  </si>
  <si>
    <t>CBAISGP094</t>
  </si>
  <si>
    <t>CBAISGP095</t>
  </si>
  <si>
    <t>CBAISGP096</t>
  </si>
  <si>
    <t>CBAISGP097</t>
  </si>
  <si>
    <t>CBAISGP098</t>
  </si>
  <si>
    <t>CBAISGP099</t>
  </si>
  <si>
    <t>CBAISGP100</t>
  </si>
  <si>
    <t>CBAISGP101</t>
  </si>
  <si>
    <t>CBAISGP102</t>
  </si>
  <si>
    <t>CBAISGP103</t>
  </si>
  <si>
    <t>CBAISGP104</t>
  </si>
  <si>
    <t>CBAISGP105</t>
  </si>
  <si>
    <t>CBAISGP106</t>
  </si>
  <si>
    <t>CBAISGP107</t>
  </si>
  <si>
    <t>CBAISGP108</t>
  </si>
  <si>
    <t>CBAISGP109</t>
  </si>
  <si>
    <t>CBAISGP110</t>
  </si>
  <si>
    <t>CBAISGP111</t>
  </si>
  <si>
    <t>CBAISGP112</t>
  </si>
  <si>
    <t>CBAISGP113</t>
  </si>
  <si>
    <t>CBAISGP114</t>
  </si>
  <si>
    <t>CBAISGP115</t>
  </si>
  <si>
    <t>CBAISGP116</t>
  </si>
  <si>
    <t>CBAISGP117</t>
  </si>
  <si>
    <t>CBAISGP118</t>
  </si>
  <si>
    <t>CBAISGP119</t>
  </si>
  <si>
    <t>CBAISGP120</t>
  </si>
  <si>
    <t>CBAISGP121</t>
  </si>
  <si>
    <t>CBAISGP122</t>
  </si>
  <si>
    <t>CBAISGP123</t>
  </si>
  <si>
    <t>CBAISGP124</t>
  </si>
  <si>
    <t>CBAISGP125</t>
  </si>
  <si>
    <t>CBAISGP126</t>
  </si>
  <si>
    <t>CBAISGP127</t>
  </si>
  <si>
    <t>CBAISGP128</t>
  </si>
  <si>
    <t>CBAISGP129</t>
  </si>
  <si>
    <t>CBAISGP130</t>
  </si>
  <si>
    <t>CBAISGP131</t>
  </si>
  <si>
    <t>CBAISGP132</t>
  </si>
  <si>
    <t>CBAISGP133</t>
  </si>
  <si>
    <t>CBAISGP134</t>
  </si>
  <si>
    <t>CBAISGP135</t>
  </si>
  <si>
    <t>CBAISGP136</t>
  </si>
  <si>
    <t>CBAISGP137</t>
  </si>
  <si>
    <t>CBAISGP138</t>
  </si>
  <si>
    <t>1630</t>
  </si>
  <si>
    <t>6000000</t>
  </si>
  <si>
    <t>=I34/I35/60/60/24</t>
  </si>
  <si>
    <t>GNVL1</t>
  </si>
  <si>
    <t>GNVL5</t>
  </si>
  <si>
    <t>GNVL3</t>
  </si>
  <si>
    <t>GNVL2</t>
  </si>
  <si>
    <t>CBA=000097</t>
  </si>
  <si>
    <t>CBA=000098</t>
  </si>
  <si>
    <t>CBA=000099</t>
  </si>
  <si>
    <t>CBA=000100</t>
  </si>
  <si>
    <t>General Value 1</t>
  </si>
  <si>
    <t>General Value 2</t>
  </si>
  <si>
    <t>General Value 3</t>
  </si>
  <si>
    <t>General Value 5</t>
  </si>
  <si>
    <t>WSS</t>
  </si>
  <si>
    <t>CBA====WSS</t>
  </si>
  <si>
    <t>Wall Street</t>
  </si>
  <si>
    <t>CADSB3BA12Y=ICAP</t>
  </si>
  <si>
    <t>CHF3MFSR=</t>
  </si>
  <si>
    <t>CHF6MFSR=</t>
  </si>
  <si>
    <t>CHFTOIS=</t>
  </si>
  <si>
    <t>EUR1X7F=ICAP</t>
  </si>
  <si>
    <t>EUR2X8F=ICAP</t>
  </si>
  <si>
    <t>EURIBOR1MD=</t>
  </si>
  <si>
    <t>EURIBOR6MD=</t>
  </si>
  <si>
    <t>GBP1MFSR=</t>
  </si>
  <si>
    <t>GBP2MFSR=</t>
  </si>
  <si>
    <t>GBP3MFSR=</t>
  </si>
  <si>
    <t>GBP6MFSR=</t>
  </si>
  <si>
    <t>GBPONFSR=</t>
  </si>
  <si>
    <t>JPY7YOIS=ICAP</t>
  </si>
  <si>
    <t>JPY8YOIS=ICAP</t>
  </si>
  <si>
    <t>JPY9YOIS=ICAP</t>
  </si>
  <si>
    <t>NOK3F5=TTKL</t>
  </si>
  <si>
    <t>NOK3F6=TTKL</t>
  </si>
  <si>
    <t>NOK3F7=TTKL</t>
  </si>
  <si>
    <t>NOK3F8=TTKL</t>
  </si>
  <si>
    <t>NZ10YSWPCLS=</t>
  </si>
  <si>
    <t>NZ15YSWPCLS=</t>
  </si>
  <si>
    <t>NZ20YSWPCLS=</t>
  </si>
  <si>
    <t>NZ2YSWPCLS=</t>
  </si>
  <si>
    <t>NZ3YSWPCLS=</t>
  </si>
  <si>
    <t>NZ4YSWPCLS=</t>
  </si>
  <si>
    <t>NZ5YSWPCLS=</t>
  </si>
  <si>
    <t>NZ7YSWPCLS=</t>
  </si>
  <si>
    <t>NZCASH=RBNZ</t>
  </si>
  <si>
    <t>NZD10YMTOIS=ICAA</t>
  </si>
  <si>
    <t>NZD12YMTOIS=ICAA</t>
  </si>
  <si>
    <t>NZD15YMTOIS=ICAA</t>
  </si>
  <si>
    <t>NZD18MOIS=FISW</t>
  </si>
  <si>
    <t>NZD1MOIS=NZFA</t>
  </si>
  <si>
    <t>NZD1YOIS=NZFA</t>
  </si>
  <si>
    <t>NZD2MOIS=NZFA</t>
  </si>
  <si>
    <t>NZD3B1B6Y=FISW</t>
  </si>
  <si>
    <t>NZD3B1B7Y=FISW</t>
  </si>
  <si>
    <t>NZD3B1B8Y=FISW</t>
  </si>
  <si>
    <t>NZD3B1B9M=FISW</t>
  </si>
  <si>
    <t>NZD3B1B9Y=FISW</t>
  </si>
  <si>
    <t>NZD3YMTOIS=ICAA</t>
  </si>
  <si>
    <t>NZD4YMTOIS=ICAA</t>
  </si>
  <si>
    <t>NZD5YMTOIS=ICAA</t>
  </si>
  <si>
    <t>NZD6MOIS=NZFA</t>
  </si>
  <si>
    <t>NZD6YMTOIS=ICAA</t>
  </si>
  <si>
    <t>NZD7YMTOIS=ICAA</t>
  </si>
  <si>
    <t>NZD8YMTOIS=ICAA</t>
  </si>
  <si>
    <t>NZD9YMTOIS=ICAA</t>
  </si>
  <si>
    <t>SEK3F6=TTKL</t>
  </si>
  <si>
    <t>SEK3F7=TTKL</t>
  </si>
  <si>
    <t>SEK3F8=TTKL</t>
  </si>
  <si>
    <t>SONIAOSR=</t>
  </si>
  <si>
    <t>STISEK1MDFI=</t>
  </si>
  <si>
    <t>STISEK1WDFI=</t>
  </si>
  <si>
    <t>STISEK2MDFI=</t>
  </si>
  <si>
    <t>STISEK3MDFI=</t>
  </si>
  <si>
    <t>USDONFSR=</t>
  </si>
  <si>
    <t>USD1MFSR=</t>
  </si>
  <si>
    <t>USD2MFSR=</t>
  </si>
  <si>
    <t>USD3MFSR=</t>
  </si>
  <si>
    <t>USDSB3L3Y=RR</t>
  </si>
  <si>
    <t>USDSB3L4Y=RR</t>
  </si>
  <si>
    <t>USDSB3L5Y=RR</t>
  </si>
  <si>
    <t>USDSB3L6Y=RR</t>
  </si>
  <si>
    <t>USDSB3L7Y=RR</t>
  </si>
  <si>
    <t>USDSB3L8Y=RR</t>
  </si>
  <si>
    <t>USDSB3L9Y=RR</t>
  </si>
  <si>
    <t>USDSB3L10Y=RR</t>
  </si>
  <si>
    <t>USDSB3L12Y=RR</t>
  </si>
  <si>
    <t>USDSB3L15Y=RR</t>
  </si>
  <si>
    <t>USDSB3L20Y=RR</t>
  </si>
  <si>
    <t>USDSB3L25Y=RR</t>
  </si>
  <si>
    <t>USDSB3L30Y=RR</t>
  </si>
  <si>
    <t>USD6MFSR=</t>
  </si>
  <si>
    <t>USD7YOIS=ICAP</t>
  </si>
  <si>
    <t>USD9YOIS=ICAP</t>
  </si>
  <si>
    <t>USD25YOIS=ICAP</t>
  </si>
  <si>
    <t>USD4MOIS=ICAP</t>
  </si>
  <si>
    <t>USD5MOIS=ICAP</t>
  </si>
  <si>
    <t>USDOIS1W=PYNY</t>
  </si>
  <si>
    <t>USDOIS2W=PYNY</t>
  </si>
  <si>
    <t>USD6MOIS=ICAP</t>
  </si>
  <si>
    <t>USDOIS3W=PYNY</t>
  </si>
  <si>
    <t>NZ1M1YV=ICAA</t>
  </si>
  <si>
    <t>NZ2M1YV=ICAA</t>
  </si>
  <si>
    <t>NZ3M1YV=ICAA</t>
  </si>
  <si>
    <t>NZ6M1YV=ICAA</t>
  </si>
  <si>
    <t>NZ1Y1YV=ICAA</t>
  </si>
  <si>
    <t>NZ2Y1YV=ICAA</t>
  </si>
  <si>
    <t>NZ1M2YV=ICAA</t>
  </si>
  <si>
    <t>NZ2M2YV=ICAA</t>
  </si>
  <si>
    <t>NZ3M2YV=ICAA</t>
  </si>
  <si>
    <t>NZ6M2YV=ICAA</t>
  </si>
  <si>
    <t>NZ1Y2YV=ICAA</t>
  </si>
  <si>
    <t>NZ2Y2YV=ICAA</t>
  </si>
  <si>
    <t>NZ1M3YV=ICAA</t>
  </si>
  <si>
    <t>NZ2M3YV=ICAA</t>
  </si>
  <si>
    <t>NZ3M3YV=ICAA</t>
  </si>
  <si>
    <t>NZ6M3YV=ICAA</t>
  </si>
  <si>
    <t>NZ1Y3YV=ICAA</t>
  </si>
  <si>
    <t>NZ2Y3YV=ICAA</t>
  </si>
  <si>
    <t>NZ1M4YV=ICAA</t>
  </si>
  <si>
    <t>NZ2M4YV=ICAA</t>
  </si>
  <si>
    <t>NZ3M4YV=ICAA</t>
  </si>
  <si>
    <t>NZ6M4YV=ICAA</t>
  </si>
  <si>
    <t>NZ1Y4YV=ICAA</t>
  </si>
  <si>
    <t>NZ2Y4YV=ICAA</t>
  </si>
  <si>
    <t>NZ1M5YV=ICAA</t>
  </si>
  <si>
    <t>NZ2M5YV=ICAA</t>
  </si>
  <si>
    <t>NZ3M5YV=ICAA</t>
  </si>
  <si>
    <t>NZ6M5YV=ICAA</t>
  </si>
  <si>
    <t>NZ1Y5YV=ICAA</t>
  </si>
  <si>
    <t>NZ2Y5YV=ICAA</t>
  </si>
  <si>
    <t>CBA=000101</t>
  </si>
  <si>
    <t>CBA=000102</t>
  </si>
  <si>
    <t>CBA=000103</t>
  </si>
  <si>
    <t>CBA=000104</t>
  </si>
  <si>
    <t>CBA=000105</t>
  </si>
  <si>
    <t>CBA=000106</t>
  </si>
  <si>
    <t>CBA=000107</t>
  </si>
  <si>
    <t>CBA=000108</t>
  </si>
  <si>
    <t>CBA=000109</t>
  </si>
  <si>
    <t>CBA=000110</t>
  </si>
  <si>
    <t>CBA=000111</t>
  </si>
  <si>
    <t>CBA=000112</t>
  </si>
  <si>
    <t>CBA=000113</t>
  </si>
  <si>
    <t>CBA=000114</t>
  </si>
  <si>
    <t>CBA=000115</t>
  </si>
  <si>
    <t>CBA=000116</t>
  </si>
  <si>
    <t>CBA=000117</t>
  </si>
  <si>
    <t>CBA=000118</t>
  </si>
  <si>
    <t>CBA=000119</t>
  </si>
  <si>
    <t>CBA=000120</t>
  </si>
  <si>
    <t>CBA=000121</t>
  </si>
  <si>
    <t>CBA=000122</t>
  </si>
  <si>
    <t>CBA=000123</t>
  </si>
  <si>
    <t>CBA=000124</t>
  </si>
  <si>
    <t>CBA=000125</t>
  </si>
  <si>
    <t>CBA=000126</t>
  </si>
  <si>
    <t>CBA=000127</t>
  </si>
  <si>
    <t>CBA=000128</t>
  </si>
  <si>
    <t>CBA=000129</t>
  </si>
  <si>
    <t>CBA=000130</t>
  </si>
  <si>
    <t>CBA=000131</t>
  </si>
  <si>
    <t>CBA=000132</t>
  </si>
  <si>
    <t>CBA=000133</t>
  </si>
  <si>
    <t>CBA=000134</t>
  </si>
  <si>
    <t>CBA=000135</t>
  </si>
  <si>
    <t>CBA=000136</t>
  </si>
  <si>
    <t>CBA=000137</t>
  </si>
  <si>
    <t>CBA=000138</t>
  </si>
  <si>
    <t>CBA=000139</t>
  </si>
  <si>
    <t>CBA=000140</t>
  </si>
  <si>
    <t>CBA=000141</t>
  </si>
  <si>
    <t>CBA=000142</t>
  </si>
  <si>
    <t>CBA=000143</t>
  </si>
  <si>
    <t>CBA=000144</t>
  </si>
  <si>
    <t>CBA=000145</t>
  </si>
  <si>
    <t>CBA=000146</t>
  </si>
  <si>
    <t>CBA=000147</t>
  </si>
  <si>
    <t>CBA=000148</t>
  </si>
  <si>
    <t>CBA=000149</t>
  </si>
  <si>
    <t>CBA=000150</t>
  </si>
  <si>
    <t>CBA=000151</t>
  </si>
  <si>
    <t>CBA=000152</t>
  </si>
  <si>
    <t>CBA=000153</t>
  </si>
  <si>
    <t>CBA=000154</t>
  </si>
  <si>
    <t>CBA=000155</t>
  </si>
  <si>
    <t>CBA=000156</t>
  </si>
  <si>
    <t>CBA=000157</t>
  </si>
  <si>
    <t>CBA=000158</t>
  </si>
  <si>
    <t>CBA=000159</t>
  </si>
  <si>
    <t>CBA=000160</t>
  </si>
  <si>
    <t>CBA=000161</t>
  </si>
  <si>
    <t>CBA=000162</t>
  </si>
  <si>
    <t>CBA=000163</t>
  </si>
  <si>
    <t>CBA=000164</t>
  </si>
  <si>
    <t>CBA=000165</t>
  </si>
  <si>
    <t>CBA=000166</t>
  </si>
  <si>
    <t>CBA=000167</t>
  </si>
  <si>
    <t>CBA=000168</t>
  </si>
  <si>
    <t>CBA=000169</t>
  </si>
  <si>
    <t>CBA=000170</t>
  </si>
  <si>
    <t>CBA=S001=0</t>
  </si>
  <si>
    <t>CBA=S001=A</t>
  </si>
  <si>
    <t>CBA=S001=B</t>
  </si>
  <si>
    <t>CBA=S001=C</t>
  </si>
  <si>
    <t>CBA=S001=D</t>
  </si>
  <si>
    <t>Validation</t>
  </si>
  <si>
    <t>CBA=S002=0</t>
  </si>
  <si>
    <t>CBA=S002=A</t>
  </si>
  <si>
    <t>CBA=S002=B</t>
  </si>
  <si>
    <t>CBA=S002=C</t>
  </si>
  <si>
    <t>VALID</t>
  </si>
  <si>
    <t>VM=0000001</t>
  </si>
  <si>
    <t>VM=0000002</t>
  </si>
  <si>
    <t>VM=0000003</t>
  </si>
  <si>
    <t>VM=0000004</t>
  </si>
  <si>
    <t>VM=0000005</t>
  </si>
  <si>
    <t>VM=0000006</t>
  </si>
  <si>
    <t>VM=0000007</t>
  </si>
  <si>
    <t>VM=0000008</t>
  </si>
  <si>
    <t>VM=0000009</t>
  </si>
  <si>
    <t>VM=0000010</t>
  </si>
  <si>
    <t>VM=0000011</t>
  </si>
  <si>
    <t>VM=0000012</t>
  </si>
  <si>
    <t>VM=0000013</t>
  </si>
  <si>
    <t>VM=0000014</t>
  </si>
  <si>
    <t>VM=0000015</t>
  </si>
  <si>
    <t>VM=0000016</t>
  </si>
  <si>
    <t>VM=0000017</t>
  </si>
  <si>
    <t>VM=0000018</t>
  </si>
  <si>
    <t>VM=0000019</t>
  </si>
  <si>
    <t>VM=0000020</t>
  </si>
  <si>
    <t>VM=0000021</t>
  </si>
  <si>
    <t>VM=0000022</t>
  </si>
  <si>
    <t>VM=0000023</t>
  </si>
  <si>
    <t>VM=0000024</t>
  </si>
  <si>
    <t>VM=0000025</t>
  </si>
  <si>
    <t>VM=0000026</t>
  </si>
  <si>
    <t>VM=0000027</t>
  </si>
  <si>
    <t>VM=0000028</t>
  </si>
  <si>
    <t>VM=0000029</t>
  </si>
  <si>
    <t>VM=0000030</t>
  </si>
  <si>
    <t>VM=0000031</t>
  </si>
  <si>
    <t>VM=0000032</t>
  </si>
  <si>
    <t>VM=0000033</t>
  </si>
  <si>
    <t>VM=0000034</t>
  </si>
  <si>
    <t>VM=0000035</t>
  </si>
  <si>
    <t>VM=0000036</t>
  </si>
  <si>
    <t>VM=0000037</t>
  </si>
  <si>
    <t>VM=0000038</t>
  </si>
  <si>
    <t>VM=0000039</t>
  </si>
  <si>
    <t>VM=0000040</t>
  </si>
  <si>
    <t>VM=0000041</t>
  </si>
  <si>
    <t>VM=0000042</t>
  </si>
  <si>
    <t>VM=0000043</t>
  </si>
  <si>
    <t>VM=0000044</t>
  </si>
  <si>
    <t>VM=0000045</t>
  </si>
  <si>
    <t>VM=0000046</t>
  </si>
  <si>
    <t>VM=0000047</t>
  </si>
  <si>
    <t>VM=0000048</t>
  </si>
  <si>
    <t>VM=0000049</t>
  </si>
  <si>
    <t>VM=0000050</t>
  </si>
  <si>
    <t>VM=0000051</t>
  </si>
  <si>
    <t>VM=0000052</t>
  </si>
  <si>
    <t>VM=0000053</t>
  </si>
  <si>
    <t>VM=0000054</t>
  </si>
  <si>
    <t>VM=0000055</t>
  </si>
  <si>
    <t>VM=0000056</t>
  </si>
  <si>
    <t>VM=0000057</t>
  </si>
  <si>
    <t>VM=0000058</t>
  </si>
  <si>
    <t>VM=0000059</t>
  </si>
  <si>
    <t>VM=0000060</t>
  </si>
  <si>
    <t>VM=0000061</t>
  </si>
  <si>
    <t>VM=0000062</t>
  </si>
  <si>
    <t>VM=0000063</t>
  </si>
  <si>
    <t>VM=0000064</t>
  </si>
  <si>
    <t>VM=0000065</t>
  </si>
  <si>
    <t>VM=0000066</t>
  </si>
  <si>
    <t>VM=0000067</t>
  </si>
  <si>
    <t>VM=0000068</t>
  </si>
  <si>
    <t>VM=0000069</t>
  </si>
  <si>
    <t>VM=0000070</t>
  </si>
  <si>
    <t>VM=0000071</t>
  </si>
  <si>
    <t>VM=0000072</t>
  </si>
  <si>
    <t>VM=0000073</t>
  </si>
  <si>
    <t>VM=0000074</t>
  </si>
  <si>
    <t>VM=0000075</t>
  </si>
  <si>
    <t>VM=0000076</t>
  </si>
  <si>
    <t>VM=0000078</t>
  </si>
  <si>
    <t>VM=0000079</t>
  </si>
  <si>
    <t>VM=0000080</t>
  </si>
  <si>
    <t>VM=0000081</t>
  </si>
  <si>
    <t>VM=0000082</t>
  </si>
  <si>
    <t>VM=0000083</t>
  </si>
  <si>
    <t>VM=0000084</t>
  </si>
  <si>
    <t>VM=0000085</t>
  </si>
  <si>
    <t>VM=0000086</t>
  </si>
  <si>
    <t>VM=0000087</t>
  </si>
  <si>
    <t>VM=0000088</t>
  </si>
  <si>
    <t>VM=0000089</t>
  </si>
  <si>
    <t>VM=0000090</t>
  </si>
  <si>
    <t>VM=0000091</t>
  </si>
  <si>
    <t>VM=0000092</t>
  </si>
  <si>
    <t>VM=0000093</t>
  </si>
  <si>
    <t>VM=0000094</t>
  </si>
  <si>
    <t>VM=0000095</t>
  </si>
  <si>
    <t>VM=0000096</t>
  </si>
  <si>
    <t>VM=0000097</t>
  </si>
  <si>
    <t>VM=0000098</t>
  </si>
  <si>
    <t>VM=0000099</t>
  </si>
  <si>
    <t>VM=0000100</t>
  </si>
  <si>
    <t>VM=0000101</t>
  </si>
  <si>
    <t>VM=0000102</t>
  </si>
  <si>
    <t>VM=0000103</t>
  </si>
  <si>
    <t>VM=0000104</t>
  </si>
  <si>
    <t>VM=0000105</t>
  </si>
  <si>
    <t>VM=0000106</t>
  </si>
  <si>
    <t>VM=0000107</t>
  </si>
  <si>
    <t>VM=0000108</t>
  </si>
  <si>
    <t>VM=0000109</t>
  </si>
  <si>
    <t>VM=0000110</t>
  </si>
  <si>
    <t>VM=0000111</t>
  </si>
  <si>
    <t>VM=0000112</t>
  </si>
  <si>
    <t>VM=0000113</t>
  </si>
  <si>
    <t>VM=0000114</t>
  </si>
  <si>
    <t>VM=0000115</t>
  </si>
  <si>
    <t>VM=0000116</t>
  </si>
  <si>
    <t>VM=0000117</t>
  </si>
  <si>
    <t>VM=0000118</t>
  </si>
  <si>
    <t>VM=0000119</t>
  </si>
  <si>
    <t>VM=0000120</t>
  </si>
  <si>
    <t>VM=0000121</t>
  </si>
  <si>
    <t>VM=0000122</t>
  </si>
  <si>
    <t>VM=0000123</t>
  </si>
  <si>
    <t>VM=0000124</t>
  </si>
  <si>
    <t>VM=0000125</t>
  </si>
  <si>
    <t>VM=0000126</t>
  </si>
  <si>
    <t>VM=0000127</t>
  </si>
  <si>
    <t>VM=0000128</t>
  </si>
  <si>
    <t>VM=0000129</t>
  </si>
  <si>
    <t>VM=0000130</t>
  </si>
  <si>
    <t>VM=0000131</t>
  </si>
  <si>
    <t>VM=0000132</t>
  </si>
  <si>
    <t>VM=0000133</t>
  </si>
  <si>
    <t>VM=0000134</t>
  </si>
  <si>
    <t>VM=0000135</t>
  </si>
  <si>
    <t>VM=0000136</t>
  </si>
  <si>
    <t>VM=0000137</t>
  </si>
  <si>
    <t>VM=0000138</t>
  </si>
  <si>
    <t>VM=0000139</t>
  </si>
  <si>
    <t>VM=0000140</t>
  </si>
  <si>
    <t>VM=0000141</t>
  </si>
  <si>
    <t>VM=0000142</t>
  </si>
  <si>
    <t>VM=0000143</t>
  </si>
  <si>
    <t>VM=0000144</t>
  </si>
  <si>
    <t>VM=0000145</t>
  </si>
  <si>
    <t>VM=0000146</t>
  </si>
  <si>
    <t>VM=0000147</t>
  </si>
  <si>
    <t>VM=0000148</t>
  </si>
  <si>
    <t>VM=0000149</t>
  </si>
  <si>
    <t>VM=0000150</t>
  </si>
  <si>
    <t>VM=0000151</t>
  </si>
  <si>
    <t>VM=0000152</t>
  </si>
  <si>
    <t>VM=0000153</t>
  </si>
  <si>
    <t>VM=0000154</t>
  </si>
  <si>
    <t>VM=0000155</t>
  </si>
  <si>
    <t>VM=0000156</t>
  </si>
  <si>
    <t>VM=0000157</t>
  </si>
  <si>
    <t>VM=0000158</t>
  </si>
  <si>
    <t>VM=0000159</t>
  </si>
  <si>
    <t>VM=0000160</t>
  </si>
  <si>
    <t>VM=0000161</t>
  </si>
  <si>
    <t>VM=0000162</t>
  </si>
  <si>
    <t>VM=0000163</t>
  </si>
  <si>
    <t>VM=0000164</t>
  </si>
  <si>
    <t>VM=0000165</t>
  </si>
  <si>
    <t>VM=0000166</t>
  </si>
  <si>
    <t>VM=0000167</t>
  </si>
  <si>
    <t>VM=0000168</t>
  </si>
  <si>
    <t>VM=0000169</t>
  </si>
  <si>
    <t>VM=0000170</t>
  </si>
  <si>
    <t>VM=0000171</t>
  </si>
  <si>
    <t>VM=0000172</t>
  </si>
  <si>
    <t>VS=0000001</t>
  </si>
  <si>
    <t>VS=0000002</t>
  </si>
  <si>
    <t>VS=0000003</t>
  </si>
  <si>
    <t>VS=0000004</t>
  </si>
  <si>
    <t>VS=0000005</t>
  </si>
  <si>
    <t>VS=0000006</t>
  </si>
  <si>
    <t>VS=0000007</t>
  </si>
  <si>
    <t>VS=0000008</t>
  </si>
  <si>
    <t>VS=0000009</t>
  </si>
  <si>
    <t>VS=0000010</t>
  </si>
  <si>
    <t>VS=0000011</t>
  </si>
  <si>
    <t>VS=0000012</t>
  </si>
  <si>
    <t>VS=0000013</t>
  </si>
  <si>
    <t>VS=0000014</t>
  </si>
  <si>
    <t>VS=0000015</t>
  </si>
  <si>
    <t>VS=0000016</t>
  </si>
  <si>
    <t>VS=0000017</t>
  </si>
  <si>
    <t>VS=0000018</t>
  </si>
  <si>
    <t>VS=0000019</t>
  </si>
  <si>
    <t>VS=0000020</t>
  </si>
  <si>
    <t>VS=0000021</t>
  </si>
  <si>
    <t>VS=0000022</t>
  </si>
  <si>
    <t>VS=0000023</t>
  </si>
  <si>
    <t>VS=0000024</t>
  </si>
  <si>
    <t>VS=0000025</t>
  </si>
  <si>
    <t>VS=0000026</t>
  </si>
  <si>
    <t>VS=0000027</t>
  </si>
  <si>
    <t>VS=0000028</t>
  </si>
  <si>
    <t>VS=0000029</t>
  </si>
  <si>
    <t>VS=0000030</t>
  </si>
  <si>
    <t>VS=0000031</t>
  </si>
  <si>
    <t>VS=0000032</t>
  </si>
  <si>
    <t>VS=0000033</t>
  </si>
  <si>
    <t>VS=0000034</t>
  </si>
  <si>
    <t>VS=0000035</t>
  </si>
  <si>
    <t>VS=0000036</t>
  </si>
  <si>
    <t>VS=0000037</t>
  </si>
  <si>
    <t>VS=0000038</t>
  </si>
  <si>
    <t>VS=0000039</t>
  </si>
  <si>
    <t>VS=0000040</t>
  </si>
  <si>
    <t>VS=0000041</t>
  </si>
  <si>
    <t>VS=0000042</t>
  </si>
  <si>
    <t>VS=0000043</t>
  </si>
  <si>
    <t>VS=0000044</t>
  </si>
  <si>
    <t>VS=0000045</t>
  </si>
  <si>
    <t>VS=0000046</t>
  </si>
  <si>
    <t>VS=0000047</t>
  </si>
  <si>
    <t>VS=0000048</t>
  </si>
  <si>
    <t>VS=0000049</t>
  </si>
  <si>
    <t>VS=0000050</t>
  </si>
  <si>
    <t>VS=0000051</t>
  </si>
  <si>
    <t>VS=0000052</t>
  </si>
  <si>
    <t>VS=0000053</t>
  </si>
  <si>
    <t>VS=0000054</t>
  </si>
  <si>
    <t>VS=0000055</t>
  </si>
  <si>
    <t>VS=0000056</t>
  </si>
  <si>
    <t>VS=0000057</t>
  </si>
  <si>
    <t>VS=0000058</t>
  </si>
  <si>
    <t>VS=0000059</t>
  </si>
  <si>
    <t>VS=0000060</t>
  </si>
  <si>
    <t>VS=0000061</t>
  </si>
  <si>
    <t>VS=0000062</t>
  </si>
  <si>
    <t>VS=0000063</t>
  </si>
  <si>
    <t>VS=0000064</t>
  </si>
  <si>
    <t>VS=0000065</t>
  </si>
  <si>
    <t>VS=0000066</t>
  </si>
  <si>
    <t>VS=0000067</t>
  </si>
  <si>
    <t>VS=0000068</t>
  </si>
  <si>
    <t>VS=0000069</t>
  </si>
  <si>
    <t>VS=0000070</t>
  </si>
  <si>
    <t>VS=0000071</t>
  </si>
  <si>
    <t>VS=0000072</t>
  </si>
  <si>
    <t>VS=0000073</t>
  </si>
  <si>
    <t>VS=0000074</t>
  </si>
  <si>
    <t>VS=0000075</t>
  </si>
  <si>
    <t>VS=0000076</t>
  </si>
  <si>
    <t>VS=0000077</t>
  </si>
  <si>
    <t>VS=0000078</t>
  </si>
  <si>
    <t>VS=0000079</t>
  </si>
  <si>
    <t>VS=0000080</t>
  </si>
  <si>
    <t>VS=0000081</t>
  </si>
  <si>
    <t>VS=0000082</t>
  </si>
  <si>
    <t>VS=0000083</t>
  </si>
  <si>
    <t>VS=0000084</t>
  </si>
  <si>
    <t>VS=0000085</t>
  </si>
  <si>
    <t>VS=0000086</t>
  </si>
  <si>
    <t>VS=0000087</t>
  </si>
  <si>
    <t>VS=0000088</t>
  </si>
  <si>
    <t>VS=0000089</t>
  </si>
  <si>
    <t>VS=0000090</t>
  </si>
  <si>
    <t>VS=0000091</t>
  </si>
  <si>
    <t>VS=0000092</t>
  </si>
  <si>
    <t>VS=0000093</t>
  </si>
  <si>
    <t>VS=0000094</t>
  </si>
  <si>
    <t>VS=0000095</t>
  </si>
  <si>
    <t>VS=0000096</t>
  </si>
  <si>
    <t>VS=0000097</t>
  </si>
  <si>
    <t>VS=0000098</t>
  </si>
  <si>
    <t>VS=0000099</t>
  </si>
  <si>
    <t>VS=0000100</t>
  </si>
  <si>
    <t>VS=0000101</t>
  </si>
  <si>
    <t>VS=0000102</t>
  </si>
  <si>
    <t>VS=0000103</t>
  </si>
  <si>
    <t>VS=0000104</t>
  </si>
  <si>
    <t>VS=0000105</t>
  </si>
  <si>
    <t>VS=0000106</t>
  </si>
  <si>
    <t>VS=0000107</t>
  </si>
  <si>
    <t>VS=0000108</t>
  </si>
  <si>
    <t>VS=0000109</t>
  </si>
  <si>
    <t>VS=0000110</t>
  </si>
  <si>
    <t>VS=0000111</t>
  </si>
  <si>
    <t>VS=0000112</t>
  </si>
  <si>
    <t>VS=0000113</t>
  </si>
  <si>
    <t>VS=0000114</t>
  </si>
  <si>
    <t>VS=0000115</t>
  </si>
  <si>
    <t>VS=0000116</t>
  </si>
  <si>
    <t>VS=0000117</t>
  </si>
  <si>
    <t>VS=0000118</t>
  </si>
  <si>
    <t>VS=0000119</t>
  </si>
  <si>
    <t>VS=0000120</t>
  </si>
  <si>
    <t>VS=0000121</t>
  </si>
  <si>
    <t>VS=0000122</t>
  </si>
  <si>
    <t>VS=0000123</t>
  </si>
  <si>
    <t>VS=0000124</t>
  </si>
  <si>
    <t>VS=0000125</t>
  </si>
  <si>
    <t>VS=0000126</t>
  </si>
  <si>
    <t>VS=0000127</t>
  </si>
  <si>
    <t>VS=0000128</t>
  </si>
  <si>
    <t>VS=0000129</t>
  </si>
  <si>
    <t>VS=0000130</t>
  </si>
  <si>
    <t>VS=0000131</t>
  </si>
  <si>
    <t>VS=0000132</t>
  </si>
  <si>
    <t>VS=0000133</t>
  </si>
  <si>
    <t>VS=0000134</t>
  </si>
  <si>
    <t>VS=0000135</t>
  </si>
  <si>
    <t>VS=0000136</t>
  </si>
  <si>
    <t>VS=0000137</t>
  </si>
  <si>
    <t>VS=0000138</t>
  </si>
  <si>
    <t>VS=0000139</t>
  </si>
  <si>
    <t>VS=0000140</t>
  </si>
  <si>
    <t>VS=0000141</t>
  </si>
  <si>
    <t>VS=0000142</t>
  </si>
  <si>
    <t>VS=0000143</t>
  </si>
  <si>
    <t>VS=0000144</t>
  </si>
  <si>
    <t>VS=0000145</t>
  </si>
  <si>
    <t>VS=0000146</t>
  </si>
  <si>
    <t>VS=0000147</t>
  </si>
  <si>
    <t>VS=0000148</t>
  </si>
  <si>
    <t>VS=0000149</t>
  </si>
  <si>
    <t>VS=0000150</t>
  </si>
  <si>
    <t>VS=0000151</t>
  </si>
  <si>
    <t>VS=0000152</t>
  </si>
  <si>
    <t>VS=0000153</t>
  </si>
  <si>
    <t>VS=0000154</t>
  </si>
  <si>
    <t>VS=0000155</t>
  </si>
  <si>
    <t>VS=0000156</t>
  </si>
  <si>
    <t>VS=0000157</t>
  </si>
  <si>
    <t>VS=0000158</t>
  </si>
  <si>
    <t>VS=0000159</t>
  </si>
  <si>
    <t>VS=0000160</t>
  </si>
  <si>
    <t>VS=0000161</t>
  </si>
  <si>
    <t>VS=0000162</t>
  </si>
  <si>
    <t>VS=0000163</t>
  </si>
  <si>
    <t>VS=0000164</t>
  </si>
  <si>
    <t>VS=0000165</t>
  </si>
  <si>
    <t>VS=0000166</t>
  </si>
  <si>
    <t>VS=0000167</t>
  </si>
  <si>
    <t>VS=0000168</t>
  </si>
  <si>
    <t>VS=0000169</t>
  </si>
  <si>
    <t>VS=0000170</t>
  </si>
  <si>
    <t>VS=0000171</t>
  </si>
  <si>
    <t>VS=0000172</t>
  </si>
  <si>
    <t>VZ=0000001</t>
  </si>
  <si>
    <t>VZ=0000002</t>
  </si>
  <si>
    <t>VZ=0000003</t>
  </si>
  <si>
    <t>VZ=0000004</t>
  </si>
  <si>
    <t>VZ=0000005</t>
  </si>
  <si>
    <t>VZ=0000006</t>
  </si>
  <si>
    <t>VZ=0000007</t>
  </si>
  <si>
    <t>VZ=0000008</t>
  </si>
  <si>
    <t>VZ=0000009</t>
  </si>
  <si>
    <t>VZ=0000010</t>
  </si>
  <si>
    <t>VZ=0000011</t>
  </si>
  <si>
    <t>VZ=0000012</t>
  </si>
  <si>
    <t>VZ=0000013</t>
  </si>
  <si>
    <t>VZ=0000014</t>
  </si>
  <si>
    <t>VZ=0000015</t>
  </si>
  <si>
    <t>VZ=0000016</t>
  </si>
  <si>
    <t>VZ=0000017</t>
  </si>
  <si>
    <t>VZ=0000018</t>
  </si>
  <si>
    <t>VZ=0000019</t>
  </si>
  <si>
    <t>VZ=0000020</t>
  </si>
  <si>
    <t>VZ=0000021</t>
  </si>
  <si>
    <t>VZ=0000022</t>
  </si>
  <si>
    <t>VZ=0000023</t>
  </si>
  <si>
    <t>VZ=0000024</t>
  </si>
  <si>
    <t>VZ=0000025</t>
  </si>
  <si>
    <t>VZ=0000026</t>
  </si>
  <si>
    <t>VZ=0000027</t>
  </si>
  <si>
    <t>VZ=0000028</t>
  </si>
  <si>
    <t>VZ=0000029</t>
  </si>
  <si>
    <t>VZ=0000030</t>
  </si>
  <si>
    <t>VZ=0000031</t>
  </si>
  <si>
    <t>VZ=0000032</t>
  </si>
  <si>
    <t>VZ=0000033</t>
  </si>
  <si>
    <t>VZ=0000034</t>
  </si>
  <si>
    <t>VZ=0000035</t>
  </si>
  <si>
    <t>VZ=0000036</t>
  </si>
  <si>
    <t>VZ=0000037</t>
  </si>
  <si>
    <t>VZ=0000038</t>
  </si>
  <si>
    <t>VZ=0000039</t>
  </si>
  <si>
    <t>VZ=0000040</t>
  </si>
  <si>
    <t>VZ=0000041</t>
  </si>
  <si>
    <t>VZ=0000042</t>
  </si>
  <si>
    <t>VZ=0000043</t>
  </si>
  <si>
    <t>VZ=0000044</t>
  </si>
  <si>
    <t>VZ=0000045</t>
  </si>
  <si>
    <t>VZ=0000046</t>
  </si>
  <si>
    <t>VZ=0000047</t>
  </si>
  <si>
    <t>VZ=0000048</t>
  </si>
  <si>
    <t>VZ=0000049</t>
  </si>
  <si>
    <t>VZ=0000050</t>
  </si>
  <si>
    <t>VZ=0000051</t>
  </si>
  <si>
    <t>VZ=0000052</t>
  </si>
  <si>
    <t>VZ=0000053</t>
  </si>
  <si>
    <t>VZ=0000054</t>
  </si>
  <si>
    <t>VZ=0000055</t>
  </si>
  <si>
    <t>VZ=0000056</t>
  </si>
  <si>
    <t>VZ=0000057</t>
  </si>
  <si>
    <t>VZ=0000058</t>
  </si>
  <si>
    <t>VZ=0000059</t>
  </si>
  <si>
    <t>VZ=0000060</t>
  </si>
  <si>
    <t>VZ=0000061</t>
  </si>
  <si>
    <t>VZ=0000062</t>
  </si>
  <si>
    <t>VZ=0000063</t>
  </si>
  <si>
    <t>VZ=0000064</t>
  </si>
  <si>
    <t>VZ=0000065</t>
  </si>
  <si>
    <t>VZ=0000066</t>
  </si>
  <si>
    <t>VZ=0000067</t>
  </si>
  <si>
    <t>VZ=0000068</t>
  </si>
  <si>
    <t>VZ=0000069</t>
  </si>
  <si>
    <t>VZ=0000070</t>
  </si>
  <si>
    <t>VZ=0000071</t>
  </si>
  <si>
    <t>VZ=0000072</t>
  </si>
  <si>
    <t>VZ=0000073</t>
  </si>
  <si>
    <t>VZ=0000074</t>
  </si>
  <si>
    <t>VZ=0000075</t>
  </si>
  <si>
    <t>VZ=0000076</t>
  </si>
  <si>
    <t>VZ=0000077</t>
  </si>
  <si>
    <t>VZ=0000078</t>
  </si>
  <si>
    <t>VZ=0000079</t>
  </si>
  <si>
    <t>VZ=0000080</t>
  </si>
  <si>
    <t>VZ=0000081</t>
  </si>
  <si>
    <t>VZ=0000082</t>
  </si>
  <si>
    <t>VZ=0000083</t>
  </si>
  <si>
    <t>VZ=0000084</t>
  </si>
  <si>
    <t>VZ=0000085</t>
  </si>
  <si>
    <t>VZ=0000086</t>
  </si>
  <si>
    <t>VZ=0000087</t>
  </si>
  <si>
    <t>VZ=0000088</t>
  </si>
  <si>
    <t>VZ=0000089</t>
  </si>
  <si>
    <t>VZ=0000090</t>
  </si>
  <si>
    <t>VZ=0000091</t>
  </si>
  <si>
    <t>VZ=0000092</t>
  </si>
  <si>
    <t>VZ=0000093</t>
  </si>
  <si>
    <t>VZ=0000094</t>
  </si>
  <si>
    <t>VZ=0000095</t>
  </si>
  <si>
    <t>VZ=0000096</t>
  </si>
  <si>
    <t>VZ=0000097</t>
  </si>
  <si>
    <t>VZ=0000098</t>
  </si>
  <si>
    <t>VZ=0000099</t>
  </si>
  <si>
    <t>VZ=0000100</t>
  </si>
  <si>
    <t>VZ=0000101</t>
  </si>
  <si>
    <t>VZ=0000102</t>
  </si>
  <si>
    <t>VZ=0000103</t>
  </si>
  <si>
    <t>VZ=0000104</t>
  </si>
  <si>
    <t>VZ=0000105</t>
  </si>
  <si>
    <t>VZ=0000106</t>
  </si>
  <si>
    <t>VZ=0000107</t>
  </si>
  <si>
    <t>VZ=0000108</t>
  </si>
  <si>
    <t>VZ=0000109</t>
  </si>
  <si>
    <t>VZ=0000110</t>
  </si>
  <si>
    <t>VZ=0000111</t>
  </si>
  <si>
    <t>VZ=0000112</t>
  </si>
  <si>
    <t>VZ=0000113</t>
  </si>
  <si>
    <t>VZ=0000114</t>
  </si>
  <si>
    <t>VZ=0000115</t>
  </si>
  <si>
    <t>VZ=0000116</t>
  </si>
  <si>
    <t>VZ=0000117</t>
  </si>
  <si>
    <t>VZ=0000118</t>
  </si>
  <si>
    <t>VZ=0000119</t>
  </si>
  <si>
    <t>VZ=0000120</t>
  </si>
  <si>
    <t>VZ=0000121</t>
  </si>
  <si>
    <t>VZ=0000122</t>
  </si>
  <si>
    <t>VZ=0000123</t>
  </si>
  <si>
    <t>VZ=0000124</t>
  </si>
  <si>
    <t>VZ=0000125</t>
  </si>
  <si>
    <t>VZ=0000126</t>
  </si>
  <si>
    <t>VZ=0000127</t>
  </si>
  <si>
    <t>VZ=0000128</t>
  </si>
  <si>
    <t>VZ=0000129</t>
  </si>
  <si>
    <t>VZ=0000130</t>
  </si>
  <si>
    <t>VZ=0000131</t>
  </si>
  <si>
    <t>VZ=0000132</t>
  </si>
  <si>
    <t>VZ=0000133</t>
  </si>
  <si>
    <t>VZ=0000134</t>
  </si>
  <si>
    <t>VZ=0000135</t>
  </si>
  <si>
    <t>VZ=0000136</t>
  </si>
  <si>
    <t>VZ=0000137</t>
  </si>
  <si>
    <t>VZ=0000138</t>
  </si>
  <si>
    <t>VZ=0000139</t>
  </si>
  <si>
    <t>VZ=0000140</t>
  </si>
  <si>
    <t>VZ=0000141</t>
  </si>
  <si>
    <t>VZ=0000142</t>
  </si>
  <si>
    <t>VZ=0000143</t>
  </si>
  <si>
    <t>VZ=0000144</t>
  </si>
  <si>
    <t>VZ=0000145</t>
  </si>
  <si>
    <t>VZ=0000146</t>
  </si>
  <si>
    <t>VZ=0000147</t>
  </si>
  <si>
    <t>VZ=0000148</t>
  </si>
  <si>
    <t>VZ=0000149</t>
  </si>
  <si>
    <t>VZ=0000150</t>
  </si>
  <si>
    <t>VZ=0000151</t>
  </si>
  <si>
    <t>VZ=0000152</t>
  </si>
  <si>
    <t>VZ=0000153</t>
  </si>
  <si>
    <t>VZ=0000154</t>
  </si>
  <si>
    <t>VZ=0000155</t>
  </si>
  <si>
    <t>VZ=0000156</t>
  </si>
  <si>
    <t>VZ=0000157</t>
  </si>
  <si>
    <t>VZ=0000158</t>
  </si>
  <si>
    <t>VZ=0000159</t>
  </si>
  <si>
    <t>VZ=0000160</t>
  </si>
  <si>
    <t>VZ=0000161</t>
  </si>
  <si>
    <t>VZ=0000162</t>
  </si>
  <si>
    <t>VZ=0000163</t>
  </si>
  <si>
    <t>VZ=0000164</t>
  </si>
  <si>
    <t>VZ=0000165</t>
  </si>
  <si>
    <t>VZ=0000166</t>
  </si>
  <si>
    <t>VZ=0000167</t>
  </si>
  <si>
    <t>VZ=0000168</t>
  </si>
  <si>
    <t>VZ=0000169</t>
  </si>
  <si>
    <t>VZ=0000170</t>
  </si>
  <si>
    <t>VZ=0000171</t>
  </si>
  <si>
    <t>VZ=0000172</t>
  </si>
  <si>
    <t>VG=0000001</t>
  </si>
  <si>
    <t>VG=0000002</t>
  </si>
  <si>
    <t>VG=0000003</t>
  </si>
  <si>
    <t>VG=0000004</t>
  </si>
  <si>
    <t>VG=0000005</t>
  </si>
  <si>
    <t>VG=0000006</t>
  </si>
  <si>
    <t>VG=0000007</t>
  </si>
  <si>
    <t>VG=0000008</t>
  </si>
  <si>
    <t>VG=0000009</t>
  </si>
  <si>
    <t>VG=0000010</t>
  </si>
  <si>
    <t>VG=0000011</t>
  </si>
  <si>
    <t>VG=0000012</t>
  </si>
  <si>
    <t>VG=0000013</t>
  </si>
  <si>
    <t>VG=0000014</t>
  </si>
  <si>
    <t>VG=0000015</t>
  </si>
  <si>
    <t>VG=0000016</t>
  </si>
  <si>
    <t>VG=0000017</t>
  </si>
  <si>
    <t>VG=0000018</t>
  </si>
  <si>
    <t>VG=0000019</t>
  </si>
  <si>
    <t>VG=0000020</t>
  </si>
  <si>
    <t>VG=0000021</t>
  </si>
  <si>
    <t>VG=0000022</t>
  </si>
  <si>
    <t>VG=0000023</t>
  </si>
  <si>
    <t>VG=0000024</t>
  </si>
  <si>
    <t>VG=0000025</t>
  </si>
  <si>
    <t>VG=0000026</t>
  </si>
  <si>
    <t>VG=0000027</t>
  </si>
  <si>
    <t>VG=0000028</t>
  </si>
  <si>
    <t>VG=0000029</t>
  </si>
  <si>
    <t>VG=0000030</t>
  </si>
  <si>
    <t>VG=0000031</t>
  </si>
  <si>
    <t>VG=0000032</t>
  </si>
  <si>
    <t>VG=0000033</t>
  </si>
  <si>
    <t>VG=0000034</t>
  </si>
  <si>
    <t>VG=0000035</t>
  </si>
  <si>
    <t>VG=0000036</t>
  </si>
  <si>
    <t>VG=0000037</t>
  </si>
  <si>
    <t>VG=0000038</t>
  </si>
  <si>
    <t>VG=0000039</t>
  </si>
  <si>
    <t>VG=0000040</t>
  </si>
  <si>
    <t>VG=0000041</t>
  </si>
  <si>
    <t>VG=0000042</t>
  </si>
  <si>
    <t>VG=0000043</t>
  </si>
  <si>
    <t>VG=0000044</t>
  </si>
  <si>
    <t>VG=0000045</t>
  </si>
  <si>
    <t>VG=0000046</t>
  </si>
  <si>
    <t>VG=0000047</t>
  </si>
  <si>
    <t>VG=0000048</t>
  </si>
  <si>
    <t>VG=0000049</t>
  </si>
  <si>
    <t>VG=0000050</t>
  </si>
  <si>
    <t>VG=0000051</t>
  </si>
  <si>
    <t>VG=0000052</t>
  </si>
  <si>
    <t>VG=0000053</t>
  </si>
  <si>
    <t>VG=0000054</t>
  </si>
  <si>
    <t>VG=0000055</t>
  </si>
  <si>
    <t>VG=0000056</t>
  </si>
  <si>
    <t>VG=0000057</t>
  </si>
  <si>
    <t>VG=0000058</t>
  </si>
  <si>
    <t>VG=0000059</t>
  </si>
  <si>
    <t>VG=0000060</t>
  </si>
  <si>
    <t>VG=0000061</t>
  </si>
  <si>
    <t>VG=0000062</t>
  </si>
  <si>
    <t>VG=0000063</t>
  </si>
  <si>
    <t>VG=0000064</t>
  </si>
  <si>
    <t>VG=0000065</t>
  </si>
  <si>
    <t>VG=0000066</t>
  </si>
  <si>
    <t>VG=0000067</t>
  </si>
  <si>
    <t>VG=0000068</t>
  </si>
  <si>
    <t>VG=0000069</t>
  </si>
  <si>
    <t>VG=0000070</t>
  </si>
  <si>
    <t>VG=0000071</t>
  </si>
  <si>
    <t>VG=0000072</t>
  </si>
  <si>
    <t>VG=0000073</t>
  </si>
  <si>
    <t>VG=0000074</t>
  </si>
  <si>
    <t>VG=0000075</t>
  </si>
  <si>
    <t>VG=0000076</t>
  </si>
  <si>
    <t>VG=0000077</t>
  </si>
  <si>
    <t>VG=0000078</t>
  </si>
  <si>
    <t>VG=0000079</t>
  </si>
  <si>
    <t>VG=0000080</t>
  </si>
  <si>
    <t>VG=0000081</t>
  </si>
  <si>
    <t>VG=0000082</t>
  </si>
  <si>
    <t>VG=0000083</t>
  </si>
  <si>
    <t>VG=0000084</t>
  </si>
  <si>
    <t>VG=0000085</t>
  </si>
  <si>
    <t>VG=0000086</t>
  </si>
  <si>
    <t>VG=0000087</t>
  </si>
  <si>
    <t>VG=0000088</t>
  </si>
  <si>
    <t>VG=0000089</t>
  </si>
  <si>
    <t>VG=0000090</t>
  </si>
  <si>
    <t>VG=0000091</t>
  </si>
  <si>
    <t>VG=0000092</t>
  </si>
  <si>
    <t>VG=0000093</t>
  </si>
  <si>
    <t>VG=0000094</t>
  </si>
  <si>
    <t>VG=0000095</t>
  </si>
  <si>
    <t>VG=0000096</t>
  </si>
  <si>
    <t>VG=0000097</t>
  </si>
  <si>
    <t>VG=0000098</t>
  </si>
  <si>
    <t>VG=0000099</t>
  </si>
  <si>
    <t>VG=0000100</t>
  </si>
  <si>
    <t>VG=0000101</t>
  </si>
  <si>
    <t>VG=0000102</t>
  </si>
  <si>
    <t>VG=0000103</t>
  </si>
  <si>
    <t>VG=0000104</t>
  </si>
  <si>
    <t>VG=0000105</t>
  </si>
  <si>
    <t>VG=0000106</t>
  </si>
  <si>
    <t>VG=0000107</t>
  </si>
  <si>
    <t>VG=0000108</t>
  </si>
  <si>
    <t>VG=0000109</t>
  </si>
  <si>
    <t>VG=0000110</t>
  </si>
  <si>
    <t>VG=0000111</t>
  </si>
  <si>
    <t>VG=0000112</t>
  </si>
  <si>
    <t>VG=0000113</t>
  </si>
  <si>
    <t>VG=0000114</t>
  </si>
  <si>
    <t>VG=0000115</t>
  </si>
  <si>
    <t>VG=0000116</t>
  </si>
  <si>
    <t>VG=0000117</t>
  </si>
  <si>
    <t>VG=0000118</t>
  </si>
  <si>
    <t>VG=0000119</t>
  </si>
  <si>
    <t>VG=0000120</t>
  </si>
  <si>
    <t>VG=0000121</t>
  </si>
  <si>
    <t>VG=0000122</t>
  </si>
  <si>
    <t>VG=0000123</t>
  </si>
  <si>
    <t>VG=0000124</t>
  </si>
  <si>
    <t>VG=0000125</t>
  </si>
  <si>
    <t>VG=0000126</t>
  </si>
  <si>
    <t>VG=0000127</t>
  </si>
  <si>
    <t>VG=0000128</t>
  </si>
  <si>
    <t>VG=0000129</t>
  </si>
  <si>
    <t>VG=0000130</t>
  </si>
  <si>
    <t>VG=0000131</t>
  </si>
  <si>
    <t>VG=0000132</t>
  </si>
  <si>
    <t>VG=0000133</t>
  </si>
  <si>
    <t>VG=0000134</t>
  </si>
  <si>
    <t>VG=0000135</t>
  </si>
  <si>
    <t>VG=0000136</t>
  </si>
  <si>
    <t>VG=0000137</t>
  </si>
  <si>
    <t>VG=0000138</t>
  </si>
  <si>
    <t>VG=0000139</t>
  </si>
  <si>
    <t>VG=0000140</t>
  </si>
  <si>
    <t>VG=0000141</t>
  </si>
  <si>
    <t>VG=0000142</t>
  </si>
  <si>
    <t>VG=0000143</t>
  </si>
  <si>
    <t>VG=0000144</t>
  </si>
  <si>
    <t>VG=0000145</t>
  </si>
  <si>
    <t>VG=0000146</t>
  </si>
  <si>
    <t>VG=0000147</t>
  </si>
  <si>
    <t>VG=0000148</t>
  </si>
  <si>
    <t>VG=0000149</t>
  </si>
  <si>
    <t>VG=0000150</t>
  </si>
  <si>
    <t>VG=0000151</t>
  </si>
  <si>
    <t>VG=0000152</t>
  </si>
  <si>
    <t>VG=0000153</t>
  </si>
  <si>
    <t>VG=0000154</t>
  </si>
  <si>
    <t>VG=0000155</t>
  </si>
  <si>
    <t>VG=0000156</t>
  </si>
  <si>
    <t>VG=0000157</t>
  </si>
  <si>
    <t>VG=0000158</t>
  </si>
  <si>
    <t>VG=0000159</t>
  </si>
  <si>
    <t>VG=0000160</t>
  </si>
  <si>
    <t>VG=0000161</t>
  </si>
  <si>
    <t>VG=0000162</t>
  </si>
  <si>
    <t>VG=0000163</t>
  </si>
  <si>
    <t>VG=0000164</t>
  </si>
  <si>
    <t>VG=0000165</t>
  </si>
  <si>
    <t>VG=0000166</t>
  </si>
  <si>
    <t>VG=0000167</t>
  </si>
  <si>
    <t>VG=0000168</t>
  </si>
  <si>
    <t>VG=0000169</t>
  </si>
  <si>
    <t>VG=0000170</t>
  </si>
  <si>
    <t>VG=0000171</t>
  </si>
  <si>
    <t>VG=0000172</t>
  </si>
  <si>
    <t>ISGR_NME</t>
  </si>
  <si>
    <t>00002760</t>
  </si>
  <si>
    <t>ISGR.GRP_PURP_TYP</t>
  </si>
  <si>
    <t>PRVI</t>
  </si>
  <si>
    <t>TYP_SNAP_GRP</t>
  </si>
  <si>
    <t>PRC_VALIDATION_TYP</t>
  </si>
  <si>
    <t>THRTICKR</t>
  </si>
  <si>
    <t>SECTICKR</t>
  </si>
  <si>
    <t>PRMTICKR</t>
  </si>
  <si>
    <t>Primary Ticker</t>
  </si>
  <si>
    <t>Secondary Ticker</t>
  </si>
  <si>
    <t>Thr Ticker</t>
  </si>
  <si>
    <t>BB Rank1 Group</t>
  </si>
  <si>
    <t>TR Rank1 Group</t>
  </si>
  <si>
    <t>BBRNK1</t>
  </si>
  <si>
    <t>TRRNK1</t>
  </si>
  <si>
    <t>CBA=ISGR09</t>
  </si>
  <si>
    <t>CBA=ISGR10</t>
  </si>
  <si>
    <t>Matching BB Ticker</t>
  </si>
  <si>
    <t>MTH_RIC</t>
  </si>
  <si>
    <t>MTH_TCK</t>
  </si>
  <si>
    <t>MTH_RCG</t>
  </si>
  <si>
    <t>BBIR</t>
  </si>
  <si>
    <t>BLCS</t>
  </si>
  <si>
    <t>CFIR</t>
  </si>
  <si>
    <t>ICPL</t>
  </si>
  <si>
    <t>MNPM</t>
  </si>
  <si>
    <t>00181023</t>
  </si>
  <si>
    <t>unused</t>
  </si>
  <si>
    <t>All Instrument - Zero Check</t>
  </si>
  <si>
    <t>Zero Check</t>
  </si>
  <si>
    <t>Basic Check</t>
  </si>
  <si>
    <t>Stale Check</t>
  </si>
  <si>
    <t>Tolerance Check</t>
  </si>
  <si>
    <t>All Instrument - Basic Check</t>
  </si>
  <si>
    <t>All Instrument - Stale Check</t>
  </si>
  <si>
    <t>All Instrument - Tolerance Check</t>
  </si>
  <si>
    <t>GP BB Rank 1 - ASKED</t>
  </si>
  <si>
    <t>GP BB Rank 1 - MID</t>
  </si>
  <si>
    <t>GP BB Rank 1 - BID</t>
  </si>
  <si>
    <t>GP BB Rank 1 - CLOSE</t>
  </si>
  <si>
    <t>GP BB Rank 1 - 003</t>
  </si>
  <si>
    <t>GP BB Rank 1 - HIGHASK</t>
  </si>
  <si>
    <t>GP BB Rank 1 - BIDLOW</t>
  </si>
  <si>
    <t>GP BB Rank 1 - YESTCLS</t>
  </si>
  <si>
    <t>GP BB Rank 1 - GNVL1</t>
  </si>
  <si>
    <t>GP BB Rank 1 - GNVL2</t>
  </si>
  <si>
    <t>GP BB Rank 1 - GNVL3</t>
  </si>
  <si>
    <t>GP BB Rank 1 - GNVL5</t>
  </si>
  <si>
    <t>GP BB ASKED</t>
  </si>
  <si>
    <t>GP BB MID</t>
  </si>
  <si>
    <t>GP BB BID</t>
  </si>
  <si>
    <t>GP BB CLOSE</t>
  </si>
  <si>
    <t>GP BB 003</t>
  </si>
  <si>
    <t>GP BB HIGHASK</t>
  </si>
  <si>
    <t>GP BB BIDLOW</t>
  </si>
  <si>
    <t>GP BB YESTCLS</t>
  </si>
  <si>
    <t>GP BB GNVL1</t>
  </si>
  <si>
    <t>GP BB GNVL2</t>
  </si>
  <si>
    <t>GP BB GNVL3</t>
  </si>
  <si>
    <t>GP BB GNVL5</t>
  </si>
  <si>
    <t>GP TR GNVL5</t>
  </si>
  <si>
    <t>GP TR Rank 1 - GNVL5</t>
  </si>
  <si>
    <t>GP TR ASKED</t>
  </si>
  <si>
    <t>GP TR Rank 1 - ASKED</t>
  </si>
  <si>
    <t>GP TR MID</t>
  </si>
  <si>
    <t>GP TR Rank 1 - MID</t>
  </si>
  <si>
    <t>GP TR BID</t>
  </si>
  <si>
    <t>GP TR Rank 1 - BID</t>
  </si>
  <si>
    <t>GP TR CLOSE</t>
  </si>
  <si>
    <t>GP TR Rank 1 - CLOSE</t>
  </si>
  <si>
    <t>GP TR 003</t>
  </si>
  <si>
    <t>GP TR Rank 1 - 003</t>
  </si>
  <si>
    <t>GP TR HIGHASK</t>
  </si>
  <si>
    <t>GP TR Rank 1 - HIGHASK</t>
  </si>
  <si>
    <t>GP TR BIDLOW</t>
  </si>
  <si>
    <t>GP TR Rank 1 - BIDLOW</t>
  </si>
  <si>
    <t>GP TR YESTCLS</t>
  </si>
  <si>
    <t>GP TR Rank 1 - YESTCLS</t>
  </si>
  <si>
    <t>GP TR GNVL1</t>
  </si>
  <si>
    <t>GP TR Rank 1 - GNVL1</t>
  </si>
  <si>
    <t>GP TR GNVL2</t>
  </si>
  <si>
    <t>GP TR Rank 1 - GNVL2</t>
  </si>
  <si>
    <t>GP TR GNVL3</t>
  </si>
  <si>
    <t>GP TR Rank 1 - GNVL3</t>
  </si>
  <si>
    <t>CBA=VLD001</t>
  </si>
  <si>
    <t>CBA=VLD002</t>
  </si>
  <si>
    <t>CBA=VLD003</t>
  </si>
  <si>
    <t>CBA=VLD004</t>
  </si>
  <si>
    <t>CBA=VLD005</t>
  </si>
  <si>
    <t>CBA=VLD006</t>
  </si>
  <si>
    <t>CBA=VLD007</t>
  </si>
  <si>
    <t>CBA=VLD008</t>
  </si>
  <si>
    <t>CBA=VLD009</t>
  </si>
  <si>
    <t>CBA=VLD010</t>
  </si>
  <si>
    <t>CBA=VLD011</t>
  </si>
  <si>
    <t>CBA=VLD012</t>
  </si>
  <si>
    <t>CBA=VLD013</t>
  </si>
  <si>
    <t>CBA=VLD014</t>
  </si>
  <si>
    <t>CBA=VLD015</t>
  </si>
  <si>
    <t>CBA=VLD016</t>
  </si>
  <si>
    <t>CBA=VLD017</t>
  </si>
  <si>
    <t>CBA=VLD018</t>
  </si>
  <si>
    <t>CBA=VLD019</t>
  </si>
  <si>
    <t>CBA=VLD020</t>
  </si>
  <si>
    <t>CBA=VLD021</t>
  </si>
  <si>
    <t>CBA=VLD022</t>
  </si>
  <si>
    <t>CBA=VLD023</t>
  </si>
  <si>
    <t>CBA=VLD024</t>
  </si>
  <si>
    <t>CBA=VLD025</t>
  </si>
  <si>
    <t>CBA=VLD026</t>
  </si>
  <si>
    <t>CBA=VLD027</t>
  </si>
  <si>
    <t>CBA=VLD028</t>
  </si>
  <si>
    <t>FORWARD</t>
  </si>
  <si>
    <t>NDFORWARD</t>
  </si>
  <si>
    <t>FX-FUTURE</t>
  </si>
  <si>
    <t>FX-FIXINGS</t>
  </si>
  <si>
    <t>FX-SPOT</t>
  </si>
  <si>
    <t>FX-SWAP</t>
  </si>
  <si>
    <t>IBOR</t>
  </si>
  <si>
    <t>IR-FUTURES</t>
  </si>
  <si>
    <t>IR-FUTOPTION</t>
  </si>
  <si>
    <t>CAPFLOORS</t>
  </si>
  <si>
    <t>CAPS</t>
  </si>
  <si>
    <t>FLOORS</t>
  </si>
  <si>
    <t>IR-SWAP</t>
  </si>
  <si>
    <t>BASIS SWAP</t>
  </si>
  <si>
    <t>IR-NDSWAP</t>
  </si>
  <si>
    <t>PRNT_ISS_TYP</t>
  </si>
  <si>
    <t>ISS_TYP_NME</t>
  </si>
  <si>
    <t>ISS_TYP_DESC</t>
  </si>
  <si>
    <t>FX</t>
  </si>
  <si>
    <t>NDFWD</t>
  </si>
  <si>
    <t>FX-FUT</t>
  </si>
  <si>
    <t>FX-FIXGS</t>
  </si>
  <si>
    <t>IR-FUT</t>
  </si>
  <si>
    <t>IR-FUTOP</t>
  </si>
  <si>
    <t>CAPFLR</t>
  </si>
  <si>
    <t>BAS-SWAP</t>
  </si>
  <si>
    <t>IR-NDSWP</t>
  </si>
  <si>
    <t>update ft_t_isty set prnt_iss_typ = 'FX' where ISS_TYP in ('FORWARD');</t>
  </si>
  <si>
    <t>update ft_t_isty set prnt_iss_typ = 'IR' where ISS_TYP in ('FRA', 'SWAPTION');</t>
  </si>
  <si>
    <t>BBRNK1AS</t>
  </si>
  <si>
    <t>BBRNK1SY</t>
  </si>
  <si>
    <t>TRRNK1SY</t>
  </si>
  <si>
    <t>BB Rank1 Group SY</t>
  </si>
  <si>
    <t>TR Rank1 Group SY</t>
  </si>
  <si>
    <t>TRRNK1AS</t>
  </si>
  <si>
    <t>BBRNK1LN</t>
  </si>
  <si>
    <t>TRRNK1LN</t>
  </si>
  <si>
    <t>BBRNK1NY</t>
  </si>
  <si>
    <t>TRRNK1NY</t>
  </si>
  <si>
    <t>BB Rank1 Group AS</t>
  </si>
  <si>
    <t>TR Rank1 Group AS</t>
  </si>
  <si>
    <t>BB Rank1 Group LN</t>
  </si>
  <si>
    <t>TR Rank1 Group LN</t>
  </si>
  <si>
    <t>BB Rank1 Group NY</t>
  </si>
  <si>
    <t>TR Rank1 Group NY</t>
  </si>
  <si>
    <t>CBA=VHGP01</t>
  </si>
  <si>
    <t>CBA=VHGP02</t>
  </si>
  <si>
    <t>CBA=VHGP03</t>
  </si>
  <si>
    <t>CBA=VHGP04</t>
  </si>
  <si>
    <t>CBA=VHGP05</t>
  </si>
  <si>
    <t>CBA=VHGP06</t>
  </si>
  <si>
    <t>CBA=VHGP07</t>
  </si>
  <si>
    <t>CBA=VHGP08</t>
  </si>
  <si>
    <t>CBA=RQ0001</t>
  </si>
  <si>
    <t>SYD_IRD_1100</t>
  </si>
  <si>
    <t>SYD_FX_1100</t>
  </si>
  <si>
    <t>CBA=RQ0002</t>
  </si>
  <si>
    <t>MRU Market Risk Code</t>
  </si>
  <si>
    <t>RSKMKTCD</t>
  </si>
  <si>
    <t>BB</t>
  </si>
  <si>
    <t>DSSEOD</t>
  </si>
  <si>
    <t>DSSINTRA</t>
  </si>
  <si>
    <t>ETRON</t>
  </si>
  <si>
    <t>Bloomberg</t>
  </si>
  <si>
    <t>Reuters DSS End of Day</t>
  </si>
  <si>
    <t>Reuters DSS Intraday</t>
  </si>
  <si>
    <t>Reuters Elektron</t>
  </si>
  <si>
    <t>RCPRTCDE</t>
  </si>
  <si>
    <t>RCRCTCDE</t>
  </si>
  <si>
    <t>RC RCT CODE</t>
  </si>
  <si>
    <t>RC PRT CODE</t>
  </si>
  <si>
    <t>RC PRT Code</t>
  </si>
  <si>
    <t>RC RCT Code</t>
  </si>
  <si>
    <t>RCCURCDE</t>
  </si>
  <si>
    <t>RC CURR CODE</t>
  </si>
  <si>
    <t>RC Currency Code</t>
  </si>
  <si>
    <t>select * from ft_t_isid where id_ctxt_typ = 'RATE_CAT_ID' and iss_usage_typ is null
;
select isid.isid_oid, isid.iss_id, rct.cmnt_txt, prt.cmnt_txt, substr(rct.cmnt_txt, 1, 3) from ft_t_isid isid, ft_t_gncm rct, ft_t_gncm prt where id_ctxt_typ = 'RATE_CAT_ID' and iss_usage_typ is null
and isid.isid_oid = rct.cross_ref_id and isid.isid_oid = prt.cross_ref_id
and rct.comm_reas_mnem = 'RCRCTCDE' and prt.comm_reas_mnem = 'RCPRTCDE'
;
select substr(rct.cmnt_txt, 1, 3) from ft_t_isid isid, ft_t_gncm rct, ft_t_gncm prt where id_ctxt_typ = 'RATE_CAT_ID' and iss_usage_typ is null
and isid.isid_oid = rct.cross_ref_id and isid.isid_oid = prt.cross_ref_id
and rct.comm_reas_mnem = 'RCRCTCDE' and prt.comm_reas_mnem = 'RCPRTCDE'
;
update ft_t_isid isid set iss_usage_typ = (
select substr(rct.cmnt_txt, 1, 3) from ft_t_gncm rct where isid.id_ctxt_typ = 'RATE_CAT_ID' and isid.iss_usage_typ is null
and isid.isid_oid = rct.cross_ref_id 
and rct.comm_reas_mnem = 'RCRCTCDE' 
) where id_ctxt_typ = 'RATE_CAT_ID' and iss_usage_typ is null</t>
  </si>
  <si>
    <t>PUBLISH</t>
  </si>
  <si>
    <t>Publishing</t>
  </si>
  <si>
    <t>create synonym MRU_GS_PRICES_RECEIVING_AREAS for GS_PRICES_RECEIVING_AREAS@MRU_STAGING.CBA.COM.AU;</t>
  </si>
  <si>
    <t>select * from ft_t_isid  where iss_id like '%  %' --and id_ctxt_typ = 'BBUNQTCK'
;
update ft_t_isid set iss_id = replace(iss_id, '  ', ' ')  where iss_id like '%  %' and id_ctxt_typ = 'BBUNQTCK'
;</t>
  </si>
  <si>
    <t>PRVI_OID</t>
  </si>
  <si>
    <t>PRC_TYP</t>
  </si>
  <si>
    <t>MKT_OID</t>
  </si>
  <si>
    <t>VALIDATION_OVERRIDE_IND</t>
  </si>
  <si>
    <t>END_TMS</t>
  </si>
  <si>
    <t>VHDF_OID</t>
  </si>
  <si>
    <t>PRC_QT_METH_TYP</t>
  </si>
  <si>
    <t>STALE_PRC_PRD_QTY</t>
  </si>
  <si>
    <t>ADDNL_PRC_QUAL_TYP</t>
  </si>
  <si>
    <t>VENDOR_MATCH_CNT</t>
  </si>
  <si>
    <t>COMP_MAX_PRC_AGE_NUM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</si>
</sst>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7">
    <numFmt numFmtId="41" formatCode="_-* #,##0_-;\-* #,##0_-;_-* &quot;-&quot;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yyyy\-mm\-dd\ hh:mm:ss"/>
    <numFmt numFmtId="169" formatCode="&quot;¥&quot;#,##0;[Red]&quot;¥&quot;\-#,##0"/>
    <numFmt numFmtId="170" formatCode="&quot;¥&quot;#,##0.00;[Red]&quot;¥&quot;\-#,##0.00"/>
    <numFmt numFmtId="171" formatCode="_ &quot;¥&quot;* #,##0_ ;_ &quot;¥&quot;* \-#,##0_ ;_ &quot;¥&quot;* &quot;-&quot;_ ;_ @_ "/>
    <numFmt numFmtId="172" formatCode="_ * #,##0_ ;_ * \-#,##0_ ;_ * &quot;-&quot;_ ;_ @_ "/>
    <numFmt numFmtId="173" formatCode="_ &quot;¥&quot;* #,##0.00_ ;_ &quot;¥&quot;* \-#,##0.00_ ;_ &quot;¥&quot;* &quot;-&quot;??_ ;_ @_ "/>
    <numFmt numFmtId="174" formatCode="_ * #,##0.00_ ;_ * \-#,##0.00_ ;_ * &quot;-&quot;??_ ;_ @_ "/>
    <numFmt numFmtId="175" formatCode="mm/dd/yyyy"/>
    <numFmt numFmtId="176" formatCode="@&quot; ($)&quot;"/>
    <numFmt numFmtId="177" formatCode="@&quot; (%)&quot;"/>
    <numFmt numFmtId="178" formatCode="@&quot; (£)&quot;"/>
    <numFmt numFmtId="179" formatCode="@&quot; (¥)&quot;"/>
    <numFmt numFmtId="180" formatCode="@&quot; (€)&quot;"/>
    <numFmt numFmtId="181" formatCode="@&quot; (x)&quot;"/>
    <numFmt numFmtId="182" formatCode="0.0_)\%;\(0.0\)\%;0.0_)\%;@_)_%"/>
    <numFmt numFmtId="183" formatCode="#,##0.0_)_%;\(#,##0.0\)_%;0.0_)_%;@_)_%"/>
    <numFmt numFmtId="184" formatCode="#,##0.0_x;\(#,##0.0\)_x;0.0_x;@_x"/>
    <numFmt numFmtId="185" formatCode="#,##0.0_x_x;\(#,##0.0\)_x_x;0.0_x_x;@_x_x"/>
    <numFmt numFmtId="186" formatCode="#,##0.0_x_x_x;\(#,##0.0\)_x_x_x;0.0_x_x_x;@_x_x_x"/>
    <numFmt numFmtId="187" formatCode="#,##0.0_x_x_x_x;\(#,##0.0\)_x_x_x_x;0.0_x_x_x_x;@_x_x_x_x"/>
    <numFmt numFmtId="188" formatCode="#,##0.00_x;\(#,##0.00\)_x;0.00_x;@_x"/>
    <numFmt numFmtId="189" formatCode="#,##0.00_x_x;\(#,##0.00\)_x_x;0_x_x;@_x_x"/>
    <numFmt numFmtId="190" formatCode="#,##0.00_x_x_x;\(#,##0.00\)_x_x_x;0.00_x_x_x;@_x_x_x"/>
    <numFmt numFmtId="191" formatCode="#,##0.00_x_x_x_x;\(#,##0.00\)_x_x_x_x;0.00_x_x_x_x;@_x_x_x_x"/>
    <numFmt numFmtId="192" formatCode="#,##0_x;\(#,##0\)_x;0_x;@_x"/>
    <numFmt numFmtId="193" formatCode="#,##0_x_x;\(#,##0\)_x_x;0_x_x;@_x_x"/>
    <numFmt numFmtId="194" formatCode="#,##0_x_x_x;\(#,##0\)_x_x_x;0_x_x_x;@_x_x_x"/>
    <numFmt numFmtId="195" formatCode="#,##0_x_x_x_x;\(#,##0\)_x_x_x_x;0_x_x_x_x;@_x_x_x_x"/>
    <numFmt numFmtId="196" formatCode="#,##0.0_);\(#,##0.0\)"/>
    <numFmt numFmtId="197" formatCode="#,##0.0_);\(#,##0.0\);#,##0.0_);@_)"/>
    <numFmt numFmtId="198" formatCode="&quot;$&quot;_(#,##0.00_);&quot;$&quot;\(#,##0.00\)"/>
    <numFmt numFmtId="199" formatCode="&quot;£&quot;_(#,##0.00_);&quot;£&quot;\(#,##0.00\)"/>
    <numFmt numFmtId="200" formatCode="&quot;$&quot;_(#,##0.00_);&quot;$&quot;\(#,##0.00\);&quot;$&quot;_(0.00_);@_)"/>
    <numFmt numFmtId="201" formatCode="#,##0.00_);\(#,##0.00\);0.00_);@_)"/>
    <numFmt numFmtId="202" formatCode="\€_(#,##0.00_);\€\(#,##0.00\);\€_(0.00_);@_)"/>
    <numFmt numFmtId="203" formatCode="#,##0.0_)\x;\(#,##0.0\)\x"/>
    <numFmt numFmtId="204" formatCode="#,##0_)\x;\(#,##0\)\x;0_)\x;@_)_x"/>
    <numFmt numFmtId="205" formatCode="#,##0.0_)_x;\(#,##0.0\)_x"/>
    <numFmt numFmtId="206" formatCode="#,##0_)_x;\(#,##0\)_x;0_)_x;@_)_x"/>
    <numFmt numFmtId="207" formatCode="0.0_)\%;\(0.0\)\%"/>
    <numFmt numFmtId="208" formatCode="#,##0.0_)_%;\(#,##0.0\)_%"/>
    <numFmt numFmtId="209" formatCode="&quot;$&quot;#,##0_);[Red]\(&quot;$&quot;#,##0\);&quot;-&quot;"/>
    <numFmt numFmtId="210" formatCode="#,##0;\-#,##0;&quot;-&quot;"/>
    <numFmt numFmtId="211" formatCode="0.000"/>
    <numFmt numFmtId="212" formatCode="0.0000000"/>
    <numFmt numFmtId="213" formatCode="_([$€-2]* #,##0.00_);_([$€-2]* \(#,##0.00\);_([$€-2]* &quot;-&quot;??_)"/>
    <numFmt numFmtId="214" formatCode="[Red]&quot;stale hdle&quot;;[Red]\-0;[Red]&quot;stale hdle&quot;"/>
    <numFmt numFmtId="215" formatCode="00"/>
    <numFmt numFmtId="216" formatCode="#,##0.0000000000;\-#,##0.0000000000"/>
    <numFmt numFmtId="217" formatCode="#,##0.0;\-#,##0.0"/>
    <numFmt numFmtId="218" formatCode="#,##0.000;\-#,##0.000"/>
    <numFmt numFmtId="219" formatCode="#,##0.0000;\-#,##0.0000"/>
    <numFmt numFmtId="220" formatCode="#,##0.00000;\-#,##0.00000"/>
    <numFmt numFmtId="221" formatCode="#,##0.000000;\-#,##0.000000"/>
    <numFmt numFmtId="222" formatCode="#,##0.0000000;\-#,##0.0000000"/>
    <numFmt numFmtId="223" formatCode="#,##0.00000000;\-#,##0.00000000"/>
    <numFmt numFmtId="224" formatCode="#,##0.000000000;\-#,##0.000000000"/>
    <numFmt numFmtId="225" formatCode="0.0"/>
    <numFmt numFmtId="226" formatCode="0.0%"/>
    <numFmt numFmtId="227" formatCode="#,##0;&quot;(&quot;#,##0&quot;)&quot;"/>
    <numFmt numFmtId="228" formatCode="yy/mm/dd"/>
    <numFmt numFmtId="229" formatCode="_-[$€-2]\ * #,##0.00_-;_-[$€-2]\ * #,##0.00\-;_-[$€-2]\ * &quot;-&quot;??_-"/>
  </numFmts>
  <fonts count="19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2"/>
    </font>
    <font>
      <sz val="11"/>
      <name val="ＭＳ Ｐゴシック"/>
      <family val="3"/>
      <charset val="128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11"/>
      <color rgb="FF9C0006"/>
      <name val="ＭＳ Ｐゴシック"/>
      <family val="3"/>
      <charset val="128"/>
    </font>
    <font>
      <b/>
      <sz val="11"/>
      <color rgb="FFFA7D0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u/>
      <sz val="11"/>
      <color theme="10"/>
      <name val="Calibri"/>
      <family val="2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明朝"/>
      <family val="1"/>
      <charset val="128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1"/>
      <color indexed="10"/>
      <name val="–¾’©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color indexed="16"/>
      <name val="Helv"/>
      <family val="2"/>
    </font>
    <font>
      <sz val="8"/>
      <color indexed="12"/>
      <name val="Helv"/>
      <family val="2"/>
    </font>
    <font>
      <sz val="10"/>
      <color indexed="20"/>
      <name val="Arial"/>
      <family val="2"/>
    </font>
    <font>
      <sz val="10"/>
      <color indexed="8"/>
      <name val="Tms Rmn"/>
      <family val="1"/>
    </font>
    <font>
      <sz val="10"/>
      <name val="Times New Roman"/>
      <family val="1"/>
    </font>
    <font>
      <sz val="12"/>
      <name val="Tms Rmn"/>
      <family val="1"/>
    </font>
    <font>
      <sz val="10"/>
      <name val="Palatino"/>
      <family val="1"/>
    </font>
    <font>
      <b/>
      <sz val="8"/>
      <color indexed="15"/>
      <name val="ZapfDingbats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Helv"/>
      <family val="2"/>
    </font>
    <font>
      <sz val="11"/>
      <color theme="1"/>
      <name val="Calibri"/>
      <family val="2"/>
      <charset val="128"/>
      <scheme val="minor"/>
    </font>
    <font>
      <sz val="8"/>
      <name val="Palatino"/>
      <family val="1"/>
    </font>
    <font>
      <sz val="10"/>
      <color indexed="40"/>
      <name val="Arial"/>
      <family val="2"/>
    </font>
    <font>
      <i/>
      <sz val="6"/>
      <name val="Helv"/>
      <family val="2"/>
    </font>
    <font>
      <b/>
      <sz val="16"/>
      <color indexed="16"/>
      <name val="Helv"/>
      <family val="2"/>
    </font>
    <font>
      <sz val="9"/>
      <name val="Courier New"/>
      <family val="3"/>
    </font>
    <font>
      <sz val="10"/>
      <name val="Tms Rmn"/>
      <family val="1"/>
    </font>
    <font>
      <b/>
      <sz val="10"/>
      <name val="Times New Roman"/>
      <family val="1"/>
    </font>
    <font>
      <i/>
      <sz val="10"/>
      <color indexed="23"/>
      <name val="Arial"/>
      <family val="2"/>
    </font>
    <font>
      <u/>
      <sz val="7.7"/>
      <color indexed="36"/>
      <name val="?? ?????"/>
      <family val="2"/>
    </font>
    <font>
      <sz val="8"/>
      <name val="Times New Roman"/>
      <family val="1"/>
    </font>
    <font>
      <b/>
      <sz val="10"/>
      <name val="Palatino"/>
      <family val="1"/>
    </font>
    <font>
      <sz val="10"/>
      <color indexed="17"/>
      <name val="Arial"/>
      <family val="2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3"/>
      <name val="Arial"/>
      <family val="2"/>
    </font>
    <font>
      <sz val="8"/>
      <color indexed="17"/>
      <name val="Arial"/>
      <family val="2"/>
    </font>
    <font>
      <sz val="10"/>
      <color indexed="12"/>
      <name val="Times New Roman"/>
      <family val="1"/>
    </font>
    <font>
      <sz val="10"/>
      <color indexed="62"/>
      <name val="Arial"/>
      <family val="2"/>
    </font>
    <font>
      <b/>
      <i/>
      <sz val="10"/>
      <name val="Times New Roman"/>
      <family val="1"/>
    </font>
    <font>
      <b/>
      <sz val="8"/>
      <color indexed="14"/>
      <name val="Arial"/>
      <family val="2"/>
    </font>
    <font>
      <sz val="10"/>
      <color indexed="52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8"/>
      <color indexed="8"/>
      <name val="Helv"/>
      <family val="2"/>
    </font>
    <font>
      <sz val="8"/>
      <color indexed="18"/>
      <name val="Arial"/>
      <family val="2"/>
    </font>
    <font>
      <sz val="10"/>
      <color indexed="60"/>
      <name val="Arial"/>
      <family val="2"/>
    </font>
    <font>
      <b/>
      <sz val="11"/>
      <color indexed="39"/>
      <name val="Arial"/>
      <family val="2"/>
    </font>
    <font>
      <sz val="7"/>
      <name val="Small Fonts"/>
      <family val="2"/>
    </font>
    <font>
      <sz val="8"/>
      <name val="Courier New"/>
      <family val="3"/>
    </font>
    <font>
      <sz val="10"/>
      <color indexed="8"/>
      <name val="MS Sans Serif"/>
      <family val="2"/>
    </font>
    <font>
      <i/>
      <sz val="10"/>
      <name val="Helv"/>
      <family val="2"/>
    </font>
    <font>
      <sz val="12"/>
      <name val="Times New Roman"/>
      <family val="1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18"/>
      <color indexed="56"/>
      <name val="Cambria"/>
      <family val="1"/>
    </font>
    <font>
      <b/>
      <sz val="10"/>
      <color indexed="63"/>
      <name val="Arial"/>
      <family val="2"/>
    </font>
    <font>
      <sz val="10"/>
      <color indexed="16"/>
      <name val="Helvetica-Black"/>
      <family val="2"/>
    </font>
    <font>
      <sz val="9"/>
      <name val="Arial"/>
      <family val="2"/>
    </font>
    <font>
      <sz val="8"/>
      <name val="Arial Narrow"/>
      <family val="2"/>
    </font>
    <font>
      <i/>
      <sz val="9"/>
      <name val="Arial"/>
      <family val="2"/>
    </font>
    <font>
      <b/>
      <i/>
      <sz val="8"/>
      <name val="Helv"/>
      <family val="2"/>
    </font>
    <font>
      <sz val="8"/>
      <color indexed="10"/>
      <name val="Helv"/>
      <family val="2"/>
    </font>
    <font>
      <sz val="8"/>
      <color indexed="18"/>
      <name val="Helvetica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sz val="7"/>
      <name val="Palatino"/>
      <family val="1"/>
    </font>
    <font>
      <b/>
      <sz val="14"/>
      <name val="Palatino"/>
      <family val="1"/>
    </font>
    <font>
      <b/>
      <sz val="12"/>
      <name val="Palatino"/>
      <family val="1"/>
    </font>
    <font>
      <b/>
      <sz val="20"/>
      <name val="Palatino"/>
      <family val="1"/>
    </font>
    <font>
      <sz val="8"/>
      <name val="Helv"/>
      <family val="2"/>
    </font>
    <font>
      <sz val="10"/>
      <color indexed="11"/>
      <name val="Arial"/>
      <family val="2"/>
    </font>
    <font>
      <sz val="12"/>
      <name val="ｹﾙﾅﾁﾃｼ"/>
      <family val="1"/>
      <charset val="128"/>
    </font>
    <font>
      <b/>
      <i/>
      <sz val="2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ｵｸｿ 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?? ?????"/>
      <family val="2"/>
    </font>
    <font>
      <u/>
      <sz val="7.7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sz val="18"/>
      <name val="Helvetica-Black"/>
      <family val="2"/>
    </font>
    <font>
      <b/>
      <sz val="13"/>
      <color indexed="56"/>
      <name val="ＭＳ Ｐゴシック"/>
      <family val="3"/>
      <charset val="128"/>
    </font>
    <font>
      <i/>
      <sz val="14"/>
      <name val="Palatino"/>
      <family val="1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u/>
      <sz val="7.7"/>
      <color rgb="FF0000FF"/>
      <name val="?? ?????"/>
      <family val="2"/>
    </font>
    <font>
      <u/>
      <sz val="8.8000000000000007"/>
      <color theme="10"/>
      <name val="Calibri"/>
      <family val="2"/>
    </font>
    <font>
      <sz val="10"/>
      <color indexed="18"/>
      <name val="Arial"/>
      <family val="2"/>
    </font>
    <font>
      <sz val="11"/>
      <name val="?? ?????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name val="Book Antiqua"/>
      <family val="1"/>
    </font>
    <font>
      <u/>
      <sz val="7.7"/>
      <color rgb="FF0000FF"/>
      <name val="?? ?????"/>
      <family val="3"/>
      <charset val="128"/>
    </font>
    <font>
      <sz val="11"/>
      <color rgb="FF9C6500"/>
      <name val="Calibri"/>
      <family val="3"/>
      <charset val="128"/>
      <scheme val="minor"/>
    </font>
    <font>
      <sz val="12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indexed="62"/>
      <name val="Calibri"/>
      <family val="2"/>
    </font>
    <font>
      <b/>
      <sz val="15"/>
      <color theme="3"/>
      <name val="Calibri"/>
      <family val="2"/>
    </font>
    <font>
      <b/>
      <sz val="13"/>
      <color indexed="62"/>
      <name val="Calibri"/>
      <family val="2"/>
    </font>
    <font>
      <b/>
      <sz val="13"/>
      <color theme="3"/>
      <name val="Calibri"/>
      <family val="2"/>
    </font>
    <font>
      <b/>
      <sz val="11"/>
      <color indexed="62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indexed="62"/>
      <name val="Cambria"/>
      <family val="1"/>
    </font>
    <font>
      <b/>
      <sz val="18"/>
      <color theme="3"/>
      <name val="Cambria"/>
      <family val="1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indexed="8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FF0000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16"/>
      </patternFill>
    </fill>
    <fill>
      <patternFill patternType="solid">
        <fgColor indexed="32"/>
        <bgColor indexed="18"/>
      </patternFill>
    </fill>
    <fill>
      <patternFill patternType="solid">
        <fgColor indexed="8"/>
        <bgColor indexed="9"/>
      </patternFill>
    </fill>
    <fill>
      <patternFill patternType="gray0625"/>
    </fill>
    <fill>
      <patternFill patternType="solid">
        <fgColor indexed="22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15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8"/>
      </patternFill>
    </fill>
    <fill>
      <patternFill patternType="lightGray">
        <fgColor indexed="13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39"/>
      </left>
      <right style="thin">
        <color indexed="39"/>
      </right>
      <top style="thin">
        <color indexed="18"/>
      </top>
      <bottom style="thin">
        <color indexed="3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5400">
    <xf numFmtId="0" fontId="0" fillId="0" borderId="0"/>
    <xf numFmtId="0" fontId="1" fillId="0" borderId="0"/>
    <xf numFmtId="0" fontId="6" fillId="0" borderId="0"/>
    <xf numFmtId="213" fontId="14" fillId="16" borderId="0" applyNumberFormat="0" applyBorder="0" applyAlignment="0" applyProtection="0"/>
    <xf numFmtId="213" fontId="14" fillId="20" borderId="0" applyNumberFormat="0" applyBorder="0" applyAlignment="0" applyProtection="0"/>
    <xf numFmtId="213" fontId="14" fillId="24" borderId="0" applyNumberFormat="0" applyBorder="0" applyAlignment="0" applyProtection="0"/>
    <xf numFmtId="213" fontId="14" fillId="28" borderId="0" applyNumberFormat="0" applyBorder="0" applyAlignment="0" applyProtection="0"/>
    <xf numFmtId="213" fontId="14" fillId="32" borderId="0" applyNumberFormat="0" applyBorder="0" applyAlignment="0" applyProtection="0"/>
    <xf numFmtId="213" fontId="14" fillId="36" borderId="0" applyNumberFormat="0" applyBorder="0" applyAlignment="0" applyProtection="0"/>
    <xf numFmtId="213" fontId="14" fillId="17" borderId="0" applyNumberFormat="0" applyBorder="0" applyAlignment="0" applyProtection="0"/>
    <xf numFmtId="213" fontId="14" fillId="21" borderId="0" applyNumberFormat="0" applyBorder="0" applyAlignment="0" applyProtection="0"/>
    <xf numFmtId="213" fontId="14" fillId="25" borderId="0" applyNumberFormat="0" applyBorder="0" applyAlignment="0" applyProtection="0"/>
    <xf numFmtId="213" fontId="14" fillId="29" borderId="0" applyNumberFormat="0" applyBorder="0" applyAlignment="0" applyProtection="0"/>
    <xf numFmtId="213" fontId="14" fillId="33" borderId="0" applyNumberFormat="0" applyBorder="0" applyAlignment="0" applyProtection="0"/>
    <xf numFmtId="213" fontId="14" fillId="37" borderId="0" applyNumberFormat="0" applyBorder="0" applyAlignment="0" applyProtection="0"/>
    <xf numFmtId="213" fontId="15" fillId="18" borderId="0" applyNumberFormat="0" applyBorder="0" applyAlignment="0" applyProtection="0"/>
    <xf numFmtId="213" fontId="15" fillId="22" borderId="0" applyNumberFormat="0" applyBorder="0" applyAlignment="0" applyProtection="0"/>
    <xf numFmtId="213" fontId="15" fillId="26" borderId="0" applyNumberFormat="0" applyBorder="0" applyAlignment="0" applyProtection="0"/>
    <xf numFmtId="213" fontId="15" fillId="30" borderId="0" applyNumberFormat="0" applyBorder="0" applyAlignment="0" applyProtection="0"/>
    <xf numFmtId="213" fontId="15" fillId="34" borderId="0" applyNumberFormat="0" applyBorder="0" applyAlignment="0" applyProtection="0"/>
    <xf numFmtId="213" fontId="15" fillId="38" borderId="0" applyNumberFormat="0" applyBorder="0" applyAlignment="0" applyProtection="0"/>
    <xf numFmtId="213" fontId="15" fillId="15" borderId="0" applyNumberFormat="0" applyBorder="0" applyAlignment="0" applyProtection="0"/>
    <xf numFmtId="213" fontId="15" fillId="19" borderId="0" applyNumberFormat="0" applyBorder="0" applyAlignment="0" applyProtection="0"/>
    <xf numFmtId="213" fontId="15" fillId="23" borderId="0" applyNumberFormat="0" applyBorder="0" applyAlignment="0" applyProtection="0"/>
    <xf numFmtId="213" fontId="15" fillId="27" borderId="0" applyNumberFormat="0" applyBorder="0" applyAlignment="0" applyProtection="0"/>
    <xf numFmtId="213" fontId="15" fillId="31" borderId="0" applyNumberFormat="0" applyBorder="0" applyAlignment="0" applyProtection="0"/>
    <xf numFmtId="213" fontId="15" fillId="35" borderId="0" applyNumberFormat="0" applyBorder="0" applyAlignment="0" applyProtection="0"/>
    <xf numFmtId="213" fontId="16" fillId="9" borderId="0" applyNumberFormat="0" applyBorder="0" applyAlignment="0" applyProtection="0"/>
    <xf numFmtId="213" fontId="17" fillId="12" borderId="13" applyNumberFormat="0" applyAlignment="0" applyProtection="0"/>
    <xf numFmtId="213" fontId="18" fillId="13" borderId="16" applyNumberFormat="0" applyAlignment="0" applyProtection="0"/>
    <xf numFmtId="213" fontId="19" fillId="0" borderId="0" applyNumberFormat="0" applyFill="0" applyBorder="0" applyAlignment="0" applyProtection="0"/>
    <xf numFmtId="213" fontId="20" fillId="8" borderId="0" applyNumberFormat="0" applyBorder="0" applyAlignment="0" applyProtection="0"/>
    <xf numFmtId="213" fontId="21" fillId="0" borderId="10" applyNumberFormat="0" applyFill="0" applyAlignment="0" applyProtection="0"/>
    <xf numFmtId="213" fontId="22" fillId="0" borderId="11" applyNumberFormat="0" applyFill="0" applyAlignment="0" applyProtection="0"/>
    <xf numFmtId="213" fontId="23" fillId="0" borderId="12" applyNumberFormat="0" applyFill="0" applyAlignment="0" applyProtection="0"/>
    <xf numFmtId="213" fontId="23" fillId="0" borderId="0" applyNumberFormat="0" applyFill="0" applyBorder="0" applyAlignment="0" applyProtection="0"/>
    <xf numFmtId="213" fontId="24" fillId="0" borderId="0" applyNumberFormat="0" applyFill="0" applyBorder="0" applyAlignment="0" applyProtection="0">
      <alignment vertical="top"/>
      <protection locked="0"/>
    </xf>
    <xf numFmtId="213" fontId="25" fillId="11" borderId="13" applyNumberFormat="0" applyAlignment="0" applyProtection="0"/>
    <xf numFmtId="213" fontId="26" fillId="0" borderId="15" applyNumberFormat="0" applyFill="0" applyAlignment="0" applyProtection="0"/>
    <xf numFmtId="213" fontId="27" fillId="10" borderId="0" applyNumberFormat="0" applyBorder="0" applyAlignment="0" applyProtection="0"/>
    <xf numFmtId="213" fontId="14" fillId="0" borderId="0"/>
    <xf numFmtId="213" fontId="5" fillId="0" borderId="0"/>
    <xf numFmtId="213" fontId="9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4" fillId="0" borderId="0"/>
    <xf numFmtId="213" fontId="14" fillId="0" borderId="0"/>
    <xf numFmtId="213" fontId="14" fillId="0" borderId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28" fillId="12" borderId="14" applyNumberFormat="0" applyAlignment="0" applyProtection="0"/>
    <xf numFmtId="9" fontId="8" fillId="0" borderId="0" applyFont="0" applyFill="0" applyBorder="0" applyAlignment="0" applyProtection="0"/>
    <xf numFmtId="213" fontId="29" fillId="0" borderId="0" applyNumberFormat="0" applyFill="0" applyBorder="0" applyAlignment="0" applyProtection="0"/>
    <xf numFmtId="213" fontId="30" fillId="0" borderId="18" applyNumberFormat="0" applyFill="0" applyAlignment="0" applyProtection="0"/>
    <xf numFmtId="213" fontId="31" fillId="0" borderId="0" applyNumberFormat="0" applyFill="0" applyBorder="0" applyAlignment="0" applyProtection="0"/>
    <xf numFmtId="213" fontId="1" fillId="0" borderId="0" applyNumberFormat="0" applyFill="0" applyBorder="0" applyAlignment="0" applyProtection="0">
      <alignment horizontal="left" wrapText="1"/>
    </xf>
    <xf numFmtId="213" fontId="5" fillId="0" borderId="0"/>
    <xf numFmtId="213" fontId="5" fillId="0" borderId="0"/>
    <xf numFmtId="213" fontId="1" fillId="0" borderId="0"/>
    <xf numFmtId="213" fontId="8" fillId="43" borderId="0" applyNumberFormat="0" applyBorder="0" applyAlignment="0" applyProtection="0"/>
    <xf numFmtId="213" fontId="8" fillId="44" borderId="0" applyNumberFormat="0" applyBorder="0" applyAlignment="0" applyProtection="0"/>
    <xf numFmtId="213" fontId="8" fillId="45" borderId="0" applyNumberFormat="0" applyBorder="0" applyAlignment="0" applyProtection="0"/>
    <xf numFmtId="213" fontId="8" fillId="46" borderId="0" applyNumberFormat="0" applyBorder="0" applyAlignment="0" applyProtection="0"/>
    <xf numFmtId="213" fontId="8" fillId="47" borderId="0" applyNumberFormat="0" applyBorder="0" applyAlignment="0" applyProtection="0"/>
    <xf numFmtId="213" fontId="8" fillId="48" borderId="0" applyNumberFormat="0" applyBorder="0" applyAlignment="0" applyProtection="0"/>
    <xf numFmtId="213" fontId="8" fillId="49" borderId="0" applyNumberFormat="0" applyBorder="0" applyAlignment="0" applyProtection="0"/>
    <xf numFmtId="213" fontId="8" fillId="50" borderId="0" applyNumberFormat="0" applyBorder="0" applyAlignment="0" applyProtection="0"/>
    <xf numFmtId="213" fontId="8" fillId="51" borderId="0" applyNumberFormat="0" applyBorder="0" applyAlignment="0" applyProtection="0"/>
    <xf numFmtId="213" fontId="8" fillId="46" borderId="0" applyNumberFormat="0" applyBorder="0" applyAlignment="0" applyProtection="0"/>
    <xf numFmtId="213" fontId="8" fillId="49" borderId="0" applyNumberFormat="0" applyBorder="0" applyAlignment="0" applyProtection="0"/>
    <xf numFmtId="213" fontId="8" fillId="52" borderId="0" applyNumberFormat="0" applyBorder="0" applyAlignment="0" applyProtection="0"/>
    <xf numFmtId="213" fontId="32" fillId="53" borderId="0" applyNumberFormat="0" applyBorder="0" applyAlignment="0" applyProtection="0"/>
    <xf numFmtId="213" fontId="32" fillId="50" borderId="0" applyNumberFormat="0" applyBorder="0" applyAlignment="0" applyProtection="0"/>
    <xf numFmtId="213" fontId="32" fillId="51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56" borderId="0" applyNumberFormat="0" applyBorder="0" applyAlignment="0" applyProtection="0"/>
    <xf numFmtId="213" fontId="32" fillId="57" borderId="0" applyNumberFormat="0" applyBorder="0" applyAlignment="0" applyProtection="0"/>
    <xf numFmtId="213" fontId="32" fillId="58" borderId="0" applyNumberFormat="0" applyBorder="0" applyAlignment="0" applyProtection="0"/>
    <xf numFmtId="213" fontId="32" fillId="59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60" borderId="0" applyNumberFormat="0" applyBorder="0" applyAlignment="0" applyProtection="0"/>
    <xf numFmtId="213" fontId="33" fillId="44" borderId="0" applyNumberFormat="0" applyBorder="0" applyAlignment="0" applyProtection="0"/>
    <xf numFmtId="213" fontId="34" fillId="61" borderId="25" applyNumberFormat="0" applyAlignment="0" applyProtection="0"/>
    <xf numFmtId="213" fontId="35" fillId="62" borderId="26" applyNumberFormat="0" applyAlignment="0" applyProtection="0"/>
    <xf numFmtId="213" fontId="36" fillId="0" borderId="0" applyNumberFormat="0" applyFill="0" applyBorder="0" applyAlignment="0" applyProtection="0"/>
    <xf numFmtId="213" fontId="37" fillId="45" borderId="0" applyNumberFormat="0" applyBorder="0" applyAlignment="0" applyProtection="0"/>
    <xf numFmtId="213" fontId="38" fillId="0" borderId="27" applyNumberFormat="0" applyFill="0" applyAlignment="0" applyProtection="0"/>
    <xf numFmtId="213" fontId="39" fillId="0" borderId="28" applyNumberFormat="0" applyFill="0" applyAlignment="0" applyProtection="0"/>
    <xf numFmtId="213" fontId="40" fillId="0" borderId="29" applyNumberFormat="0" applyFill="0" applyAlignment="0" applyProtection="0"/>
    <xf numFmtId="213" fontId="40" fillId="0" borderId="0" applyNumberFormat="0" applyFill="0" applyBorder="0" applyAlignment="0" applyProtection="0"/>
    <xf numFmtId="213" fontId="41" fillId="48" borderId="25" applyNumberFormat="0" applyAlignment="0" applyProtection="0"/>
    <xf numFmtId="213" fontId="42" fillId="0" borderId="30" applyNumberFormat="0" applyFill="0" applyAlignment="0" applyProtection="0"/>
    <xf numFmtId="213" fontId="43" fillId="63" borderId="0" applyNumberFormat="0" applyBorder="0" applyAlignment="0" applyProtection="0"/>
    <xf numFmtId="213" fontId="1" fillId="64" borderId="31" applyNumberFormat="0" applyFont="0" applyAlignment="0" applyProtection="0"/>
    <xf numFmtId="213" fontId="44" fillId="61" borderId="32" applyNumberFormat="0" applyAlignment="0" applyProtection="0"/>
    <xf numFmtId="213" fontId="45" fillId="0" borderId="0" applyNumberFormat="0" applyFill="0" applyBorder="0" applyAlignment="0" applyProtection="0"/>
    <xf numFmtId="213" fontId="46" fillId="0" borderId="33" applyNumberFormat="0" applyFill="0" applyAlignment="0" applyProtection="0"/>
    <xf numFmtId="213" fontId="47" fillId="0" borderId="0" applyNumberFormat="0" applyFill="0" applyBorder="0" applyAlignment="0" applyProtection="0"/>
    <xf numFmtId="213" fontId="1" fillId="64" borderId="31" applyNumberFormat="0" applyFont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7" fillId="0" borderId="0"/>
    <xf numFmtId="213" fontId="14" fillId="0" borderId="0"/>
    <xf numFmtId="213" fontId="48" fillId="0" borderId="0">
      <alignment vertical="top"/>
    </xf>
    <xf numFmtId="176" fontId="1" fillId="0" borderId="0" applyFont="0" applyFill="0" applyBorder="0" applyProtection="0">
      <alignment wrapText="1"/>
    </xf>
    <xf numFmtId="176" fontId="1" fillId="0" borderId="0" applyFont="0" applyFill="0" applyBorder="0" applyProtection="0">
      <alignment wrapText="1"/>
    </xf>
    <xf numFmtId="176" fontId="1" fillId="0" borderId="0" applyFont="0" applyFill="0" applyBorder="0" applyProtection="0">
      <alignment wrapText="1"/>
    </xf>
    <xf numFmtId="177" fontId="1" fillId="0" borderId="0" applyFont="0" applyFill="0" applyBorder="0" applyProtection="0">
      <alignment horizontal="left" wrapText="1"/>
    </xf>
    <xf numFmtId="177" fontId="1" fillId="0" borderId="0" applyFont="0" applyFill="0" applyBorder="0" applyProtection="0">
      <alignment horizontal="left" wrapText="1"/>
    </xf>
    <xf numFmtId="177" fontId="1" fillId="0" borderId="0" applyFont="0" applyFill="0" applyBorder="0" applyProtection="0">
      <alignment horizontal="left" wrapText="1"/>
    </xf>
    <xf numFmtId="178" fontId="1" fillId="0" borderId="0" applyFont="0" applyFill="0" applyBorder="0" applyProtection="0">
      <alignment wrapText="1"/>
    </xf>
    <xf numFmtId="178" fontId="1" fillId="0" borderId="0" applyFont="0" applyFill="0" applyBorder="0" applyProtection="0">
      <alignment wrapText="1"/>
    </xf>
    <xf numFmtId="178" fontId="1" fillId="0" borderId="0" applyFont="0" applyFill="0" applyBorder="0" applyProtection="0">
      <alignment wrapText="1"/>
    </xf>
    <xf numFmtId="179" fontId="1" fillId="0" borderId="0" applyFont="0" applyFill="0" applyBorder="0" applyProtection="0">
      <alignment wrapText="1"/>
    </xf>
    <xf numFmtId="179" fontId="1" fillId="0" borderId="0" applyFont="0" applyFill="0" applyBorder="0" applyProtection="0">
      <alignment wrapText="1"/>
    </xf>
    <xf numFmtId="179" fontId="1" fillId="0" borderId="0" applyFont="0" applyFill="0" applyBorder="0" applyProtection="0">
      <alignment wrapText="1"/>
    </xf>
    <xf numFmtId="180" fontId="1" fillId="0" borderId="0" applyFont="0" applyFill="0" applyBorder="0" applyProtection="0">
      <alignment wrapText="1"/>
    </xf>
    <xf numFmtId="180" fontId="1" fillId="0" borderId="0" applyFont="0" applyFill="0" applyBorder="0" applyProtection="0">
      <alignment wrapText="1"/>
    </xf>
    <xf numFmtId="180" fontId="1" fillId="0" borderId="0" applyFont="0" applyFill="0" applyBorder="0" applyProtection="0">
      <alignment wrapText="1"/>
    </xf>
    <xf numFmtId="181" fontId="1" fillId="0" borderId="0" applyFont="0" applyFill="0" applyBorder="0" applyProtection="0">
      <alignment wrapText="1"/>
    </xf>
    <xf numFmtId="181" fontId="1" fillId="0" borderId="0" applyFont="0" applyFill="0" applyBorder="0" applyProtection="0">
      <alignment wrapText="1"/>
    </xf>
    <xf numFmtId="181" fontId="1" fillId="0" borderId="0" applyFont="0" applyFill="0" applyBorder="0" applyProtection="0">
      <alignment wrapText="1"/>
    </xf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84" fontId="1" fillId="0" borderId="0" applyFont="0" applyFill="0" applyBorder="0" applyProtection="0">
      <alignment horizontal="right"/>
    </xf>
    <xf numFmtId="184" fontId="1" fillId="0" borderId="0" applyFont="0" applyFill="0" applyBorder="0" applyProtection="0">
      <alignment horizontal="right"/>
    </xf>
    <xf numFmtId="184" fontId="1" fillId="0" borderId="0" applyFont="0" applyFill="0" applyBorder="0" applyProtection="0">
      <alignment horizontal="right"/>
    </xf>
    <xf numFmtId="185" fontId="1" fillId="0" borderId="0" applyFont="0" applyFill="0" applyBorder="0" applyProtection="0">
      <alignment horizontal="right"/>
    </xf>
    <xf numFmtId="185" fontId="1" fillId="0" borderId="0" applyFont="0" applyFill="0" applyBorder="0" applyProtection="0">
      <alignment horizontal="right"/>
    </xf>
    <xf numFmtId="185" fontId="1" fillId="0" borderId="0" applyFont="0" applyFill="0" applyBorder="0" applyProtection="0">
      <alignment horizontal="right"/>
    </xf>
    <xf numFmtId="186" fontId="1" fillId="0" borderId="0" applyFont="0" applyFill="0" applyBorder="0" applyProtection="0">
      <alignment horizontal="right"/>
    </xf>
    <xf numFmtId="186" fontId="1" fillId="0" borderId="0" applyFont="0" applyFill="0" applyBorder="0" applyProtection="0">
      <alignment horizontal="right"/>
    </xf>
    <xf numFmtId="186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7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8" fontId="1" fillId="0" borderId="0" applyFont="0" applyFill="0" applyBorder="0" applyProtection="0">
      <alignment horizontal="right"/>
    </xf>
    <xf numFmtId="189" fontId="1" fillId="0" borderId="0" applyFont="0" applyFill="0" applyBorder="0" applyProtection="0">
      <alignment horizontal="right"/>
    </xf>
    <xf numFmtId="189" fontId="1" fillId="0" borderId="0" applyFont="0" applyFill="0" applyBorder="0" applyProtection="0">
      <alignment horizontal="right"/>
    </xf>
    <xf numFmtId="189" fontId="1" fillId="0" borderId="0" applyFont="0" applyFill="0" applyBorder="0" applyProtection="0">
      <alignment horizontal="right"/>
    </xf>
    <xf numFmtId="190" fontId="1" fillId="0" borderId="0" applyFont="0" applyFill="0" applyBorder="0" applyProtection="0">
      <alignment horizontal="right"/>
    </xf>
    <xf numFmtId="190" fontId="1" fillId="0" borderId="0" applyFont="0" applyFill="0" applyBorder="0" applyProtection="0">
      <alignment horizontal="right"/>
    </xf>
    <xf numFmtId="190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Protection="0">
      <alignment horizontal="right"/>
    </xf>
    <xf numFmtId="193" fontId="1" fillId="0" borderId="0" applyFont="0" applyFill="0" applyBorder="0" applyProtection="0">
      <alignment horizontal="right"/>
    </xf>
    <xf numFmtId="194" fontId="1" fillId="0" borderId="0" applyFont="0" applyFill="0" applyBorder="0" applyProtection="0">
      <alignment horizontal="right"/>
    </xf>
    <xf numFmtId="195" fontId="1" fillId="0" borderId="0" applyFont="0" applyFill="0" applyBorder="0" applyProtection="0">
      <alignment horizontal="right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9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200" fontId="12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3" fillId="0" borderId="0">
      <alignment horizontal="left"/>
    </xf>
    <xf numFmtId="213" fontId="3" fillId="0" borderId="0">
      <alignment horizontal="left"/>
    </xf>
    <xf numFmtId="213" fontId="3" fillId="0" borderId="0">
      <alignment horizontal="left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3" fillId="0" borderId="0">
      <alignment horizontal="left"/>
    </xf>
    <xf numFmtId="213" fontId="3" fillId="0" borderId="0">
      <alignment horizontal="left" wrapText="1"/>
    </xf>
    <xf numFmtId="213" fontId="3" fillId="0" borderId="0">
      <alignment horizontal="left"/>
    </xf>
    <xf numFmtId="202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202" fontId="12" fillId="0" borderId="0" applyFont="0" applyFill="0" applyBorder="0" applyAlignment="0" applyProtection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49" fillId="0" borderId="0" applyNumberFormat="0" applyFill="0" applyBorder="0" applyAlignment="0" applyProtection="0"/>
    <xf numFmtId="213" fontId="12" fillId="63" borderId="0" applyNumberFormat="0" applyFont="0" applyAlignment="0" applyProtection="0"/>
    <xf numFmtId="213" fontId="12" fillId="63" borderId="0" applyNumberFormat="0" applyFont="0" applyAlignment="0" applyProtection="0"/>
    <xf numFmtId="213" fontId="12" fillId="63" borderId="0" applyNumberFormat="0" applyFont="0" applyAlignment="0" applyProtection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/>
    <xf numFmtId="213" fontId="1" fillId="0" borderId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" fillId="0" borderId="0" applyFont="0" applyFill="0" applyBorder="0" applyAlignment="0" applyProtection="0"/>
    <xf numFmtId="205" fontId="1" fillId="0" borderId="0" applyFont="0" applyFill="0" applyBorder="0" applyAlignment="0" applyProtection="0"/>
    <xf numFmtId="206" fontId="12" fillId="0" borderId="0" applyFont="0" applyFill="0" applyBorder="0" applyProtection="0">
      <alignment horizontal="right"/>
    </xf>
    <xf numFmtId="206" fontId="12" fillId="0" borderId="0" applyFont="0" applyFill="0" applyBorder="0" applyProtection="0">
      <alignment horizontal="right"/>
    </xf>
    <xf numFmtId="206" fontId="12" fillId="0" borderId="0" applyFont="0" applyFill="0" applyBorder="0" applyProtection="0">
      <alignment horizontal="right"/>
    </xf>
    <xf numFmtId="206" fontId="12" fillId="0" borderId="0" applyFont="0" applyFill="0" applyBorder="0" applyProtection="0">
      <alignment horizontal="right"/>
    </xf>
    <xf numFmtId="206" fontId="12" fillId="0" borderId="0" applyFont="0" applyFill="0" applyBorder="0" applyProtection="0">
      <alignment horizontal="right"/>
    </xf>
    <xf numFmtId="206" fontId="12" fillId="0" borderId="0" applyFont="0" applyFill="0" applyBorder="0" applyProtection="0">
      <alignment horizontal="right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/>
    <xf numFmtId="213" fontId="1" fillId="0" borderId="0"/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50" fillId="0" borderId="0" applyNumberFormat="0" applyFill="0" applyBorder="0" applyProtection="0">
      <alignment vertical="top"/>
    </xf>
    <xf numFmtId="213" fontId="1" fillId="0" borderId="0">
      <alignment horizontal="left" wrapText="1"/>
    </xf>
    <xf numFmtId="213" fontId="51" fillId="0" borderId="35" applyNumberFormat="0" applyFill="0" applyAlignment="0" applyProtection="0"/>
    <xf numFmtId="213" fontId="52" fillId="0" borderId="36" applyNumberFormat="0" applyFill="0" applyProtection="0">
      <alignment horizontal="center"/>
    </xf>
    <xf numFmtId="213" fontId="52" fillId="0" borderId="0" applyNumberFormat="0" applyFill="0" applyBorder="0" applyProtection="0">
      <alignment horizontal="left"/>
    </xf>
    <xf numFmtId="213" fontId="3" fillId="0" borderId="0">
      <alignment horizontal="left"/>
    </xf>
    <xf numFmtId="213" fontId="53" fillId="0" borderId="0" applyNumberFormat="0" applyFill="0" applyBorder="0" applyProtection="0">
      <alignment horizontal="centerContinuous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/>
    <xf numFmtId="213" fontId="54" fillId="0" borderId="0"/>
    <xf numFmtId="213" fontId="8" fillId="43" borderId="0" applyNumberFormat="0" applyBorder="0" applyAlignment="0" applyProtection="0"/>
    <xf numFmtId="213" fontId="8" fillId="44" borderId="0" applyNumberFormat="0" applyBorder="0" applyAlignment="0" applyProtection="0"/>
    <xf numFmtId="213" fontId="8" fillId="45" borderId="0" applyNumberFormat="0" applyBorder="0" applyAlignment="0" applyProtection="0"/>
    <xf numFmtId="213" fontId="8" fillId="46" borderId="0" applyNumberFormat="0" applyBorder="0" applyAlignment="0" applyProtection="0"/>
    <xf numFmtId="213" fontId="8" fillId="47" borderId="0" applyNumberFormat="0" applyBorder="0" applyAlignment="0" applyProtection="0"/>
    <xf numFmtId="213" fontId="8" fillId="48" borderId="0" applyNumberFormat="0" applyBorder="0" applyAlignment="0" applyProtection="0"/>
    <xf numFmtId="213" fontId="8" fillId="43" borderId="0" applyNumberFormat="0" applyBorder="0" applyAlignment="0" applyProtection="0"/>
    <xf numFmtId="213" fontId="8" fillId="44" borderId="0" applyNumberFormat="0" applyBorder="0" applyAlignment="0" applyProtection="0"/>
    <xf numFmtId="213" fontId="8" fillId="45" borderId="0" applyNumberFormat="0" applyBorder="0" applyAlignment="0" applyProtection="0"/>
    <xf numFmtId="213" fontId="8" fillId="46" borderId="0" applyNumberFormat="0" applyBorder="0" applyAlignment="0" applyProtection="0"/>
    <xf numFmtId="213" fontId="8" fillId="47" borderId="0" applyNumberFormat="0" applyBorder="0" applyAlignment="0" applyProtection="0"/>
    <xf numFmtId="213" fontId="8" fillId="48" borderId="0" applyNumberFormat="0" applyBorder="0" applyAlignment="0" applyProtection="0"/>
    <xf numFmtId="213" fontId="2" fillId="43" borderId="0" applyNumberFormat="0" applyBorder="0" applyAlignment="0" applyProtection="0"/>
    <xf numFmtId="213" fontId="2" fillId="43" borderId="0" applyNumberFormat="0" applyBorder="0" applyAlignment="0" applyProtection="0"/>
    <xf numFmtId="213" fontId="2" fillId="43" borderId="0" applyNumberFormat="0" applyBorder="0" applyAlignment="0" applyProtection="0"/>
    <xf numFmtId="213" fontId="2" fillId="43" borderId="0" applyNumberFormat="0" applyBorder="0" applyAlignment="0" applyProtection="0"/>
    <xf numFmtId="213" fontId="2" fillId="43" borderId="0" applyNumberFormat="0" applyBorder="0" applyAlignment="0" applyProtection="0"/>
    <xf numFmtId="213" fontId="2" fillId="44" borderId="0" applyNumberFormat="0" applyBorder="0" applyAlignment="0" applyProtection="0"/>
    <xf numFmtId="213" fontId="2" fillId="44" borderId="0" applyNumberFormat="0" applyBorder="0" applyAlignment="0" applyProtection="0"/>
    <xf numFmtId="213" fontId="2" fillId="44" borderId="0" applyNumberFormat="0" applyBorder="0" applyAlignment="0" applyProtection="0"/>
    <xf numFmtId="213" fontId="2" fillId="44" borderId="0" applyNumberFormat="0" applyBorder="0" applyAlignment="0" applyProtection="0"/>
    <xf numFmtId="213" fontId="2" fillId="44" borderId="0" applyNumberFormat="0" applyBorder="0" applyAlignment="0" applyProtection="0"/>
    <xf numFmtId="213" fontId="2" fillId="45" borderId="0" applyNumberFormat="0" applyBorder="0" applyAlignment="0" applyProtection="0"/>
    <xf numFmtId="213" fontId="2" fillId="45" borderId="0" applyNumberFormat="0" applyBorder="0" applyAlignment="0" applyProtection="0"/>
    <xf numFmtId="213" fontId="2" fillId="45" borderId="0" applyNumberFormat="0" applyBorder="0" applyAlignment="0" applyProtection="0"/>
    <xf numFmtId="213" fontId="2" fillId="45" borderId="0" applyNumberFormat="0" applyBorder="0" applyAlignment="0" applyProtection="0"/>
    <xf numFmtId="213" fontId="2" fillId="45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7" borderId="0" applyNumberFormat="0" applyBorder="0" applyAlignment="0" applyProtection="0"/>
    <xf numFmtId="213" fontId="2" fillId="47" borderId="0" applyNumberFormat="0" applyBorder="0" applyAlignment="0" applyProtection="0"/>
    <xf numFmtId="213" fontId="2" fillId="47" borderId="0" applyNumberFormat="0" applyBorder="0" applyAlignment="0" applyProtection="0"/>
    <xf numFmtId="213" fontId="2" fillId="47" borderId="0" applyNumberFormat="0" applyBorder="0" applyAlignment="0" applyProtection="0"/>
    <xf numFmtId="213" fontId="2" fillId="47" borderId="0" applyNumberFormat="0" applyBorder="0" applyAlignment="0" applyProtection="0"/>
    <xf numFmtId="213" fontId="2" fillId="48" borderId="0" applyNumberFormat="0" applyBorder="0" applyAlignment="0" applyProtection="0"/>
    <xf numFmtId="213" fontId="2" fillId="48" borderId="0" applyNumberFormat="0" applyBorder="0" applyAlignment="0" applyProtection="0"/>
    <xf numFmtId="213" fontId="2" fillId="48" borderId="0" applyNumberFormat="0" applyBorder="0" applyAlignment="0" applyProtection="0"/>
    <xf numFmtId="213" fontId="2" fillId="48" borderId="0" applyNumberFormat="0" applyBorder="0" applyAlignment="0" applyProtection="0"/>
    <xf numFmtId="213" fontId="2" fillId="48" borderId="0" applyNumberFormat="0" applyBorder="0" applyAlignment="0" applyProtection="0"/>
    <xf numFmtId="213" fontId="8" fillId="43" borderId="0" applyNumberFormat="0" applyBorder="0" applyAlignment="0" applyProtection="0"/>
    <xf numFmtId="213" fontId="8" fillId="44" borderId="0" applyNumberFormat="0" applyBorder="0" applyAlignment="0" applyProtection="0"/>
    <xf numFmtId="213" fontId="8" fillId="45" borderId="0" applyNumberFormat="0" applyBorder="0" applyAlignment="0" applyProtection="0"/>
    <xf numFmtId="213" fontId="8" fillId="46" borderId="0" applyNumberFormat="0" applyBorder="0" applyAlignment="0" applyProtection="0"/>
    <xf numFmtId="213" fontId="8" fillId="47" borderId="0" applyNumberFormat="0" applyBorder="0" applyAlignment="0" applyProtection="0"/>
    <xf numFmtId="213" fontId="8" fillId="48" borderId="0" applyNumberFormat="0" applyBorder="0" applyAlignment="0" applyProtection="0"/>
    <xf numFmtId="213" fontId="7" fillId="43" borderId="0" applyNumberFormat="0" applyBorder="0" applyAlignment="0" applyProtection="0">
      <alignment vertical="center"/>
    </xf>
    <xf numFmtId="213" fontId="7" fillId="44" borderId="0" applyNumberFormat="0" applyBorder="0" applyAlignment="0" applyProtection="0">
      <alignment vertical="center"/>
    </xf>
    <xf numFmtId="213" fontId="7" fillId="45" borderId="0" applyNumberFormat="0" applyBorder="0" applyAlignment="0" applyProtection="0">
      <alignment vertical="center"/>
    </xf>
    <xf numFmtId="213" fontId="7" fillId="46" borderId="0" applyNumberFormat="0" applyBorder="0" applyAlignment="0" applyProtection="0">
      <alignment vertical="center"/>
    </xf>
    <xf numFmtId="213" fontId="7" fillId="47" borderId="0" applyNumberFormat="0" applyBorder="0" applyAlignment="0" applyProtection="0">
      <alignment vertical="center"/>
    </xf>
    <xf numFmtId="213" fontId="7" fillId="48" borderId="0" applyNumberFormat="0" applyBorder="0" applyAlignment="0" applyProtection="0">
      <alignment vertical="center"/>
    </xf>
    <xf numFmtId="213" fontId="8" fillId="49" borderId="0" applyNumberFormat="0" applyBorder="0" applyAlignment="0" applyProtection="0"/>
    <xf numFmtId="213" fontId="8" fillId="50" borderId="0" applyNumberFormat="0" applyBorder="0" applyAlignment="0" applyProtection="0"/>
    <xf numFmtId="213" fontId="8" fillId="51" borderId="0" applyNumberFormat="0" applyBorder="0" applyAlignment="0" applyProtection="0"/>
    <xf numFmtId="213" fontId="8" fillId="46" borderId="0" applyNumberFormat="0" applyBorder="0" applyAlignment="0" applyProtection="0"/>
    <xf numFmtId="213" fontId="8" fillId="49" borderId="0" applyNumberFormat="0" applyBorder="0" applyAlignment="0" applyProtection="0"/>
    <xf numFmtId="213" fontId="8" fillId="52" borderId="0" applyNumberFormat="0" applyBorder="0" applyAlignment="0" applyProtection="0"/>
    <xf numFmtId="213" fontId="8" fillId="49" borderId="0" applyNumberFormat="0" applyBorder="0" applyAlignment="0" applyProtection="0"/>
    <xf numFmtId="213" fontId="8" fillId="50" borderId="0" applyNumberFormat="0" applyBorder="0" applyAlignment="0" applyProtection="0"/>
    <xf numFmtId="213" fontId="8" fillId="51" borderId="0" applyNumberFormat="0" applyBorder="0" applyAlignment="0" applyProtection="0"/>
    <xf numFmtId="213" fontId="8" fillId="46" borderId="0" applyNumberFormat="0" applyBorder="0" applyAlignment="0" applyProtection="0"/>
    <xf numFmtId="213" fontId="8" fillId="49" borderId="0" applyNumberFormat="0" applyBorder="0" applyAlignment="0" applyProtection="0"/>
    <xf numFmtId="213" fontId="8" fillId="52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50" borderId="0" applyNumberFormat="0" applyBorder="0" applyAlignment="0" applyProtection="0"/>
    <xf numFmtId="213" fontId="2" fillId="50" borderId="0" applyNumberFormat="0" applyBorder="0" applyAlignment="0" applyProtection="0"/>
    <xf numFmtId="213" fontId="2" fillId="50" borderId="0" applyNumberFormat="0" applyBorder="0" applyAlignment="0" applyProtection="0"/>
    <xf numFmtId="213" fontId="2" fillId="50" borderId="0" applyNumberFormat="0" applyBorder="0" applyAlignment="0" applyProtection="0"/>
    <xf numFmtId="213" fontId="2" fillId="50" borderId="0" applyNumberFormat="0" applyBorder="0" applyAlignment="0" applyProtection="0"/>
    <xf numFmtId="213" fontId="2" fillId="51" borderId="0" applyNumberFormat="0" applyBorder="0" applyAlignment="0" applyProtection="0"/>
    <xf numFmtId="213" fontId="2" fillId="51" borderId="0" applyNumberFormat="0" applyBorder="0" applyAlignment="0" applyProtection="0"/>
    <xf numFmtId="213" fontId="2" fillId="51" borderId="0" applyNumberFormat="0" applyBorder="0" applyAlignment="0" applyProtection="0"/>
    <xf numFmtId="213" fontId="2" fillId="51" borderId="0" applyNumberFormat="0" applyBorder="0" applyAlignment="0" applyProtection="0"/>
    <xf numFmtId="213" fontId="2" fillId="51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6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49" borderId="0" applyNumberFormat="0" applyBorder="0" applyAlignment="0" applyProtection="0"/>
    <xf numFmtId="213" fontId="2" fillId="52" borderId="0" applyNumberFormat="0" applyBorder="0" applyAlignment="0" applyProtection="0"/>
    <xf numFmtId="213" fontId="2" fillId="52" borderId="0" applyNumberFormat="0" applyBorder="0" applyAlignment="0" applyProtection="0"/>
    <xf numFmtId="213" fontId="2" fillId="52" borderId="0" applyNumberFormat="0" applyBorder="0" applyAlignment="0" applyProtection="0"/>
    <xf numFmtId="213" fontId="2" fillId="52" borderId="0" applyNumberFormat="0" applyBorder="0" applyAlignment="0" applyProtection="0"/>
    <xf numFmtId="213" fontId="2" fillId="52" borderId="0" applyNumberFormat="0" applyBorder="0" applyAlignment="0" applyProtection="0"/>
    <xf numFmtId="213" fontId="8" fillId="49" borderId="0" applyNumberFormat="0" applyBorder="0" applyAlignment="0" applyProtection="0"/>
    <xf numFmtId="213" fontId="8" fillId="50" borderId="0" applyNumberFormat="0" applyBorder="0" applyAlignment="0" applyProtection="0"/>
    <xf numFmtId="213" fontId="8" fillId="51" borderId="0" applyNumberFormat="0" applyBorder="0" applyAlignment="0" applyProtection="0"/>
    <xf numFmtId="213" fontId="8" fillId="46" borderId="0" applyNumberFormat="0" applyBorder="0" applyAlignment="0" applyProtection="0"/>
    <xf numFmtId="213" fontId="8" fillId="49" borderId="0" applyNumberFormat="0" applyBorder="0" applyAlignment="0" applyProtection="0"/>
    <xf numFmtId="213" fontId="8" fillId="52" borderId="0" applyNumberFormat="0" applyBorder="0" applyAlignment="0" applyProtection="0"/>
    <xf numFmtId="213" fontId="7" fillId="49" borderId="0" applyNumberFormat="0" applyBorder="0" applyAlignment="0" applyProtection="0">
      <alignment vertical="center"/>
    </xf>
    <xf numFmtId="213" fontId="7" fillId="50" borderId="0" applyNumberFormat="0" applyBorder="0" applyAlignment="0" applyProtection="0">
      <alignment vertical="center"/>
    </xf>
    <xf numFmtId="213" fontId="7" fillId="51" borderId="0" applyNumberFormat="0" applyBorder="0" applyAlignment="0" applyProtection="0">
      <alignment vertical="center"/>
    </xf>
    <xf numFmtId="213" fontId="7" fillId="46" borderId="0" applyNumberFormat="0" applyBorder="0" applyAlignment="0" applyProtection="0">
      <alignment vertical="center"/>
    </xf>
    <xf numFmtId="213" fontId="7" fillId="49" borderId="0" applyNumberFormat="0" applyBorder="0" applyAlignment="0" applyProtection="0">
      <alignment vertical="center"/>
    </xf>
    <xf numFmtId="213" fontId="7" fillId="52" borderId="0" applyNumberFormat="0" applyBorder="0" applyAlignment="0" applyProtection="0">
      <alignment vertical="center"/>
    </xf>
    <xf numFmtId="213" fontId="32" fillId="53" borderId="0" applyNumberFormat="0" applyBorder="0" applyAlignment="0" applyProtection="0"/>
    <xf numFmtId="213" fontId="32" fillId="50" borderId="0" applyNumberFormat="0" applyBorder="0" applyAlignment="0" applyProtection="0"/>
    <xf numFmtId="213" fontId="32" fillId="51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56" borderId="0" applyNumberFormat="0" applyBorder="0" applyAlignment="0" applyProtection="0"/>
    <xf numFmtId="213" fontId="32" fillId="53" borderId="0" applyNumberFormat="0" applyBorder="0" applyAlignment="0" applyProtection="0"/>
    <xf numFmtId="213" fontId="32" fillId="50" borderId="0" applyNumberFormat="0" applyBorder="0" applyAlignment="0" applyProtection="0"/>
    <xf numFmtId="213" fontId="32" fillId="51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56" borderId="0" applyNumberFormat="0" applyBorder="0" applyAlignment="0" applyProtection="0"/>
    <xf numFmtId="213" fontId="55" fillId="53" borderId="0" applyNumberFormat="0" applyBorder="0" applyAlignment="0" applyProtection="0"/>
    <xf numFmtId="213" fontId="55" fillId="53" borderId="0" applyNumberFormat="0" applyBorder="0" applyAlignment="0" applyProtection="0"/>
    <xf numFmtId="213" fontId="55" fillId="53" borderId="0" applyNumberFormat="0" applyBorder="0" applyAlignment="0" applyProtection="0"/>
    <xf numFmtId="213" fontId="55" fillId="53" borderId="0" applyNumberFormat="0" applyBorder="0" applyAlignment="0" applyProtection="0"/>
    <xf numFmtId="213" fontId="55" fillId="53" borderId="0" applyNumberFormat="0" applyBorder="0" applyAlignment="0" applyProtection="0"/>
    <xf numFmtId="213" fontId="55" fillId="50" borderId="0" applyNumberFormat="0" applyBorder="0" applyAlignment="0" applyProtection="0"/>
    <xf numFmtId="213" fontId="55" fillId="50" borderId="0" applyNumberFormat="0" applyBorder="0" applyAlignment="0" applyProtection="0"/>
    <xf numFmtId="213" fontId="55" fillId="50" borderId="0" applyNumberFormat="0" applyBorder="0" applyAlignment="0" applyProtection="0"/>
    <xf numFmtId="213" fontId="55" fillId="50" borderId="0" applyNumberFormat="0" applyBorder="0" applyAlignment="0" applyProtection="0"/>
    <xf numFmtId="213" fontId="55" fillId="50" borderId="0" applyNumberFormat="0" applyBorder="0" applyAlignment="0" applyProtection="0"/>
    <xf numFmtId="213" fontId="55" fillId="51" borderId="0" applyNumberFormat="0" applyBorder="0" applyAlignment="0" applyProtection="0"/>
    <xf numFmtId="213" fontId="55" fillId="51" borderId="0" applyNumberFormat="0" applyBorder="0" applyAlignment="0" applyProtection="0"/>
    <xf numFmtId="213" fontId="55" fillId="51" borderId="0" applyNumberFormat="0" applyBorder="0" applyAlignment="0" applyProtection="0"/>
    <xf numFmtId="213" fontId="55" fillId="51" borderId="0" applyNumberFormat="0" applyBorder="0" applyAlignment="0" applyProtection="0"/>
    <xf numFmtId="213" fontId="55" fillId="51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6" borderId="0" applyNumberFormat="0" applyBorder="0" applyAlignment="0" applyProtection="0"/>
    <xf numFmtId="213" fontId="55" fillId="56" borderId="0" applyNumberFormat="0" applyBorder="0" applyAlignment="0" applyProtection="0"/>
    <xf numFmtId="213" fontId="55" fillId="56" borderId="0" applyNumberFormat="0" applyBorder="0" applyAlignment="0" applyProtection="0"/>
    <xf numFmtId="213" fontId="55" fillId="56" borderId="0" applyNumberFormat="0" applyBorder="0" applyAlignment="0" applyProtection="0"/>
    <xf numFmtId="213" fontId="55" fillId="56" borderId="0" applyNumberFormat="0" applyBorder="0" applyAlignment="0" applyProtection="0"/>
    <xf numFmtId="213" fontId="32" fillId="53" borderId="0" applyNumberFormat="0" applyBorder="0" applyAlignment="0" applyProtection="0"/>
    <xf numFmtId="213" fontId="32" fillId="50" borderId="0" applyNumberFormat="0" applyBorder="0" applyAlignment="0" applyProtection="0"/>
    <xf numFmtId="213" fontId="32" fillId="51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56" borderId="0" applyNumberFormat="0" applyBorder="0" applyAlignment="0" applyProtection="0"/>
    <xf numFmtId="213" fontId="56" fillId="53" borderId="0" applyNumberFormat="0" applyBorder="0" applyAlignment="0" applyProtection="0">
      <alignment vertical="center"/>
    </xf>
    <xf numFmtId="213" fontId="56" fillId="50" borderId="0" applyNumberFormat="0" applyBorder="0" applyAlignment="0" applyProtection="0">
      <alignment vertical="center"/>
    </xf>
    <xf numFmtId="213" fontId="56" fillId="51" borderId="0" applyNumberFormat="0" applyBorder="0" applyAlignment="0" applyProtection="0">
      <alignment vertical="center"/>
    </xf>
    <xf numFmtId="213" fontId="56" fillId="54" borderId="0" applyNumberFormat="0" applyBorder="0" applyAlignment="0" applyProtection="0">
      <alignment vertical="center"/>
    </xf>
    <xf numFmtId="213" fontId="56" fillId="55" borderId="0" applyNumberFormat="0" applyBorder="0" applyAlignment="0" applyProtection="0">
      <alignment vertical="center"/>
    </xf>
    <xf numFmtId="213" fontId="56" fillId="56" borderId="0" applyNumberFormat="0" applyBorder="0" applyAlignment="0" applyProtection="0">
      <alignment vertical="center"/>
    </xf>
    <xf numFmtId="213" fontId="55" fillId="57" borderId="0" applyNumberFormat="0" applyBorder="0" applyAlignment="0" applyProtection="0"/>
    <xf numFmtId="213" fontId="55" fillId="57" borderId="0" applyNumberFormat="0" applyBorder="0" applyAlignment="0" applyProtection="0"/>
    <xf numFmtId="213" fontId="55" fillId="57" borderId="0" applyNumberFormat="0" applyBorder="0" applyAlignment="0" applyProtection="0"/>
    <xf numFmtId="213" fontId="55" fillId="57" borderId="0" applyNumberFormat="0" applyBorder="0" applyAlignment="0" applyProtection="0"/>
    <xf numFmtId="213" fontId="55" fillId="57" borderId="0" applyNumberFormat="0" applyBorder="0" applyAlignment="0" applyProtection="0"/>
    <xf numFmtId="213" fontId="55" fillId="58" borderId="0" applyNumberFormat="0" applyBorder="0" applyAlignment="0" applyProtection="0"/>
    <xf numFmtId="213" fontId="55" fillId="58" borderId="0" applyNumberFormat="0" applyBorder="0" applyAlignment="0" applyProtection="0"/>
    <xf numFmtId="213" fontId="55" fillId="58" borderId="0" applyNumberFormat="0" applyBorder="0" applyAlignment="0" applyProtection="0"/>
    <xf numFmtId="213" fontId="55" fillId="58" borderId="0" applyNumberFormat="0" applyBorder="0" applyAlignment="0" applyProtection="0"/>
    <xf numFmtId="213" fontId="55" fillId="58" borderId="0" applyNumberFormat="0" applyBorder="0" applyAlignment="0" applyProtection="0"/>
    <xf numFmtId="213" fontId="55" fillId="59" borderId="0" applyNumberFormat="0" applyBorder="0" applyAlignment="0" applyProtection="0"/>
    <xf numFmtId="213" fontId="55" fillId="59" borderId="0" applyNumberFormat="0" applyBorder="0" applyAlignment="0" applyProtection="0"/>
    <xf numFmtId="213" fontId="55" fillId="59" borderId="0" applyNumberFormat="0" applyBorder="0" applyAlignment="0" applyProtection="0"/>
    <xf numFmtId="213" fontId="55" fillId="59" borderId="0" applyNumberFormat="0" applyBorder="0" applyAlignment="0" applyProtection="0"/>
    <xf numFmtId="213" fontId="55" fillId="59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4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55" borderId="0" applyNumberFormat="0" applyBorder="0" applyAlignment="0" applyProtection="0"/>
    <xf numFmtId="213" fontId="55" fillId="60" borderId="0" applyNumberFormat="0" applyBorder="0" applyAlignment="0" applyProtection="0"/>
    <xf numFmtId="213" fontId="55" fillId="60" borderId="0" applyNumberFormat="0" applyBorder="0" applyAlignment="0" applyProtection="0"/>
    <xf numFmtId="213" fontId="55" fillId="60" borderId="0" applyNumberFormat="0" applyBorder="0" applyAlignment="0" applyProtection="0"/>
    <xf numFmtId="213" fontId="55" fillId="60" borderId="0" applyNumberFormat="0" applyBorder="0" applyAlignment="0" applyProtection="0"/>
    <xf numFmtId="213" fontId="55" fillId="60" borderId="0" applyNumberFormat="0" applyBorder="0" applyAlignment="0" applyProtection="0"/>
    <xf numFmtId="213" fontId="1" fillId="0" borderId="0"/>
    <xf numFmtId="213" fontId="32" fillId="57" borderId="0" applyNumberFormat="0" applyBorder="0" applyAlignment="0" applyProtection="0"/>
    <xf numFmtId="213" fontId="32" fillId="58" borderId="0" applyNumberFormat="0" applyBorder="0" applyAlignment="0" applyProtection="0"/>
    <xf numFmtId="213" fontId="32" fillId="59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60" borderId="0" applyNumberFormat="0" applyBorder="0" applyAlignment="0" applyProtection="0"/>
    <xf numFmtId="213" fontId="57" fillId="0" borderId="24" applyNumberFormat="0" applyFill="0" applyAlignment="0" applyProtection="0">
      <alignment horizontal="left"/>
    </xf>
    <xf numFmtId="213" fontId="57" fillId="0" borderId="24" applyNumberFormat="0" applyFill="0" applyAlignment="0" applyProtection="0">
      <alignment horizontal="left"/>
    </xf>
    <xf numFmtId="213" fontId="57" fillId="0" borderId="24" applyNumberFormat="0" applyFill="0" applyAlignment="0" applyProtection="0">
      <alignment horizontal="left"/>
    </xf>
    <xf numFmtId="37" fontId="1" fillId="0" borderId="0"/>
    <xf numFmtId="213" fontId="58" fillId="0" borderId="24">
      <protection hidden="1"/>
    </xf>
    <xf numFmtId="213" fontId="58" fillId="0" borderId="24">
      <protection hidden="1"/>
    </xf>
    <xf numFmtId="213" fontId="58" fillId="0" borderId="24">
      <protection hidden="1"/>
    </xf>
    <xf numFmtId="213" fontId="47" fillId="0" borderId="0" applyNumberFormat="0" applyFill="0" applyBorder="0" applyAlignment="0" applyProtection="0"/>
    <xf numFmtId="213" fontId="59" fillId="44" borderId="0" applyNumberFormat="0" applyBorder="0" applyAlignment="0" applyProtection="0"/>
    <xf numFmtId="213" fontId="59" fillId="44" borderId="0" applyNumberFormat="0" applyBorder="0" applyAlignment="0" applyProtection="0"/>
    <xf numFmtId="213" fontId="59" fillId="44" borderId="0" applyNumberFormat="0" applyBorder="0" applyAlignment="0" applyProtection="0"/>
    <xf numFmtId="213" fontId="59" fillId="44" borderId="0" applyNumberFormat="0" applyBorder="0" applyAlignment="0" applyProtection="0"/>
    <xf numFmtId="213" fontId="59" fillId="44" borderId="0" applyNumberFormat="0" applyBorder="0" applyAlignment="0" applyProtection="0"/>
    <xf numFmtId="213" fontId="60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09" fontId="61" fillId="0" borderId="0" applyFont="0" applyFill="0" applyBorder="0" applyAlignment="0" applyProtection="0"/>
    <xf numFmtId="213" fontId="62" fillId="0" borderId="0" applyNumberFormat="0" applyFill="0" applyBorder="0" applyAlignment="0" applyProtection="0"/>
    <xf numFmtId="213" fontId="63" fillId="65" borderId="0" applyNumberFormat="0" applyFont="0" applyBorder="0" applyAlignment="0" applyProtection="0">
      <alignment horizontal="center"/>
    </xf>
    <xf numFmtId="213" fontId="63" fillId="65" borderId="0" applyNumberFormat="0" applyFont="0" applyBorder="0" applyAlignment="0" applyProtection="0">
      <alignment horizontal="center"/>
    </xf>
    <xf numFmtId="213" fontId="63" fillId="65" borderId="0" applyNumberFormat="0" applyFont="0" applyBorder="0" applyAlignment="0" applyProtection="0">
      <alignment horizontal="center"/>
    </xf>
    <xf numFmtId="213" fontId="64" fillId="0" borderId="0">
      <alignment horizontal="right"/>
    </xf>
    <xf numFmtId="213" fontId="64" fillId="0" borderId="0">
      <alignment horizontal="right"/>
    </xf>
    <xf numFmtId="213" fontId="64" fillId="0" borderId="0">
      <alignment horizontal="right"/>
    </xf>
    <xf numFmtId="210" fontId="2" fillId="0" borderId="0" applyFill="0" applyBorder="0" applyAlignment="0"/>
    <xf numFmtId="213" fontId="34" fillId="61" borderId="25" applyNumberFormat="0" applyAlignment="0" applyProtection="0"/>
    <xf numFmtId="213" fontId="34" fillId="61" borderId="25" applyNumberFormat="0" applyAlignment="0" applyProtection="0"/>
    <xf numFmtId="213" fontId="65" fillId="61" borderId="25" applyNumberFormat="0" applyAlignment="0" applyProtection="0"/>
    <xf numFmtId="213" fontId="65" fillId="61" borderId="25" applyNumberFormat="0" applyAlignment="0" applyProtection="0"/>
    <xf numFmtId="213" fontId="65" fillId="61" borderId="25" applyNumberFormat="0" applyAlignment="0" applyProtection="0"/>
    <xf numFmtId="213" fontId="65" fillId="61" borderId="25" applyNumberFormat="0" applyAlignment="0" applyProtection="0"/>
    <xf numFmtId="213" fontId="65" fillId="61" borderId="25" applyNumberFormat="0" applyAlignment="0" applyProtection="0"/>
    <xf numFmtId="213" fontId="55" fillId="66" borderId="0" applyNumberFormat="0" applyAlignment="0" applyProtection="0"/>
    <xf numFmtId="213" fontId="42" fillId="0" borderId="30" applyNumberFormat="0" applyFill="0" applyAlignment="0" applyProtection="0"/>
    <xf numFmtId="213" fontId="35" fillId="62" borderId="26" applyNumberFormat="0" applyAlignment="0" applyProtection="0"/>
    <xf numFmtId="213" fontId="42" fillId="0" borderId="30" applyNumberFormat="0" applyFill="0" applyAlignment="0" applyProtection="0"/>
    <xf numFmtId="213" fontId="66" fillId="62" borderId="26" applyNumberFormat="0" applyAlignment="0" applyProtection="0"/>
    <xf numFmtId="213" fontId="66" fillId="62" borderId="26" applyNumberFormat="0" applyAlignment="0" applyProtection="0"/>
    <xf numFmtId="213" fontId="66" fillId="62" borderId="26" applyNumberFormat="0" applyAlignment="0" applyProtection="0"/>
    <xf numFmtId="213" fontId="66" fillId="62" borderId="26" applyNumberFormat="0" applyAlignment="0" applyProtection="0"/>
    <xf numFmtId="213" fontId="66" fillId="62" borderId="26" applyNumberFormat="0" applyAlignment="0" applyProtection="0"/>
    <xf numFmtId="213" fontId="67" fillId="0" borderId="24" applyNumberFormat="0" applyBorder="0" applyAlignment="0" applyProtection="0">
      <alignment horizontal="left"/>
    </xf>
    <xf numFmtId="213" fontId="67" fillId="0" borderId="24" applyNumberFormat="0" applyBorder="0" applyAlignment="0" applyProtection="0">
      <alignment horizontal="left"/>
    </xf>
    <xf numFmtId="213" fontId="67" fillId="0" borderId="24" applyNumberFormat="0" applyBorder="0" applyAlignment="0" applyProtection="0">
      <alignment horizontal="left"/>
    </xf>
    <xf numFmtId="213" fontId="32" fillId="57" borderId="0" applyNumberFormat="0" applyBorder="0" applyAlignment="0" applyProtection="0"/>
    <xf numFmtId="213" fontId="32" fillId="58" borderId="0" applyNumberFormat="0" applyBorder="0" applyAlignment="0" applyProtection="0"/>
    <xf numFmtId="213" fontId="32" fillId="59" borderId="0" applyNumberFormat="0" applyBorder="0" applyAlignment="0" applyProtection="0"/>
    <xf numFmtId="213" fontId="32" fillId="54" borderId="0" applyNumberFormat="0" applyBorder="0" applyAlignment="0" applyProtection="0"/>
    <xf numFmtId="213" fontId="32" fillId="55" borderId="0" applyNumberFormat="0" applyBorder="0" applyAlignment="0" applyProtection="0"/>
    <xf numFmtId="213" fontId="32" fillId="60" borderId="0" applyNumberFormat="0" applyBorder="0" applyAlignment="0" applyProtection="0"/>
    <xf numFmtId="213" fontId="67" fillId="0" borderId="37"/>
    <xf numFmtId="38" fontId="5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68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213" fontId="69" fillId="0" borderId="0" applyFont="0" applyFill="0" applyBorder="0" applyAlignment="0" applyProtection="0">
      <alignment horizontal="right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13" fontId="69" fillId="0" borderId="0" applyFont="0" applyFill="0" applyBorder="0" applyAlignment="0" applyProtection="0">
      <alignment horizontal="right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8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13" fontId="70" fillId="67" borderId="0" applyNumberFormat="0" applyBorder="0">
      <alignment horizontal="left"/>
    </xf>
    <xf numFmtId="213" fontId="1" fillId="64" borderId="31" applyNumberFormat="0" applyFont="0" applyAlignment="0" applyProtection="0"/>
    <xf numFmtId="213" fontId="71" fillId="0" borderId="0"/>
    <xf numFmtId="213" fontId="71" fillId="0" borderId="0"/>
    <xf numFmtId="213" fontId="71" fillId="0" borderId="0"/>
    <xf numFmtId="10" fontId="1" fillId="0" borderId="0"/>
    <xf numFmtId="10" fontId="1" fillId="0" borderId="0"/>
    <xf numFmtId="10" fontId="1" fillId="0" borderId="0"/>
    <xf numFmtId="10" fontId="1" fillId="0" borderId="0"/>
    <xf numFmtId="10" fontId="1" fillId="0" borderId="0"/>
    <xf numFmtId="213" fontId="67" fillId="0" borderId="37"/>
    <xf numFmtId="213" fontId="69" fillId="0" borderId="0" applyFont="0" applyFill="0" applyBorder="0" applyAlignment="0" applyProtection="0">
      <alignment horizontal="right"/>
    </xf>
    <xf numFmtId="213" fontId="69" fillId="0" borderId="0" applyFont="0" applyFill="0" applyBorder="0" applyAlignment="0" applyProtection="0">
      <alignment horizontal="right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213" fontId="72" fillId="0" borderId="0">
      <alignment horizontal="right"/>
    </xf>
    <xf numFmtId="213" fontId="72" fillId="0" borderId="0">
      <alignment horizontal="right"/>
    </xf>
    <xf numFmtId="213" fontId="72" fillId="0" borderId="0">
      <alignment horizontal="right"/>
    </xf>
    <xf numFmtId="3" fontId="73" fillId="0" borderId="24" applyBorder="0">
      <alignment vertical="center"/>
      <protection locked="0"/>
    </xf>
    <xf numFmtId="15" fontId="55" fillId="67" borderId="0" applyBorder="0" applyAlignment="0" applyProtection="0"/>
    <xf numFmtId="14" fontId="74" fillId="0" borderId="0"/>
    <xf numFmtId="14" fontId="74" fillId="0" borderId="0"/>
    <xf numFmtId="14" fontId="74" fillId="0" borderId="0"/>
    <xf numFmtId="14" fontId="75" fillId="0" borderId="0"/>
    <xf numFmtId="14" fontId="74" fillId="0" borderId="0"/>
    <xf numFmtId="14" fontId="74" fillId="0" borderId="0"/>
    <xf numFmtId="14" fontId="74" fillId="0" borderId="0"/>
    <xf numFmtId="14" fontId="75" fillId="0" borderId="0"/>
    <xf numFmtId="14" fontId="74" fillId="0" borderId="0"/>
    <xf numFmtId="14" fontId="74" fillId="0" borderId="0"/>
    <xf numFmtId="14" fontId="74" fillId="0" borderId="0"/>
    <xf numFmtId="14" fontId="75" fillId="0" borderId="0"/>
    <xf numFmtId="14" fontId="74" fillId="0" borderId="0"/>
    <xf numFmtId="14" fontId="75" fillId="0" borderId="0"/>
    <xf numFmtId="213" fontId="69" fillId="0" borderId="0" applyFont="0" applyFill="0" applyBorder="0" applyAlignment="0" applyProtection="0"/>
    <xf numFmtId="14" fontId="75" fillId="0" borderId="0"/>
    <xf numFmtId="14" fontId="1" fillId="0" borderId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213" fontId="3" fillId="1" borderId="3"/>
    <xf numFmtId="213" fontId="3" fillId="1" borderId="3"/>
    <xf numFmtId="213" fontId="3" fillId="1" borderId="3"/>
    <xf numFmtId="213" fontId="3" fillId="1" borderId="3"/>
    <xf numFmtId="213" fontId="69" fillId="0" borderId="38" applyNumberFormat="0" applyFont="0" applyFill="0" applyAlignment="0" applyProtection="0"/>
    <xf numFmtId="211" fontId="1" fillId="0" borderId="0">
      <alignment horizontal="right"/>
    </xf>
    <xf numFmtId="211" fontId="1" fillId="0" borderId="0">
      <alignment horizontal="right"/>
    </xf>
    <xf numFmtId="211" fontId="1" fillId="0" borderId="0">
      <alignment horizontal="right"/>
    </xf>
    <xf numFmtId="21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212" fontId="1" fillId="0" borderId="0">
      <alignment horizontal="right"/>
    </xf>
    <xf numFmtId="212" fontId="1" fillId="0" borderId="0">
      <alignment horizontal="right"/>
    </xf>
    <xf numFmtId="212" fontId="1" fillId="0" borderId="0">
      <alignment horizontal="right"/>
    </xf>
    <xf numFmtId="212" fontId="1" fillId="0" borderId="0">
      <alignment horizontal="right"/>
    </xf>
    <xf numFmtId="49" fontId="1" fillId="0" borderId="0">
      <alignment horizontal="left"/>
    </xf>
    <xf numFmtId="49" fontId="1" fillId="0" borderId="0">
      <alignment horizontal="left"/>
    </xf>
    <xf numFmtId="49" fontId="1" fillId="0" borderId="0">
      <alignment horizontal="left"/>
    </xf>
    <xf numFmtId="49" fontId="1" fillId="0" borderId="0">
      <alignment horizontal="lef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49" fontId="1" fillId="0" borderId="0">
      <alignment horizontal="right"/>
    </xf>
    <xf numFmtId="175" fontId="1" fillId="0" borderId="0">
      <alignment horizontal="left"/>
    </xf>
    <xf numFmtId="175" fontId="1" fillId="0" borderId="0">
      <alignment horizontal="left"/>
    </xf>
    <xf numFmtId="175" fontId="1" fillId="0" borderId="0">
      <alignment horizontal="left"/>
    </xf>
    <xf numFmtId="175" fontId="1" fillId="0" borderId="0">
      <alignment horizontal="left"/>
    </xf>
    <xf numFmtId="213" fontId="1" fillId="68" borderId="24" applyBorder="0"/>
    <xf numFmtId="213" fontId="1" fillId="68" borderId="24" applyBorder="0"/>
    <xf numFmtId="213" fontId="1" fillId="68" borderId="24" applyBorder="0"/>
    <xf numFmtId="213" fontId="41" fillId="48" borderId="25" applyNumberFormat="0" applyAlignment="0" applyProtection="0"/>
    <xf numFmtId="213" fontId="1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76" fillId="0" borderId="0" applyNumberFormat="0" applyFill="0" applyBorder="0" applyAlignment="0" applyProtection="0"/>
    <xf numFmtId="213" fontId="76" fillId="0" borderId="0" applyNumberFormat="0" applyFill="0" applyBorder="0" applyAlignment="0" applyProtection="0"/>
    <xf numFmtId="213" fontId="76" fillId="0" borderId="0" applyNumberFormat="0" applyFill="0" applyBorder="0" applyAlignment="0" applyProtection="0"/>
    <xf numFmtId="213" fontId="76" fillId="0" borderId="0" applyNumberFormat="0" applyFill="0" applyBorder="0" applyAlignment="0" applyProtection="0"/>
    <xf numFmtId="213" fontId="76" fillId="0" borderId="0" applyNumberFormat="0" applyFill="0" applyBorder="0" applyAlignment="0" applyProtection="0"/>
    <xf numFmtId="213" fontId="77" fillId="0" borderId="0" applyNumberFormat="0" applyFill="0" applyBorder="0" applyAlignment="0" applyProtection="0">
      <alignment vertical="top"/>
      <protection locked="0"/>
    </xf>
    <xf numFmtId="213" fontId="78" fillId="0" borderId="0" applyFill="0" applyBorder="0" applyProtection="0">
      <alignment horizontal="left"/>
    </xf>
    <xf numFmtId="213" fontId="69" fillId="0" borderId="0"/>
    <xf numFmtId="213" fontId="69" fillId="0" borderId="0"/>
    <xf numFmtId="213" fontId="69" fillId="0" borderId="0"/>
    <xf numFmtId="213" fontId="69" fillId="0" borderId="0"/>
    <xf numFmtId="213" fontId="69" fillId="0" borderId="0"/>
    <xf numFmtId="213" fontId="69" fillId="0" borderId="0"/>
    <xf numFmtId="213" fontId="69" fillId="0" borderId="0"/>
    <xf numFmtId="213" fontId="69" fillId="0" borderId="0"/>
    <xf numFmtId="213" fontId="69" fillId="0" borderId="0"/>
    <xf numFmtId="213" fontId="69" fillId="0" borderId="0"/>
    <xf numFmtId="213" fontId="79" fillId="0" borderId="0" applyNumberFormat="0" applyFill="0" applyBorder="0" applyAlignment="0" applyProtection="0"/>
    <xf numFmtId="213" fontId="79" fillId="0" borderId="0" applyNumberFormat="0" applyFill="0" applyBorder="0" applyAlignment="0" applyProtection="0"/>
    <xf numFmtId="213" fontId="79" fillId="0" borderId="0" applyNumberFormat="0" applyFill="0" applyBorder="0" applyAlignment="0" applyProtection="0"/>
    <xf numFmtId="213" fontId="1" fillId="2" borderId="0" applyNumberFormat="0" applyFont="0"/>
    <xf numFmtId="213" fontId="80" fillId="45" borderId="0" applyNumberFormat="0" applyBorder="0" applyAlignment="0" applyProtection="0"/>
    <xf numFmtId="213" fontId="80" fillId="45" borderId="0" applyNumberFormat="0" applyBorder="0" applyAlignment="0" applyProtection="0"/>
    <xf numFmtId="213" fontId="80" fillId="45" borderId="0" applyNumberFormat="0" applyBorder="0" applyAlignment="0" applyProtection="0"/>
    <xf numFmtId="213" fontId="80" fillId="45" borderId="0" applyNumberFormat="0" applyBorder="0" applyAlignment="0" applyProtection="0"/>
    <xf numFmtId="213" fontId="80" fillId="45" borderId="0" applyNumberFormat="0" applyBorder="0" applyAlignment="0" applyProtection="0"/>
    <xf numFmtId="38" fontId="3" fillId="2" borderId="0" applyNumberFormat="0" applyBorder="0" applyAlignment="0" applyProtection="0"/>
    <xf numFmtId="213" fontId="11" fillId="40" borderId="23" applyAlignment="0" applyProtection="0"/>
    <xf numFmtId="213" fontId="3" fillId="2" borderId="0"/>
    <xf numFmtId="214" fontId="55" fillId="67" borderId="0" applyBorder="0" applyAlignment="0"/>
    <xf numFmtId="213" fontId="69" fillId="0" borderId="0" applyFont="0" applyFill="0" applyBorder="0" applyAlignment="0" applyProtection="0">
      <alignment horizontal="right"/>
    </xf>
    <xf numFmtId="213" fontId="81" fillId="0" borderId="0" applyProtection="0">
      <alignment horizontal="right"/>
    </xf>
    <xf numFmtId="213" fontId="82" fillId="0" borderId="39" applyNumberFormat="0" applyAlignment="0" applyProtection="0">
      <alignment horizontal="left" vertical="center"/>
    </xf>
    <xf numFmtId="213" fontId="82" fillId="0" borderId="23">
      <alignment horizontal="left" vertical="center"/>
    </xf>
    <xf numFmtId="213" fontId="83" fillId="0" borderId="27" applyNumberFormat="0" applyFill="0" applyAlignment="0" applyProtection="0"/>
    <xf numFmtId="213" fontId="83" fillId="0" borderId="27" applyNumberFormat="0" applyFill="0" applyAlignment="0" applyProtection="0"/>
    <xf numFmtId="213" fontId="83" fillId="0" borderId="27" applyNumberFormat="0" applyFill="0" applyAlignment="0" applyProtection="0"/>
    <xf numFmtId="213" fontId="83" fillId="0" borderId="27" applyNumberFormat="0" applyFill="0" applyAlignment="0" applyProtection="0"/>
    <xf numFmtId="213" fontId="83" fillId="0" borderId="27" applyNumberFormat="0" applyFill="0" applyAlignment="0" applyProtection="0"/>
    <xf numFmtId="213" fontId="84" fillId="0" borderId="28" applyNumberFormat="0" applyFill="0" applyAlignment="0" applyProtection="0"/>
    <xf numFmtId="213" fontId="84" fillId="0" borderId="28" applyNumberFormat="0" applyFill="0" applyAlignment="0" applyProtection="0"/>
    <xf numFmtId="213" fontId="84" fillId="0" borderId="28" applyNumberFormat="0" applyFill="0" applyAlignment="0" applyProtection="0"/>
    <xf numFmtId="213" fontId="84" fillId="0" borderId="28" applyNumberFormat="0" applyFill="0" applyAlignment="0" applyProtection="0"/>
    <xf numFmtId="213" fontId="84" fillId="0" borderId="28" applyNumberFormat="0" applyFill="0" applyAlignment="0" applyProtection="0"/>
    <xf numFmtId="213" fontId="85" fillId="0" borderId="29" applyNumberFormat="0" applyFill="0" applyAlignment="0" applyProtection="0"/>
    <xf numFmtId="213" fontId="85" fillId="0" borderId="29" applyNumberFormat="0" applyFill="0" applyAlignment="0" applyProtection="0"/>
    <xf numFmtId="213" fontId="85" fillId="0" borderId="29" applyNumberFormat="0" applyFill="0" applyAlignment="0" applyProtection="0"/>
    <xf numFmtId="213" fontId="85" fillId="0" borderId="29" applyNumberFormat="0" applyFill="0" applyAlignment="0" applyProtection="0"/>
    <xf numFmtId="213" fontId="85" fillId="0" borderId="29" applyNumberFormat="0" applyFill="0" applyAlignment="0" applyProtection="0"/>
    <xf numFmtId="213" fontId="85" fillId="0" borderId="0" applyNumberFormat="0" applyFill="0" applyBorder="0" applyAlignment="0" applyProtection="0"/>
    <xf numFmtId="213" fontId="85" fillId="0" borderId="0" applyNumberFormat="0" applyFill="0" applyBorder="0" applyAlignment="0" applyProtection="0"/>
    <xf numFmtId="213" fontId="85" fillId="0" borderId="0" applyNumberFormat="0" applyFill="0" applyBorder="0" applyAlignment="0" applyProtection="0"/>
    <xf numFmtId="213" fontId="85" fillId="0" borderId="0" applyNumberFormat="0" applyFill="0" applyBorder="0" applyAlignment="0" applyProtection="0"/>
    <xf numFmtId="213" fontId="85" fillId="0" borderId="0" applyNumberFormat="0" applyFill="0" applyBorder="0" applyAlignment="0" applyProtection="0"/>
    <xf numFmtId="213" fontId="86" fillId="67" borderId="0" applyNumberFormat="0" applyBorder="0" applyAlignment="0"/>
    <xf numFmtId="37" fontId="11" fillId="0" borderId="0"/>
    <xf numFmtId="213" fontId="8" fillId="64" borderId="31" applyNumberFormat="0" applyFont="0" applyAlignment="0" applyProtection="0"/>
    <xf numFmtId="213" fontId="33" fillId="44" borderId="0" applyNumberFormat="0" applyBorder="0" applyAlignment="0" applyProtection="0"/>
    <xf numFmtId="213" fontId="37" fillId="45" borderId="0" applyNumberFormat="0" applyBorder="0" applyAlignment="0" applyProtection="0"/>
    <xf numFmtId="213" fontId="87" fillId="0" borderId="0"/>
    <xf numFmtId="213" fontId="87" fillId="0" borderId="0"/>
    <xf numFmtId="213" fontId="87" fillId="0" borderId="0"/>
    <xf numFmtId="10" fontId="3" fillId="4" borderId="3" applyNumberFormat="0" applyBorder="0" applyAlignment="0" applyProtection="0"/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9" fillId="48" borderId="25" applyNumberFormat="0" applyAlignment="0" applyProtection="0"/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88" fillId="0" borderId="0" applyNumberFormat="0" applyFill="0" applyBorder="0" applyAlignment="0">
      <protection locked="0"/>
    </xf>
    <xf numFmtId="213" fontId="33" fillId="44" borderId="0" applyNumberFormat="0" applyBorder="0" applyAlignment="0" applyProtection="0"/>
    <xf numFmtId="213" fontId="90" fillId="0" borderId="0"/>
    <xf numFmtId="213" fontId="91" fillId="0" borderId="24" applyNumberFormat="0" applyFill="0" applyBorder="0" applyAlignment="0" applyProtection="0"/>
    <xf numFmtId="213" fontId="91" fillId="0" borderId="24" applyNumberFormat="0" applyFill="0" applyBorder="0" applyAlignment="0" applyProtection="0"/>
    <xf numFmtId="213" fontId="91" fillId="0" borderId="24" applyNumberFormat="0" applyFill="0" applyBorder="0" applyAlignment="0" applyProtection="0"/>
    <xf numFmtId="213" fontId="34" fillId="61" borderId="25" applyNumberFormat="0" applyAlignment="0" applyProtection="0"/>
    <xf numFmtId="213" fontId="92" fillId="0" borderId="30" applyNumberFormat="0" applyFill="0" applyAlignment="0" applyProtection="0"/>
    <xf numFmtId="213" fontId="92" fillId="0" borderId="30" applyNumberFormat="0" applyFill="0" applyAlignment="0" applyProtection="0"/>
    <xf numFmtId="213" fontId="92" fillId="0" borderId="30" applyNumberFormat="0" applyFill="0" applyAlignment="0" applyProtection="0"/>
    <xf numFmtId="213" fontId="92" fillId="0" borderId="30" applyNumberFormat="0" applyFill="0" applyAlignment="0" applyProtection="0"/>
    <xf numFmtId="213" fontId="92" fillId="0" borderId="30" applyNumberFormat="0" applyFill="0" applyAlignment="0" applyProtection="0"/>
    <xf numFmtId="213" fontId="42" fillId="0" borderId="30" applyNumberFormat="0" applyFill="0" applyAlignment="0" applyProtection="0"/>
    <xf numFmtId="213" fontId="93" fillId="2" borderId="0"/>
    <xf numFmtId="213" fontId="94" fillId="0" borderId="40"/>
    <xf numFmtId="213" fontId="94" fillId="0" borderId="40"/>
    <xf numFmtId="213" fontId="94" fillId="0" borderId="40"/>
    <xf numFmtId="213" fontId="3" fillId="0" borderId="0"/>
    <xf numFmtId="213" fontId="3" fillId="0" borderId="0"/>
    <xf numFmtId="213" fontId="3" fillId="0" borderId="0"/>
    <xf numFmtId="213" fontId="3" fillId="0" borderId="0"/>
    <xf numFmtId="213" fontId="95" fillId="0" borderId="24">
      <alignment horizontal="left"/>
      <protection locked="0"/>
    </xf>
    <xf numFmtId="213" fontId="95" fillId="0" borderId="24">
      <alignment horizontal="left"/>
      <protection locked="0"/>
    </xf>
    <xf numFmtId="213" fontId="95" fillId="0" borderId="24">
      <alignment horizontal="left"/>
      <protection locked="0"/>
    </xf>
    <xf numFmtId="213" fontId="3" fillId="2" borderId="0" applyNumberFormat="0"/>
    <xf numFmtId="213" fontId="3" fillId="0" borderId="0"/>
    <xf numFmtId="213" fontId="87" fillId="0" borderId="31"/>
    <xf numFmtId="213" fontId="3" fillId="0" borderId="31">
      <alignment horizontal="left"/>
    </xf>
    <xf numFmtId="213" fontId="96" fillId="0" borderId="41">
      <alignment horizontal="left"/>
    </xf>
    <xf numFmtId="213" fontId="2" fillId="0" borderId="42">
      <alignment horizontal="center"/>
    </xf>
    <xf numFmtId="213" fontId="96" fillId="0" borderId="31"/>
    <xf numFmtId="213" fontId="3" fillId="2" borderId="0"/>
    <xf numFmtId="41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38" fontId="55" fillId="67" borderId="0" applyBorder="0" applyAlignment="0"/>
    <xf numFmtId="213" fontId="11" fillId="0" borderId="0" applyNumberFormat="0" applyFill="0" applyBorder="0" applyAlignment="0" applyProtection="0"/>
    <xf numFmtId="213" fontId="69" fillId="0" borderId="0" applyFont="0" applyFill="0" applyBorder="0" applyAlignment="0" applyProtection="0">
      <alignment horizontal="right"/>
    </xf>
    <xf numFmtId="213" fontId="43" fillId="63" borderId="0" applyNumberFormat="0" applyBorder="0" applyAlignment="0" applyProtection="0"/>
    <xf numFmtId="213" fontId="97" fillId="63" borderId="0" applyNumberFormat="0" applyBorder="0" applyAlignment="0" applyProtection="0"/>
    <xf numFmtId="213" fontId="97" fillId="63" borderId="0" applyNumberFormat="0" applyBorder="0" applyAlignment="0" applyProtection="0"/>
    <xf numFmtId="213" fontId="27" fillId="10" borderId="0" applyNumberFormat="0" applyBorder="0" applyAlignment="0" applyProtection="0"/>
    <xf numFmtId="213" fontId="97" fillId="63" borderId="0" applyNumberFormat="0" applyBorder="0" applyAlignment="0" applyProtection="0"/>
    <xf numFmtId="213" fontId="97" fillId="63" borderId="0" applyNumberFormat="0" applyBorder="0" applyAlignment="0" applyProtection="0"/>
    <xf numFmtId="213" fontId="43" fillId="63" borderId="0" applyNumberFormat="0" applyBorder="0" applyAlignment="0" applyProtection="0"/>
    <xf numFmtId="213" fontId="43" fillId="63" borderId="0" applyNumberFormat="0" applyBorder="0" applyAlignment="0" applyProtection="0"/>
    <xf numFmtId="213" fontId="98" fillId="2" borderId="19" applyNumberFormat="0" applyFont="0" applyFill="0" applyAlignment="0" applyProtection="0">
      <alignment horizontal="center"/>
    </xf>
    <xf numFmtId="37" fontId="99" fillId="0" borderId="0"/>
    <xf numFmtId="215" fontId="100" fillId="0" borderId="4" applyBorder="0">
      <alignment horizontal="center" vertical="center" wrapText="1"/>
    </xf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8" fillId="0" borderId="0">
      <alignment vertical="center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>
      <alignment vertical="center"/>
    </xf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5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5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9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1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9" fillId="0" borderId="0"/>
    <xf numFmtId="213" fontId="9" fillId="0" borderId="0"/>
    <xf numFmtId="213" fontId="9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9" fillId="0" borderId="0"/>
    <xf numFmtId="213" fontId="9" fillId="0" borderId="0"/>
    <xf numFmtId="213" fontId="6" fillId="0" borderId="0"/>
    <xf numFmtId="213" fontId="6" fillId="0" borderId="0"/>
    <xf numFmtId="213" fontId="9" fillId="0" borderId="0"/>
    <xf numFmtId="213" fontId="9" fillId="0" borderId="0"/>
    <xf numFmtId="213" fontId="9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6" fillId="0" borderId="0"/>
    <xf numFmtId="213" fontId="6" fillId="0" borderId="0"/>
    <xf numFmtId="213" fontId="9" fillId="0" borderId="0"/>
    <xf numFmtId="213" fontId="9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1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6" fillId="0" borderId="0"/>
    <xf numFmtId="213" fontId="9" fillId="0" borderId="0"/>
    <xf numFmtId="213" fontId="9" fillId="0" borderId="0"/>
    <xf numFmtId="213" fontId="9" fillId="0" borderId="0"/>
    <xf numFmtId="213" fontId="9" fillId="0" borderId="0"/>
    <xf numFmtId="213" fontId="101" fillId="0" borderId="0"/>
    <xf numFmtId="213" fontId="1" fillId="64" borderId="31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1" fillId="64" borderId="31" applyNumberFormat="0" applyFont="0" applyAlignment="0" applyProtection="0"/>
    <xf numFmtId="213" fontId="1" fillId="64" borderId="31" applyNumberFormat="0" applyFont="0" applyAlignment="0" applyProtection="0"/>
    <xf numFmtId="213" fontId="1" fillId="64" borderId="31" applyNumberFormat="0" applyFont="0" applyAlignment="0" applyProtection="0"/>
    <xf numFmtId="213" fontId="102" fillId="0" borderId="24" applyNumberFormat="0" applyFill="0" applyBorder="0" applyAlignment="0" applyProtection="0">
      <alignment horizontal="left"/>
      <protection locked="0"/>
    </xf>
    <xf numFmtId="213" fontId="102" fillId="0" borderId="24" applyNumberFormat="0" applyFill="0" applyBorder="0" applyAlignment="0" applyProtection="0">
      <alignment horizontal="left"/>
      <protection locked="0"/>
    </xf>
    <xf numFmtId="213" fontId="102" fillId="0" borderId="24" applyNumberFormat="0" applyFill="0" applyBorder="0" applyAlignment="0" applyProtection="0">
      <alignment horizontal="left"/>
      <protection locked="0"/>
    </xf>
    <xf numFmtId="37" fontId="103" fillId="0" borderId="0"/>
    <xf numFmtId="216" fontId="103" fillId="0" borderId="0"/>
    <xf numFmtId="217" fontId="103" fillId="0" borderId="0"/>
    <xf numFmtId="39" fontId="103" fillId="0" borderId="0"/>
    <xf numFmtId="218" fontId="103" fillId="0" borderId="0"/>
    <xf numFmtId="219" fontId="103" fillId="0" borderId="0"/>
    <xf numFmtId="220" fontId="103" fillId="0" borderId="0"/>
    <xf numFmtId="221" fontId="103" fillId="0" borderId="0"/>
    <xf numFmtId="222" fontId="103" fillId="0" borderId="0"/>
    <xf numFmtId="223" fontId="103" fillId="0" borderId="0"/>
    <xf numFmtId="224" fontId="103" fillId="0" borderId="0"/>
    <xf numFmtId="37" fontId="1" fillId="0" borderId="0"/>
    <xf numFmtId="37" fontId="1" fillId="0" borderId="0"/>
    <xf numFmtId="213" fontId="104" fillId="69" borderId="43" applyNumberFormat="0" applyBorder="0" applyAlignment="0">
      <alignment horizontal="center"/>
      <protection hidden="1"/>
    </xf>
    <xf numFmtId="213" fontId="104" fillId="69" borderId="43" applyNumberFormat="0" applyBorder="0" applyAlignment="0">
      <alignment horizontal="center"/>
      <protection hidden="1"/>
    </xf>
    <xf numFmtId="213" fontId="105" fillId="0" borderId="43" applyNumberFormat="0" applyBorder="0" applyAlignment="0">
      <alignment horizontal="center"/>
      <protection locked="0"/>
    </xf>
    <xf numFmtId="213" fontId="105" fillId="0" borderId="43" applyNumberFormat="0" applyBorder="0" applyAlignment="0">
      <alignment horizontal="center"/>
      <protection locked="0"/>
    </xf>
    <xf numFmtId="213" fontId="106" fillId="0" borderId="0" applyNumberFormat="0" applyFill="0" applyBorder="0" applyAlignment="0" applyProtection="0"/>
    <xf numFmtId="213" fontId="38" fillId="0" borderId="27" applyNumberFormat="0" applyFill="0" applyAlignment="0" applyProtection="0"/>
    <xf numFmtId="213" fontId="39" fillId="0" borderId="28" applyNumberFormat="0" applyFill="0" applyAlignment="0" applyProtection="0"/>
    <xf numFmtId="213" fontId="40" fillId="0" borderId="29" applyNumberFormat="0" applyFill="0" applyAlignment="0" applyProtection="0"/>
    <xf numFmtId="213" fontId="40" fillId="0" borderId="0" applyNumberFormat="0" applyFill="0" applyBorder="0" applyAlignment="0" applyProtection="0"/>
    <xf numFmtId="213" fontId="107" fillId="61" borderId="32" applyNumberFormat="0" applyAlignment="0" applyProtection="0"/>
    <xf numFmtId="213" fontId="107" fillId="61" borderId="32" applyNumberFormat="0" applyAlignment="0" applyProtection="0"/>
    <xf numFmtId="213" fontId="107" fillId="61" borderId="32" applyNumberFormat="0" applyAlignment="0" applyProtection="0"/>
    <xf numFmtId="213" fontId="107" fillId="61" borderId="32" applyNumberFormat="0" applyAlignment="0" applyProtection="0"/>
    <xf numFmtId="213" fontId="107" fillId="61" borderId="32" applyNumberFormat="0" applyAlignment="0" applyProtection="0"/>
    <xf numFmtId="1" fontId="108" fillId="0" borderId="0" applyProtection="0">
      <alignment horizontal="right" vertical="center"/>
    </xf>
    <xf numFmtId="1" fontId="108" fillId="0" borderId="0" applyProtection="0">
      <alignment horizontal="right" vertical="center"/>
    </xf>
    <xf numFmtId="1" fontId="108" fillId="0" borderId="0" applyProtection="0">
      <alignment horizontal="right" vertical="center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9" fontId="8" fillId="0" borderId="0" applyFont="0" applyFill="0" applyBorder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213" fontId="6" fillId="0" borderId="0"/>
    <xf numFmtId="9" fontId="73" fillId="0" borderId="3">
      <alignment vertical="center"/>
    </xf>
    <xf numFmtId="9" fontId="1" fillId="0" borderId="0" applyFont="0" applyFill="0" applyBorder="0" applyAlignment="0" applyProtection="0"/>
    <xf numFmtId="213" fontId="109" fillId="4" borderId="0" applyNumberFormat="0" applyBorder="0">
      <alignment horizontal="right"/>
      <protection locked="0"/>
    </xf>
    <xf numFmtId="213" fontId="1" fillId="68" borderId="0" applyNumberFormat="0" applyFont="0" applyBorder="0" applyAlignment="0"/>
    <xf numFmtId="213" fontId="1" fillId="70" borderId="0" applyNumberFormat="0" applyBorder="0">
      <alignment horizontal="center" vertical="center" wrapText="1"/>
    </xf>
    <xf numFmtId="225" fontId="109" fillId="71" borderId="3" applyNumberFormat="0" applyBorder="0" applyAlignment="0">
      <alignment horizontal="right"/>
      <protection locked="0"/>
    </xf>
    <xf numFmtId="213" fontId="1" fillId="5" borderId="0" applyNumberFormat="0" applyFont="0" applyBorder="0" applyAlignment="0"/>
    <xf numFmtId="213" fontId="110" fillId="0" borderId="24" applyFill="0" applyBorder="0">
      <alignment horizontal="center" vertical="center"/>
    </xf>
    <xf numFmtId="10" fontId="111" fillId="0" borderId="22" applyNumberFormat="0" applyBorder="0" applyAlignment="0"/>
    <xf numFmtId="213" fontId="1" fillId="6" borderId="3">
      <alignment horizontal="center" wrapText="1"/>
    </xf>
    <xf numFmtId="213" fontId="1" fillId="6" borderId="3">
      <alignment horizontal="left"/>
    </xf>
    <xf numFmtId="3" fontId="1" fillId="71" borderId="3">
      <alignment horizontal="right"/>
      <protection locked="0"/>
    </xf>
    <xf numFmtId="226" fontId="1" fillId="71" borderId="3">
      <alignment horizontal="right"/>
      <protection locked="0"/>
    </xf>
    <xf numFmtId="213" fontId="112" fillId="0" borderId="34" applyBorder="0"/>
    <xf numFmtId="213" fontId="112" fillId="0" borderId="34" applyBorder="0"/>
    <xf numFmtId="213" fontId="112" fillId="0" borderId="34" applyBorder="0"/>
    <xf numFmtId="213" fontId="113" fillId="0" borderId="0"/>
    <xf numFmtId="213" fontId="113" fillId="0" borderId="0"/>
    <xf numFmtId="213" fontId="113" fillId="0" borderId="0"/>
    <xf numFmtId="213" fontId="1" fillId="41" borderId="44"/>
    <xf numFmtId="3" fontId="114" fillId="0" borderId="45">
      <alignment horizontal="center"/>
      <protection locked="0"/>
    </xf>
    <xf numFmtId="3" fontId="114" fillId="0" borderId="45">
      <alignment horizontal="center"/>
      <protection locked="0"/>
    </xf>
    <xf numFmtId="213" fontId="55" fillId="67" borderId="0" applyBorder="0" applyAlignment="0"/>
    <xf numFmtId="4" fontId="115" fillId="63" borderId="46" applyNumberFormat="0" applyProtection="0">
      <alignment vertical="center"/>
    </xf>
    <xf numFmtId="4" fontId="116" fillId="72" borderId="46" applyNumberFormat="0" applyProtection="0">
      <alignment vertical="center"/>
    </xf>
    <xf numFmtId="4" fontId="115" fillId="72" borderId="46" applyNumberFormat="0" applyProtection="0">
      <alignment horizontal="left" vertical="center"/>
    </xf>
    <xf numFmtId="213" fontId="115" fillId="72" borderId="46" applyNumberFormat="0" applyProtection="0">
      <alignment horizontal="left" vertical="top"/>
    </xf>
    <xf numFmtId="4" fontId="115" fillId="39" borderId="0" applyNumberFormat="0" applyProtection="0">
      <alignment horizontal="left" vertical="center"/>
    </xf>
    <xf numFmtId="4" fontId="2" fillId="44" borderId="46" applyNumberFormat="0" applyProtection="0">
      <alignment horizontal="right" vertical="center"/>
    </xf>
    <xf numFmtId="4" fontId="2" fillId="50" borderId="46" applyNumberFormat="0" applyProtection="0">
      <alignment horizontal="right" vertical="center"/>
    </xf>
    <xf numFmtId="4" fontId="2" fillId="58" borderId="46" applyNumberFormat="0" applyProtection="0">
      <alignment horizontal="right" vertical="center"/>
    </xf>
    <xf numFmtId="4" fontId="2" fillId="52" borderId="46" applyNumberFormat="0" applyProtection="0">
      <alignment horizontal="right" vertical="center"/>
    </xf>
    <xf numFmtId="4" fontId="2" fillId="56" borderId="46" applyNumberFormat="0" applyProtection="0">
      <alignment horizontal="right" vertical="center"/>
    </xf>
    <xf numFmtId="4" fontId="2" fillId="60" borderId="46" applyNumberFormat="0" applyProtection="0">
      <alignment horizontal="right" vertical="center"/>
    </xf>
    <xf numFmtId="4" fontId="2" fillId="59" borderId="46" applyNumberFormat="0" applyProtection="0">
      <alignment horizontal="right" vertical="center"/>
    </xf>
    <xf numFmtId="4" fontId="2" fillId="73" borderId="46" applyNumberFormat="0" applyProtection="0">
      <alignment horizontal="right" vertical="center"/>
    </xf>
    <xf numFmtId="4" fontId="2" fillId="51" borderId="46" applyNumberFormat="0" applyProtection="0">
      <alignment horizontal="right" vertical="center"/>
    </xf>
    <xf numFmtId="4" fontId="115" fillId="74" borderId="47" applyNumberFormat="0" applyProtection="0">
      <alignment horizontal="left" vertical="center"/>
    </xf>
    <xf numFmtId="4" fontId="2" fillId="75" borderId="0" applyNumberFormat="0" applyProtection="0">
      <alignment horizontal="left" vertical="center"/>
    </xf>
    <xf numFmtId="4" fontId="117" fillId="76" borderId="0" applyNumberFormat="0" applyProtection="0">
      <alignment horizontal="left" vertical="center"/>
    </xf>
    <xf numFmtId="4" fontId="2" fillId="77" borderId="46" applyNumberFormat="0" applyProtection="0">
      <alignment horizontal="right" vertical="center"/>
    </xf>
    <xf numFmtId="4" fontId="2" fillId="75" borderId="0" applyNumberFormat="0" applyProtection="0">
      <alignment horizontal="left" vertical="center"/>
    </xf>
    <xf numFmtId="4" fontId="2" fillId="39" borderId="0" applyNumberFormat="0" applyProtection="0">
      <alignment horizontal="left" vertical="center"/>
    </xf>
    <xf numFmtId="213" fontId="1" fillId="76" borderId="46" applyNumberFormat="0" applyProtection="0">
      <alignment horizontal="left" vertical="center"/>
    </xf>
    <xf numFmtId="213" fontId="1" fillId="76" borderId="46" applyNumberFormat="0" applyProtection="0">
      <alignment horizontal="left" vertical="top"/>
    </xf>
    <xf numFmtId="213" fontId="1" fillId="39" borderId="46" applyNumberFormat="0" applyProtection="0">
      <alignment horizontal="left" vertical="center"/>
    </xf>
    <xf numFmtId="213" fontId="1" fillId="39" borderId="46" applyNumberFormat="0" applyProtection="0">
      <alignment horizontal="left" vertical="top"/>
    </xf>
    <xf numFmtId="213" fontId="1" fillId="78" borderId="46" applyNumberFormat="0" applyProtection="0">
      <alignment horizontal="left" vertical="center"/>
    </xf>
    <xf numFmtId="213" fontId="1" fillId="78" borderId="46" applyNumberFormat="0" applyProtection="0">
      <alignment horizontal="left" vertical="top"/>
    </xf>
    <xf numFmtId="213" fontId="1" fillId="70" borderId="46" applyNumberFormat="0" applyProtection="0">
      <alignment horizontal="left" vertical="center"/>
    </xf>
    <xf numFmtId="213" fontId="1" fillId="70" borderId="46" applyNumberFormat="0" applyProtection="0">
      <alignment horizontal="left" vertical="top"/>
    </xf>
    <xf numFmtId="4" fontId="2" fillId="4" borderId="46" applyNumberFormat="0" applyProtection="0">
      <alignment vertical="center"/>
    </xf>
    <xf numFmtId="4" fontId="118" fillId="4" borderId="46" applyNumberFormat="0" applyProtection="0">
      <alignment vertical="center"/>
    </xf>
    <xf numFmtId="4" fontId="2" fillId="4" borderId="46" applyNumberFormat="0" applyProtection="0">
      <alignment horizontal="left" vertical="center"/>
    </xf>
    <xf numFmtId="213" fontId="2" fillId="4" borderId="46" applyNumberFormat="0" applyProtection="0">
      <alignment horizontal="left" vertical="top"/>
    </xf>
    <xf numFmtId="4" fontId="2" fillId="75" borderId="46" applyNumberFormat="0" applyProtection="0">
      <alignment horizontal="right" vertical="center"/>
    </xf>
    <xf numFmtId="4" fontId="118" fillId="75" borderId="46" applyNumberFormat="0" applyProtection="0">
      <alignment horizontal="right" vertical="center"/>
    </xf>
    <xf numFmtId="4" fontId="2" fillId="77" borderId="46" applyNumberFormat="0" applyProtection="0">
      <alignment horizontal="left" vertical="center"/>
    </xf>
    <xf numFmtId="213" fontId="2" fillId="39" borderId="46" applyNumberFormat="0" applyProtection="0">
      <alignment horizontal="left" vertical="top"/>
    </xf>
    <xf numFmtId="227" fontId="2" fillId="0" borderId="23">
      <alignment horizontal="right" vertical="center"/>
      <protection locked="0"/>
    </xf>
    <xf numFmtId="4" fontId="119" fillId="79" borderId="0" applyNumberFormat="0" applyProtection="0">
      <alignment horizontal="left" vertical="center"/>
    </xf>
    <xf numFmtId="227" fontId="2" fillId="0" borderId="48">
      <alignment horizontal="right" vertical="center"/>
      <protection locked="0"/>
    </xf>
    <xf numFmtId="4" fontId="10" fillId="75" borderId="46" applyNumberFormat="0" applyProtection="0">
      <alignment horizontal="right" vertical="center"/>
    </xf>
    <xf numFmtId="213" fontId="37" fillId="45" borderId="0" applyNumberFormat="0" applyBorder="0" applyAlignment="0" applyProtection="0"/>
    <xf numFmtId="213" fontId="74" fillId="0" borderId="49"/>
    <xf numFmtId="213" fontId="74" fillId="0" borderId="49"/>
    <xf numFmtId="213" fontId="74" fillId="0" borderId="49"/>
    <xf numFmtId="213" fontId="74" fillId="0" borderId="49"/>
    <xf numFmtId="213" fontId="36" fillId="0" borderId="0" applyNumberFormat="0" applyFill="0" applyBorder="0" applyAlignment="0" applyProtection="0"/>
    <xf numFmtId="213" fontId="44" fillId="61" borderId="32" applyNumberFormat="0" applyAlignment="0" applyProtection="0"/>
    <xf numFmtId="213" fontId="55" fillId="80" borderId="0" applyNumberFormat="0" applyBorder="0" applyAlignment="0" applyProtection="0"/>
    <xf numFmtId="213" fontId="55" fillId="80" borderId="0" applyNumberFormat="0" applyBorder="0" applyAlignment="0" applyProtection="0"/>
    <xf numFmtId="213" fontId="1" fillId="0" borderId="0" applyNumberFormat="0" applyFont="0" applyFill="0" applyBorder="0" applyAlignment="0" applyProtection="0"/>
    <xf numFmtId="213" fontId="1" fillId="0" borderId="0" applyNumberFormat="0" applyFont="0" applyFill="0" applyBorder="0" applyAlignment="0" applyProtection="0"/>
    <xf numFmtId="213" fontId="1" fillId="0" borderId="0" applyNumberFormat="0" applyFont="0" applyFill="0" applyBorder="0" applyAlignment="0" applyProtection="0"/>
    <xf numFmtId="213" fontId="55" fillId="80" borderId="0" applyNumberFormat="0" applyBorder="0" applyAlignment="0" applyProtection="0"/>
    <xf numFmtId="213" fontId="55" fillId="80" borderId="0" applyNumberFormat="0" applyBorder="0" applyAlignment="0" applyProtection="0"/>
    <xf numFmtId="213" fontId="1" fillId="4" borderId="0" applyNumberFormat="0" applyAlignment="0" applyProtection="0"/>
    <xf numFmtId="213" fontId="1" fillId="4" borderId="0" applyNumberFormat="0" applyAlignment="0" applyProtection="0"/>
    <xf numFmtId="3" fontId="1" fillId="0" borderId="0" applyNumberFormat="0" applyFont="0" applyFill="0" applyBorder="0" applyAlignment="0" applyProtection="0"/>
    <xf numFmtId="3" fontId="1" fillId="0" borderId="0" applyNumberFormat="0" applyFont="0" applyFill="0" applyBorder="0" applyAlignment="0" applyProtection="0"/>
    <xf numFmtId="213" fontId="55" fillId="80" borderId="0" applyNumberFormat="0" applyBorder="0" applyAlignment="0" applyProtection="0"/>
    <xf numFmtId="213" fontId="55" fillId="80" borderId="0" applyNumberFormat="0" applyBorder="0" applyAlignment="0" applyProtection="0"/>
    <xf numFmtId="213" fontId="1" fillId="4" borderId="0" applyNumberFormat="0" applyBorder="0" applyAlignment="0" applyProtection="0"/>
    <xf numFmtId="213" fontId="1" fillId="4" borderId="0" applyNumberFormat="0" applyBorder="0" applyAlignment="0" applyProtection="0"/>
    <xf numFmtId="3" fontId="1" fillId="0" borderId="0" applyNumberFormat="0" applyFont="0" applyFill="0" applyBorder="0" applyAlignment="0" applyProtection="0"/>
    <xf numFmtId="3" fontId="1" fillId="0" borderId="0" applyNumberFormat="0" applyFont="0" applyFill="0" applyBorder="0" applyAlignment="0" applyProtection="0"/>
    <xf numFmtId="213" fontId="1" fillId="42" borderId="0" applyNumberFormat="0" applyBorder="0" applyAlignment="0" applyProtection="0"/>
    <xf numFmtId="213" fontId="1" fillId="42" borderId="0" applyNumberFormat="0" applyBorder="0" applyAlignment="0" applyProtection="0"/>
    <xf numFmtId="213" fontId="55" fillId="42" borderId="0" applyNumberFormat="0" applyBorder="0" applyAlignment="0" applyProtection="0"/>
    <xf numFmtId="213" fontId="55" fillId="42" borderId="0" applyNumberFormat="0" applyBorder="0" applyAlignment="0" applyProtection="0"/>
    <xf numFmtId="3" fontId="1" fillId="0" borderId="0" applyNumberFormat="0" applyFont="0" applyFill="0" applyBorder="0" applyAlignment="0" applyProtection="0"/>
    <xf numFmtId="3" fontId="1" fillId="0" borderId="0" applyNumberFormat="0" applyFont="0" applyFill="0" applyBorder="0" applyAlignment="0" applyProtection="0"/>
    <xf numFmtId="3" fontId="55" fillId="81" borderId="0" applyNumberFormat="0" applyBorder="0" applyAlignment="0" applyProtection="0"/>
    <xf numFmtId="3" fontId="55" fillId="81" borderId="0" applyNumberFormat="0" applyBorder="0" applyAlignment="0" applyProtection="0"/>
    <xf numFmtId="3" fontId="55" fillId="81" borderId="0" applyNumberFormat="0" applyBorder="0" applyAlignment="0" applyProtection="0"/>
    <xf numFmtId="3" fontId="55" fillId="81" borderId="0" applyNumberFormat="0" applyBorder="0" applyAlignment="0" applyProtection="0"/>
    <xf numFmtId="3" fontId="1" fillId="0" borderId="0" applyNumberFormat="0" applyFont="0" applyFill="0" applyBorder="0" applyAlignment="0" applyProtection="0"/>
    <xf numFmtId="3" fontId="1" fillId="0" borderId="0" applyNumberFormat="0" applyFont="0" applyFill="0" applyBorder="0" applyAlignment="0" applyProtection="0"/>
    <xf numFmtId="3" fontId="55" fillId="82" borderId="0" applyNumberFormat="0" applyBorder="0" applyAlignment="0" applyProtection="0"/>
    <xf numFmtId="3" fontId="55" fillId="82" borderId="0" applyNumberFormat="0" applyBorder="0" applyAlignment="0" applyProtection="0"/>
    <xf numFmtId="3" fontId="55" fillId="82" borderId="0" applyNumberFormat="0" applyBorder="0" applyAlignment="0" applyProtection="0"/>
    <xf numFmtId="3" fontId="55" fillId="82" borderId="0" applyNumberFormat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213" fontId="1" fillId="0" borderId="0" applyFont="0" applyFill="0" applyBorder="0" applyAlignment="0" applyProtection="0"/>
    <xf numFmtId="3" fontId="1" fillId="2" borderId="0" applyFont="0" applyBorder="0" applyAlignment="0" applyProtection="0"/>
    <xf numFmtId="3" fontId="1" fillId="2" borderId="0" applyFont="0" applyBorder="0" applyAlignment="0" applyProtection="0"/>
    <xf numFmtId="3" fontId="1" fillId="2" borderId="0" applyFont="0" applyBorder="0" applyAlignment="0" applyProtection="0"/>
    <xf numFmtId="213" fontId="1" fillId="82" borderId="0" applyNumberFormat="0" applyFont="0" applyBorder="0" applyAlignment="0" applyProtection="0"/>
    <xf numFmtId="213" fontId="1" fillId="82" borderId="0" applyNumberFormat="0" applyFont="0" applyBorder="0" applyAlignment="0" applyProtection="0"/>
    <xf numFmtId="213" fontId="1" fillId="82" borderId="0" applyNumberFormat="0" applyFont="0" applyBorder="0" applyAlignment="0" applyProtection="0"/>
    <xf numFmtId="4" fontId="1" fillId="2" borderId="0" applyFont="0" applyBorder="0" applyAlignment="0" applyProtection="0"/>
    <xf numFmtId="4" fontId="1" fillId="2" borderId="0" applyFont="0" applyBorder="0" applyAlignment="0" applyProtection="0"/>
    <xf numFmtId="4" fontId="1" fillId="2" borderId="0" applyFont="0" applyBorder="0" applyAlignment="0" applyProtection="0"/>
    <xf numFmtId="213" fontId="101" fillId="0" borderId="0"/>
    <xf numFmtId="213" fontId="3" fillId="2" borderId="0"/>
    <xf numFmtId="213" fontId="3" fillId="2" borderId="0"/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1" fillId="0" borderId="0">
      <alignment horizontal="left" wrapText="1"/>
    </xf>
    <xf numFmtId="213" fontId="96" fillId="0" borderId="31"/>
    <xf numFmtId="213" fontId="96" fillId="0" borderId="31"/>
    <xf numFmtId="213" fontId="93" fillId="2" borderId="0"/>
    <xf numFmtId="213" fontId="93" fillId="2" borderId="0"/>
    <xf numFmtId="213" fontId="96" fillId="0" borderId="31"/>
    <xf numFmtId="213" fontId="96" fillId="0" borderId="31"/>
    <xf numFmtId="213" fontId="93" fillId="0" borderId="0"/>
    <xf numFmtId="213" fontId="93" fillId="0" borderId="0"/>
    <xf numFmtId="213" fontId="120" fillId="0" borderId="0"/>
    <xf numFmtId="213" fontId="120" fillId="0" borderId="0"/>
    <xf numFmtId="213" fontId="120" fillId="0" borderId="0"/>
    <xf numFmtId="213" fontId="46" fillId="0" borderId="33" applyNumberFormat="0" applyFill="0" applyAlignment="0" applyProtection="0"/>
    <xf numFmtId="213" fontId="41" fillId="48" borderId="25" applyNumberFormat="0" applyAlignment="0" applyProtection="0"/>
    <xf numFmtId="213" fontId="121" fillId="0" borderId="0" applyBorder="0" applyProtection="0">
      <alignment vertical="center"/>
    </xf>
    <xf numFmtId="213" fontId="121" fillId="0" borderId="0" applyBorder="0" applyProtection="0">
      <alignment vertical="center"/>
    </xf>
    <xf numFmtId="213" fontId="121" fillId="0" borderId="21" applyBorder="0" applyProtection="0">
      <alignment horizontal="right" vertical="center"/>
    </xf>
    <xf numFmtId="213" fontId="121" fillId="0" borderId="21" applyBorder="0" applyProtection="0">
      <alignment horizontal="right" vertical="center"/>
    </xf>
    <xf numFmtId="213" fontId="122" fillId="83" borderId="0" applyBorder="0" applyProtection="0">
      <alignment horizontal="centerContinuous" vertical="center"/>
    </xf>
    <xf numFmtId="213" fontId="122" fillId="83" borderId="0" applyBorder="0" applyProtection="0">
      <alignment horizontal="centerContinuous" vertical="center"/>
    </xf>
    <xf numFmtId="213" fontId="122" fillId="83" borderId="0" applyBorder="0" applyProtection="0">
      <alignment horizontal="centerContinuous" vertical="center"/>
    </xf>
    <xf numFmtId="213" fontId="122" fillId="84" borderId="21" applyBorder="0" applyProtection="0">
      <alignment horizontal="centerContinuous" vertical="center"/>
    </xf>
    <xf numFmtId="213" fontId="122" fillId="84" borderId="21" applyBorder="0" applyProtection="0">
      <alignment horizontal="centerContinuous" vertical="center"/>
    </xf>
    <xf numFmtId="213" fontId="122" fillId="84" borderId="21" applyBorder="0" applyProtection="0">
      <alignment horizontal="centerContinuous" vertical="center"/>
    </xf>
    <xf numFmtId="213" fontId="94" fillId="0" borderId="0" applyBorder="0" applyProtection="0">
      <alignment horizontal="left"/>
    </xf>
    <xf numFmtId="213" fontId="94" fillId="0" borderId="0" applyBorder="0" applyProtection="0">
      <alignment horizontal="left"/>
    </xf>
    <xf numFmtId="213" fontId="105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23" fillId="0" borderId="0" applyFill="0" applyBorder="0" applyProtection="0">
      <alignment horizontal="left"/>
    </xf>
    <xf numFmtId="213" fontId="105" fillId="0" borderId="0" applyFill="0" applyBorder="0" applyProtection="0">
      <alignment horizontal="left"/>
    </xf>
    <xf numFmtId="213" fontId="3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124" fillId="0" borderId="34" applyFill="0" applyBorder="0" applyProtection="0">
      <alignment horizontal="left" vertical="top"/>
    </xf>
    <xf numFmtId="213" fontId="3" fillId="0" borderId="34" applyFill="0" applyBorder="0" applyProtection="0">
      <alignment horizontal="left" vertical="top"/>
    </xf>
    <xf numFmtId="15" fontId="109" fillId="0" borderId="0">
      <alignment horizontal="center"/>
    </xf>
    <xf numFmtId="15" fontId="109" fillId="0" borderId="0">
      <alignment horizontal="center"/>
    </xf>
    <xf numFmtId="213" fontId="109" fillId="0" borderId="0">
      <alignment horizontal="left"/>
    </xf>
    <xf numFmtId="213" fontId="109" fillId="0" borderId="0">
      <alignment horizontal="left"/>
    </xf>
    <xf numFmtId="213" fontId="35" fillId="62" borderId="26" applyNumberFormat="0" applyAlignment="0" applyProtection="0"/>
    <xf numFmtId="213" fontId="47" fillId="0" borderId="0" applyNumberFormat="0" applyFill="0" applyBorder="0" applyAlignment="0" applyProtection="0"/>
    <xf numFmtId="213" fontId="36" fillId="0" borderId="0" applyNumberFormat="0" applyFill="0" applyBorder="0" applyAlignment="0" applyProtection="0"/>
    <xf numFmtId="213" fontId="125" fillId="0" borderId="0"/>
    <xf numFmtId="213" fontId="125" fillId="0" borderId="0"/>
    <xf numFmtId="213" fontId="125" fillId="0" borderId="0"/>
    <xf numFmtId="213" fontId="126" fillId="0" borderId="0"/>
    <xf numFmtId="213" fontId="126" fillId="0" borderId="0"/>
    <xf numFmtId="213" fontId="126" fillId="0" borderId="0"/>
    <xf numFmtId="213" fontId="36" fillId="0" borderId="0" applyNumberFormat="0" applyFill="0" applyBorder="0" applyAlignment="0" applyProtection="0"/>
    <xf numFmtId="49" fontId="103" fillId="0" borderId="0"/>
    <xf numFmtId="213" fontId="55" fillId="85" borderId="0" applyNumberFormat="0" applyBorder="0"/>
    <xf numFmtId="213" fontId="55" fillId="85" borderId="0" applyNumberFormat="0" applyBorder="0"/>
    <xf numFmtId="213" fontId="55" fillId="85" borderId="0" applyNumberFormat="0" applyBorder="0"/>
    <xf numFmtId="213" fontId="106" fillId="0" borderId="0" applyNumberFormat="0" applyFill="0" applyBorder="0" applyAlignment="0" applyProtection="0"/>
    <xf numFmtId="213" fontId="127" fillId="0" borderId="0">
      <alignment horizontal="center"/>
    </xf>
    <xf numFmtId="213" fontId="127" fillId="0" borderId="0">
      <alignment horizontal="center"/>
    </xf>
    <xf numFmtId="213" fontId="127" fillId="0" borderId="0">
      <alignment horizontal="center"/>
    </xf>
    <xf numFmtId="213" fontId="106" fillId="0" borderId="0" applyNumberFormat="0" applyFill="0" applyBorder="0" applyAlignment="0" applyProtection="0"/>
    <xf numFmtId="213" fontId="38" fillId="0" borderId="27" applyNumberFormat="0" applyFill="0" applyAlignment="0" applyProtection="0"/>
    <xf numFmtId="213" fontId="39" fillId="0" borderId="28" applyNumberFormat="0" applyFill="0" applyAlignment="0" applyProtection="0"/>
    <xf numFmtId="213" fontId="40" fillId="0" borderId="29" applyNumberFormat="0" applyFill="0" applyAlignment="0" applyProtection="0"/>
    <xf numFmtId="213" fontId="40" fillId="0" borderId="0" applyNumberFormat="0" applyFill="0" applyBorder="0" applyAlignment="0" applyProtection="0"/>
    <xf numFmtId="213" fontId="106" fillId="0" borderId="0" applyNumberFormat="0" applyFill="0" applyBorder="0" applyAlignment="0" applyProtection="0"/>
    <xf numFmtId="213" fontId="38" fillId="0" borderId="27" applyNumberFormat="0" applyFill="0" applyAlignment="0" applyProtection="0"/>
    <xf numFmtId="213" fontId="39" fillId="0" borderId="28" applyNumberFormat="0" applyFill="0" applyAlignment="0" applyProtection="0"/>
    <xf numFmtId="213" fontId="40" fillId="0" borderId="29" applyNumberFormat="0" applyFill="0" applyAlignment="0" applyProtection="0"/>
    <xf numFmtId="213" fontId="40" fillId="0" borderId="0" applyNumberFormat="0" applyFill="0" applyBorder="0" applyAlignment="0" applyProtection="0"/>
    <xf numFmtId="213" fontId="106" fillId="0" borderId="0" applyNumberFormat="0" applyFill="0" applyBorder="0" applyAlignment="0" applyProtection="0"/>
    <xf numFmtId="213" fontId="128" fillId="61" borderId="24"/>
    <xf numFmtId="213" fontId="128" fillId="61" borderId="24"/>
    <xf numFmtId="213" fontId="128" fillId="61" borderId="24"/>
    <xf numFmtId="213" fontId="115" fillId="0" borderId="33" applyNumberFormat="0" applyFill="0" applyAlignment="0" applyProtection="0"/>
    <xf numFmtId="213" fontId="115" fillId="0" borderId="33" applyNumberFormat="0" applyFill="0" applyAlignment="0" applyProtection="0"/>
    <xf numFmtId="213" fontId="115" fillId="0" borderId="33" applyNumberFormat="0" applyFill="0" applyAlignment="0" applyProtection="0"/>
    <xf numFmtId="213" fontId="115" fillId="0" borderId="33" applyNumberFormat="0" applyFill="0" applyAlignment="0" applyProtection="0"/>
    <xf numFmtId="213" fontId="115" fillId="0" borderId="33" applyNumberFormat="0" applyFill="0" applyAlignment="0" applyProtection="0"/>
    <xf numFmtId="213" fontId="46" fillId="0" borderId="33" applyNumberFormat="0" applyFill="0" applyAlignment="0" applyProtection="0"/>
    <xf numFmtId="213" fontId="44" fillId="61" borderId="32" applyNumberFormat="0" applyAlignment="0" applyProtection="0"/>
    <xf numFmtId="213" fontId="129" fillId="67" borderId="0" applyNumberFormat="0" applyBorder="0" applyAlignment="0"/>
    <xf numFmtId="213" fontId="33" fillId="44" borderId="0" applyNumberFormat="0" applyBorder="0" applyAlignment="0" applyProtection="0"/>
    <xf numFmtId="213" fontId="37" fillId="45" borderId="0" applyNumberFormat="0" applyBorder="0" applyAlignment="0" applyProtection="0"/>
    <xf numFmtId="213" fontId="47" fillId="0" borderId="0" applyNumberFormat="0" applyFill="0" applyBorder="0" applyAlignment="0" applyProtection="0"/>
    <xf numFmtId="213" fontId="35" fillId="62" borderId="26" applyNumberFormat="0" applyAlignment="0" applyProtection="0"/>
    <xf numFmtId="213" fontId="1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213" fontId="10" fillId="0" borderId="0" applyNumberFormat="0" applyFill="0" applyBorder="0" applyAlignment="0" applyProtection="0"/>
    <xf numFmtId="213" fontId="10" fillId="0" borderId="0" applyNumberFormat="0" applyFill="0" applyBorder="0" applyAlignment="0" applyProtection="0"/>
    <xf numFmtId="213" fontId="10" fillId="0" borderId="0" applyNumberFormat="0" applyFill="0" applyBorder="0" applyAlignment="0" applyProtection="0"/>
    <xf numFmtId="213" fontId="10" fillId="0" borderId="0" applyNumberFormat="0" applyFill="0" applyBorder="0" applyAlignment="0" applyProtection="0"/>
    <xf numFmtId="213" fontId="10" fillId="0" borderId="0" applyNumberFormat="0" applyFill="0" applyBorder="0" applyAlignment="0" applyProtection="0"/>
    <xf numFmtId="213" fontId="109" fillId="2" borderId="0"/>
    <xf numFmtId="213" fontId="109" fillId="2" borderId="0"/>
    <xf numFmtId="14" fontId="61" fillId="0" borderId="0" applyFont="0" applyFill="0" applyBorder="0" applyProtection="0"/>
    <xf numFmtId="14" fontId="61" fillId="0" borderId="0" applyFont="0" applyFill="0" applyBorder="0" applyProtection="0"/>
    <xf numFmtId="213" fontId="6" fillId="0" borderId="0"/>
    <xf numFmtId="213" fontId="56" fillId="57" borderId="0" applyNumberFormat="0" applyBorder="0" applyAlignment="0" applyProtection="0">
      <alignment vertical="center"/>
    </xf>
    <xf numFmtId="213" fontId="6" fillId="0" borderId="0"/>
    <xf numFmtId="213" fontId="56" fillId="58" borderId="0" applyNumberFormat="0" applyBorder="0" applyAlignment="0" applyProtection="0">
      <alignment vertical="center"/>
    </xf>
    <xf numFmtId="213" fontId="6" fillId="0" borderId="0"/>
    <xf numFmtId="213" fontId="56" fillId="59" borderId="0" applyNumberFormat="0" applyBorder="0" applyAlignment="0" applyProtection="0">
      <alignment vertical="center"/>
    </xf>
    <xf numFmtId="213" fontId="6" fillId="0" borderId="0"/>
    <xf numFmtId="213" fontId="56" fillId="54" borderId="0" applyNumberFormat="0" applyBorder="0" applyAlignment="0" applyProtection="0">
      <alignment vertical="center"/>
    </xf>
    <xf numFmtId="213" fontId="6" fillId="0" borderId="0"/>
    <xf numFmtId="213" fontId="56" fillId="55" borderId="0" applyNumberFormat="0" applyBorder="0" applyAlignment="0" applyProtection="0">
      <alignment vertical="center"/>
    </xf>
    <xf numFmtId="213" fontId="6" fillId="0" borderId="0"/>
    <xf numFmtId="213" fontId="56" fillId="60" borderId="0" applyNumberFormat="0" applyBorder="0" applyAlignment="0" applyProtection="0">
      <alignment vertical="center"/>
    </xf>
    <xf numFmtId="9" fontId="130" fillId="0" borderId="0" applyFont="0" applyFill="0" applyBorder="0" applyAlignment="0" applyProtection="0"/>
    <xf numFmtId="213" fontId="1" fillId="0" borderId="0" applyNumberFormat="0" applyFill="0" applyBorder="0" applyAlignment="0" applyProtection="0">
      <alignment horizontal="left" wrapText="1"/>
    </xf>
    <xf numFmtId="213" fontId="1" fillId="0" borderId="0" applyNumberFormat="0" applyFill="0" applyBorder="0" applyAlignment="0" applyProtection="0">
      <alignment horizontal="left" wrapText="1"/>
    </xf>
    <xf numFmtId="213" fontId="6" fillId="0" borderId="0"/>
    <xf numFmtId="213" fontId="131" fillId="0" borderId="0"/>
    <xf numFmtId="213" fontId="131" fillId="0" borderId="0"/>
    <xf numFmtId="213" fontId="131" fillId="0" borderId="0"/>
    <xf numFmtId="213" fontId="131" fillId="0" borderId="0"/>
    <xf numFmtId="213" fontId="131" fillId="0" borderId="0"/>
    <xf numFmtId="213" fontId="131" fillId="0" borderId="0"/>
    <xf numFmtId="213" fontId="131" fillId="0" borderId="0"/>
    <xf numFmtId="213" fontId="131" fillId="0" borderId="0"/>
    <xf numFmtId="213" fontId="132" fillId="0" borderId="0" applyNumberFormat="0" applyFill="0" applyBorder="0" applyAlignment="0" applyProtection="0">
      <alignment vertical="center"/>
    </xf>
    <xf numFmtId="213" fontId="6" fillId="0" borderId="0"/>
    <xf numFmtId="213" fontId="133" fillId="62" borderId="26" applyNumberFormat="0" applyAlignment="0" applyProtection="0">
      <alignment vertical="center"/>
    </xf>
    <xf numFmtId="172" fontId="134" fillId="0" borderId="0" applyFont="0" applyFill="0" applyBorder="0" applyAlignment="0" applyProtection="0"/>
    <xf numFmtId="174" fontId="134" fillId="0" borderId="0" applyFont="0" applyFill="0" applyBorder="0" applyAlignment="0" applyProtection="0"/>
    <xf numFmtId="213" fontId="135" fillId="63" borderId="0" applyNumberFormat="0" applyBorder="0" applyAlignment="0" applyProtection="0">
      <alignment vertical="center"/>
    </xf>
    <xf numFmtId="171" fontId="134" fillId="0" borderId="0" applyFont="0" applyFill="0" applyBorder="0" applyAlignment="0" applyProtection="0"/>
    <xf numFmtId="173" fontId="134" fillId="0" borderId="0" applyFont="0" applyFill="0" applyBorder="0" applyAlignment="0" applyProtection="0"/>
    <xf numFmtId="213" fontId="134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13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213" fontId="137" fillId="0" borderId="0" applyNumberFormat="0" applyFill="0" applyBorder="0" applyAlignment="0" applyProtection="0">
      <alignment vertical="top"/>
      <protection locked="0"/>
    </xf>
    <xf numFmtId="213" fontId="137" fillId="0" borderId="0" applyNumberFormat="0" applyFill="0" applyBorder="0" applyAlignment="0" applyProtection="0">
      <alignment vertical="top"/>
      <protection locked="0"/>
    </xf>
    <xf numFmtId="213" fontId="137" fillId="0" borderId="0" applyNumberFormat="0" applyFill="0" applyBorder="0" applyAlignment="0" applyProtection="0">
      <alignment vertical="top"/>
      <protection locked="0"/>
    </xf>
    <xf numFmtId="213" fontId="137" fillId="0" borderId="0" applyNumberFormat="0" applyFill="0" applyBorder="0" applyAlignment="0" applyProtection="0">
      <alignment vertical="top"/>
      <protection locked="0"/>
    </xf>
    <xf numFmtId="213" fontId="137" fillId="0" borderId="0" applyNumberFormat="0" applyFill="0" applyBorder="0" applyAlignment="0" applyProtection="0">
      <alignment vertical="top"/>
      <protection locked="0"/>
    </xf>
    <xf numFmtId="213" fontId="137" fillId="0" borderId="0" applyNumberFormat="0" applyFill="0" applyBorder="0" applyAlignment="0" applyProtection="0">
      <alignment vertical="top"/>
      <protection locked="0"/>
    </xf>
    <xf numFmtId="213" fontId="6" fillId="0" borderId="0"/>
    <xf numFmtId="213" fontId="7" fillId="64" borderId="31" applyNumberFormat="0" applyFont="0" applyAlignment="0" applyProtection="0">
      <alignment vertical="center"/>
    </xf>
    <xf numFmtId="213" fontId="6" fillId="0" borderId="0"/>
    <xf numFmtId="213" fontId="138" fillId="0" borderId="30" applyNumberFormat="0" applyFill="0" applyAlignment="0" applyProtection="0">
      <alignment vertical="center"/>
    </xf>
    <xf numFmtId="213" fontId="6" fillId="0" borderId="0"/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67" fillId="86" borderId="20" applyNumberFormat="0" applyFont="0" applyBorder="0" applyAlignment="0">
      <protection locked="0"/>
    </xf>
    <xf numFmtId="213" fontId="139" fillId="48" borderId="25" applyNumberFormat="0" applyAlignment="0" applyProtection="0">
      <alignment vertical="center"/>
    </xf>
    <xf numFmtId="213" fontId="6" fillId="0" borderId="0"/>
    <xf numFmtId="213" fontId="140" fillId="61" borderId="32" applyNumberFormat="0" applyAlignment="0" applyProtection="0">
      <alignment vertical="center"/>
    </xf>
    <xf numFmtId="213" fontId="6" fillId="0" borderId="0"/>
    <xf numFmtId="213" fontId="141" fillId="44" borderId="0" applyNumberFormat="0" applyBorder="0" applyAlignment="0" applyProtection="0">
      <alignment vertical="center"/>
    </xf>
    <xf numFmtId="228" fontId="48" fillId="0" borderId="0" applyFont="0" applyFill="0" applyBorder="0" applyAlignment="0" applyProtection="0"/>
    <xf numFmtId="228" fontId="48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>
      <alignment vertical="center"/>
    </xf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136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8" fillId="0" borderId="0">
      <alignment vertical="center"/>
    </xf>
    <xf numFmtId="213" fontId="1" fillId="0" borderId="0"/>
    <xf numFmtId="213" fontId="8" fillId="0" borderId="0">
      <alignment vertical="center"/>
    </xf>
    <xf numFmtId="213" fontId="8" fillId="0" borderId="0">
      <alignment vertical="center"/>
    </xf>
    <xf numFmtId="213" fontId="8" fillId="0" borderId="0">
      <alignment vertical="center"/>
    </xf>
    <xf numFmtId="213" fontId="7" fillId="0" borderId="0">
      <alignment vertical="center"/>
    </xf>
    <xf numFmtId="213" fontId="1" fillId="0" borderId="0"/>
    <xf numFmtId="213" fontId="9" fillId="0" borderId="0">
      <alignment vertical="center"/>
    </xf>
    <xf numFmtId="213" fontId="7" fillId="0" borderId="0">
      <alignment vertical="center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136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1" fillId="0" borderId="0">
      <alignment vertical="center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8" fillId="0" borderId="0"/>
    <xf numFmtId="213" fontId="7" fillId="0" borderId="0"/>
    <xf numFmtId="213" fontId="9" fillId="0" borderId="0"/>
    <xf numFmtId="213" fontId="9" fillId="0" borderId="0" applyNumberFormat="0" applyFill="0" applyBorder="0" applyAlignment="0" applyProtection="0">
      <alignment horizontal="left" wrapText="1"/>
    </xf>
    <xf numFmtId="213" fontId="68" fillId="0" borderId="0">
      <alignment vertical="center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8" fillId="0" borderId="0">
      <alignment vertical="center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9" fillId="0" borderId="0" applyNumberFormat="0" applyFill="0" applyBorder="0" applyAlignment="0" applyProtection="0">
      <alignment horizontal="left" wrapText="1"/>
    </xf>
    <xf numFmtId="213" fontId="6" fillId="0" borderId="0"/>
    <xf numFmtId="213" fontId="142" fillId="45" borderId="0" applyNumberFormat="0" applyBorder="0" applyAlignment="0" applyProtection="0">
      <alignment vertical="center"/>
    </xf>
    <xf numFmtId="213" fontId="6" fillId="0" borderId="0"/>
    <xf numFmtId="213" fontId="143" fillId="0" borderId="27" applyNumberFormat="0" applyFill="0" applyAlignment="0" applyProtection="0">
      <alignment vertical="center"/>
    </xf>
    <xf numFmtId="213" fontId="6" fillId="0" borderId="0"/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4" fillId="0" borderId="0" applyProtection="0">
      <alignment horizontal="left"/>
    </xf>
    <xf numFmtId="213" fontId="145" fillId="0" borderId="28" applyNumberFormat="0" applyFill="0" applyAlignment="0" applyProtection="0">
      <alignment vertical="center"/>
    </xf>
    <xf numFmtId="213" fontId="6" fillId="0" borderId="0"/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6" fillId="0" borderId="0" applyProtection="0">
      <alignment horizontal="left"/>
    </xf>
    <xf numFmtId="213" fontId="147" fillId="0" borderId="29" applyNumberFormat="0" applyFill="0" applyAlignment="0" applyProtection="0">
      <alignment vertical="center"/>
    </xf>
    <xf numFmtId="213" fontId="6" fillId="0" borderId="0"/>
    <xf numFmtId="213" fontId="147" fillId="0" borderId="0" applyNumberFormat="0" applyFill="0" applyBorder="0" applyAlignment="0" applyProtection="0">
      <alignment vertical="center"/>
    </xf>
    <xf numFmtId="213" fontId="6" fillId="0" borderId="0"/>
    <xf numFmtId="213" fontId="148" fillId="61" borderId="25" applyNumberFormat="0" applyAlignment="0" applyProtection="0">
      <alignment vertical="center"/>
    </xf>
    <xf numFmtId="213" fontId="6" fillId="0" borderId="0"/>
    <xf numFmtId="213" fontId="149" fillId="0" borderId="0" applyNumberFormat="0" applyFill="0" applyBorder="0" applyAlignment="0" applyProtection="0">
      <alignment vertical="center"/>
    </xf>
    <xf numFmtId="213" fontId="6" fillId="0" borderId="0"/>
    <xf numFmtId="213" fontId="150" fillId="0" borderId="0" applyNumberFormat="0" applyFill="0" applyBorder="0" applyAlignment="0" applyProtection="0">
      <alignment vertical="center"/>
    </xf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213" fontId="6" fillId="0" borderId="0"/>
    <xf numFmtId="213" fontId="151" fillId="0" borderId="33" applyNumberFormat="0" applyFill="0" applyAlignment="0" applyProtection="0">
      <alignment vertical="center"/>
    </xf>
    <xf numFmtId="213" fontId="5" fillId="0" borderId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1" fillId="0" borderId="0"/>
    <xf numFmtId="213" fontId="1" fillId="64" borderId="31" applyNumberFormat="0" applyFont="0" applyAlignment="0" applyProtection="0"/>
    <xf numFmtId="213" fontId="1" fillId="0" borderId="0"/>
    <xf numFmtId="213" fontId="5" fillId="0" borderId="0"/>
    <xf numFmtId="213" fontId="5" fillId="0" borderId="0"/>
    <xf numFmtId="213" fontId="1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7" fillId="0" borderId="0"/>
    <xf numFmtId="213" fontId="27" fillId="10" borderId="0" applyNumberFormat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9" fillId="0" borderId="0"/>
    <xf numFmtId="213" fontId="5" fillId="0" borderId="0"/>
    <xf numFmtId="213" fontId="152" fillId="0" borderId="0" applyNumberFormat="0" applyFill="0" applyBorder="0" applyAlignment="0" applyProtection="0">
      <alignment vertical="top"/>
      <protection locked="0"/>
    </xf>
    <xf numFmtId="213" fontId="14" fillId="16" borderId="0" applyNumberFormat="0" applyBorder="0" applyAlignment="0" applyProtection="0"/>
    <xf numFmtId="213" fontId="14" fillId="20" borderId="0" applyNumberFormat="0" applyBorder="0" applyAlignment="0" applyProtection="0"/>
    <xf numFmtId="213" fontId="14" fillId="24" borderId="0" applyNumberFormat="0" applyBorder="0" applyAlignment="0" applyProtection="0"/>
    <xf numFmtId="213" fontId="14" fillId="28" borderId="0" applyNumberFormat="0" applyBorder="0" applyAlignment="0" applyProtection="0"/>
    <xf numFmtId="213" fontId="14" fillId="32" borderId="0" applyNumberFormat="0" applyBorder="0" applyAlignment="0" applyProtection="0"/>
    <xf numFmtId="213" fontId="14" fillId="36" borderId="0" applyNumberFormat="0" applyBorder="0" applyAlignment="0" applyProtection="0"/>
    <xf numFmtId="213" fontId="14" fillId="17" borderId="0" applyNumberFormat="0" applyBorder="0" applyAlignment="0" applyProtection="0"/>
    <xf numFmtId="213" fontId="14" fillId="25" borderId="0" applyNumberFormat="0" applyBorder="0" applyAlignment="0" applyProtection="0"/>
    <xf numFmtId="213" fontId="14" fillId="37" borderId="0" applyNumberFormat="0" applyBorder="0" applyAlignment="0" applyProtection="0"/>
    <xf numFmtId="213" fontId="14" fillId="29" borderId="0" applyNumberFormat="0" applyBorder="0" applyAlignment="0" applyProtection="0"/>
    <xf numFmtId="213" fontId="14" fillId="21" borderId="0" applyNumberFormat="0" applyBorder="0" applyAlignment="0" applyProtection="0"/>
    <xf numFmtId="213" fontId="15" fillId="22" borderId="0" applyNumberFormat="0" applyBorder="0" applyAlignment="0" applyProtection="0"/>
    <xf numFmtId="213" fontId="15" fillId="18" borderId="0" applyNumberFormat="0" applyBorder="0" applyAlignment="0" applyProtection="0"/>
    <xf numFmtId="213" fontId="14" fillId="33" borderId="0" applyNumberFormat="0" applyBorder="0" applyAlignment="0" applyProtection="0"/>
    <xf numFmtId="213" fontId="15" fillId="26" borderId="0" applyNumberFormat="0" applyBorder="0" applyAlignment="0" applyProtection="0"/>
    <xf numFmtId="213" fontId="15" fillId="30" borderId="0" applyNumberFormat="0" applyBorder="0" applyAlignment="0" applyProtection="0"/>
    <xf numFmtId="213" fontId="15" fillId="34" borderId="0" applyNumberFormat="0" applyBorder="0" applyAlignment="0" applyProtection="0"/>
    <xf numFmtId="213" fontId="15" fillId="38" borderId="0" applyNumberFormat="0" applyBorder="0" applyAlignment="0" applyProtection="0"/>
    <xf numFmtId="213" fontId="15" fillId="15" borderId="0" applyNumberFormat="0" applyBorder="0" applyAlignment="0" applyProtection="0"/>
    <xf numFmtId="213" fontId="15" fillId="19" borderId="0" applyNumberFormat="0" applyBorder="0" applyAlignment="0" applyProtection="0"/>
    <xf numFmtId="213" fontId="15" fillId="23" borderId="0" applyNumberFormat="0" applyBorder="0" applyAlignment="0" applyProtection="0"/>
    <xf numFmtId="213" fontId="15" fillId="27" borderId="0" applyNumberFormat="0" applyBorder="0" applyAlignment="0" applyProtection="0"/>
    <xf numFmtId="213" fontId="15" fillId="31" borderId="0" applyNumberFormat="0" applyBorder="0" applyAlignment="0" applyProtection="0"/>
    <xf numFmtId="213" fontId="15" fillId="35" borderId="0" applyNumberFormat="0" applyBorder="0" applyAlignment="0" applyProtection="0"/>
    <xf numFmtId="213" fontId="16" fillId="9" borderId="0" applyNumberFormat="0" applyBorder="0" applyAlignment="0" applyProtection="0"/>
    <xf numFmtId="213" fontId="17" fillId="12" borderId="13" applyNumberFormat="0" applyAlignment="0" applyProtection="0"/>
    <xf numFmtId="213" fontId="18" fillId="13" borderId="16" applyNumberFormat="0" applyAlignment="0" applyProtection="0"/>
    <xf numFmtId="213" fontId="19" fillId="0" borderId="0" applyNumberFormat="0" applyFill="0" applyBorder="0" applyAlignment="0" applyProtection="0"/>
    <xf numFmtId="213" fontId="20" fillId="8" borderId="0" applyNumberFormat="0" applyBorder="0" applyAlignment="0" applyProtection="0"/>
    <xf numFmtId="213" fontId="21" fillId="0" borderId="10" applyNumberFormat="0" applyFill="0" applyAlignment="0" applyProtection="0"/>
    <xf numFmtId="213" fontId="22" fillId="0" borderId="11" applyNumberFormat="0" applyFill="0" applyAlignment="0" applyProtection="0"/>
    <xf numFmtId="213" fontId="23" fillId="0" borderId="12" applyNumberFormat="0" applyFill="0" applyAlignment="0" applyProtection="0"/>
    <xf numFmtId="213" fontId="23" fillId="0" borderId="0" applyNumberFormat="0" applyFill="0" applyBorder="0" applyAlignment="0" applyProtection="0"/>
    <xf numFmtId="213" fontId="25" fillId="11" borderId="13" applyNumberFormat="0" applyAlignment="0" applyProtection="0"/>
    <xf numFmtId="213" fontId="26" fillId="0" borderId="15" applyNumberFormat="0" applyFill="0" applyAlignment="0" applyProtection="0"/>
    <xf numFmtId="213" fontId="27" fillId="10" borderId="0" applyNumberFormat="0" applyBorder="0" applyAlignment="0" applyProtection="0"/>
    <xf numFmtId="213" fontId="8" fillId="14" borderId="17" applyNumberFormat="0" applyFont="0" applyAlignment="0" applyProtection="0"/>
    <xf numFmtId="213" fontId="8" fillId="14" borderId="17" applyNumberFormat="0" applyFont="0" applyAlignment="0" applyProtection="0"/>
    <xf numFmtId="213" fontId="28" fillId="12" borderId="14" applyNumberFormat="0" applyAlignment="0" applyProtection="0"/>
    <xf numFmtId="213" fontId="29" fillId="0" borderId="0" applyNumberFormat="0" applyFill="0" applyBorder="0" applyAlignment="0" applyProtection="0"/>
    <xf numFmtId="213" fontId="30" fillId="0" borderId="18" applyNumberFormat="0" applyFill="0" applyAlignment="0" applyProtection="0"/>
    <xf numFmtId="213" fontId="31" fillId="0" borderId="0" applyNumberForma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153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166" fontId="5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166" fontId="5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0" fontId="5" fillId="0" borderId="0"/>
    <xf numFmtId="213" fontId="7" fillId="0" borderId="0"/>
    <xf numFmtId="213" fontId="27" fillId="10" borderId="0" applyNumberFormat="0" applyBorder="0" applyAlignment="0" applyProtection="0"/>
    <xf numFmtId="213" fontId="5" fillId="0" borderId="0"/>
    <xf numFmtId="9" fontId="8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0" fontId="5" fillId="0" borderId="0"/>
    <xf numFmtId="0" fontId="5" fillId="0" borderId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213" fontId="5" fillId="0" borderId="0"/>
    <xf numFmtId="21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166" fontId="5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166" fontId="5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38" fontId="5" fillId="0" borderId="0" applyFont="0" applyFill="0" applyBorder="0" applyAlignment="0" applyProtection="0">
      <alignment vertical="center"/>
    </xf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166" fontId="5" fillId="0" borderId="0" applyFont="0" applyFill="0" applyBorder="0" applyAlignment="0" applyProtection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5" fillId="0" borderId="0"/>
    <xf numFmtId="213" fontId="7" fillId="0" borderId="0"/>
    <xf numFmtId="9" fontId="8" fillId="0" borderId="0" applyFont="0" applyFill="0" applyBorder="0" applyAlignment="0" applyProtection="0"/>
    <xf numFmtId="0" fontId="8" fillId="88" borderId="0" applyNumberFormat="0" applyBorder="0" applyAlignment="0" applyProtection="0"/>
    <xf numFmtId="0" fontId="1" fillId="0" borderId="0">
      <alignment horizontal="left" wrapText="1"/>
    </xf>
    <xf numFmtId="229" fontId="1" fillId="0" borderId="0" applyFont="0" applyFill="0" applyBorder="0" applyAlignment="0" applyProtection="0"/>
    <xf numFmtId="0" fontId="8" fillId="90" borderId="0" applyNumberFormat="0" applyBorder="0" applyAlignment="0" applyProtection="0"/>
    <xf numFmtId="0" fontId="8" fillId="44" borderId="0" applyNumberFormat="0" applyBorder="0" applyAlignment="0" applyProtection="0"/>
    <xf numFmtId="0" fontId="2" fillId="51" borderId="0" applyNumberFormat="0" applyBorder="0" applyAlignment="0" applyProtection="0"/>
    <xf numFmtId="0" fontId="1" fillId="0" borderId="0"/>
    <xf numFmtId="0" fontId="69" fillId="0" borderId="0" applyFont="0" applyFill="0" applyBorder="0" applyAlignment="0" applyProtection="0">
      <alignment horizontal="right"/>
    </xf>
    <xf numFmtId="0" fontId="1" fillId="0" borderId="0">
      <alignment horizontal="left" wrapText="1"/>
    </xf>
    <xf numFmtId="0" fontId="65" fillId="61" borderId="25" applyNumberFormat="0" applyAlignment="0" applyProtection="0"/>
    <xf numFmtId="0" fontId="7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8" fillId="51" borderId="0" applyNumberFormat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02" fillId="0" borderId="24" applyNumberFormat="0" applyFill="0" applyBorder="0" applyAlignment="0" applyProtection="0">
      <alignment horizontal="left"/>
      <protection locked="0"/>
    </xf>
    <xf numFmtId="0" fontId="1" fillId="0" borderId="0">
      <alignment horizontal="left" wrapText="1"/>
    </xf>
    <xf numFmtId="0" fontId="2" fillId="48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28" fillId="61" borderId="24"/>
    <xf numFmtId="0" fontId="71" fillId="0" borderId="0"/>
    <xf numFmtId="0" fontId="64" fillId="0" borderId="0">
      <alignment horizontal="right"/>
    </xf>
    <xf numFmtId="213" fontId="7" fillId="0" borderId="0"/>
    <xf numFmtId="0" fontId="1" fillId="0" borderId="0"/>
    <xf numFmtId="0" fontId="1" fillId="0" borderId="0"/>
    <xf numFmtId="0" fontId="1" fillId="0" borderId="0"/>
    <xf numFmtId="0" fontId="42" fillId="0" borderId="30" applyNumberFormat="0" applyFill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32" fillId="59" borderId="0" applyNumberFormat="0" applyBorder="0" applyAlignment="0" applyProtection="0"/>
    <xf numFmtId="0" fontId="1" fillId="0" borderId="0">
      <alignment horizontal="left" wrapText="1"/>
    </xf>
    <xf numFmtId="9" fontId="8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41" fillId="92" borderId="25" applyNumberFormat="0" applyAlignment="0" applyProtection="0"/>
    <xf numFmtId="0" fontId="8" fillId="49" borderId="0" applyNumberFormat="0" applyBorder="0" applyAlignment="0" applyProtection="0"/>
    <xf numFmtId="0" fontId="3" fillId="1" borderId="3"/>
    <xf numFmtId="0" fontId="51" fillId="0" borderId="35" applyNumberFormat="0" applyFill="0" applyAlignment="0" applyProtection="0"/>
    <xf numFmtId="0" fontId="2" fillId="47" borderId="0" applyNumberFormat="0" applyBorder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91" fillId="0" borderId="24" applyNumberFormat="0" applyFill="0" applyBorder="0" applyAlignment="0" applyProtection="0"/>
    <xf numFmtId="0" fontId="1" fillId="0" borderId="0">
      <alignment horizontal="left" wrapText="1"/>
    </xf>
    <xf numFmtId="0" fontId="9" fillId="0" borderId="0" applyNumberFormat="0" applyFill="0" applyBorder="0" applyAlignment="0" applyProtection="0">
      <alignment horizontal="left" wrapText="1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 applyNumberFormat="0" applyFill="0" applyBorder="0" applyAlignment="0" applyProtection="0"/>
    <xf numFmtId="0" fontId="1" fillId="0" borderId="0">
      <alignment horizontal="left" wrapText="1"/>
    </xf>
    <xf numFmtId="0" fontId="12" fillId="63" borderId="0" applyNumberFormat="0" applyFont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32" fillId="104" borderId="0" applyNumberFormat="0" applyBorder="0" applyAlignment="0" applyProtection="0"/>
    <xf numFmtId="0" fontId="1" fillId="108" borderId="31" applyNumberFormat="0" applyAlignment="0" applyProtection="0"/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2" fillId="99" borderId="0" applyNumberFormat="0" applyBorder="0" applyAlignment="0" applyProtection="0"/>
    <xf numFmtId="0" fontId="32" fillId="100" borderId="0" applyNumberFormat="0" applyBorder="0" applyAlignment="0" applyProtection="0"/>
    <xf numFmtId="0" fontId="32" fillId="98" borderId="0" applyNumberFormat="0" applyBorder="0" applyAlignment="0" applyProtection="0"/>
    <xf numFmtId="0" fontId="8" fillId="93" borderId="0" applyNumberFormat="0" applyBorder="0" applyAlignment="0" applyProtection="0"/>
    <xf numFmtId="0" fontId="46" fillId="0" borderId="33" applyNumberFormat="0" applyFill="0" applyAlignment="0" applyProtection="0"/>
    <xf numFmtId="0" fontId="32" fillId="102" borderId="0" applyNumberFormat="0" applyBorder="0" applyAlignment="0" applyProtection="0"/>
    <xf numFmtId="0" fontId="8" fillId="94" borderId="0" applyNumberFormat="0" applyBorder="0" applyAlignment="0" applyProtection="0"/>
    <xf numFmtId="0" fontId="8" fillId="91" borderId="0" applyNumberFormat="0" applyBorder="0" applyAlignment="0" applyProtection="0"/>
    <xf numFmtId="0" fontId="8" fillId="89" borderId="0" applyNumberFormat="0" applyBorder="0" applyAlignment="0" applyProtection="0"/>
    <xf numFmtId="0" fontId="8" fillId="87" borderId="0" applyNumberFormat="0" applyBorder="0" applyAlignment="0" applyProtection="0"/>
    <xf numFmtId="0" fontId="8" fillId="4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4" borderId="31" applyNumberFormat="0" applyFont="0" applyAlignment="0" applyProtection="0"/>
    <xf numFmtId="0" fontId="1" fillId="64" borderId="31" applyNumberFormat="0" applyFont="0" applyAlignment="0" applyProtection="0"/>
    <xf numFmtId="0" fontId="1" fillId="64" borderId="31" applyNumberFormat="0" applyFont="0" applyAlignment="0" applyProtection="0"/>
    <xf numFmtId="0" fontId="44" fillId="61" borderId="32" applyNumberFormat="0" applyAlignment="0" applyProtection="0"/>
    <xf numFmtId="0" fontId="1" fillId="0" borderId="0"/>
    <xf numFmtId="0" fontId="46" fillId="0" borderId="33" applyNumberFormat="0" applyFill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3" fillId="0" borderId="0">
      <alignment horizontal="left"/>
    </xf>
    <xf numFmtId="0" fontId="3" fillId="0" borderId="0">
      <alignment horizontal="left" wrapText="1"/>
    </xf>
    <xf numFmtId="0" fontId="3" fillId="0" borderId="0">
      <alignment horizontal="left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9" fillId="0" borderId="0" applyNumberFormat="0" applyFill="0" applyBorder="0" applyAlignment="0" applyProtection="0"/>
    <xf numFmtId="0" fontId="12" fillId="63" borderId="0" applyNumberFormat="0" applyFon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50" fillId="0" borderId="0" applyNumberFormat="0" applyFill="0" applyBorder="0" applyProtection="0">
      <alignment vertical="top"/>
    </xf>
    <xf numFmtId="0" fontId="1" fillId="0" borderId="0">
      <alignment horizontal="left" wrapText="1"/>
    </xf>
    <xf numFmtId="0" fontId="52" fillId="0" borderId="36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2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55" fillId="56" borderId="0" applyNumberFormat="0" applyBorder="0" applyAlignment="0" applyProtection="0"/>
    <xf numFmtId="0" fontId="32" fillId="53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4" borderId="0" applyNumberFormat="0" applyBorder="0" applyAlignment="0" applyProtection="0"/>
    <xf numFmtId="0" fontId="32" fillId="55" borderId="0" applyNumberFormat="0" applyBorder="0" applyAlignment="0" applyProtection="0"/>
    <xf numFmtId="0" fontId="32" fillId="56" borderId="0" applyNumberFormat="0" applyBorder="0" applyAlignment="0" applyProtection="0"/>
    <xf numFmtId="0" fontId="55" fillId="53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8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9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4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55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55" fillId="60" borderId="0" applyNumberFormat="0" applyBorder="0" applyAlignment="0" applyProtection="0"/>
    <xf numFmtId="0" fontId="3" fillId="1" borderId="3"/>
    <xf numFmtId="0" fontId="3" fillId="1" borderId="3"/>
    <xf numFmtId="0" fontId="69" fillId="0" borderId="38" applyNumberFormat="0" applyFont="0" applyFill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8" fillId="0" borderId="0" applyFill="0" applyBorder="0" applyProtection="0">
      <alignment horizontal="left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1" fillId="2" borderId="0" applyNumberFormat="0" applyFont="0"/>
    <xf numFmtId="0" fontId="80" fillId="45" borderId="0" applyNumberFormat="0" applyBorder="0" applyAlignment="0" applyProtection="0"/>
    <xf numFmtId="0" fontId="80" fillId="45" borderId="0" applyNumberFormat="0" applyBorder="0" applyAlignment="0" applyProtection="0"/>
    <xf numFmtId="0" fontId="80" fillId="45" borderId="0" applyNumberFormat="0" applyBorder="0" applyAlignment="0" applyProtection="0"/>
    <xf numFmtId="0" fontId="80" fillId="45" borderId="0" applyNumberFormat="0" applyBorder="0" applyAlignment="0" applyProtection="0"/>
    <xf numFmtId="0" fontId="80" fillId="45" borderId="0" applyNumberFormat="0" applyBorder="0" applyAlignment="0" applyProtection="0"/>
    <xf numFmtId="0" fontId="80" fillId="45" borderId="0" applyNumberFormat="0" applyBorder="0" applyAlignment="0" applyProtection="0"/>
    <xf numFmtId="0" fontId="11" fillId="40" borderId="23" applyAlignment="0" applyProtection="0"/>
    <xf numFmtId="0" fontId="3" fillId="2" borderId="0"/>
    <xf numFmtId="0" fontId="69" fillId="0" borderId="0" applyFont="0" applyFill="0" applyBorder="0" applyAlignment="0" applyProtection="0">
      <alignment horizontal="right"/>
    </xf>
    <xf numFmtId="0" fontId="81" fillId="0" borderId="0" applyProtection="0">
      <alignment horizontal="right"/>
    </xf>
    <xf numFmtId="0" fontId="82" fillId="0" borderId="39" applyNumberFormat="0" applyAlignment="0" applyProtection="0">
      <alignment horizontal="left" vertical="center"/>
    </xf>
    <xf numFmtId="0" fontId="82" fillId="0" borderId="23">
      <alignment horizontal="left" vertical="center"/>
    </xf>
    <xf numFmtId="0" fontId="83" fillId="0" borderId="27" applyNumberFormat="0" applyFill="0" applyAlignment="0" applyProtection="0"/>
    <xf numFmtId="0" fontId="83" fillId="0" borderId="27" applyNumberFormat="0" applyFill="0" applyAlignment="0" applyProtection="0"/>
    <xf numFmtId="0" fontId="83" fillId="0" borderId="27" applyNumberFormat="0" applyFill="0" applyAlignment="0" applyProtection="0"/>
    <xf numFmtId="0" fontId="83" fillId="0" borderId="27" applyNumberFormat="0" applyFill="0" applyAlignment="0" applyProtection="0"/>
    <xf numFmtId="0" fontId="83" fillId="0" borderId="27" applyNumberFormat="0" applyFill="0" applyAlignment="0" applyProtection="0"/>
    <xf numFmtId="0" fontId="83" fillId="0" borderId="27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4" fillId="0" borderId="28" applyNumberFormat="0" applyFill="0" applyAlignment="0" applyProtection="0"/>
    <xf numFmtId="0" fontId="88" fillId="0" borderId="0" applyNumberFormat="0" applyFill="0" applyBorder="0" applyAlignment="0">
      <protection locked="0"/>
    </xf>
    <xf numFmtId="0" fontId="33" fillId="44" borderId="0" applyNumberFormat="0" applyBorder="0" applyAlignment="0" applyProtection="0"/>
    <xf numFmtId="0" fontId="90" fillId="0" borderId="0"/>
    <xf numFmtId="0" fontId="91" fillId="0" borderId="24" applyNumberFormat="0" applyFill="0" applyBorder="0" applyAlignment="0" applyProtection="0"/>
    <xf numFmtId="0" fontId="91" fillId="0" borderId="24" applyNumberFormat="0" applyFill="0" applyBorder="0" applyAlignment="0" applyProtection="0"/>
    <xf numFmtId="0" fontId="34" fillId="61" borderId="25" applyNumberFormat="0" applyAlignment="0" applyProtection="0"/>
    <xf numFmtId="0" fontId="92" fillId="0" borderId="30" applyNumberFormat="0" applyFill="0" applyAlignment="0" applyProtection="0"/>
    <xf numFmtId="0" fontId="92" fillId="0" borderId="30" applyNumberFormat="0" applyFill="0" applyAlignment="0" applyProtection="0"/>
    <xf numFmtId="0" fontId="92" fillId="0" borderId="30" applyNumberFormat="0" applyFill="0" applyAlignment="0" applyProtection="0"/>
    <xf numFmtId="0" fontId="92" fillId="0" borderId="30" applyNumberFormat="0" applyFill="0" applyAlignment="0" applyProtection="0"/>
    <xf numFmtId="0" fontId="92" fillId="0" borderId="30" applyNumberFormat="0" applyFill="0" applyAlignment="0" applyProtection="0"/>
    <xf numFmtId="0" fontId="92" fillId="0" borderId="30" applyNumberFormat="0" applyFill="0" applyAlignment="0" applyProtection="0"/>
    <xf numFmtId="0" fontId="42" fillId="0" borderId="30" applyNumberFormat="0" applyFill="0" applyAlignment="0" applyProtection="0"/>
    <xf numFmtId="0" fontId="93" fillId="2" borderId="0"/>
    <xf numFmtId="0" fontId="94" fillId="0" borderId="40"/>
    <xf numFmtId="0" fontId="94" fillId="0" borderId="40"/>
    <xf numFmtId="0" fontId="94" fillId="0" borderId="40"/>
    <xf numFmtId="0" fontId="3" fillId="0" borderId="0"/>
    <xf numFmtId="0" fontId="3" fillId="0" borderId="0"/>
    <xf numFmtId="0" fontId="3" fillId="0" borderId="0"/>
    <xf numFmtId="0" fontId="95" fillId="0" borderId="24">
      <alignment horizontal="left"/>
      <protection locked="0"/>
    </xf>
    <xf numFmtId="0" fontId="95" fillId="0" borderId="24">
      <alignment horizontal="left"/>
      <protection locked="0"/>
    </xf>
    <xf numFmtId="0" fontId="95" fillId="0" borderId="24">
      <alignment horizontal="left"/>
      <protection locked="0"/>
    </xf>
    <xf numFmtId="0" fontId="3" fillId="2" borderId="0" applyNumberFormat="0"/>
    <xf numFmtId="0" fontId="3" fillId="0" borderId="0"/>
    <xf numFmtId="0" fontId="87" fillId="0" borderId="31"/>
    <xf numFmtId="0" fontId="3" fillId="0" borderId="31">
      <alignment horizontal="left"/>
    </xf>
    <xf numFmtId="0" fontId="96" fillId="0" borderId="41">
      <alignment horizontal="left"/>
    </xf>
    <xf numFmtId="0" fontId="2" fillId="0" borderId="42">
      <alignment horizontal="center"/>
    </xf>
    <xf numFmtId="0" fontId="96" fillId="0" borderId="31"/>
    <xf numFmtId="0" fontId="3" fillId="2" borderId="0"/>
    <xf numFmtId="0" fontId="69" fillId="0" borderId="0" applyFont="0" applyFill="0" applyBorder="0" applyAlignment="0" applyProtection="0">
      <alignment horizontal="right"/>
    </xf>
    <xf numFmtId="0" fontId="43" fillId="63" borderId="0" applyNumberFormat="0" applyBorder="0" applyAlignment="0" applyProtection="0"/>
    <xf numFmtId="0" fontId="97" fillId="63" borderId="0" applyNumberFormat="0" applyBorder="0" applyAlignment="0" applyProtection="0"/>
    <xf numFmtId="0" fontId="97" fillId="63" borderId="0" applyNumberFormat="0" applyBorder="0" applyAlignment="0" applyProtection="0"/>
    <xf numFmtId="0" fontId="97" fillId="63" borderId="0" applyNumberFormat="0" applyBorder="0" applyAlignment="0" applyProtection="0"/>
    <xf numFmtId="0" fontId="97" fillId="63" borderId="0" applyNumberFormat="0" applyBorder="0" applyAlignment="0" applyProtection="0"/>
    <xf numFmtId="0" fontId="97" fillId="63" borderId="0" applyNumberFormat="0" applyBorder="0" applyAlignment="0" applyProtection="0"/>
    <xf numFmtId="0" fontId="97" fillId="63" borderId="0" applyNumberFormat="0" applyBorder="0" applyAlignment="0" applyProtection="0"/>
    <xf numFmtId="0" fontId="43" fillId="63" borderId="0" applyNumberFormat="0" applyBorder="0" applyAlignment="0" applyProtection="0"/>
    <xf numFmtId="0" fontId="43" fillId="63" borderId="0" applyNumberFormat="0" applyBorder="0" applyAlignment="0" applyProtection="0"/>
    <xf numFmtId="0" fontId="98" fillId="2" borderId="19" applyNumberFormat="0" applyFont="0" applyFill="0" applyAlignment="0" applyProtection="0">
      <alignment horizontal="center"/>
    </xf>
    <xf numFmtId="0" fontId="1" fillId="0" borderId="0"/>
    <xf numFmtId="0" fontId="155" fillId="0" borderId="0" applyNumberFormat="0" applyFill="0" applyBorder="0" applyAlignment="0" applyProtection="0">
      <alignment horizontal="left" wrapText="1"/>
    </xf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07" fillId="61" borderId="32" applyNumberFormat="0" applyAlignment="0" applyProtection="0"/>
    <xf numFmtId="9" fontId="15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9" fillId="4" borderId="0" applyNumberFormat="0" applyBorder="0">
      <alignment horizontal="right"/>
      <protection locked="0"/>
    </xf>
    <xf numFmtId="0" fontId="1" fillId="68" borderId="0" applyNumberFormat="0" applyFont="0" applyBorder="0" applyAlignment="0"/>
    <xf numFmtId="0" fontId="1" fillId="70" borderId="0" applyNumberFormat="0" applyBorder="0">
      <alignment horizontal="center" vertical="center" wrapText="1"/>
    </xf>
    <xf numFmtId="0" fontId="1" fillId="5" borderId="0" applyNumberFormat="0" applyFont="0" applyBorder="0" applyAlignment="0"/>
    <xf numFmtId="0" fontId="110" fillId="0" borderId="24" applyFill="0" applyBorder="0">
      <alignment horizontal="center" vertical="center"/>
    </xf>
    <xf numFmtId="0" fontId="1" fillId="6" borderId="3">
      <alignment horizontal="center" wrapText="1"/>
    </xf>
    <xf numFmtId="0" fontId="1" fillId="6" borderId="3">
      <alignment horizontal="left"/>
    </xf>
    <xf numFmtId="0" fontId="112" fillId="0" borderId="34" applyBorder="0"/>
    <xf numFmtId="0" fontId="112" fillId="0" borderId="34" applyBorder="0"/>
    <xf numFmtId="0" fontId="112" fillId="0" borderId="34" applyBorder="0"/>
    <xf numFmtId="0" fontId="113" fillId="0" borderId="0"/>
    <xf numFmtId="0" fontId="113" fillId="0" borderId="0"/>
    <xf numFmtId="0" fontId="113" fillId="0" borderId="0"/>
    <xf numFmtId="0" fontId="37" fillId="45" borderId="0" applyNumberFormat="0" applyBorder="0" applyAlignment="0" applyProtection="0"/>
    <xf numFmtId="0" fontId="74" fillId="0" borderId="49"/>
    <xf numFmtId="0" fontId="74" fillId="0" borderId="49"/>
    <xf numFmtId="0" fontId="74" fillId="0" borderId="49"/>
    <xf numFmtId="0" fontId="36" fillId="0" borderId="0" applyNumberFormat="0" applyFill="0" applyBorder="0" applyAlignment="0" applyProtection="0"/>
    <xf numFmtId="0" fontId="44" fillId="61" borderId="32" applyNumberFormat="0" applyAlignment="0" applyProtection="0"/>
    <xf numFmtId="0" fontId="55" fillId="80" borderId="0" applyNumberForma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55" fillId="80" borderId="0" applyNumberFormat="0" applyBorder="0" applyAlignment="0" applyProtection="0"/>
    <xf numFmtId="0" fontId="1" fillId="4" borderId="0" applyNumberFormat="0" applyAlignment="0" applyProtection="0"/>
    <xf numFmtId="0" fontId="144" fillId="0" borderId="0" applyProtection="0">
      <alignment horizontal="left"/>
    </xf>
    <xf numFmtId="0" fontId="85" fillId="0" borderId="29" applyNumberFormat="0" applyFill="0" applyAlignment="0" applyProtection="0"/>
    <xf numFmtId="0" fontId="146" fillId="0" borderId="0" applyProtection="0">
      <alignment horizontal="left"/>
    </xf>
    <xf numFmtId="0" fontId="146" fillId="0" borderId="0" applyProtection="0">
      <alignment horizontal="left"/>
    </xf>
    <xf numFmtId="0" fontId="146" fillId="0" borderId="0" applyProtection="0">
      <alignment horizontal="left"/>
    </xf>
    <xf numFmtId="0" fontId="146" fillId="0" borderId="0" applyProtection="0">
      <alignment horizontal="left"/>
    </xf>
    <xf numFmtId="0" fontId="85" fillId="0" borderId="0" applyNumberFormat="0" applyFill="0" applyBorder="0" applyAlignment="0" applyProtection="0"/>
    <xf numFmtId="0" fontId="65" fillId="61" borderId="25" applyNumberFormat="0" applyAlignment="0" applyProtection="0"/>
    <xf numFmtId="0" fontId="7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5" fillId="0" borderId="33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78" fillId="0" borderId="0" applyFill="0" applyBorder="0" applyProtection="0">
      <alignment horizontal="left"/>
    </xf>
    <xf numFmtId="0" fontId="1" fillId="0" borderId="0">
      <alignment horizontal="left" wrapText="1"/>
    </xf>
    <xf numFmtId="0" fontId="78" fillId="0" borderId="0" applyFill="0" applyBorder="0" applyProtection="0">
      <alignment horizontal="left"/>
    </xf>
    <xf numFmtId="0" fontId="1" fillId="0" borderId="0"/>
    <xf numFmtId="0" fontId="1" fillId="0" borderId="0">
      <alignment horizontal="left" wrapText="1"/>
    </xf>
    <xf numFmtId="0" fontId="78" fillId="0" borderId="0" applyFill="0" applyBorder="0" applyProtection="0">
      <alignment horizontal="left"/>
    </xf>
    <xf numFmtId="0" fontId="1" fillId="0" borderId="0">
      <alignment horizontal="left" wrapText="1"/>
    </xf>
    <xf numFmtId="0" fontId="1" fillId="0" borderId="0"/>
    <xf numFmtId="0" fontId="78" fillId="0" borderId="0" applyFill="0" applyBorder="0" applyProtection="0">
      <alignment horizontal="left"/>
    </xf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15" fillId="0" borderId="33" applyNumberFormat="0" applyFill="0" applyAlignment="0" applyProtection="0"/>
    <xf numFmtId="0" fontId="12" fillId="63" borderId="0" applyNumberFormat="0" applyFont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9" fontId="8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32" fillId="59" borderId="0" applyNumberFormat="0" applyBorder="0" applyAlignment="0" applyProtection="0"/>
    <xf numFmtId="0" fontId="115" fillId="0" borderId="33" applyNumberFormat="0" applyFill="0" applyAlignment="0" applyProtection="0"/>
    <xf numFmtId="213" fontId="7" fillId="0" borderId="0"/>
    <xf numFmtId="0" fontId="59" fillId="44" borderId="0" applyNumberFormat="0" applyBorder="0" applyAlignment="0" applyProtection="0"/>
    <xf numFmtId="0" fontId="1" fillId="0" borderId="0">
      <alignment horizontal="left" wrapText="1"/>
    </xf>
    <xf numFmtId="0" fontId="10" fillId="0" borderId="0" applyNumberFormat="0" applyFill="0" applyBorder="0" applyAlignment="0" applyProtection="0"/>
    <xf numFmtId="0" fontId="85" fillId="0" borderId="29" applyNumberFormat="0" applyFill="0" applyAlignment="0" applyProtection="0"/>
    <xf numFmtId="0" fontId="2" fillId="46" borderId="0" applyNumberFormat="0" applyBorder="0" applyAlignment="0" applyProtection="0"/>
    <xf numFmtId="0" fontId="32" fillId="53" borderId="0" applyNumberFormat="0" applyBorder="0" applyAlignment="0" applyProtection="0"/>
    <xf numFmtId="0" fontId="1" fillId="0" borderId="0">
      <alignment horizontal="left" wrapText="1"/>
    </xf>
    <xf numFmtId="0" fontId="1" fillId="64" borderId="31" applyNumberFormat="0" applyFont="0" applyAlignment="0" applyProtection="0"/>
    <xf numFmtId="0" fontId="1" fillId="0" borderId="0">
      <alignment horizontal="left" wrapText="1"/>
    </xf>
    <xf numFmtId="0" fontId="55" fillId="60" borderId="0" applyNumberFormat="0" applyBorder="0" applyAlignment="0" applyProtection="0"/>
    <xf numFmtId="0" fontId="40" fillId="0" borderId="0" applyNumberFormat="0" applyFill="0" applyBorder="0" applyAlignment="0" applyProtection="0"/>
    <xf numFmtId="0" fontId="1" fillId="0" borderId="0">
      <alignment horizontal="left" wrapText="1"/>
    </xf>
    <xf numFmtId="0" fontId="35" fillId="62" borderId="26" applyNumberFormat="0" applyAlignment="0" applyProtection="0"/>
    <xf numFmtId="0" fontId="1" fillId="0" borderId="0">
      <alignment horizontal="left" wrapText="1"/>
    </xf>
    <xf numFmtId="0" fontId="32" fillId="58" borderId="0" applyNumberFormat="0" applyBorder="0" applyAlignment="0" applyProtection="0"/>
    <xf numFmtId="0" fontId="66" fillId="62" borderId="26" applyNumberFormat="0" applyAlignment="0" applyProtection="0"/>
    <xf numFmtId="0" fontId="1" fillId="0" borderId="0">
      <alignment horizontal="left" wrapText="1"/>
    </xf>
    <xf numFmtId="0" fontId="67" fillId="0" borderId="37"/>
    <xf numFmtId="14" fontId="75" fillId="0" borderId="0"/>
    <xf numFmtId="0" fontId="55" fillId="55" borderId="0" applyNumberFormat="0" applyBorder="0" applyAlignment="0" applyProtection="0"/>
    <xf numFmtId="0" fontId="9" fillId="0" borderId="0" applyNumberFormat="0" applyFill="0" applyBorder="0" applyAlignment="0" applyProtection="0">
      <alignment horizontal="left" wrapText="1"/>
    </xf>
    <xf numFmtId="0" fontId="14" fillId="0" borderId="0"/>
    <xf numFmtId="0" fontId="1" fillId="0" borderId="0"/>
    <xf numFmtId="0" fontId="131" fillId="0" borderId="0"/>
    <xf numFmtId="0" fontId="9" fillId="0" borderId="0" applyNumberFormat="0" applyFill="0" applyBorder="0" applyAlignment="0" applyProtection="0">
      <alignment horizontal="left" wrapText="1"/>
    </xf>
    <xf numFmtId="0" fontId="67" fillId="86" borderId="20" applyNumberFormat="0" applyFont="0" applyBorder="0" applyAlignment="0">
      <protection locked="0"/>
    </xf>
    <xf numFmtId="0" fontId="33" fillId="44" borderId="0" applyNumberFormat="0" applyBorder="0" applyAlignment="0" applyProtection="0"/>
    <xf numFmtId="0" fontId="58" fillId="0" borderId="24">
      <protection hidden="1"/>
    </xf>
    <xf numFmtId="0" fontId="8" fillId="49" borderId="0" applyNumberFormat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2" fillId="45" borderId="0" applyNumberFormat="0" applyBorder="0" applyAlignment="0" applyProtection="0"/>
    <xf numFmtId="0" fontId="1" fillId="0" borderId="0">
      <alignment horizontal="left" wrapText="1"/>
    </xf>
    <xf numFmtId="0" fontId="32" fillId="53" borderId="0" applyNumberFormat="0" applyBorder="0" applyAlignment="0" applyProtection="0"/>
    <xf numFmtId="0" fontId="84" fillId="0" borderId="28" applyNumberFormat="0" applyFill="0" applyAlignment="0" applyProtection="0"/>
    <xf numFmtId="0" fontId="8" fillId="0" borderId="0"/>
    <xf numFmtId="0" fontId="1" fillId="0" borderId="0"/>
    <xf numFmtId="0" fontId="32" fillId="95" borderId="0" applyNumberFormat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87" fillId="0" borderId="0"/>
    <xf numFmtId="0" fontId="2" fillId="48" borderId="0" applyNumberFormat="0" applyBorder="0" applyAlignment="0" applyProtection="0"/>
    <xf numFmtId="0" fontId="55" fillId="50" borderId="0" applyNumberFormat="0" applyBorder="0" applyAlignment="0" applyProtection="0"/>
    <xf numFmtId="0" fontId="1" fillId="0" borderId="0">
      <alignment horizontal="left" wrapText="1"/>
    </xf>
    <xf numFmtId="0" fontId="107" fillId="61" borderId="32" applyNumberFormat="0" applyAlignment="0" applyProtection="0"/>
    <xf numFmtId="0" fontId="1" fillId="0" borderId="0">
      <alignment horizontal="left" wrapText="1"/>
    </xf>
    <xf numFmtId="0" fontId="32" fillId="60" borderId="0" applyNumberFormat="0" applyBorder="0" applyAlignment="0" applyProtection="0"/>
    <xf numFmtId="0" fontId="115" fillId="0" borderId="33" applyNumberFormat="0" applyFill="0" applyAlignment="0" applyProtection="0"/>
    <xf numFmtId="0" fontId="59" fillId="44" borderId="0" applyNumberFormat="0" applyBorder="0" applyAlignment="0" applyProtection="0"/>
    <xf numFmtId="0" fontId="85" fillId="0" borderId="0" applyNumberFormat="0" applyFill="0" applyBorder="0" applyAlignment="0" applyProtection="0"/>
    <xf numFmtId="0" fontId="2" fillId="47" borderId="0" applyNumberFormat="0" applyBorder="0" applyAlignment="0" applyProtection="0"/>
    <xf numFmtId="0" fontId="32" fillId="50" borderId="0" applyNumberFormat="0" applyBorder="0" applyAlignment="0" applyProtection="0"/>
    <xf numFmtId="0" fontId="1" fillId="0" borderId="0">
      <alignment horizontal="left" wrapText="1"/>
    </xf>
    <xf numFmtId="0" fontId="32" fillId="57" borderId="0" applyNumberFormat="0" applyBorder="0" applyAlignment="0" applyProtection="0"/>
    <xf numFmtId="0" fontId="42" fillId="0" borderId="30" applyNumberFormat="0" applyFill="0" applyAlignment="0" applyProtection="0"/>
    <xf numFmtId="0" fontId="66" fillId="62" borderId="26" applyNumberFormat="0" applyAlignment="0" applyProtection="0"/>
    <xf numFmtId="0" fontId="65" fillId="61" borderId="25" applyNumberFormat="0" applyAlignment="0" applyProtection="0"/>
    <xf numFmtId="0" fontId="1" fillId="0" borderId="0">
      <alignment horizontal="left" wrapText="1"/>
    </xf>
    <xf numFmtId="0" fontId="69" fillId="0" borderId="0" applyFont="0" applyFill="0" applyBorder="0" applyAlignment="0" applyProtection="0">
      <alignment horizontal="right"/>
    </xf>
    <xf numFmtId="0" fontId="1" fillId="0" borderId="0">
      <alignment horizontal="left" wrapText="1"/>
    </xf>
    <xf numFmtId="0" fontId="64" fillId="0" borderId="0">
      <alignment horizontal="right"/>
    </xf>
    <xf numFmtId="0" fontId="1" fillId="0" borderId="0">
      <alignment horizontal="left" wrapText="1"/>
    </xf>
    <xf numFmtId="14" fontId="75" fillId="0" borderId="0"/>
    <xf numFmtId="0" fontId="69" fillId="0" borderId="0" applyFont="0" applyFill="0" applyBorder="0" applyAlignment="0" applyProtection="0">
      <alignment horizontal="right"/>
    </xf>
    <xf numFmtId="0" fontId="55" fillId="60" borderId="0" applyNumberFormat="0" applyBorder="0" applyAlignment="0" applyProtection="0"/>
    <xf numFmtId="0" fontId="156" fillId="0" borderId="0"/>
    <xf numFmtId="0" fontId="136" fillId="0" borderId="0" applyNumberFormat="0" applyFill="0" applyBorder="0" applyAlignment="0" applyProtection="0">
      <alignment horizontal="left" wrapText="1"/>
    </xf>
    <xf numFmtId="0" fontId="67" fillId="86" borderId="20" applyNumberFormat="0" applyFont="0" applyBorder="0" applyAlignment="0">
      <protection locked="0"/>
    </xf>
    <xf numFmtId="0" fontId="156" fillId="0" borderId="0"/>
    <xf numFmtId="0" fontId="131" fillId="0" borderId="0"/>
    <xf numFmtId="0" fontId="1" fillId="0" borderId="0"/>
    <xf numFmtId="0" fontId="67" fillId="86" borderId="20" applyNumberFormat="0" applyFont="0" applyBorder="0" applyAlignment="0">
      <protection locked="0"/>
    </xf>
    <xf numFmtId="0" fontId="37" fillId="45" borderId="0" applyNumberFormat="0" applyBorder="0" applyAlignment="0" applyProtection="0"/>
    <xf numFmtId="0" fontId="58" fillId="0" borderId="24">
      <protection hidden="1"/>
    </xf>
    <xf numFmtId="0" fontId="2" fillId="46" borderId="0" applyNumberFormat="0" applyBorder="0" applyAlignment="0" applyProtection="0"/>
    <xf numFmtId="0" fontId="1" fillId="0" borderId="0">
      <alignment horizontal="left" wrapText="1"/>
    </xf>
    <xf numFmtId="0" fontId="32" fillId="50" borderId="0" applyNumberFormat="0" applyBorder="0" applyAlignment="0" applyProtection="0"/>
    <xf numFmtId="0" fontId="85" fillId="0" borderId="29" applyNumberFormat="0" applyFill="0" applyAlignment="0" applyProtection="0"/>
    <xf numFmtId="0" fontId="8" fillId="0" borderId="0"/>
    <xf numFmtId="0" fontId="62" fillId="0" borderId="0" applyNumberForma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0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69" fillId="0" borderId="0" applyFont="0" applyFill="0" applyBorder="0" applyAlignment="0" applyProtection="0"/>
    <xf numFmtId="0" fontId="80" fillId="45" borderId="0" applyNumberFormat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8" fillId="46" borderId="0" applyNumberFormat="0" applyBorder="0" applyAlignment="0" applyProtection="0"/>
    <xf numFmtId="0" fontId="1" fillId="0" borderId="0">
      <alignment horizontal="left" wrapText="1"/>
    </xf>
    <xf numFmtId="0" fontId="55" fillId="50" borderId="0" applyNumberFormat="0" applyBorder="0" applyAlignment="0" applyProtection="0"/>
    <xf numFmtId="0" fontId="88" fillId="0" borderId="0" applyNumberFormat="0" applyFill="0" applyBorder="0" applyAlignment="0">
      <protection locked="0"/>
    </xf>
    <xf numFmtId="0" fontId="1" fillId="68" borderId="24" applyBorder="0"/>
    <xf numFmtId="0" fontId="107" fillId="61" borderId="32" applyNumberFormat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1" fillId="0" borderId="0"/>
    <xf numFmtId="0" fontId="1" fillId="0" borderId="0">
      <alignment horizontal="left" wrapText="1"/>
    </xf>
    <xf numFmtId="0" fontId="55" fillId="51" borderId="0" applyNumberFormat="0" applyBorder="0" applyAlignment="0" applyProtection="0"/>
    <xf numFmtId="0" fontId="1" fillId="0" borderId="0">
      <alignment horizontal="left" wrapText="1"/>
    </xf>
    <xf numFmtId="0" fontId="41" fillId="48" borderId="25" applyNumberFormat="0" applyAlignment="0" applyProtection="0"/>
    <xf numFmtId="0" fontId="144" fillId="0" borderId="0" applyProtection="0">
      <alignment horizontal="left"/>
    </xf>
    <xf numFmtId="0" fontId="57" fillId="0" borderId="24" applyNumberFormat="0" applyFill="0" applyAlignment="0" applyProtection="0">
      <alignment horizontal="left"/>
    </xf>
    <xf numFmtId="0" fontId="46" fillId="0" borderId="33" applyNumberFormat="0" applyFill="0" applyAlignment="0" applyProtection="0"/>
    <xf numFmtId="0" fontId="10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47" borderId="0" applyNumberFormat="0" applyBorder="0" applyAlignment="0" applyProtection="0"/>
    <xf numFmtId="0" fontId="32" fillId="55" borderId="0" applyNumberFormat="0" applyBorder="0" applyAlignment="0" applyProtection="0"/>
    <xf numFmtId="0" fontId="1" fillId="0" borderId="0">
      <alignment horizontal="left" wrapText="1"/>
    </xf>
    <xf numFmtId="0" fontId="32" fillId="54" borderId="0" applyNumberFormat="0" applyBorder="0" applyAlignment="0" applyProtection="0"/>
    <xf numFmtId="0" fontId="1" fillId="0" borderId="0">
      <alignment horizontal="left" wrapText="1"/>
    </xf>
    <xf numFmtId="0" fontId="67" fillId="0" borderId="37"/>
    <xf numFmtId="0" fontId="67" fillId="0" borderId="24" applyNumberFormat="0" applyBorder="0" applyAlignment="0" applyProtection="0">
      <alignment horizontal="left"/>
    </xf>
    <xf numFmtId="0" fontId="55" fillId="66" borderId="0" applyNumberFormat="0" applyAlignment="0" applyProtection="0"/>
    <xf numFmtId="0" fontId="1" fillId="0" borderId="0">
      <alignment horizontal="left" wrapText="1"/>
    </xf>
    <xf numFmtId="0" fontId="65" fillId="61" borderId="25" applyNumberFormat="0" applyAlignment="0" applyProtection="0"/>
    <xf numFmtId="0" fontId="1" fillId="0" borderId="0">
      <alignment horizontal="left" wrapText="1"/>
    </xf>
    <xf numFmtId="0" fontId="72" fillId="0" borderId="0">
      <alignment horizontal="right"/>
    </xf>
    <xf numFmtId="14" fontId="75" fillId="0" borderId="0"/>
    <xf numFmtId="0" fontId="131" fillId="0" borderId="0"/>
    <xf numFmtId="0" fontId="9" fillId="0" borderId="0" applyNumberFormat="0" applyFill="0" applyBorder="0" applyAlignment="0" applyProtection="0">
      <alignment horizontal="left" wrapText="1"/>
    </xf>
    <xf numFmtId="0" fontId="2" fillId="64" borderId="31" applyNumberFormat="0" applyFont="0" applyAlignment="0" applyProtection="0"/>
    <xf numFmtId="0" fontId="9" fillId="0" borderId="0" applyNumberFormat="0" applyFill="0" applyBorder="0" applyAlignment="0" applyProtection="0">
      <alignment horizontal="left" wrapText="1"/>
    </xf>
    <xf numFmtId="0" fontId="9" fillId="0" borderId="0" applyNumberFormat="0" applyFill="0" applyBorder="0" applyAlignment="0" applyProtection="0">
      <alignment horizontal="left" wrapText="1"/>
    </xf>
    <xf numFmtId="0" fontId="67" fillId="86" borderId="20" applyNumberFormat="0" applyFont="0" applyBorder="0" applyAlignment="0">
      <protection locked="0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" fillId="46" borderId="0" applyNumberFormat="0" applyBorder="0" applyAlignment="0" applyProtection="0"/>
    <xf numFmtId="0" fontId="1" fillId="0" borderId="0">
      <alignment horizontal="left" wrapText="1"/>
    </xf>
    <xf numFmtId="0" fontId="32" fillId="55" borderId="0" applyNumberFormat="0" applyBorder="0" applyAlignment="0" applyProtection="0"/>
    <xf numFmtId="0" fontId="85" fillId="0" borderId="29" applyNumberFormat="0" applyFill="0" applyAlignment="0" applyProtection="0"/>
    <xf numFmtId="0" fontId="1" fillId="64" borderId="31" applyNumberFormat="0" applyFont="0" applyAlignment="0" applyProtection="0"/>
    <xf numFmtId="0" fontId="1" fillId="0" borderId="0">
      <alignment horizontal="left" wrapText="1"/>
    </xf>
    <xf numFmtId="0" fontId="55" fillId="59" borderId="0" applyNumberFormat="0" applyBorder="0" applyAlignment="0" applyProtection="0"/>
    <xf numFmtId="0" fontId="63" fillId="65" borderId="0" applyNumberFormat="0" applyFont="0" applyBorder="0" applyAlignment="0" applyProtection="0">
      <alignment horizontal="center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2" fillId="48" borderId="0" applyNumberFormat="0" applyBorder="0" applyAlignment="0" applyProtection="0"/>
    <xf numFmtId="0" fontId="1" fillId="0" borderId="0">
      <alignment horizontal="left" wrapText="1"/>
    </xf>
    <xf numFmtId="0" fontId="55" fillId="53" borderId="0" applyNumberFormat="0" applyBorder="0" applyAlignment="0" applyProtection="0"/>
    <xf numFmtId="0" fontId="37" fillId="45" borderId="0" applyNumberFormat="0" applyBorder="0" applyAlignment="0" applyProtection="0"/>
    <xf numFmtId="0" fontId="40" fillId="0" borderId="29" applyNumberFormat="0" applyFill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87" fillId="0" borderId="0"/>
    <xf numFmtId="0" fontId="8" fillId="43" borderId="0" applyNumberFormat="0" applyBorder="0" applyAlignment="0" applyProtection="0"/>
    <xf numFmtId="0" fontId="55" fillId="50" borderId="0" applyNumberFormat="0" applyBorder="0" applyAlignment="0" applyProtection="0"/>
    <xf numFmtId="0" fontId="1" fillId="0" borderId="0"/>
    <xf numFmtId="0" fontId="107" fillId="61" borderId="32" applyNumberForma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57" fillId="0" borderId="24" applyNumberFormat="0" applyFill="0" applyAlignment="0" applyProtection="0">
      <alignment horizontal="left"/>
    </xf>
    <xf numFmtId="0" fontId="115" fillId="0" borderId="33" applyNumberFormat="0" applyFill="0" applyAlignment="0" applyProtection="0"/>
    <xf numFmtId="0" fontId="59" fillId="44" borderId="0" applyNumberFormat="0" applyBorder="0" applyAlignment="0" applyProtection="0"/>
    <xf numFmtId="0" fontId="1" fillId="0" borderId="0">
      <alignment horizontal="left" wrapText="1"/>
    </xf>
    <xf numFmtId="0" fontId="10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47" borderId="0" applyNumberFormat="0" applyBorder="0" applyAlignment="0" applyProtection="0"/>
    <xf numFmtId="0" fontId="32" fillId="51" borderId="0" applyNumberFormat="0" applyBorder="0" applyAlignment="0" applyProtection="0"/>
    <xf numFmtId="0" fontId="1" fillId="0" borderId="0">
      <alignment horizontal="left" wrapText="1"/>
    </xf>
    <xf numFmtId="0" fontId="102" fillId="0" borderId="24" applyNumberFormat="0" applyFill="0" applyBorder="0" applyAlignment="0" applyProtection="0">
      <alignment horizontal="left"/>
      <protection locked="0"/>
    </xf>
    <xf numFmtId="0" fontId="1" fillId="0" borderId="0">
      <alignment horizontal="left" wrapText="1"/>
    </xf>
    <xf numFmtId="0" fontId="1" fillId="0" borderId="0">
      <alignment horizontal="left" wrapText="1"/>
    </xf>
    <xf numFmtId="0" fontId="32" fillId="58" borderId="0" applyNumberFormat="0" applyBorder="0" applyAlignment="0" applyProtection="0"/>
    <xf numFmtId="0" fontId="128" fillId="61" borderId="24"/>
    <xf numFmtId="0" fontId="1" fillId="0" borderId="0">
      <alignment horizontal="left" wrapText="1"/>
    </xf>
    <xf numFmtId="0" fontId="66" fillId="62" borderId="26" applyNumberFormat="0" applyAlignment="0" applyProtection="0"/>
    <xf numFmtId="0" fontId="1" fillId="0" borderId="0">
      <alignment horizontal="left" wrapText="1"/>
    </xf>
    <xf numFmtId="0" fontId="32" fillId="55" borderId="0" applyNumberFormat="0" applyBorder="0" applyAlignment="0" applyProtection="0"/>
    <xf numFmtId="0" fontId="67" fillId="0" borderId="24" applyNumberFormat="0" applyBorder="0" applyAlignment="0" applyProtection="0">
      <alignment horizontal="left"/>
    </xf>
    <xf numFmtId="0" fontId="65" fillId="61" borderId="25" applyNumberFormat="0" applyAlignment="0" applyProtection="0"/>
    <xf numFmtId="0" fontId="1" fillId="0" borderId="0">
      <alignment horizontal="left" wrapText="1"/>
    </xf>
    <xf numFmtId="4" fontId="154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4" fillId="61" borderId="25" applyNumberFormat="0" applyAlignment="0" applyProtection="0"/>
    <xf numFmtId="0" fontId="1" fillId="0" borderId="0">
      <alignment horizontal="left" wrapText="1"/>
    </xf>
    <xf numFmtId="14" fontId="75" fillId="0" borderId="0"/>
    <xf numFmtId="0" fontId="69" fillId="0" borderId="0" applyFont="0" applyFill="0" applyBorder="0" applyAlignment="0" applyProtection="0">
      <alignment horizontal="right"/>
    </xf>
    <xf numFmtId="0" fontId="1" fillId="0" borderId="0" applyNumberFormat="0" applyFill="0" applyBorder="0" applyAlignment="0" applyProtection="0">
      <alignment horizontal="left" wrapText="1"/>
    </xf>
    <xf numFmtId="0" fontId="9" fillId="0" borderId="0" applyNumberFormat="0" applyFill="0" applyBorder="0" applyAlignment="0" applyProtection="0">
      <alignment horizontal="left" wrapText="1"/>
    </xf>
    <xf numFmtId="0" fontId="5" fillId="0" borderId="0"/>
    <xf numFmtId="0" fontId="9" fillId="0" borderId="0" applyNumberFormat="0" applyFill="0" applyBorder="0" applyAlignment="0" applyProtection="0">
      <alignment horizontal="left" wrapText="1"/>
    </xf>
    <xf numFmtId="0" fontId="136" fillId="0" borderId="0" applyNumberFormat="0" applyFill="0" applyBorder="0" applyAlignment="0" applyProtection="0">
      <alignment horizontal="left" wrapText="1"/>
    </xf>
    <xf numFmtId="0" fontId="67" fillId="86" borderId="20" applyNumberFormat="0" applyFont="0" applyBorder="0" applyAlignment="0">
      <protection locked="0"/>
    </xf>
    <xf numFmtId="0" fontId="66" fillId="62" borderId="26" applyNumberFormat="0" applyAlignment="0" applyProtection="0"/>
    <xf numFmtId="0" fontId="8" fillId="0" borderId="0">
      <alignment vertical="center"/>
    </xf>
    <xf numFmtId="0" fontId="67" fillId="86" borderId="20" applyNumberFormat="0" applyFont="0" applyBorder="0" applyAlignment="0"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" fillId="46" borderId="0" applyNumberFormat="0" applyBorder="0" applyAlignment="0" applyProtection="0"/>
    <xf numFmtId="0" fontId="1" fillId="0" borderId="0">
      <alignment horizontal="left" wrapText="1"/>
    </xf>
    <xf numFmtId="0" fontId="32" fillId="51" borderId="0" applyNumberFormat="0" applyBorder="0" applyAlignment="0" applyProtection="0"/>
    <xf numFmtId="0" fontId="85" fillId="0" borderId="29" applyNumberFormat="0" applyFill="0" applyAlignment="0" applyProtection="0"/>
    <xf numFmtId="0" fontId="55" fillId="57" borderId="0" applyNumberFormat="0" applyBorder="0" applyAlignment="0" applyProtection="0"/>
    <xf numFmtId="0" fontId="63" fillId="65" borderId="0" applyNumberFormat="0" applyFont="0" applyBorder="0" applyAlignment="0" applyProtection="0">
      <alignment horizontal="center"/>
    </xf>
    <xf numFmtId="0" fontId="1" fillId="0" borderId="0">
      <alignment horizontal="left" wrapText="1"/>
    </xf>
    <xf numFmtId="0" fontId="1" fillId="0" borderId="0">
      <alignment horizontal="left" wrapText="1"/>
    </xf>
    <xf numFmtId="0" fontId="2" fillId="48" borderId="0" applyNumberFormat="0" applyBorder="0" applyAlignment="0" applyProtection="0"/>
    <xf numFmtId="0" fontId="1" fillId="0" borderId="0">
      <alignment horizontal="left" wrapText="1"/>
    </xf>
    <xf numFmtId="0" fontId="55" fillId="53" borderId="0" applyNumberFormat="0" applyBorder="0" applyAlignment="0" applyProtection="0"/>
    <xf numFmtId="0" fontId="8" fillId="64" borderId="31" applyNumberFormat="0" applyFont="0" applyAlignment="0" applyProtection="0"/>
    <xf numFmtId="0" fontId="38" fillId="0" borderId="27" applyNumberFormat="0" applyFill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83" fillId="0" borderId="27" applyNumberFormat="0" applyFill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8" fillId="47" borderId="0" applyNumberFormat="0" applyBorder="0" applyAlignment="0" applyProtection="0"/>
    <xf numFmtId="0" fontId="1" fillId="0" borderId="0">
      <alignment horizontal="left" wrapText="1"/>
    </xf>
    <xf numFmtId="0" fontId="55" fillId="50" borderId="0" applyNumberFormat="0" applyBorder="0" applyAlignment="0" applyProtection="0"/>
    <xf numFmtId="0" fontId="88" fillId="0" borderId="0" applyNumberFormat="0" applyFill="0" applyBorder="0" applyAlignment="0">
      <protection locked="0"/>
    </xf>
    <xf numFmtId="0" fontId="1" fillId="68" borderId="24" applyBorder="0"/>
    <xf numFmtId="0" fontId="107" fillId="61" borderId="32" applyNumberForma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88" fillId="0" borderId="0" applyNumberFormat="0" applyFill="0" applyBorder="0" applyAlignment="0">
      <protection locked="0"/>
    </xf>
    <xf numFmtId="0" fontId="2" fillId="44" borderId="0" applyNumberFormat="0" applyBorder="0" applyAlignment="0" applyProtection="0"/>
    <xf numFmtId="0" fontId="55" fillId="51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58" fillId="0" borderId="24">
      <protection hidden="1"/>
    </xf>
    <xf numFmtId="0" fontId="44" fillId="61" borderId="32" applyNumberFormat="0" applyAlignment="0" applyProtection="0"/>
    <xf numFmtId="0" fontId="60" fillId="0" borderId="0" applyNumberFormat="0" applyFill="0" applyBorder="0" applyAlignment="0" applyProtection="0"/>
    <xf numFmtId="0" fontId="1" fillId="0" borderId="0">
      <alignment horizontal="left" wrapText="1"/>
    </xf>
    <xf numFmtId="0" fontId="10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47" borderId="0" applyNumberFormat="0" applyBorder="0" applyAlignment="0" applyProtection="0"/>
    <xf numFmtId="0" fontId="32" fillId="56" borderId="0" applyNumberFormat="0" applyBorder="0" applyAlignment="0" applyProtection="0"/>
    <xf numFmtId="0" fontId="1" fillId="0" borderId="0">
      <alignment horizontal="left" wrapText="1"/>
    </xf>
    <xf numFmtId="0" fontId="104" fillId="69" borderId="43" applyNumberFormat="0" applyBorder="0" applyAlignment="0">
      <alignment horizontal="center"/>
      <protection hidden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32" fillId="55" borderId="0" applyNumberFormat="0" applyBorder="0" applyAlignment="0" applyProtection="0"/>
    <xf numFmtId="0" fontId="115" fillId="0" borderId="33" applyNumberFormat="0" applyFill="0" applyAlignment="0" applyProtection="0"/>
    <xf numFmtId="0" fontId="1" fillId="0" borderId="0">
      <alignment horizontal="left" wrapText="1"/>
    </xf>
    <xf numFmtId="0" fontId="66" fillId="62" borderId="26" applyNumberFormat="0" applyAlignment="0" applyProtection="0"/>
    <xf numFmtId="0" fontId="1" fillId="0" borderId="0">
      <alignment horizontal="left" wrapText="1"/>
    </xf>
    <xf numFmtId="38" fontId="9" fillId="0" borderId="0" applyFont="0" applyFill="0" applyBorder="0" applyAlignment="0" applyProtection="0"/>
    <xf numFmtId="0" fontId="32" fillId="57" borderId="0" applyNumberFormat="0" applyBorder="0" applyAlignment="0" applyProtection="0"/>
    <xf numFmtId="0" fontId="42" fillId="0" borderId="30" applyNumberFormat="0" applyFill="0" applyAlignment="0" applyProtection="0"/>
    <xf numFmtId="0" fontId="1" fillId="0" borderId="0">
      <alignment horizontal="left" wrapText="1"/>
    </xf>
    <xf numFmtId="0" fontId="7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65" fillId="61" borderId="25" applyNumberFormat="0" applyAlignment="0" applyProtection="0"/>
    <xf numFmtId="0" fontId="1" fillId="0" borderId="0">
      <alignment horizontal="left" wrapText="1"/>
    </xf>
    <xf numFmtId="0" fontId="72" fillId="0" borderId="0">
      <alignment horizontal="right"/>
    </xf>
    <xf numFmtId="0" fontId="131" fillId="0" borderId="0"/>
    <xf numFmtId="0" fontId="9" fillId="0" borderId="0" applyNumberFormat="0" applyFill="0" applyBorder="0" applyAlignment="0" applyProtection="0">
      <alignment horizontal="left" wrapText="1"/>
    </xf>
    <xf numFmtId="0" fontId="92" fillId="0" borderId="30" applyNumberFormat="0" applyFill="0" applyAlignment="0" applyProtection="0"/>
    <xf numFmtId="0" fontId="9" fillId="0" borderId="0" applyNumberFormat="0" applyFill="0" applyBorder="0" applyAlignment="0" applyProtection="0">
      <alignment horizontal="left" wrapText="1"/>
    </xf>
    <xf numFmtId="0" fontId="9" fillId="0" borderId="0" applyNumberFormat="0" applyFill="0" applyBorder="0" applyAlignment="0" applyProtection="0">
      <alignment horizontal="left" wrapText="1"/>
    </xf>
    <xf numFmtId="0" fontId="67" fillId="86" borderId="20" applyNumberFormat="0" applyFont="0" applyBorder="0" applyAlignment="0">
      <protection locked="0"/>
    </xf>
    <xf numFmtId="0" fontId="14" fillId="0" borderId="0"/>
    <xf numFmtId="0" fontId="7" fillId="0" borderId="0"/>
    <xf numFmtId="0" fontId="59" fillId="44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" fillId="46" borderId="0" applyNumberFormat="0" applyBorder="0" applyAlignment="0" applyProtection="0"/>
    <xf numFmtId="0" fontId="1" fillId="0" borderId="0">
      <alignment horizontal="left" wrapText="1"/>
    </xf>
    <xf numFmtId="0" fontId="32" fillId="56" borderId="0" applyNumberFormat="0" applyBorder="0" applyAlignment="0" applyProtection="0"/>
    <xf numFmtId="0" fontId="85" fillId="0" borderId="29" applyNumberFormat="0" applyFill="0" applyAlignment="0" applyProtection="0"/>
    <xf numFmtId="0" fontId="1" fillId="64" borderId="31" applyNumberFormat="0" applyFont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55" fillId="54" borderId="0" applyNumberFormat="0" applyBorder="0" applyAlignment="0" applyProtection="0"/>
    <xf numFmtId="0" fontId="64" fillId="0" borderId="0">
      <alignment horizontal="right"/>
    </xf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2" fillId="48" borderId="0" applyNumberFormat="0" applyBorder="0" applyAlignment="0" applyProtection="0"/>
    <xf numFmtId="0" fontId="1" fillId="0" borderId="0">
      <alignment horizontal="left" wrapText="1"/>
    </xf>
    <xf numFmtId="0" fontId="55" fillId="53" borderId="0" applyNumberFormat="0" applyBorder="0" applyAlignment="0" applyProtection="0"/>
    <xf numFmtId="0" fontId="87" fillId="0" borderId="0"/>
    <xf numFmtId="0" fontId="40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8" fillId="44" borderId="0" applyNumberFormat="0" applyBorder="0" applyAlignment="0" applyProtection="0"/>
    <xf numFmtId="0" fontId="55" fillId="50" borderId="0" applyNumberFormat="0" applyBorder="0" applyAlignment="0" applyProtection="0"/>
    <xf numFmtId="0" fontId="1" fillId="0" borderId="0"/>
    <xf numFmtId="0" fontId="107" fillId="61" borderId="32" applyNumberForma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57" fillId="0" borderId="24" applyNumberFormat="0" applyFill="0" applyAlignment="0" applyProtection="0">
      <alignment horizontal="left"/>
    </xf>
    <xf numFmtId="0" fontId="115" fillId="0" borderId="33" applyNumberFormat="0" applyFill="0" applyAlignment="0" applyProtection="0"/>
    <xf numFmtId="0" fontId="60" fillId="0" borderId="0" applyNumberFormat="0" applyFill="0" applyBorder="0" applyAlignment="0" applyProtection="0"/>
    <xf numFmtId="0" fontId="1" fillId="0" borderId="0">
      <alignment horizontal="left" wrapText="1"/>
    </xf>
    <xf numFmtId="0" fontId="10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" fillId="47" borderId="0" applyNumberFormat="0" applyBorder="0" applyAlignment="0" applyProtection="0"/>
    <xf numFmtId="0" fontId="32" fillId="54" borderId="0" applyNumberFormat="0" applyBorder="0" applyAlignment="0" applyProtection="0"/>
    <xf numFmtId="0" fontId="1" fillId="0" borderId="0">
      <alignment horizontal="left" wrapText="1"/>
    </xf>
    <xf numFmtId="0" fontId="102" fillId="0" borderId="24" applyNumberFormat="0" applyFill="0" applyBorder="0" applyAlignment="0" applyProtection="0">
      <alignment horizontal="left"/>
      <protection locked="0"/>
    </xf>
    <xf numFmtId="0" fontId="1" fillId="0" borderId="0">
      <alignment horizontal="left" wrapText="1"/>
    </xf>
    <xf numFmtId="0" fontId="1" fillId="0" borderId="0">
      <alignment horizontal="left" wrapText="1"/>
    </xf>
    <xf numFmtId="0" fontId="32" fillId="59" borderId="0" applyNumberFormat="0" applyBorder="0" applyAlignment="0" applyProtection="0"/>
    <xf numFmtId="0" fontId="128" fillId="61" borderId="24"/>
    <xf numFmtId="0" fontId="1" fillId="0" borderId="0">
      <alignment horizontal="left" wrapText="1"/>
    </xf>
    <xf numFmtId="0" fontId="66" fillId="62" borderId="26" applyNumberFormat="0" applyAlignment="0" applyProtection="0"/>
    <xf numFmtId="0" fontId="1" fillId="0" borderId="0">
      <alignment horizontal="left" wrapText="1"/>
    </xf>
    <xf numFmtId="0" fontId="32" fillId="60" borderId="0" applyNumberFormat="0" applyBorder="0" applyAlignment="0" applyProtection="0"/>
    <xf numFmtId="0" fontId="67" fillId="0" borderId="24" applyNumberFormat="0" applyBorder="0" applyAlignment="0" applyProtection="0">
      <alignment horizontal="left"/>
    </xf>
    <xf numFmtId="0" fontId="65" fillId="61" borderId="25" applyNumberFormat="0" applyAlignment="0" applyProtection="0"/>
    <xf numFmtId="0" fontId="1" fillId="0" borderId="0">
      <alignment horizontal="left" wrapText="1"/>
    </xf>
    <xf numFmtId="0" fontId="1" fillId="64" borderId="31" applyNumberFormat="0" applyFont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34" fillId="61" borderId="25" applyNumberFormat="0" applyAlignment="0" applyProtection="0"/>
    <xf numFmtId="0" fontId="1" fillId="0" borderId="0">
      <alignment horizontal="left" wrapText="1"/>
    </xf>
    <xf numFmtId="0" fontId="72" fillId="0" borderId="0">
      <alignment horizontal="right"/>
    </xf>
    <xf numFmtId="0" fontId="132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horizontal="left" wrapText="1"/>
    </xf>
    <xf numFmtId="0" fontId="156" fillId="0" borderId="0"/>
    <xf numFmtId="0" fontId="9" fillId="0" borderId="0" applyNumberFormat="0" applyFill="0" applyBorder="0" applyAlignment="0" applyProtection="0">
      <alignment horizontal="left" wrapText="1"/>
    </xf>
    <xf numFmtId="0" fontId="136" fillId="0" borderId="0" applyNumberFormat="0" applyFill="0" applyBorder="0" applyAlignment="0" applyProtection="0">
      <alignment horizontal="left" wrapText="1"/>
    </xf>
    <xf numFmtId="0" fontId="67" fillId="86" borderId="20" applyNumberFormat="0" applyFont="0" applyBorder="0" applyAlignment="0">
      <protection locked="0"/>
    </xf>
    <xf numFmtId="0" fontId="1" fillId="0" borderId="0"/>
    <xf numFmtId="0" fontId="107" fillId="61" borderId="32" applyNumberFormat="0" applyAlignment="0" applyProtection="0"/>
    <xf numFmtId="0" fontId="35" fillId="62" borderId="26" applyNumberFormat="0" applyAlignment="0" applyProtection="0"/>
    <xf numFmtId="0" fontId="59" fillId="44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" fillId="46" borderId="0" applyNumberFormat="0" applyBorder="0" applyAlignment="0" applyProtection="0"/>
    <xf numFmtId="0" fontId="1" fillId="0" borderId="0">
      <alignment horizontal="left" wrapText="1"/>
    </xf>
    <xf numFmtId="0" fontId="32" fillId="54" borderId="0" applyNumberFormat="0" applyBorder="0" applyAlignment="0" applyProtection="0"/>
    <xf numFmtId="0" fontId="85" fillId="0" borderId="29" applyNumberFormat="0" applyFill="0" applyAlignment="0" applyProtection="0"/>
    <xf numFmtId="0" fontId="1" fillId="64" borderId="31" applyNumberFormat="0" applyFont="0" applyAlignment="0" applyProtection="0"/>
    <xf numFmtId="0" fontId="3" fillId="2" borderId="0"/>
    <xf numFmtId="0" fontId="55" fillId="58" borderId="0" applyNumberFormat="0" applyBorder="0" applyAlignment="0" applyProtection="0"/>
    <xf numFmtId="0" fontId="63" fillId="65" borderId="0" applyNumberFormat="0" applyFont="0" applyBorder="0" applyAlignment="0" applyProtection="0">
      <alignment horizontal="center"/>
    </xf>
    <xf numFmtId="0" fontId="1" fillId="0" borderId="0">
      <alignment horizontal="left" wrapText="1"/>
    </xf>
    <xf numFmtId="0" fontId="1" fillId="0" borderId="0">
      <alignment horizontal="left" wrapText="1"/>
    </xf>
    <xf numFmtId="0" fontId="2" fillId="48" borderId="0" applyNumberFormat="0" applyBorder="0" applyAlignment="0" applyProtection="0"/>
    <xf numFmtId="0" fontId="1" fillId="0" borderId="0">
      <alignment horizontal="left" wrapText="1"/>
    </xf>
    <xf numFmtId="0" fontId="55" fillId="53" borderId="0" applyNumberFormat="0" applyBorder="0" applyAlignment="0" applyProtection="0"/>
    <xf numFmtId="0" fontId="33" fillId="44" borderId="0" applyNumberFormat="0" applyBorder="0" applyAlignment="0" applyProtection="0"/>
    <xf numFmtId="0" fontId="39" fillId="0" borderId="28" applyNumberFormat="0" applyFill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" fillId="47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9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55" fillId="53" borderId="0" applyNumberFormat="0" applyBorder="0" applyAlignment="0" applyProtection="0"/>
    <xf numFmtId="0" fontId="88" fillId="0" borderId="0" applyNumberFormat="0" applyFill="0" applyBorder="0" applyAlignment="0">
      <protection locked="0"/>
    </xf>
    <xf numFmtId="0" fontId="1" fillId="0" borderId="0" applyNumberFormat="0" applyFill="0" applyBorder="0" applyAlignment="0" applyProtection="0">
      <alignment horizontal="left" wrapText="1"/>
    </xf>
    <xf numFmtId="0" fontId="60" fillId="0" borderId="0" applyNumberFormat="0" applyFill="0" applyBorder="0" applyAlignment="0" applyProtection="0"/>
    <xf numFmtId="0" fontId="66" fillId="62" borderId="26" applyNumberFormat="0" applyAlignment="0" applyProtection="0"/>
    <xf numFmtId="0" fontId="1" fillId="0" borderId="0">
      <alignment horizontal="left" wrapText="1"/>
    </xf>
    <xf numFmtId="9" fontId="8" fillId="0" borderId="0" applyFon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24" fillId="0" borderId="34" applyFill="0" applyBorder="0" applyProtection="0">
      <alignment horizontal="left" vertical="top"/>
    </xf>
    <xf numFmtId="0" fontId="124" fillId="0" borderId="34" applyFill="0" applyBorder="0" applyProtection="0">
      <alignment horizontal="left" vertical="top"/>
    </xf>
    <xf numFmtId="0" fontId="1" fillId="0" borderId="0"/>
    <xf numFmtId="0" fontId="109" fillId="2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0" fillId="0" borderId="0" applyNumberFormat="0" applyFill="0" applyBorder="0" applyAlignment="0" applyProtection="0"/>
    <xf numFmtId="0" fontId="32" fillId="54" borderId="0" applyNumberFormat="0" applyBorder="0" applyAlignment="0" applyProtection="0"/>
    <xf numFmtId="0" fontId="68" fillId="0" borderId="0">
      <alignment vertical="center"/>
    </xf>
    <xf numFmtId="0" fontId="1" fillId="0" borderId="0">
      <alignment horizontal="left" wrapText="1"/>
    </xf>
    <xf numFmtId="0" fontId="2" fillId="43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13" fontId="7" fillId="0" borderId="0"/>
    <xf numFmtId="0" fontId="9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32" fillId="50" borderId="0" applyNumberFormat="0" applyBorder="0" applyAlignment="0" applyProtection="0"/>
    <xf numFmtId="0" fontId="1" fillId="0" borderId="0"/>
    <xf numFmtId="0" fontId="3" fillId="0" borderId="0">
      <alignment horizontal="left"/>
    </xf>
    <xf numFmtId="0" fontId="89" fillId="48" borderId="2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107" borderId="0" applyNumberFormat="0" applyBorder="0" applyAlignment="0" applyProtection="0"/>
    <xf numFmtId="0" fontId="1" fillId="0" borderId="0"/>
    <xf numFmtId="0" fontId="37" fillId="89" borderId="0" applyNumberFormat="0" applyBorder="0" applyAlignment="0" applyProtection="0"/>
    <xf numFmtId="0" fontId="8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44" borderId="0" applyNumberFormat="0" applyBorder="0" applyAlignment="0" applyProtection="0"/>
    <xf numFmtId="0" fontId="8" fillId="52" borderId="0" applyNumberFormat="0" applyBorder="0" applyAlignment="0" applyProtection="0"/>
    <xf numFmtId="0" fontId="2" fillId="49" borderId="0" applyNumberFormat="0" applyBorder="0" applyAlignment="0" applyProtection="0"/>
    <xf numFmtId="0" fontId="2" fillId="45" borderId="0" applyNumberFormat="0" applyBorder="0" applyAlignment="0" applyProtection="0"/>
    <xf numFmtId="0" fontId="120" fillId="0" borderId="0"/>
    <xf numFmtId="0" fontId="2" fillId="43" borderId="0" applyNumberFormat="0" applyBorder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123" fillId="0" borderId="0" applyFill="0" applyBorder="0" applyProtection="0">
      <alignment horizontal="left"/>
    </xf>
    <xf numFmtId="0" fontId="121" fillId="0" borderId="21" applyBorder="0" applyProtection="0">
      <alignment horizontal="right" vertical="center"/>
    </xf>
    <xf numFmtId="0" fontId="8" fillId="45" borderId="0" applyNumberFormat="0" applyBorder="0" applyAlignment="0" applyProtection="0"/>
    <xf numFmtId="0" fontId="106" fillId="0" borderId="0" applyNumberFormat="0" applyFill="0" applyBorder="0" applyAlignment="0" applyProtection="0"/>
    <xf numFmtId="0" fontId="8" fillId="52" borderId="0" applyNumberFormat="0" applyBorder="0" applyAlignment="0" applyProtection="0"/>
    <xf numFmtId="0" fontId="2" fillId="48" borderId="0" applyNumberFormat="0" applyBorder="0" applyAlignment="0" applyProtection="0"/>
    <xf numFmtId="0" fontId="47" fillId="0" borderId="0" applyNumberFormat="0" applyFill="0" applyBorder="0" applyAlignment="0" applyProtection="0"/>
    <xf numFmtId="0" fontId="122" fillId="84" borderId="21" applyBorder="0" applyProtection="0">
      <alignment horizontal="centerContinuous" vertical="center"/>
    </xf>
    <xf numFmtId="0" fontId="126" fillId="0" borderId="0"/>
    <xf numFmtId="0" fontId="40" fillId="0" borderId="0" applyNumberFormat="0" applyFill="0" applyBorder="0" applyAlignment="0" applyProtection="0"/>
    <xf numFmtId="0" fontId="1" fillId="0" borderId="0">
      <alignment horizontal="left" wrapText="1"/>
    </xf>
    <xf numFmtId="0" fontId="8" fillId="45" borderId="0" applyNumberFormat="0" applyBorder="0" applyAlignment="0" applyProtection="0"/>
    <xf numFmtId="0" fontId="144" fillId="0" borderId="0" applyProtection="0">
      <alignment horizontal="left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32" fillId="58" borderId="0" applyNumberFormat="0" applyBorder="0" applyAlignment="0" applyProtection="0"/>
    <xf numFmtId="0" fontId="8" fillId="90" borderId="0" applyNumberFormat="0" applyBorder="0" applyAlignment="0" applyProtection="0"/>
    <xf numFmtId="0" fontId="35" fillId="62" borderId="26" applyNumberFormat="0" applyAlignment="0" applyProtection="0"/>
    <xf numFmtId="0" fontId="1" fillId="82" borderId="0" applyNumberFormat="0" applyFon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32" fillId="51" borderId="0" applyNumberFormat="0" applyBorder="0" applyAlignment="0" applyProtection="0"/>
    <xf numFmtId="0" fontId="53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8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44" borderId="0" applyNumberFormat="0" applyBorder="0" applyAlignment="0" applyProtection="0"/>
    <xf numFmtId="0" fontId="8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45" borderId="0" applyNumberFormat="0" applyBorder="0" applyAlignment="0" applyProtection="0"/>
    <xf numFmtId="0" fontId="120" fillId="0" borderId="0"/>
    <xf numFmtId="0" fontId="1" fillId="0" borderId="0" applyNumberFormat="0" applyFill="0" applyBorder="0" applyAlignment="0" applyProtection="0">
      <alignment horizontal="left" wrapText="1"/>
    </xf>
    <xf numFmtId="0" fontId="2" fillId="43" borderId="0" applyNumberFormat="0" applyBorder="0" applyAlignment="0" applyProtection="0"/>
    <xf numFmtId="0" fontId="123" fillId="0" borderId="0" applyFill="0" applyBorder="0" applyProtection="0">
      <alignment horizontal="left"/>
    </xf>
    <xf numFmtId="0" fontId="122" fillId="83" borderId="0" applyBorder="0" applyProtection="0">
      <alignment horizontal="centerContinuous" vertical="center"/>
    </xf>
    <xf numFmtId="0" fontId="8" fillId="46" borderId="0" applyNumberFormat="0" applyBorder="0" applyAlignment="0" applyProtection="0"/>
    <xf numFmtId="0" fontId="106" fillId="0" borderId="0" applyNumberFormat="0" applyFill="0" applyBorder="0" applyAlignment="0" applyProtection="0"/>
    <xf numFmtId="0" fontId="2" fillId="49" borderId="0" applyNumberFormat="0" applyBorder="0" applyAlignment="0" applyProtection="0"/>
    <xf numFmtId="0" fontId="8" fillId="49" borderId="0" applyNumberFormat="0" applyBorder="0" applyAlignment="0" applyProtection="0"/>
    <xf numFmtId="0" fontId="36" fillId="0" borderId="0" applyNumberFormat="0" applyFill="0" applyBorder="0" applyAlignment="0" applyProtection="0"/>
    <xf numFmtId="0" fontId="94" fillId="0" borderId="0" applyBorder="0" applyProtection="0">
      <alignment horizontal="left"/>
    </xf>
    <xf numFmtId="0" fontId="126" fillId="0" borderId="0"/>
    <xf numFmtId="0" fontId="106" fillId="0" borderId="0" applyNumberFormat="0" applyFill="0" applyBorder="0" applyAlignment="0" applyProtection="0"/>
    <xf numFmtId="0" fontId="1" fillId="0" borderId="0">
      <alignment horizontal="left" wrapText="1"/>
    </xf>
    <xf numFmtId="0" fontId="55" fillId="80" borderId="0" applyNumberFormat="0" applyBorder="0" applyAlignment="0" applyProtection="0"/>
    <xf numFmtId="0" fontId="8" fillId="46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32" fillId="54" borderId="0" applyNumberFormat="0" applyBorder="0" applyAlignment="0" applyProtection="0"/>
    <xf numFmtId="0" fontId="32" fillId="101" borderId="0" applyNumberFormat="0" applyBorder="0" applyAlignment="0" applyProtection="0"/>
    <xf numFmtId="0" fontId="2" fillId="46" borderId="0" applyNumberFormat="0" applyBorder="0" applyAlignment="0" applyProtection="0"/>
    <xf numFmtId="0" fontId="43" fillId="63" borderId="0" applyNumberFormat="0" applyBorder="0" applyAlignment="0" applyProtection="0"/>
    <xf numFmtId="0" fontId="1" fillId="0" borderId="0">
      <alignment horizontal="left" wrapText="1"/>
    </xf>
    <xf numFmtId="0" fontId="127" fillId="0" borderId="0">
      <alignment horizontal="center"/>
    </xf>
    <xf numFmtId="0" fontId="1" fillId="0" borderId="0">
      <alignment horizontal="left" wrapText="1"/>
    </xf>
    <xf numFmtId="0" fontId="124" fillId="0" borderId="34" applyFill="0" applyBorder="0" applyProtection="0">
      <alignment horizontal="left" vertical="top"/>
    </xf>
    <xf numFmtId="0" fontId="1" fillId="0" borderId="0">
      <alignment horizontal="left" wrapText="1"/>
    </xf>
    <xf numFmtId="0" fontId="8" fillId="96" borderId="0" applyNumberFormat="0" applyBorder="0" applyAlignment="0" applyProtection="0"/>
    <xf numFmtId="0" fontId="1" fillId="0" borderId="0">
      <alignment horizontal="left" wrapText="1"/>
    </xf>
    <xf numFmtId="0" fontId="1" fillId="0" borderId="0"/>
    <xf numFmtId="0" fontId="2" fillId="46" borderId="0" applyNumberFormat="0" applyBorder="0" applyAlignment="0" applyProtection="0"/>
    <xf numFmtId="0" fontId="85" fillId="0" borderId="0" applyNumberFormat="0" applyFill="0" applyBorder="0" applyAlignment="0" applyProtection="0"/>
    <xf numFmtId="0" fontId="1" fillId="0" borderId="0">
      <alignment horizontal="left" wrapText="1"/>
    </xf>
    <xf numFmtId="0" fontId="105" fillId="0" borderId="43" applyNumberFormat="0" applyBorder="0" applyAlignment="0">
      <alignment horizontal="center"/>
      <protection locked="0"/>
    </xf>
    <xf numFmtId="0" fontId="55" fillId="53" borderId="0" applyNumberFormat="0" applyBorder="0" applyAlignment="0" applyProtection="0"/>
    <xf numFmtId="0" fontId="1" fillId="0" borderId="0">
      <alignment horizontal="left" wrapText="1"/>
    </xf>
    <xf numFmtId="0" fontId="32" fillId="56" borderId="0" applyNumberFormat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28" applyNumberFormat="0" applyFill="0" applyAlignment="0" applyProtection="0"/>
    <xf numFmtId="0" fontId="32" fillId="103" borderId="0" applyNumberFormat="0" applyBorder="0" applyAlignment="0" applyProtection="0"/>
    <xf numFmtId="0" fontId="33" fillId="88" borderId="0" applyNumberFormat="0" applyBorder="0" applyAlignment="0" applyProtection="0"/>
    <xf numFmtId="0" fontId="8" fillId="43" borderId="0" applyNumberFormat="0" applyBorder="0" applyAlignment="0" applyProtection="0"/>
    <xf numFmtId="0" fontId="2" fillId="51" borderId="0" applyNumberFormat="0" applyBorder="0" applyAlignment="0" applyProtection="0"/>
    <xf numFmtId="0" fontId="2" fillId="45" borderId="0" applyNumberFormat="0" applyBorder="0" applyAlignment="0" applyProtection="0"/>
    <xf numFmtId="0" fontId="8" fillId="46" borderId="0" applyNumberFormat="0" applyBorder="0" applyAlignment="0" applyProtection="0"/>
    <xf numFmtId="0" fontId="2" fillId="50" borderId="0" applyNumberFormat="0" applyBorder="0" applyAlignment="0" applyProtection="0"/>
    <xf numFmtId="0" fontId="2" fillId="45" borderId="0" applyNumberFormat="0" applyBorder="0" applyAlignment="0" applyProtection="0"/>
    <xf numFmtId="0" fontId="41" fillId="48" borderId="25" applyNumberFormat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2" fillId="44" borderId="0" applyNumberFormat="0" applyBorder="0" applyAlignment="0" applyProtection="0"/>
    <xf numFmtId="0" fontId="96" fillId="0" borderId="31"/>
    <xf numFmtId="0" fontId="109" fillId="0" borderId="0">
      <alignment horizontal="left"/>
    </xf>
    <xf numFmtId="0" fontId="122" fillId="84" borderId="21" applyBorder="0" applyProtection="0">
      <alignment horizontal="centerContinuous" vertical="center"/>
    </xf>
    <xf numFmtId="0" fontId="2" fillId="43" borderId="0" applyNumberFormat="0" applyBorder="0" applyAlignment="0" applyProtection="0"/>
    <xf numFmtId="0" fontId="39" fillId="0" borderId="28" applyNumberFormat="0" applyFill="0" applyAlignment="0" applyProtection="0"/>
    <xf numFmtId="0" fontId="2" fillId="49" borderId="0" applyNumberFormat="0" applyBorder="0" applyAlignment="0" applyProtection="0"/>
    <xf numFmtId="0" fontId="8" fillId="46" borderId="0" applyNumberFormat="0" applyBorder="0" applyAlignment="0" applyProtection="0"/>
    <xf numFmtId="0" fontId="125" fillId="0" borderId="0"/>
    <xf numFmtId="0" fontId="123" fillId="0" borderId="0" applyFill="0" applyBorder="0" applyProtection="0">
      <alignment horizontal="left"/>
    </xf>
    <xf numFmtId="0" fontId="106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>
      <alignment horizontal="left" wrapText="1"/>
    </xf>
    <xf numFmtId="0" fontId="1" fillId="42" borderId="0" applyNumberFormat="0" applyBorder="0" applyAlignment="0" applyProtection="0"/>
    <xf numFmtId="0" fontId="8" fillId="52" borderId="0" applyNumberFormat="0" applyBorder="0" applyAlignment="0" applyProtection="0"/>
    <xf numFmtId="0" fontId="8" fillId="43" borderId="0" applyNumberFormat="0" applyBorder="0" applyAlignment="0" applyProtection="0"/>
    <xf numFmtId="0" fontId="1" fillId="0" borderId="0"/>
    <xf numFmtId="0" fontId="33" fillId="44" borderId="0" applyNumberFormat="0" applyBorder="0" applyAlignment="0" applyProtection="0"/>
    <xf numFmtId="0" fontId="1" fillId="0" borderId="0">
      <alignment horizontal="left" wrapText="1"/>
    </xf>
    <xf numFmtId="0" fontId="44" fillId="105" borderId="32" applyNumberFormat="0" applyAlignment="0" applyProtection="0"/>
    <xf numFmtId="0" fontId="37" fillId="45" borderId="0" applyNumberFormat="0" applyBorder="0" applyAlignment="0" applyProtection="0"/>
    <xf numFmtId="0" fontId="1" fillId="82" borderId="0" applyNumberFormat="0" applyFon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32" fillId="54" borderId="0" applyNumberFormat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94" borderId="0" applyNumberFormat="0" applyBorder="0" applyAlignment="0" applyProtection="0"/>
    <xf numFmtId="0" fontId="1" fillId="0" borderId="0"/>
    <xf numFmtId="0" fontId="35" fillId="106" borderId="26" applyNumberFormat="0" applyAlignment="0" applyProtection="0"/>
    <xf numFmtId="0" fontId="8" fillId="47" borderId="0" applyNumberFormat="0" applyBorder="0" applyAlignment="0" applyProtection="0"/>
    <xf numFmtId="0" fontId="2" fillId="51" borderId="0" applyNumberFormat="0" applyBorder="0" applyAlignment="0" applyProtection="0"/>
    <xf numFmtId="0" fontId="2" fillId="44" borderId="0" applyNumberFormat="0" applyBorder="0" applyAlignment="0" applyProtection="0"/>
    <xf numFmtId="0" fontId="8" fillId="50" borderId="0" applyNumberFormat="0" applyBorder="0" applyAlignment="0" applyProtection="0"/>
    <xf numFmtId="0" fontId="2" fillId="50" borderId="0" applyNumberFormat="0" applyBorder="0" applyAlignment="0" applyProtection="0"/>
    <xf numFmtId="0" fontId="2" fillId="45" borderId="0" applyNumberFormat="0" applyBorder="0" applyAlignment="0" applyProtection="0"/>
    <xf numFmtId="0" fontId="120" fillId="0" borderId="0"/>
    <xf numFmtId="0" fontId="2" fillId="43" borderId="0" applyNumberFormat="0" applyBorder="0" applyAlignment="0" applyProtection="0"/>
    <xf numFmtId="0" fontId="96" fillId="0" borderId="31"/>
    <xf numFmtId="0" fontId="123" fillId="0" borderId="0" applyFill="0" applyBorder="0" applyProtection="0">
      <alignment horizontal="left"/>
    </xf>
    <xf numFmtId="0" fontId="122" fillId="83" borderId="0" applyBorder="0" applyProtection="0">
      <alignment horizontal="centerContinuous" vertical="center"/>
    </xf>
    <xf numFmtId="0" fontId="8" fillId="47" borderId="0" applyNumberFormat="0" applyBorder="0" applyAlignment="0" applyProtection="0"/>
    <xf numFmtId="0" fontId="127" fillId="0" borderId="0">
      <alignment horizontal="center"/>
    </xf>
    <xf numFmtId="0" fontId="2" fillId="49" borderId="0" applyNumberFormat="0" applyBorder="0" applyAlignment="0" applyProtection="0"/>
    <xf numFmtId="0" fontId="8" fillId="50" borderId="0" applyNumberFormat="0" applyBorder="0" applyAlignment="0" applyProtection="0"/>
    <xf numFmtId="0" fontId="125" fillId="0" borderId="0"/>
    <xf numFmtId="0" fontId="105" fillId="0" borderId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8" fillId="0" borderId="27" applyNumberFormat="0" applyFill="0" applyAlignment="0" applyProtection="0"/>
    <xf numFmtId="0" fontId="1" fillId="0" borderId="0">
      <alignment horizontal="left" wrapText="1"/>
    </xf>
    <xf numFmtId="0" fontId="1" fillId="4" borderId="0" applyNumberFormat="0" applyBorder="0" applyAlignment="0" applyProtection="0"/>
    <xf numFmtId="0" fontId="8" fillId="50" borderId="0" applyNumberFormat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32" fillId="55" borderId="0" applyNumberFormat="0" applyBorder="0" applyAlignment="0" applyProtection="0"/>
    <xf numFmtId="0" fontId="1" fillId="0" borderId="0">
      <alignment horizontal="left" wrapText="1"/>
    </xf>
    <xf numFmtId="0" fontId="8" fillId="95" borderId="0" applyNumberFormat="0" applyBorder="0" applyAlignment="0" applyProtection="0"/>
    <xf numFmtId="0" fontId="2" fillId="46" borderId="0" applyNumberFormat="0" applyBorder="0" applyAlignment="0" applyProtection="0"/>
    <xf numFmtId="0" fontId="1" fillId="0" borderId="0"/>
    <xf numFmtId="0" fontId="1" fillId="0" borderId="0">
      <alignment horizontal="left" wrapText="1"/>
    </xf>
    <xf numFmtId="0" fontId="106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124" fillId="0" borderId="34" applyFill="0" applyBorder="0" applyProtection="0">
      <alignment horizontal="left" vertical="top"/>
    </xf>
    <xf numFmtId="0" fontId="8" fillId="93" borderId="0" applyNumberFormat="0" applyBorder="0" applyAlignment="0" applyProtection="0"/>
    <xf numFmtId="0" fontId="1" fillId="0" borderId="0">
      <alignment horizontal="left" wrapText="1"/>
    </xf>
    <xf numFmtId="0" fontId="1" fillId="0" borderId="0"/>
    <xf numFmtId="0" fontId="2" fillId="46" borderId="0" applyNumberForma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32" fillId="57" borderId="0" applyNumberFormat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27" applyNumberFormat="0" applyFill="0" applyAlignment="0" applyProtection="0"/>
    <xf numFmtId="0" fontId="8" fillId="92" borderId="0" applyNumberFormat="0" applyBorder="0" applyAlignment="0" applyProtection="0"/>
    <xf numFmtId="0" fontId="40" fillId="0" borderId="29" applyNumberFormat="0" applyFill="0" applyAlignment="0" applyProtection="0"/>
    <xf numFmtId="0" fontId="8" fillId="44" borderId="0" applyNumberFormat="0" applyBorder="0" applyAlignment="0" applyProtection="0"/>
    <xf numFmtId="0" fontId="2" fillId="51" borderId="0" applyNumberFormat="0" applyBorder="0" applyAlignment="0" applyProtection="0"/>
    <xf numFmtId="0" fontId="2" fillId="45" borderId="0" applyNumberFormat="0" applyBorder="0" applyAlignment="0" applyProtection="0"/>
    <xf numFmtId="0" fontId="8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46" borderId="0" applyNumberFormat="0" applyBorder="0" applyAlignment="0" applyProtection="0"/>
    <xf numFmtId="0" fontId="121" fillId="0" borderId="0" applyBorder="0" applyProtection="0">
      <alignment vertical="center"/>
    </xf>
    <xf numFmtId="0" fontId="1" fillId="0" borderId="0" applyNumberFormat="0" applyFill="0" applyBorder="0" applyAlignment="0" applyProtection="0">
      <alignment horizontal="left" wrapText="1"/>
    </xf>
    <xf numFmtId="0" fontId="2" fillId="44" borderId="0" applyNumberFormat="0" applyBorder="0" applyAlignment="0" applyProtection="0"/>
    <xf numFmtId="0" fontId="93" fillId="0" borderId="0"/>
    <xf numFmtId="0" fontId="35" fillId="62" borderId="26" applyNumberFormat="0" applyAlignment="0" applyProtection="0"/>
    <xf numFmtId="0" fontId="122" fillId="84" borderId="21" applyBorder="0" applyProtection="0">
      <alignment horizontal="centerContinuous" vertical="center"/>
    </xf>
    <xf numFmtId="0" fontId="2" fillId="43" borderId="0" applyNumberFormat="0" applyBorder="0" applyAlignment="0" applyProtection="0"/>
    <xf numFmtId="0" fontId="40" fillId="0" borderId="29" applyNumberFormat="0" applyFill="0" applyAlignment="0" applyProtection="0"/>
    <xf numFmtId="0" fontId="2" fillId="49" borderId="0" applyNumberFormat="0" applyBorder="0" applyAlignment="0" applyProtection="0"/>
    <xf numFmtId="0" fontId="8" fillId="49" borderId="0" applyNumberFormat="0" applyBorder="0" applyAlignment="0" applyProtection="0"/>
    <xf numFmtId="0" fontId="126" fillId="0" borderId="0"/>
    <xf numFmtId="0" fontId="123" fillId="0" borderId="0" applyFill="0" applyBorder="0" applyProtection="0">
      <alignment horizontal="left"/>
    </xf>
    <xf numFmtId="0" fontId="106" fillId="0" borderId="0" applyNumberFormat="0" applyFill="0" applyBorder="0" applyAlignment="0" applyProtection="0"/>
    <xf numFmtId="0" fontId="144" fillId="0" borderId="0" applyProtection="0">
      <alignment horizontal="left"/>
    </xf>
    <xf numFmtId="0" fontId="1" fillId="0" borderId="0">
      <alignment horizontal="left" wrapText="1"/>
    </xf>
    <xf numFmtId="0" fontId="55" fillId="42" borderId="0" applyNumberFormat="0" applyBorder="0" applyAlignment="0" applyProtection="0"/>
    <xf numFmtId="0" fontId="32" fillId="53" borderId="0" applyNumberFormat="0" applyBorder="0" applyAlignment="0" applyProtection="0"/>
    <xf numFmtId="0" fontId="8" fillId="44" borderId="0" applyNumberFormat="0" applyBorder="0" applyAlignment="0" applyProtection="0"/>
    <xf numFmtId="0" fontId="34" fillId="61" borderId="25" applyNumberFormat="0" applyAlignment="0" applyProtection="0"/>
    <xf numFmtId="0" fontId="1" fillId="0" borderId="0">
      <alignment horizontal="left" wrapText="1"/>
    </xf>
    <xf numFmtId="0" fontId="32" fillId="98" borderId="0" applyNumberFormat="0" applyBorder="0" applyAlignment="0" applyProtection="0"/>
    <xf numFmtId="0" fontId="41" fillId="48" borderId="25" applyNumberFormat="0" applyAlignment="0" applyProtection="0"/>
    <xf numFmtId="0" fontId="1" fillId="82" borderId="0" applyNumberFormat="0" applyFont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32" fillId="55" borderId="0" applyNumberFormat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99" borderId="0" applyNumberFormat="0" applyBorder="0" applyAlignment="0" applyProtection="0"/>
    <xf numFmtId="0" fontId="1" fillId="0" borderId="0"/>
    <xf numFmtId="0" fontId="34" fillId="105" borderId="25" applyNumberFormat="0" applyAlignment="0" applyProtection="0"/>
    <xf numFmtId="0" fontId="8" fillId="48" borderId="0" applyNumberFormat="0" applyBorder="0" applyAlignment="0" applyProtection="0"/>
    <xf numFmtId="0" fontId="2" fillId="51" borderId="0" applyNumberFormat="0" applyBorder="0" applyAlignment="0" applyProtection="0"/>
    <xf numFmtId="0" fontId="2" fillId="44" borderId="0" applyNumberFormat="0" applyBorder="0" applyAlignment="0" applyProtection="0"/>
    <xf numFmtId="0" fontId="8" fillId="51" borderId="0" applyNumberFormat="0" applyBorder="0" applyAlignment="0" applyProtection="0"/>
    <xf numFmtId="0" fontId="2" fillId="50" borderId="0" applyNumberFormat="0" applyBorder="0" applyAlignment="0" applyProtection="0"/>
    <xf numFmtId="0" fontId="8" fillId="45" borderId="0" applyNumberFormat="0" applyBorder="0" applyAlignment="0" applyProtection="0"/>
    <xf numFmtId="0" fontId="46" fillId="0" borderId="33" applyNumberFormat="0" applyFill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2" fillId="43" borderId="0" applyNumberFormat="0" applyBorder="0" applyAlignment="0" applyProtection="0"/>
    <xf numFmtId="0" fontId="93" fillId="2" borderId="0"/>
    <xf numFmtId="0" fontId="3" fillId="0" borderId="34" applyFill="0" applyBorder="0" applyProtection="0">
      <alignment horizontal="left" vertical="top"/>
    </xf>
    <xf numFmtId="0" fontId="122" fillId="83" borderId="0" applyBorder="0" applyProtection="0">
      <alignment horizontal="centerContinuous" vertical="center"/>
    </xf>
    <xf numFmtId="0" fontId="8" fillId="48" borderId="0" applyNumberFormat="0" applyBorder="0" applyAlignment="0" applyProtection="0"/>
    <xf numFmtId="0" fontId="127" fillId="0" borderId="0">
      <alignment horizontal="center"/>
    </xf>
    <xf numFmtId="0" fontId="2" fillId="49" borderId="0" applyNumberFormat="0" applyBorder="0" applyAlignment="0" applyProtection="0"/>
    <xf numFmtId="0" fontId="8" fillId="51" borderId="0" applyNumberFormat="0" applyBorder="0" applyAlignment="0" applyProtection="0"/>
    <xf numFmtId="0" fontId="125" fillId="0" borderId="0"/>
    <xf numFmtId="0" fontId="123" fillId="0" borderId="0" applyFill="0" applyBorder="0" applyProtection="0">
      <alignment horizontal="left"/>
    </xf>
    <xf numFmtId="0" fontId="106" fillId="0" borderId="0" applyNumberFormat="0" applyFill="0" applyBorder="0" applyAlignment="0" applyProtection="0"/>
    <xf numFmtId="0" fontId="39" fillId="0" borderId="28" applyNumberFormat="0" applyFill="0" applyAlignment="0" applyProtection="0"/>
    <xf numFmtId="0" fontId="1" fillId="0" borderId="0">
      <alignment horizontal="left" wrapText="1"/>
    </xf>
    <xf numFmtId="0" fontId="8" fillId="46" borderId="0" applyNumberFormat="0" applyBorder="0" applyAlignment="0" applyProtection="0"/>
    <xf numFmtId="0" fontId="1" fillId="0" borderId="0">
      <alignment horizontal="left" wrapText="1"/>
    </xf>
    <xf numFmtId="0" fontId="32" fillId="60" borderId="0" applyNumberFormat="0" applyBorder="0" applyAlignment="0" applyProtection="0"/>
    <xf numFmtId="0" fontId="1" fillId="0" borderId="0">
      <alignment horizontal="left" wrapText="1"/>
    </xf>
    <xf numFmtId="0" fontId="32" fillId="97" borderId="0" applyNumberFormat="0" applyBorder="0" applyAlignment="0" applyProtection="0"/>
    <xf numFmtId="0" fontId="2" fillId="46" borderId="0" applyNumberFormat="0" applyBorder="0" applyAlignment="0" applyProtection="0"/>
    <xf numFmtId="0" fontId="1" fillId="0" borderId="0"/>
    <xf numFmtId="0" fontId="1" fillId="0" borderId="0">
      <alignment horizontal="left" wrapText="1"/>
    </xf>
    <xf numFmtId="0" fontId="38" fillId="0" borderId="27" applyNumberFormat="0" applyFill="0" applyAlignment="0" applyProtection="0"/>
    <xf numFmtId="0" fontId="1" fillId="0" borderId="0" applyNumberFormat="0" applyFill="0" applyBorder="0" applyAlignment="0" applyProtection="0">
      <alignment horizontal="left" wrapText="1"/>
    </xf>
    <xf numFmtId="0" fontId="84" fillId="0" borderId="28" applyNumberFormat="0" applyFill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" fillId="0" borderId="0">
      <alignment horizontal="left" wrapText="1"/>
    </xf>
    <xf numFmtId="0" fontId="8" fillId="48" borderId="0" applyNumberFormat="0" applyBorder="0" applyAlignment="0" applyProtection="0"/>
    <xf numFmtId="0" fontId="1" fillId="0" borderId="0">
      <alignment horizontal="left" wrapText="1"/>
    </xf>
    <xf numFmtId="0" fontId="55" fillId="51" borderId="0" applyNumberFormat="0" applyBorder="0" applyAlignment="0" applyProtection="0"/>
    <xf numFmtId="0" fontId="88" fillId="0" borderId="0" applyNumberFormat="0" applyFill="0" applyBorder="0" applyAlignment="0">
      <protection locked="0"/>
    </xf>
    <xf numFmtId="0" fontId="1" fillId="0" borderId="0" applyNumberFormat="0" applyFill="0" applyBorder="0" applyAlignment="0" applyProtection="0">
      <alignment horizontal="left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213" fontId="6" fillId="0" borderId="0"/>
    <xf numFmtId="0" fontId="156" fillId="0" borderId="0"/>
    <xf numFmtId="166" fontId="1" fillId="0" borderId="0" applyFont="0" applyFill="0" applyBorder="0" applyAlignment="0" applyProtection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horizontal="left" wrapText="1"/>
    </xf>
    <xf numFmtId="0" fontId="14" fillId="16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14" fillId="16" borderId="0" applyNumberFormat="0" applyBorder="0" applyAlignment="0" applyProtection="0"/>
    <xf numFmtId="0" fontId="14" fillId="20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14" fillId="20" borderId="0" applyNumberFormat="0" applyBorder="0" applyAlignment="0" applyProtection="0"/>
    <xf numFmtId="0" fontId="14" fillId="24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14" fillId="24" borderId="0" applyNumberFormat="0" applyBorder="0" applyAlignment="0" applyProtection="0"/>
    <xf numFmtId="0" fontId="14" fillId="28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14" fillId="28" borderId="0" applyNumberFormat="0" applyBorder="0" applyAlignment="0" applyProtection="0"/>
    <xf numFmtId="0" fontId="14" fillId="32" borderId="0" applyNumberFormat="0" applyBorder="0" applyAlignment="0" applyProtection="0"/>
    <xf numFmtId="0" fontId="8" fillId="47" borderId="0" applyNumberFormat="0" applyBorder="0" applyAlignment="0" applyProtection="0"/>
    <xf numFmtId="0" fontId="8" fillId="47" borderId="0" applyNumberFormat="0" applyBorder="0" applyAlignment="0" applyProtection="0"/>
    <xf numFmtId="0" fontId="14" fillId="32" borderId="0" applyNumberFormat="0" applyBorder="0" applyAlignment="0" applyProtection="0"/>
    <xf numFmtId="0" fontId="14" fillId="36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14" fillId="36" borderId="0" applyNumberFormat="0" applyBorder="0" applyAlignment="0" applyProtection="0"/>
    <xf numFmtId="0" fontId="14" fillId="17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8" fillId="51" borderId="0" applyNumberFormat="0" applyBorder="0" applyAlignment="0" applyProtection="0"/>
    <xf numFmtId="0" fontId="8" fillId="5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8" fillId="52" borderId="0" applyNumberFormat="0" applyBorder="0" applyAlignment="0" applyProtection="0"/>
    <xf numFmtId="0" fontId="8" fillId="52" borderId="0" applyNumberFormat="0" applyBorder="0" applyAlignment="0" applyProtection="0"/>
    <xf numFmtId="0" fontId="14" fillId="37" borderId="0" applyNumberFormat="0" applyBorder="0" applyAlignment="0" applyProtection="0"/>
    <xf numFmtId="0" fontId="15" fillId="18" borderId="0" applyNumberFormat="0" applyBorder="0" applyAlignment="0" applyProtection="0"/>
    <xf numFmtId="0" fontId="32" fillId="53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32" fillId="50" borderId="0" applyNumberFormat="0" applyBorder="0" applyAlignment="0" applyProtection="0"/>
    <xf numFmtId="0" fontId="15" fillId="22" borderId="0" applyNumberFormat="0" applyBorder="0" applyAlignment="0" applyProtection="0"/>
    <xf numFmtId="0" fontId="15" fillId="26" borderId="0" applyNumberFormat="0" applyBorder="0" applyAlignment="0" applyProtection="0"/>
    <xf numFmtId="0" fontId="32" fillId="51" borderId="0" applyNumberFormat="0" applyBorder="0" applyAlignment="0" applyProtection="0"/>
    <xf numFmtId="0" fontId="15" fillId="26" borderId="0" applyNumberFormat="0" applyBorder="0" applyAlignment="0" applyProtection="0"/>
    <xf numFmtId="0" fontId="15" fillId="30" borderId="0" applyNumberFormat="0" applyBorder="0" applyAlignment="0" applyProtection="0"/>
    <xf numFmtId="0" fontId="32" fillId="54" borderId="0" applyNumberFormat="0" applyBorder="0" applyAlignment="0" applyProtection="0"/>
    <xf numFmtId="0" fontId="15" fillId="30" borderId="0" applyNumberFormat="0" applyBorder="0" applyAlignment="0" applyProtection="0"/>
    <xf numFmtId="0" fontId="15" fillId="34" borderId="0" applyNumberFormat="0" applyBorder="0" applyAlignment="0" applyProtection="0"/>
    <xf numFmtId="0" fontId="32" fillId="55" borderId="0" applyNumberFormat="0" applyBorder="0" applyAlignment="0" applyProtection="0"/>
    <xf numFmtId="0" fontId="15" fillId="34" borderId="0" applyNumberFormat="0" applyBorder="0" applyAlignment="0" applyProtection="0"/>
    <xf numFmtId="0" fontId="15" fillId="38" borderId="0" applyNumberFormat="0" applyBorder="0" applyAlignment="0" applyProtection="0"/>
    <xf numFmtId="0" fontId="32" fillId="56" borderId="0" applyNumberFormat="0" applyBorder="0" applyAlignment="0" applyProtection="0"/>
    <xf numFmtId="0" fontId="15" fillId="38" borderId="0" applyNumberFormat="0" applyBorder="0" applyAlignment="0" applyProtection="0"/>
    <xf numFmtId="0" fontId="15" fillId="15" borderId="0" applyNumberFormat="0" applyBorder="0" applyAlignment="0" applyProtection="0"/>
    <xf numFmtId="0" fontId="32" fillId="57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32" fillId="58" borderId="0" applyNumberFormat="0" applyBorder="0" applyAlignment="0" applyProtection="0"/>
    <xf numFmtId="0" fontId="15" fillId="19" borderId="0" applyNumberFormat="0" applyBorder="0" applyAlignment="0" applyProtection="0"/>
    <xf numFmtId="0" fontId="15" fillId="23" borderId="0" applyNumberFormat="0" applyBorder="0" applyAlignment="0" applyProtection="0"/>
    <xf numFmtId="0" fontId="32" fillId="59" borderId="0" applyNumberFormat="0" applyBorder="0" applyAlignment="0" applyProtection="0"/>
    <xf numFmtId="0" fontId="15" fillId="23" borderId="0" applyNumberFormat="0" applyBorder="0" applyAlignment="0" applyProtection="0"/>
    <xf numFmtId="0" fontId="15" fillId="27" borderId="0" applyNumberFormat="0" applyBorder="0" applyAlignment="0" applyProtection="0"/>
    <xf numFmtId="0" fontId="32" fillId="54" borderId="0" applyNumberFormat="0" applyBorder="0" applyAlignment="0" applyProtection="0"/>
    <xf numFmtId="0" fontId="15" fillId="27" borderId="0" applyNumberFormat="0" applyBorder="0" applyAlignment="0" applyProtection="0"/>
    <xf numFmtId="0" fontId="15" fillId="31" borderId="0" applyNumberFormat="0" applyBorder="0" applyAlignment="0" applyProtection="0"/>
    <xf numFmtId="0" fontId="32" fillId="55" borderId="0" applyNumberFormat="0" applyBorder="0" applyAlignment="0" applyProtection="0"/>
    <xf numFmtId="0" fontId="15" fillId="31" borderId="0" applyNumberFormat="0" applyBorder="0" applyAlignment="0" applyProtection="0"/>
    <xf numFmtId="0" fontId="15" fillId="35" borderId="0" applyNumberFormat="0" applyBorder="0" applyAlignment="0" applyProtection="0"/>
    <xf numFmtId="0" fontId="32" fillId="60" borderId="0" applyNumberFormat="0" applyBorder="0" applyAlignment="0" applyProtection="0"/>
    <xf numFmtId="0" fontId="15" fillId="35" borderId="0" applyNumberFormat="0" applyBorder="0" applyAlignment="0" applyProtection="0"/>
    <xf numFmtId="0" fontId="16" fillId="9" borderId="0" applyNumberFormat="0" applyBorder="0" applyAlignment="0" applyProtection="0"/>
    <xf numFmtId="0" fontId="33" fillId="44" borderId="0" applyNumberFormat="0" applyBorder="0" applyAlignment="0" applyProtection="0"/>
    <xf numFmtId="0" fontId="16" fillId="9" borderId="0" applyNumberFormat="0" applyBorder="0" applyAlignment="0" applyProtection="0"/>
    <xf numFmtId="0" fontId="17" fillId="12" borderId="13" applyNumberFormat="0" applyAlignment="0" applyProtection="0"/>
    <xf numFmtId="0" fontId="34" fillId="61" borderId="25" applyNumberFormat="0" applyAlignment="0" applyProtection="0"/>
    <xf numFmtId="0" fontId="17" fillId="12" borderId="13" applyNumberFormat="0" applyAlignment="0" applyProtection="0"/>
    <xf numFmtId="0" fontId="18" fillId="13" borderId="16" applyNumberFormat="0" applyAlignment="0" applyProtection="0"/>
    <xf numFmtId="0" fontId="35" fillId="62" borderId="26" applyNumberFormat="0" applyAlignment="0" applyProtection="0"/>
    <xf numFmtId="0" fontId="18" fillId="13" borderId="16" applyNumberFormat="0" applyAlignment="0" applyProtection="0"/>
    <xf numFmtId="38" fontId="9" fillId="0" borderId="0" applyFont="0" applyFill="0" applyBorder="0" applyAlignment="0" applyProtection="0"/>
    <xf numFmtId="38" fontId="156" fillId="0" borderId="0" applyFont="0" applyFill="0" applyBorder="0" applyAlignment="0" applyProtection="0">
      <alignment vertical="center"/>
    </xf>
    <xf numFmtId="38" fontId="156" fillId="0" borderId="0" applyFont="0" applyFill="0" applyBorder="0" applyAlignment="0" applyProtection="0">
      <alignment vertical="center"/>
    </xf>
    <xf numFmtId="0" fontId="69" fillId="0" borderId="0" applyFont="0" applyFill="0" applyBorder="0" applyAlignment="0" applyProtection="0">
      <alignment horizontal="right"/>
    </xf>
    <xf numFmtId="0" fontId="19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8" borderId="0" applyNumberFormat="0" applyBorder="0" applyAlignment="0" applyProtection="0"/>
    <xf numFmtId="0" fontId="37" fillId="45" borderId="0" applyNumberFormat="0" applyBorder="0" applyAlignment="0" applyProtection="0"/>
    <xf numFmtId="0" fontId="20" fillId="8" borderId="0" applyNumberFormat="0" applyBorder="0" applyAlignment="0" applyProtection="0"/>
    <xf numFmtId="0" fontId="21" fillId="0" borderId="10" applyNumberFormat="0" applyFill="0" applyAlignment="0" applyProtection="0"/>
    <xf numFmtId="0" fontId="38" fillId="0" borderId="27" applyNumberFormat="0" applyFill="0" applyAlignment="0" applyProtection="0"/>
    <xf numFmtId="0" fontId="21" fillId="0" borderId="10" applyNumberFormat="0" applyFill="0" applyAlignment="0" applyProtection="0"/>
    <xf numFmtId="0" fontId="1" fillId="0" borderId="0">
      <alignment horizontal="left" wrapText="1"/>
    </xf>
    <xf numFmtId="0" fontId="22" fillId="0" borderId="11" applyNumberFormat="0" applyFill="0" applyAlignment="0" applyProtection="0"/>
    <xf numFmtId="0" fontId="39" fillId="0" borderId="28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40" fillId="0" borderId="29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0" fontId="153" fillId="0" borderId="0" applyNumberFormat="0" applyFill="0" applyBorder="0" applyAlignment="0" applyProtection="0">
      <alignment vertical="top"/>
      <protection locked="0"/>
    </xf>
    <xf numFmtId="0" fontId="25" fillId="11" borderId="13" applyNumberFormat="0" applyAlignment="0" applyProtection="0"/>
    <xf numFmtId="0" fontId="41" fillId="48" borderId="25" applyNumberFormat="0" applyAlignment="0" applyProtection="0"/>
    <xf numFmtId="0" fontId="25" fillId="11" borderId="13" applyNumberFormat="0" applyAlignment="0" applyProtection="0"/>
    <xf numFmtId="0" fontId="26" fillId="0" borderId="15" applyNumberFormat="0" applyFill="0" applyAlignment="0" applyProtection="0"/>
    <xf numFmtId="0" fontId="42" fillId="0" borderId="30" applyNumberFormat="0" applyFill="0" applyAlignment="0" applyProtection="0"/>
    <xf numFmtId="0" fontId="26" fillId="0" borderId="15" applyNumberFormat="0" applyFill="0" applyAlignment="0" applyProtection="0"/>
    <xf numFmtId="0" fontId="27" fillId="10" borderId="0" applyNumberFormat="0" applyBorder="0" applyAlignment="0" applyProtection="0"/>
    <xf numFmtId="0" fontId="43" fillId="63" borderId="0" applyNumberFormat="0" applyBorder="0" applyAlignment="0" applyProtection="0"/>
    <xf numFmtId="0" fontId="27" fillId="10" borderId="0" applyNumberFormat="0" applyBorder="0" applyAlignment="0" applyProtection="0"/>
    <xf numFmtId="0" fontId="27" fillId="10" borderId="0" applyNumberFormat="0" applyBorder="0" applyAlignment="0" applyProtection="0"/>
    <xf numFmtId="0" fontId="159" fillId="10" borderId="0" applyNumberFormat="0" applyBorder="0" applyAlignment="0" applyProtection="0"/>
    <xf numFmtId="0" fontId="14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156" fillId="0" borderId="0"/>
    <xf numFmtId="213" fontId="156" fillId="0" borderId="0"/>
    <xf numFmtId="0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213" fontId="156" fillId="0" borderId="0"/>
    <xf numFmtId="213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156" fillId="0" borderId="0"/>
    <xf numFmtId="213" fontId="156" fillId="0" borderId="0"/>
    <xf numFmtId="0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7" fillId="0" borderId="0"/>
    <xf numFmtId="0" fontId="1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213" fontId="156" fillId="0" borderId="0"/>
    <xf numFmtId="0" fontId="156" fillId="0" borderId="0"/>
    <xf numFmtId="0" fontId="101" fillId="0" borderId="0"/>
    <xf numFmtId="0" fontId="157" fillId="0" borderId="0"/>
    <xf numFmtId="0" fontId="101" fillId="0" borderId="0"/>
    <xf numFmtId="0" fontId="156" fillId="0" borderId="0"/>
    <xf numFmtId="0" fontId="9" fillId="0" borderId="0"/>
    <xf numFmtId="0" fontId="3" fillId="0" borderId="0" applyAlignment="0">
      <alignment vertical="top" wrapText="1"/>
      <protection locked="0"/>
    </xf>
    <xf numFmtId="0" fontId="156" fillId="0" borderId="0"/>
    <xf numFmtId="0" fontId="156" fillId="0" borderId="0"/>
    <xf numFmtId="0" fontId="1" fillId="0" borderId="0"/>
    <xf numFmtId="0" fontId="8" fillId="0" borderId="0"/>
    <xf numFmtId="0" fontId="101" fillId="0" borderId="0"/>
    <xf numFmtId="0" fontId="7" fillId="0" borderId="0">
      <alignment vertical="center"/>
    </xf>
    <xf numFmtId="0" fontId="1" fillId="0" borderId="0"/>
    <xf numFmtId="213" fontId="1" fillId="0" borderId="0"/>
    <xf numFmtId="0" fontId="101" fillId="0" borderId="0"/>
    <xf numFmtId="213" fontId="1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213" fontId="6" fillId="0" borderId="0"/>
    <xf numFmtId="213" fontId="6" fillId="0" borderId="0"/>
    <xf numFmtId="0" fontId="156" fillId="0" borderId="0"/>
    <xf numFmtId="0" fontId="156" fillId="0" borderId="0"/>
    <xf numFmtId="0" fontId="1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56" fillId="0" borderId="0"/>
    <xf numFmtId="0" fontId="101" fillId="0" borderId="0"/>
    <xf numFmtId="0" fontId="101" fillId="0" borderId="0"/>
    <xf numFmtId="0" fontId="156" fillId="0" borderId="0"/>
    <xf numFmtId="0" fontId="156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1" fillId="64" borderId="31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64" borderId="31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1" fillId="64" borderId="31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8" fillId="14" borderId="17" applyNumberFormat="0" applyFont="0" applyAlignment="0" applyProtection="0"/>
    <xf numFmtId="0" fontId="28" fillId="12" borderId="14" applyNumberFormat="0" applyAlignment="0" applyProtection="0"/>
    <xf numFmtId="0" fontId="44" fillId="61" borderId="32" applyNumberFormat="0" applyAlignment="0" applyProtection="0"/>
    <xf numFmtId="0" fontId="28" fillId="12" borderId="14" applyNumberFormat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6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156" fillId="0" borderId="0" applyFont="0" applyFill="0" applyBorder="0" applyAlignment="0" applyProtection="0">
      <alignment vertical="center"/>
    </xf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9" fontId="15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30" fillId="0" borderId="18" applyNumberFormat="0" applyFill="0" applyAlignment="0" applyProtection="0"/>
    <xf numFmtId="0" fontId="46" fillId="0" borderId="33" applyNumberFormat="0" applyFill="0" applyAlignment="0" applyProtection="0"/>
    <xf numFmtId="0" fontId="30" fillId="0" borderId="18" applyNumberFormat="0" applyFill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7" fontId="156" fillId="0" borderId="0" applyFont="0" applyFill="0" applyBorder="0" applyAlignment="0" applyProtection="0"/>
    <xf numFmtId="0" fontId="156" fillId="0" borderId="0"/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6" fillId="0" borderId="0"/>
    <xf numFmtId="0" fontId="160" fillId="0" borderId="0"/>
    <xf numFmtId="0" fontId="161" fillId="0" borderId="0">
      <alignment vertical="center"/>
    </xf>
    <xf numFmtId="0" fontId="5" fillId="0" borderId="0"/>
    <xf numFmtId="0" fontId="8" fillId="73" borderId="0" applyNumberFormat="0" applyBorder="0" applyAlignment="0" applyProtection="0"/>
    <xf numFmtId="0" fontId="8" fillId="73" borderId="0" applyNumberFormat="0" applyBorder="0" applyAlignment="0" applyProtection="0"/>
    <xf numFmtId="0" fontId="162" fillId="43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62" fillId="44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62" fillId="45" borderId="0" applyNumberFormat="0" applyBorder="0" applyAlignment="0" applyProtection="0"/>
    <xf numFmtId="0" fontId="8" fillId="109" borderId="0" applyNumberFormat="0" applyBorder="0" applyAlignment="0" applyProtection="0"/>
    <xf numFmtId="0" fontId="8" fillId="109" borderId="0" applyNumberFormat="0" applyBorder="0" applyAlignment="0" applyProtection="0"/>
    <xf numFmtId="0" fontId="162" fillId="46" borderId="0" applyNumberFormat="0" applyBorder="0" applyAlignment="0" applyProtection="0"/>
    <xf numFmtId="0" fontId="8" fillId="73" borderId="0" applyNumberFormat="0" applyBorder="0" applyAlignment="0" applyProtection="0"/>
    <xf numFmtId="0" fontId="8" fillId="73" borderId="0" applyNumberFormat="0" applyBorder="0" applyAlignment="0" applyProtection="0"/>
    <xf numFmtId="0" fontId="162" fillId="32" borderId="0" applyNumberFormat="0" applyBorder="0" applyAlignment="0" applyProtection="0"/>
    <xf numFmtId="0" fontId="8" fillId="48" borderId="0" applyNumberFormat="0" applyBorder="0" applyAlignment="0" applyProtection="0"/>
    <xf numFmtId="0" fontId="162" fillId="36" borderId="0" applyNumberFormat="0" applyBorder="0" applyAlignment="0" applyProtection="0"/>
    <xf numFmtId="0" fontId="8" fillId="73" borderId="0" applyNumberFormat="0" applyBorder="0" applyAlignment="0" applyProtection="0"/>
    <xf numFmtId="0" fontId="8" fillId="73" borderId="0" applyNumberFormat="0" applyBorder="0" applyAlignment="0" applyProtection="0"/>
    <xf numFmtId="0" fontId="162" fillId="17" borderId="0" applyNumberFormat="0" applyBorder="0" applyAlignment="0" applyProtection="0"/>
    <xf numFmtId="0" fontId="8" fillId="50" borderId="0" applyNumberFormat="0" applyBorder="0" applyAlignment="0" applyProtection="0"/>
    <xf numFmtId="0" fontId="162" fillId="21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62" fillId="51" borderId="0" applyNumberFormat="0" applyBorder="0" applyAlignment="0" applyProtection="0"/>
    <xf numFmtId="0" fontId="8" fillId="61" borderId="0" applyNumberFormat="0" applyBorder="0" applyAlignment="0" applyProtection="0"/>
    <xf numFmtId="0" fontId="8" fillId="61" borderId="0" applyNumberFormat="0" applyBorder="0" applyAlignment="0" applyProtection="0"/>
    <xf numFmtId="0" fontId="162" fillId="29" borderId="0" applyNumberFormat="0" applyBorder="0" applyAlignment="0" applyProtection="0"/>
    <xf numFmtId="0" fontId="8" fillId="73" borderId="0" applyNumberFormat="0" applyBorder="0" applyAlignment="0" applyProtection="0"/>
    <xf numFmtId="0" fontId="8" fillId="73" borderId="0" applyNumberFormat="0" applyBorder="0" applyAlignment="0" applyProtection="0"/>
    <xf numFmtId="0" fontId="162" fillId="3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162" fillId="37" borderId="0" applyNumberFormat="0" applyBorder="0" applyAlignment="0" applyProtection="0"/>
    <xf numFmtId="0" fontId="32" fillId="110" borderId="0" applyNumberFormat="0" applyBorder="0" applyAlignment="0" applyProtection="0"/>
    <xf numFmtId="0" fontId="32" fillId="110" borderId="0" applyNumberFormat="0" applyBorder="0" applyAlignment="0" applyProtection="0"/>
    <xf numFmtId="0" fontId="163" fillId="18" borderId="0" applyNumberFormat="0" applyBorder="0" applyAlignment="0" applyProtection="0"/>
    <xf numFmtId="0" fontId="32" fillId="50" borderId="0" applyNumberFormat="0" applyBorder="0" applyAlignment="0" applyProtection="0"/>
    <xf numFmtId="0" fontId="163" fillId="2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63" fillId="51" borderId="0" applyNumberFormat="0" applyBorder="0" applyAlignment="0" applyProtection="0"/>
    <xf numFmtId="0" fontId="32" fillId="61" borderId="0" applyNumberFormat="0" applyBorder="0" applyAlignment="0" applyProtection="0"/>
    <xf numFmtId="0" fontId="32" fillId="61" borderId="0" applyNumberFormat="0" applyBorder="0" applyAlignment="0" applyProtection="0"/>
    <xf numFmtId="0" fontId="163" fillId="54" borderId="0" applyNumberFormat="0" applyBorder="0" applyAlignment="0" applyProtection="0"/>
    <xf numFmtId="0" fontId="32" fillId="73" borderId="0" applyNumberFormat="0" applyBorder="0" applyAlignment="0" applyProtection="0"/>
    <xf numFmtId="0" fontId="32" fillId="73" borderId="0" applyNumberFormat="0" applyBorder="0" applyAlignment="0" applyProtection="0"/>
    <xf numFmtId="0" fontId="163" fillId="3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63" fillId="56" borderId="0" applyNumberFormat="0" applyBorder="0" applyAlignment="0" applyProtection="0"/>
    <xf numFmtId="0" fontId="32" fillId="57" borderId="0" applyNumberFormat="0" applyBorder="0" applyAlignment="0" applyProtection="0"/>
    <xf numFmtId="0" fontId="163" fillId="15" borderId="0" applyNumberFormat="0" applyBorder="0" applyAlignment="0" applyProtection="0"/>
    <xf numFmtId="0" fontId="32" fillId="58" borderId="0" applyNumberFormat="0" applyBorder="0" applyAlignment="0" applyProtection="0"/>
    <xf numFmtId="0" fontId="163" fillId="19" borderId="0" applyNumberFormat="0" applyBorder="0" applyAlignment="0" applyProtection="0"/>
    <xf numFmtId="0" fontId="32" fillId="59" borderId="0" applyNumberFormat="0" applyBorder="0" applyAlignment="0" applyProtection="0"/>
    <xf numFmtId="0" fontId="163" fillId="23" borderId="0" applyNumberFormat="0" applyBorder="0" applyAlignment="0" applyProtection="0"/>
    <xf numFmtId="0" fontId="32" fillId="110" borderId="0" applyNumberFormat="0" applyBorder="0" applyAlignment="0" applyProtection="0"/>
    <xf numFmtId="0" fontId="32" fillId="110" borderId="0" applyNumberFormat="0" applyBorder="0" applyAlignment="0" applyProtection="0"/>
    <xf numFmtId="0" fontId="163" fillId="27" borderId="0" applyNumberFormat="0" applyBorder="0" applyAlignment="0" applyProtection="0"/>
    <xf numFmtId="0" fontId="32" fillId="59" borderId="0" applyNumberFormat="0" applyBorder="0" applyAlignment="0" applyProtection="0"/>
    <xf numFmtId="0" fontId="32" fillId="59" borderId="0" applyNumberFormat="0" applyBorder="0" applyAlignment="0" applyProtection="0"/>
    <xf numFmtId="0" fontId="163" fillId="31" borderId="0" applyNumberFormat="0" applyBorder="0" applyAlignment="0" applyProtection="0"/>
    <xf numFmtId="0" fontId="32" fillId="60" borderId="0" applyNumberFormat="0" applyBorder="0" applyAlignment="0" applyProtection="0"/>
    <xf numFmtId="0" fontId="163" fillId="35" borderId="0" applyNumberFormat="0" applyBorder="0" applyAlignment="0" applyProtection="0"/>
    <xf numFmtId="0" fontId="33" fillId="44" borderId="0" applyNumberFormat="0" applyBorder="0" applyAlignment="0" applyProtection="0"/>
    <xf numFmtId="0" fontId="164" fillId="9" borderId="0" applyNumberFormat="0" applyBorder="0" applyAlignment="0" applyProtection="0"/>
    <xf numFmtId="0" fontId="34" fillId="109" borderId="25" applyNumberFormat="0" applyAlignment="0" applyProtection="0"/>
    <xf numFmtId="0" fontId="34" fillId="109" borderId="25" applyNumberFormat="0" applyAlignment="0" applyProtection="0"/>
    <xf numFmtId="0" fontId="165" fillId="12" borderId="13" applyNumberFormat="0" applyAlignment="0" applyProtection="0"/>
    <xf numFmtId="0" fontId="35" fillId="62" borderId="26" applyNumberFormat="0" applyAlignment="0" applyProtection="0"/>
    <xf numFmtId="0" fontId="166" fillId="13" borderId="16" applyNumberFormat="0" applyAlignment="0" applyProtection="0"/>
    <xf numFmtId="0" fontId="36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37" fillId="45" borderId="0" applyNumberFormat="0" applyBorder="0" applyAlignment="0" applyProtection="0"/>
    <xf numFmtId="0" fontId="168" fillId="8" borderId="0" applyNumberFormat="0" applyBorder="0" applyAlignment="0" applyProtection="0"/>
    <xf numFmtId="0" fontId="169" fillId="0" borderId="27" applyNumberFormat="0" applyFill="0" applyAlignment="0" applyProtection="0"/>
    <xf numFmtId="0" fontId="169" fillId="0" borderId="27" applyNumberFormat="0" applyFill="0" applyAlignment="0" applyProtection="0"/>
    <xf numFmtId="0" fontId="170" fillId="0" borderId="10" applyNumberFormat="0" applyFill="0" applyAlignment="0" applyProtection="0"/>
    <xf numFmtId="0" fontId="171" fillId="0" borderId="50" applyNumberFormat="0" applyFill="0" applyAlignment="0" applyProtection="0"/>
    <xf numFmtId="0" fontId="171" fillId="0" borderId="50" applyNumberFormat="0" applyFill="0" applyAlignment="0" applyProtection="0"/>
    <xf numFmtId="0" fontId="172" fillId="0" borderId="11" applyNumberFormat="0" applyFill="0" applyAlignment="0" applyProtection="0"/>
    <xf numFmtId="0" fontId="173" fillId="0" borderId="51" applyNumberFormat="0" applyFill="0" applyAlignment="0" applyProtection="0"/>
    <xf numFmtId="0" fontId="173" fillId="0" borderId="51" applyNumberFormat="0" applyFill="0" applyAlignment="0" applyProtection="0"/>
    <xf numFmtId="0" fontId="174" fillId="0" borderId="12" applyNumberFormat="0" applyFill="0" applyAlignment="0" applyProtection="0"/>
    <xf numFmtId="0" fontId="173" fillId="0" borderId="0" applyNumberFormat="0" applyFill="0" applyBorder="0" applyAlignment="0" applyProtection="0"/>
    <xf numFmtId="0" fontId="173" fillId="0" borderId="0" applyNumberFormat="0" applyFill="0" applyBorder="0" applyAlignment="0" applyProtection="0"/>
    <xf numFmtId="0" fontId="174" fillId="0" borderId="0" applyNumberFormat="0" applyFill="0" applyBorder="0" applyAlignment="0" applyProtection="0"/>
    <xf numFmtId="0" fontId="41" fillId="48" borderId="25" applyNumberFormat="0" applyAlignment="0" applyProtection="0"/>
    <xf numFmtId="0" fontId="175" fillId="11" borderId="13" applyNumberFormat="0" applyAlignment="0" applyProtection="0"/>
    <xf numFmtId="0" fontId="42" fillId="0" borderId="30" applyNumberFormat="0" applyFill="0" applyAlignment="0" applyProtection="0"/>
    <xf numFmtId="0" fontId="176" fillId="0" borderId="15" applyNumberFormat="0" applyFill="0" applyAlignment="0" applyProtection="0"/>
    <xf numFmtId="0" fontId="43" fillId="63" borderId="0" applyNumberFormat="0" applyBorder="0" applyAlignment="0" applyProtection="0"/>
    <xf numFmtId="0" fontId="177" fillId="10" borderId="0" applyNumberFormat="0" applyBorder="0" applyAlignment="0" applyProtection="0"/>
    <xf numFmtId="0" fontId="160" fillId="0" borderId="0"/>
    <xf numFmtId="0" fontId="162" fillId="0" borderId="0"/>
    <xf numFmtId="0" fontId="44" fillId="109" borderId="32" applyNumberFormat="0" applyAlignment="0" applyProtection="0"/>
    <xf numFmtId="0" fontId="44" fillId="109" borderId="32" applyNumberFormat="0" applyAlignment="0" applyProtection="0"/>
    <xf numFmtId="0" fontId="178" fillId="12" borderId="14" applyNumberFormat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80" fillId="0" borderId="0" applyNumberFormat="0" applyFill="0" applyBorder="0" applyAlignment="0" applyProtection="0"/>
    <xf numFmtId="0" fontId="46" fillId="0" borderId="33" applyNumberFormat="0" applyFill="0" applyAlignment="0" applyProtection="0"/>
    <xf numFmtId="0" fontId="181" fillId="0" borderId="18" applyNumberFormat="0" applyFill="0" applyAlignment="0" applyProtection="0"/>
    <xf numFmtId="0" fontId="47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92" fillId="0" borderId="0"/>
  </cellStyleXfs>
  <cellXfs count="158">
    <xf numFmtId="0" fontId="0" fillId="0" borderId="0" xfId="0"/>
    <xf numFmtId="0" fontId="4" fillId="0" borderId="0" xfId="0" applyFont="1" applyAlignment="1">
      <alignment horizontal="left" vertical="top"/>
    </xf>
    <xf numFmtId="49" fontId="185" fillId="3" borderId="3" xfId="0" applyNumberFormat="1" applyFont="1" applyFill="1" applyBorder="1" applyAlignment="1">
      <alignment horizontal="left" vertical="top" textRotation="45"/>
    </xf>
    <xf numFmtId="49" fontId="185" fillId="2" borderId="3" xfId="0" applyNumberFormat="1" applyFont="1" applyFill="1" applyBorder="1" applyAlignment="1">
      <alignment horizontal="center" vertical="top" textRotation="45" wrapText="1"/>
    </xf>
    <xf numFmtId="49" fontId="186" fillId="3" borderId="3" xfId="0" applyNumberFormat="1" applyFont="1" applyFill="1" applyBorder="1" applyAlignment="1">
      <alignment horizontal="left" vertical="top"/>
    </xf>
    <xf numFmtId="0" fontId="186" fillId="0" borderId="3" xfId="0" applyNumberFormat="1" applyFont="1" applyBorder="1" applyAlignment="1">
      <alignment vertical="top" wrapText="1"/>
    </xf>
    <xf numFmtId="0" fontId="186" fillId="0" borderId="3" xfId="0" applyNumberFormat="1" applyFont="1" applyBorder="1" applyAlignment="1">
      <alignment horizontal="left" vertical="top" wrapText="1"/>
    </xf>
    <xf numFmtId="0" fontId="186" fillId="0" borderId="3" xfId="0" applyFont="1" applyBorder="1" applyAlignment="1">
      <alignment vertical="top"/>
    </xf>
    <xf numFmtId="0" fontId="186" fillId="0" borderId="0" xfId="0" applyFont="1" applyAlignment="1">
      <alignment vertical="top"/>
    </xf>
    <xf numFmtId="49" fontId="186" fillId="0" borderId="3" xfId="0" applyNumberFormat="1" applyFont="1" applyBorder="1" applyAlignment="1">
      <alignment horizontal="left" vertical="top"/>
    </xf>
    <xf numFmtId="168" fontId="186" fillId="0" borderId="3" xfId="0" applyNumberFormat="1" applyFont="1" applyBorder="1" applyAlignment="1">
      <alignment horizontal="center" vertical="top"/>
    </xf>
    <xf numFmtId="49" fontId="186" fillId="0" borderId="3" xfId="0" applyNumberFormat="1" applyFont="1" applyBorder="1" applyAlignment="1">
      <alignment horizontal="left" vertical="top" wrapText="1"/>
    </xf>
    <xf numFmtId="49" fontId="186" fillId="0" borderId="4" xfId="0" applyNumberFormat="1" applyFont="1" applyBorder="1" applyAlignment="1">
      <alignment horizontal="left" vertical="top"/>
    </xf>
    <xf numFmtId="49" fontId="186" fillId="0" borderId="4" xfId="0" applyNumberFormat="1" applyFont="1" applyBorder="1" applyAlignment="1">
      <alignment horizontal="left" vertical="top" wrapText="1"/>
    </xf>
    <xf numFmtId="49" fontId="186" fillId="0" borderId="0" xfId="0" applyNumberFormat="1" applyFont="1" applyAlignment="1">
      <alignment horizontal="left" vertical="top" wrapText="1"/>
    </xf>
    <xf numFmtId="49" fontId="186" fillId="0" borderId="3" xfId="0" applyNumberFormat="1" applyFont="1" applyBorder="1" applyAlignment="1">
      <alignment horizontal="center" vertical="top"/>
    </xf>
    <xf numFmtId="49" fontId="186" fillId="0" borderId="0" xfId="0" applyNumberFormat="1" applyFont="1" applyAlignment="1">
      <alignment horizontal="left" vertical="top"/>
    </xf>
    <xf numFmtId="49" fontId="186" fillId="0" borderId="0" xfId="0" applyNumberFormat="1" applyFont="1" applyAlignment="1">
      <alignment horizontal="center" vertical="top"/>
    </xf>
    <xf numFmtId="168" fontId="186" fillId="0" borderId="0" xfId="0" applyNumberFormat="1" applyFont="1" applyAlignment="1">
      <alignment horizontal="center" vertical="top"/>
    </xf>
    <xf numFmtId="49" fontId="185" fillId="3" borderId="7" xfId="0" applyNumberFormat="1" applyFont="1" applyFill="1" applyBorder="1" applyAlignment="1">
      <alignment horizontal="center" textRotation="45"/>
    </xf>
    <xf numFmtId="0" fontId="4" fillId="0" borderId="0" xfId="0" applyFont="1"/>
    <xf numFmtId="49" fontId="185" fillId="4" borderId="5" xfId="0" applyNumberFormat="1" applyFont="1" applyFill="1" applyBorder="1" applyAlignment="1">
      <alignment horizontal="center" textRotation="45" wrapText="1"/>
    </xf>
    <xf numFmtId="49" fontId="185" fillId="7" borderId="6" xfId="0" applyNumberFormat="1" applyFont="1" applyFill="1" applyBorder="1" applyAlignment="1">
      <alignment horizontal="center" textRotation="45" wrapText="1"/>
    </xf>
    <xf numFmtId="168" fontId="185" fillId="5" borderId="6" xfId="0" applyNumberFormat="1" applyFont="1" applyFill="1" applyBorder="1" applyAlignment="1">
      <alignment horizontal="center" textRotation="45" wrapText="1"/>
    </xf>
    <xf numFmtId="168" fontId="185" fillId="2" borderId="6" xfId="0" applyNumberFormat="1" applyFont="1" applyFill="1" applyBorder="1" applyAlignment="1">
      <alignment horizontal="center" textRotation="45" wrapText="1"/>
    </xf>
    <xf numFmtId="49" fontId="185" fillId="2" borderId="6" xfId="0" applyNumberFormat="1" applyFont="1" applyFill="1" applyBorder="1" applyAlignment="1">
      <alignment horizontal="center" textRotation="45" wrapText="1"/>
    </xf>
    <xf numFmtId="49" fontId="186" fillId="3" borderId="8" xfId="0" applyNumberFormat="1" applyFont="1" applyFill="1" applyBorder="1" applyAlignment="1">
      <alignment horizontal="center" vertical="top"/>
    </xf>
    <xf numFmtId="49" fontId="186" fillId="0" borderId="1" xfId="0" applyNumberFormat="1" applyFont="1" applyBorder="1" applyAlignment="1">
      <alignment horizontal="center" vertical="top"/>
    </xf>
    <xf numFmtId="49" fontId="186" fillId="0" borderId="2" xfId="0" applyNumberFormat="1" applyFont="1" applyBorder="1" applyAlignment="1">
      <alignment horizontal="left" vertical="top" wrapText="1"/>
    </xf>
    <xf numFmtId="49" fontId="186" fillId="0" borderId="2" xfId="0" applyNumberFormat="1" applyFont="1" applyBorder="1" applyAlignment="1">
      <alignment horizontal="center" vertical="top"/>
    </xf>
    <xf numFmtId="168" fontId="186" fillId="0" borderId="2" xfId="0" applyNumberFormat="1" applyFont="1" applyBorder="1" applyAlignment="1">
      <alignment horizontal="center" vertical="top"/>
    </xf>
    <xf numFmtId="49" fontId="186" fillId="3" borderId="3" xfId="0" applyNumberFormat="1" applyFont="1" applyFill="1" applyBorder="1" applyAlignment="1">
      <alignment horizontal="center" vertical="top"/>
    </xf>
    <xf numFmtId="49" fontId="186" fillId="0" borderId="3" xfId="0" applyNumberFormat="1" applyFont="1" applyBorder="1" applyAlignment="1">
      <alignment horizontal="left" wrapText="1"/>
    </xf>
    <xf numFmtId="0" fontId="186" fillId="0" borderId="3" xfId="0" applyNumberFormat="1" applyFont="1" applyBorder="1" applyAlignment="1">
      <alignment vertical="top"/>
    </xf>
    <xf numFmtId="0" fontId="186" fillId="0" borderId="3" xfId="0" applyNumberFormat="1" applyFont="1" applyBorder="1" applyAlignment="1">
      <alignment horizontal="left" vertical="top"/>
    </xf>
    <xf numFmtId="49" fontId="185" fillId="4" borderId="3" xfId="0" applyNumberFormat="1" applyFont="1" applyFill="1" applyBorder="1" applyAlignment="1">
      <alignment horizontal="left" vertical="top" textRotation="45" wrapText="1"/>
    </xf>
    <xf numFmtId="49" fontId="185" fillId="7" borderId="3" xfId="0" applyNumberFormat="1" applyFont="1" applyFill="1" applyBorder="1" applyAlignment="1">
      <alignment horizontal="left" vertical="top" textRotation="45" wrapText="1"/>
    </xf>
    <xf numFmtId="168" fontId="185" fillId="2" borderId="3" xfId="0" applyNumberFormat="1" applyFont="1" applyFill="1" applyBorder="1" applyAlignment="1">
      <alignment horizontal="left" vertical="top" textRotation="45" wrapText="1"/>
    </xf>
    <xf numFmtId="49" fontId="185" fillId="2" borderId="3" xfId="0" applyNumberFormat="1" applyFont="1" applyFill="1" applyBorder="1" applyAlignment="1">
      <alignment horizontal="left" vertical="top" textRotation="45" wrapText="1"/>
    </xf>
    <xf numFmtId="0" fontId="186" fillId="0" borderId="0" xfId="0" applyFont="1" applyAlignment="1">
      <alignment horizontal="left" vertical="top"/>
    </xf>
    <xf numFmtId="168" fontId="186" fillId="0" borderId="3" xfId="0" applyNumberFormat="1" applyFont="1" applyBorder="1" applyAlignment="1">
      <alignment horizontal="left" vertical="top"/>
    </xf>
    <xf numFmtId="0" fontId="187" fillId="0" borderId="3" xfId="0" applyFont="1" applyBorder="1" applyAlignment="1">
      <alignment horizontal="left" vertical="top"/>
    </xf>
    <xf numFmtId="0" fontId="186" fillId="0" borderId="3" xfId="0" applyFont="1" applyBorder="1" applyAlignment="1">
      <alignment horizontal="left" vertical="top"/>
    </xf>
    <xf numFmtId="49" fontId="186" fillId="0" borderId="0" xfId="0" applyNumberFormat="1" applyFont="1" applyBorder="1" applyAlignment="1">
      <alignment horizontal="left" vertical="top"/>
    </xf>
    <xf numFmtId="168" fontId="186" fillId="0" borderId="0" xfId="0" applyNumberFormat="1" applyFont="1" applyBorder="1" applyAlignment="1">
      <alignment horizontal="left" vertical="top"/>
    </xf>
    <xf numFmtId="49" fontId="186" fillId="0" borderId="0" xfId="0" applyNumberFormat="1" applyFont="1" applyBorder="1" applyAlignment="1">
      <alignment horizontal="left" vertical="top" wrapText="1"/>
    </xf>
    <xf numFmtId="49" fontId="185" fillId="3" borderId="7" xfId="0" applyNumberFormat="1" applyFont="1" applyFill="1" applyBorder="1" applyAlignment="1">
      <alignment horizontal="left" vertical="top" textRotation="45"/>
    </xf>
    <xf numFmtId="49" fontId="185" fillId="4" borderId="5" xfId="0" applyNumberFormat="1" applyFont="1" applyFill="1" applyBorder="1" applyAlignment="1">
      <alignment horizontal="left" vertical="top" textRotation="45" wrapText="1"/>
    </xf>
    <xf numFmtId="168" fontId="185" fillId="2" borderId="6" xfId="0" applyNumberFormat="1" applyFont="1" applyFill="1" applyBorder="1" applyAlignment="1">
      <alignment horizontal="left" vertical="top" textRotation="45" wrapText="1"/>
    </xf>
    <xf numFmtId="49" fontId="185" fillId="2" borderId="6" xfId="0" applyNumberFormat="1" applyFont="1" applyFill="1" applyBorder="1" applyAlignment="1">
      <alignment horizontal="left" vertical="top" textRotation="45" wrapText="1"/>
    </xf>
    <xf numFmtId="49" fontId="186" fillId="3" borderId="8" xfId="0" applyNumberFormat="1" applyFont="1" applyFill="1" applyBorder="1" applyAlignment="1">
      <alignment horizontal="left" vertical="top"/>
    </xf>
    <xf numFmtId="49" fontId="186" fillId="0" borderId="1" xfId="0" applyNumberFormat="1" applyFont="1" applyBorder="1" applyAlignment="1">
      <alignment horizontal="left" vertical="top"/>
    </xf>
    <xf numFmtId="168" fontId="186" fillId="0" borderId="2" xfId="0" applyNumberFormat="1" applyFont="1" applyBorder="1" applyAlignment="1">
      <alignment horizontal="left" vertical="top"/>
    </xf>
    <xf numFmtId="168" fontId="186" fillId="0" borderId="0" xfId="0" applyNumberFormat="1" applyFont="1" applyAlignment="1">
      <alignment horizontal="left" vertical="top"/>
    </xf>
    <xf numFmtId="49" fontId="185" fillId="5" borderId="6" xfId="0" applyNumberFormat="1" applyFont="1" applyFill="1" applyBorder="1" applyAlignment="1">
      <alignment horizontal="center" textRotation="45" wrapText="1"/>
    </xf>
    <xf numFmtId="49" fontId="185" fillId="2" borderId="3" xfId="0" applyNumberFormat="1" applyFont="1" applyFill="1" applyBorder="1" applyAlignment="1">
      <alignment horizontal="center" textRotation="45" wrapText="1"/>
    </xf>
    <xf numFmtId="0" fontId="186" fillId="0" borderId="0" xfId="0" applyFont="1"/>
    <xf numFmtId="49" fontId="186" fillId="0" borderId="0" xfId="0" applyNumberFormat="1" applyFont="1" applyAlignment="1">
      <alignment horizontal="center"/>
    </xf>
    <xf numFmtId="49" fontId="186" fillId="0" borderId="0" xfId="0" applyNumberFormat="1" applyFont="1" applyBorder="1" applyAlignment="1">
      <alignment horizontal="center"/>
    </xf>
    <xf numFmtId="49" fontId="186" fillId="0" borderId="0" xfId="0" applyNumberFormat="1" applyFont="1" applyBorder="1" applyAlignment="1">
      <alignment horizontal="left" wrapText="1"/>
    </xf>
    <xf numFmtId="168" fontId="186" fillId="0" borderId="0" xfId="0" applyNumberFormat="1" applyFont="1" applyBorder="1" applyAlignment="1">
      <alignment horizontal="center"/>
    </xf>
    <xf numFmtId="49" fontId="186" fillId="3" borderId="53" xfId="0" applyNumberFormat="1" applyFont="1" applyFill="1" applyBorder="1" applyAlignment="1">
      <alignment horizontal="center" vertical="top"/>
    </xf>
    <xf numFmtId="49" fontId="188" fillId="0" borderId="2" xfId="0" applyNumberFormat="1" applyFont="1" applyFill="1" applyBorder="1" applyAlignment="1">
      <alignment horizontal="left" vertical="top" wrapText="1"/>
    </xf>
    <xf numFmtId="49" fontId="186" fillId="3" borderId="54" xfId="0" applyNumberFormat="1" applyFont="1" applyFill="1" applyBorder="1" applyAlignment="1">
      <alignment horizontal="center" vertical="top"/>
    </xf>
    <xf numFmtId="49" fontId="186" fillId="0" borderId="55" xfId="0" applyNumberFormat="1" applyFont="1" applyBorder="1" applyAlignment="1">
      <alignment horizontal="center" vertical="top"/>
    </xf>
    <xf numFmtId="49" fontId="186" fillId="0" borderId="55" xfId="0" applyNumberFormat="1" applyFont="1" applyBorder="1" applyAlignment="1">
      <alignment horizontal="left" vertical="top"/>
    </xf>
    <xf numFmtId="49" fontId="186" fillId="0" borderId="4" xfId="0" applyNumberFormat="1" applyFont="1" applyBorder="1" applyAlignment="1">
      <alignment horizontal="center" vertical="top"/>
    </xf>
    <xf numFmtId="49" fontId="186" fillId="0" borderId="3" xfId="0" applyNumberFormat="1" applyFont="1" applyBorder="1" applyAlignment="1">
      <alignment horizontal="center"/>
    </xf>
    <xf numFmtId="168" fontId="186" fillId="0" borderId="3" xfId="0" applyNumberFormat="1" applyFont="1" applyBorder="1" applyAlignment="1">
      <alignment horizontal="center"/>
    </xf>
    <xf numFmtId="49" fontId="186" fillId="0" borderId="3" xfId="0" applyNumberFormat="1" applyFont="1" applyBorder="1" applyAlignment="1">
      <alignment horizontal="left"/>
    </xf>
    <xf numFmtId="49" fontId="186" fillId="0" borderId="0" xfId="0" applyNumberFormat="1" applyFont="1" applyAlignment="1">
      <alignment horizontal="left" wrapText="1"/>
    </xf>
    <xf numFmtId="0" fontId="186" fillId="0" borderId="3" xfId="0" applyFont="1" applyBorder="1"/>
    <xf numFmtId="0" fontId="187" fillId="0" borderId="3" xfId="0" applyFont="1" applyBorder="1" applyAlignment="1">
      <alignment vertical="top"/>
    </xf>
    <xf numFmtId="49" fontId="186" fillId="0" borderId="0" xfId="0" applyNumberFormat="1" applyFont="1" applyAlignment="1">
      <alignment horizontal="left"/>
    </xf>
    <xf numFmtId="168" fontId="186" fillId="0" borderId="0" xfId="0" applyNumberFormat="1" applyFont="1" applyAlignment="1">
      <alignment horizontal="center"/>
    </xf>
    <xf numFmtId="49" fontId="185" fillId="2" borderId="52" xfId="0" applyNumberFormat="1" applyFont="1" applyFill="1" applyBorder="1" applyAlignment="1">
      <alignment horizontal="left" vertical="top" textRotation="45" wrapText="1"/>
    </xf>
    <xf numFmtId="0" fontId="185" fillId="0" borderId="0" xfId="0" applyFont="1" applyAlignment="1">
      <alignment horizontal="left" vertical="top"/>
    </xf>
    <xf numFmtId="49" fontId="186" fillId="3" borderId="53" xfId="0" applyNumberFormat="1" applyFont="1" applyFill="1" applyBorder="1" applyAlignment="1">
      <alignment horizontal="left" vertical="top"/>
    </xf>
    <xf numFmtId="49" fontId="186" fillId="0" borderId="2" xfId="0" applyNumberFormat="1" applyFont="1" applyBorder="1" applyAlignment="1">
      <alignment horizontal="left" vertical="top"/>
    </xf>
    <xf numFmtId="0" fontId="186" fillId="111" borderId="0" xfId="0" applyFont="1" applyFill="1" applyAlignment="1">
      <alignment horizontal="left" vertical="top"/>
    </xf>
    <xf numFmtId="49" fontId="186" fillId="3" borderId="54" xfId="0" applyNumberFormat="1" applyFont="1" applyFill="1" applyBorder="1" applyAlignment="1">
      <alignment horizontal="left" vertical="top"/>
    </xf>
    <xf numFmtId="168" fontId="186" fillId="0" borderId="4" xfId="0" applyNumberFormat="1" applyFont="1" applyBorder="1" applyAlignment="1">
      <alignment horizontal="left" vertical="top"/>
    </xf>
    <xf numFmtId="49" fontId="186" fillId="3" borderId="56" xfId="0" applyNumberFormat="1" applyFont="1" applyFill="1" applyBorder="1" applyAlignment="1">
      <alignment horizontal="left" vertical="top"/>
    </xf>
    <xf numFmtId="49" fontId="186" fillId="0" borderId="57" xfId="0" applyNumberFormat="1" applyFont="1" applyBorder="1" applyAlignment="1">
      <alignment horizontal="left" vertical="top"/>
    </xf>
    <xf numFmtId="49" fontId="186" fillId="0" borderId="58" xfId="0" applyNumberFormat="1" applyFont="1" applyBorder="1" applyAlignment="1">
      <alignment horizontal="left" vertical="top"/>
    </xf>
    <xf numFmtId="168" fontId="186" fillId="0" borderId="58" xfId="0" applyNumberFormat="1" applyFont="1" applyBorder="1" applyAlignment="1">
      <alignment horizontal="left" vertical="top"/>
    </xf>
    <xf numFmtId="49" fontId="186" fillId="0" borderId="58" xfId="0" applyNumberFormat="1" applyFont="1" applyBorder="1" applyAlignment="1">
      <alignment horizontal="left" vertical="top" wrapText="1"/>
    </xf>
    <xf numFmtId="49" fontId="189" fillId="3" borderId="7" xfId="0" applyNumberFormat="1" applyFont="1" applyFill="1" applyBorder="1" applyAlignment="1">
      <alignment horizontal="left" vertical="top" textRotation="45"/>
    </xf>
    <xf numFmtId="0" fontId="190" fillId="0" borderId="0" xfId="0" applyFont="1" applyAlignment="1">
      <alignment horizontal="left" vertical="top"/>
    </xf>
    <xf numFmtId="49" fontId="190" fillId="3" borderId="8" xfId="0" applyNumberFormat="1" applyFont="1" applyFill="1" applyBorder="1" applyAlignment="1">
      <alignment horizontal="left" vertical="top"/>
    </xf>
    <xf numFmtId="49" fontId="190" fillId="0" borderId="3" xfId="0" applyNumberFormat="1" applyFont="1" applyBorder="1" applyAlignment="1">
      <alignment horizontal="left" vertical="top"/>
    </xf>
    <xf numFmtId="49" fontId="190" fillId="0" borderId="0" xfId="0" applyNumberFormat="1" applyFont="1" applyAlignment="1">
      <alignment horizontal="left" vertical="top"/>
    </xf>
    <xf numFmtId="0" fontId="190" fillId="0" borderId="3" xfId="0" applyNumberFormat="1" applyFont="1" applyBorder="1" applyAlignment="1">
      <alignment horizontal="left" vertical="top"/>
    </xf>
    <xf numFmtId="0" fontId="189" fillId="2" borderId="9" xfId="0" applyNumberFormat="1" applyFont="1" applyFill="1" applyBorder="1" applyAlignment="1">
      <alignment horizontal="left" vertical="top" textRotation="45" wrapText="1"/>
    </xf>
    <xf numFmtId="0" fontId="190" fillId="0" borderId="0" xfId="0" applyNumberFormat="1" applyFont="1" applyAlignment="1">
      <alignment horizontal="left" vertical="top" wrapText="1"/>
    </xf>
    <xf numFmtId="0" fontId="186" fillId="0" borderId="2" xfId="0" applyFont="1" applyBorder="1" applyAlignment="1">
      <alignment horizontal="left" vertical="top"/>
    </xf>
    <xf numFmtId="49" fontId="185" fillId="7" borderId="59" xfId="0" applyNumberFormat="1" applyFont="1" applyFill="1" applyBorder="1" applyAlignment="1">
      <alignment horizontal="left" vertical="top" textRotation="45" wrapText="1"/>
    </xf>
    <xf numFmtId="49" fontId="186" fillId="3" borderId="2" xfId="0" applyNumberFormat="1" applyFont="1" applyFill="1" applyBorder="1" applyAlignment="1">
      <alignment horizontal="left" vertical="top"/>
    </xf>
    <xf numFmtId="0" fontId="186" fillId="0" borderId="2" xfId="0" applyNumberFormat="1" applyFont="1" applyBorder="1" applyAlignment="1">
      <alignment vertical="top" wrapText="1"/>
    </xf>
    <xf numFmtId="0" fontId="186" fillId="0" borderId="2" xfId="0" applyNumberFormat="1" applyFont="1" applyBorder="1" applyAlignment="1">
      <alignment horizontal="left" vertical="top" wrapText="1"/>
    </xf>
    <xf numFmtId="49" fontId="185" fillId="3" borderId="59" xfId="0" applyNumberFormat="1" applyFont="1" applyFill="1" applyBorder="1" applyAlignment="1">
      <alignment horizontal="left" vertical="top" textRotation="45"/>
    </xf>
    <xf numFmtId="168" fontId="185" fillId="2" borderId="59" xfId="0" applyNumberFormat="1" applyFont="1" applyFill="1" applyBorder="1" applyAlignment="1">
      <alignment horizontal="center" vertical="top" textRotation="45" wrapText="1"/>
    </xf>
    <xf numFmtId="49" fontId="185" fillId="2" borderId="59" xfId="0" applyNumberFormat="1" applyFont="1" applyFill="1" applyBorder="1" applyAlignment="1">
      <alignment horizontal="center" vertical="top" textRotation="45" wrapText="1"/>
    </xf>
    <xf numFmtId="0" fontId="186" fillId="0" borderId="2" xfId="0" applyNumberFormat="1" applyFont="1" applyBorder="1" applyAlignment="1">
      <alignment vertical="top"/>
    </xf>
    <xf numFmtId="0" fontId="186" fillId="0" borderId="2" xfId="0" applyNumberFormat="1" applyFont="1" applyBorder="1" applyAlignment="1">
      <alignment horizontal="left" vertical="top"/>
    </xf>
    <xf numFmtId="0" fontId="186" fillId="0" borderId="2" xfId="0" applyFont="1" applyBorder="1" applyAlignment="1">
      <alignment vertical="top"/>
    </xf>
    <xf numFmtId="49" fontId="185" fillId="4" borderId="59" xfId="0" applyNumberFormat="1" applyFont="1" applyFill="1" applyBorder="1" applyAlignment="1">
      <alignment horizontal="center" vertical="top" textRotation="45"/>
    </xf>
    <xf numFmtId="49" fontId="185" fillId="2" borderId="59" xfId="0" applyNumberFormat="1" applyFont="1" applyFill="1" applyBorder="1" applyAlignment="1">
      <alignment horizontal="center" vertical="top" textRotation="45"/>
    </xf>
    <xf numFmtId="49" fontId="190" fillId="0" borderId="2" xfId="0" applyNumberFormat="1" applyFont="1" applyBorder="1" applyAlignment="1">
      <alignment horizontal="left" vertical="top"/>
    </xf>
    <xf numFmtId="49" fontId="189" fillId="4" borderId="6" xfId="0" applyNumberFormat="1" applyFont="1" applyFill="1" applyBorder="1" applyAlignment="1">
      <alignment horizontal="left" vertical="top" textRotation="45" wrapText="1"/>
    </xf>
    <xf numFmtId="49" fontId="185" fillId="7" borderId="60" xfId="0" applyNumberFormat="1" applyFont="1" applyFill="1" applyBorder="1" applyAlignment="1">
      <alignment horizontal="left" vertical="top" textRotation="45" wrapText="1"/>
    </xf>
    <xf numFmtId="49" fontId="190" fillId="112" borderId="3" xfId="0" applyNumberFormat="1" applyFont="1" applyFill="1" applyBorder="1" applyAlignment="1">
      <alignment horizontal="left" vertical="top"/>
    </xf>
    <xf numFmtId="49" fontId="185" fillId="3" borderId="59" xfId="0" applyNumberFormat="1" applyFont="1" applyFill="1" applyBorder="1" applyAlignment="1">
      <alignment horizontal="left" vertical="top" textRotation="45" wrapText="1"/>
    </xf>
    <xf numFmtId="0" fontId="186" fillId="0" borderId="0" xfId="0" applyFont="1" applyAlignment="1">
      <alignment vertical="top" wrapText="1"/>
    </xf>
    <xf numFmtId="49" fontId="186" fillId="3" borderId="2" xfId="0" applyNumberFormat="1" applyFont="1" applyFill="1" applyBorder="1" applyAlignment="1">
      <alignment horizontal="left" vertical="top" wrapText="1"/>
    </xf>
    <xf numFmtId="49" fontId="186" fillId="3" borderId="3" xfId="0" applyNumberFormat="1" applyFont="1" applyFill="1" applyBorder="1" applyAlignment="1">
      <alignment horizontal="left" vertical="top" wrapText="1"/>
    </xf>
    <xf numFmtId="168" fontId="186" fillId="0" borderId="0" xfId="0" applyNumberFormat="1" applyFont="1" applyAlignment="1">
      <alignment horizontal="center" vertical="top" wrapText="1"/>
    </xf>
    <xf numFmtId="49" fontId="190" fillId="112" borderId="2" xfId="0" applyNumberFormat="1" applyFont="1" applyFill="1" applyBorder="1" applyAlignment="1">
      <alignment horizontal="left" vertical="top"/>
    </xf>
    <xf numFmtId="168" fontId="185" fillId="2" borderId="59" xfId="0" applyNumberFormat="1" applyFont="1" applyFill="1" applyBorder="1" applyAlignment="1">
      <alignment horizontal="left" vertical="top" textRotation="45" wrapText="1"/>
    </xf>
    <xf numFmtId="49" fontId="185" fillId="2" borderId="59" xfId="0" applyNumberFormat="1" applyFont="1" applyFill="1" applyBorder="1" applyAlignment="1">
      <alignment horizontal="left" vertical="top" textRotation="45" wrapText="1"/>
    </xf>
    <xf numFmtId="0" fontId="191" fillId="0" borderId="3" xfId="0" applyFont="1" applyBorder="1" applyAlignment="1">
      <alignment vertical="center"/>
    </xf>
    <xf numFmtId="49" fontId="190" fillId="0" borderId="2" xfId="0" quotePrefix="1" applyNumberFormat="1" applyFont="1" applyBorder="1" applyAlignment="1">
      <alignment horizontal="left" vertical="top"/>
    </xf>
    <xf numFmtId="49" fontId="190" fillId="0" borderId="3" xfId="0" quotePrefix="1" applyNumberFormat="1" applyFont="1" applyBorder="1" applyAlignment="1">
      <alignment horizontal="left" vertical="top"/>
    </xf>
    <xf numFmtId="49" fontId="186" fillId="113" borderId="3" xfId="0" applyNumberFormat="1" applyFont="1" applyFill="1" applyBorder="1" applyAlignment="1">
      <alignment horizontal="left" vertical="top"/>
    </xf>
    <xf numFmtId="168" fontId="186" fillId="113" borderId="3" xfId="0" applyNumberFormat="1" applyFont="1" applyFill="1" applyBorder="1" applyAlignment="1">
      <alignment horizontal="left" vertical="top"/>
    </xf>
    <xf numFmtId="0" fontId="187" fillId="113" borderId="3" xfId="0" applyFont="1" applyFill="1" applyBorder="1" applyAlignment="1">
      <alignment horizontal="left" vertical="top"/>
    </xf>
    <xf numFmtId="0" fontId="186" fillId="113" borderId="3" xfId="0" applyFont="1" applyFill="1" applyBorder="1" applyAlignment="1">
      <alignment horizontal="left" vertical="top"/>
    </xf>
    <xf numFmtId="49" fontId="186" fillId="114" borderId="3" xfId="0" applyNumberFormat="1" applyFont="1" applyFill="1" applyBorder="1" applyAlignment="1">
      <alignment horizontal="left" vertical="top"/>
    </xf>
    <xf numFmtId="49" fontId="185" fillId="4" borderId="59" xfId="0" applyNumberFormat="1" applyFont="1" applyFill="1" applyBorder="1" applyAlignment="1">
      <alignment horizontal="center" vertical="top" textRotation="45" wrapText="1"/>
    </xf>
    <xf numFmtId="49" fontId="185" fillId="7" borderId="59" xfId="0" applyNumberFormat="1" applyFont="1" applyFill="1" applyBorder="1" applyAlignment="1">
      <alignment horizontal="center" vertical="center" textRotation="45" wrapText="1"/>
    </xf>
    <xf numFmtId="49" fontId="185" fillId="115" borderId="59" xfId="0" applyNumberFormat="1" applyFont="1" applyFill="1" applyBorder="1" applyAlignment="1">
      <alignment horizontal="left" vertical="top" textRotation="45" wrapText="1"/>
    </xf>
    <xf numFmtId="49" fontId="185" fillId="115" borderId="59" xfId="0" applyNumberFormat="1" applyFont="1" applyFill="1" applyBorder="1" applyAlignment="1">
      <alignment horizontal="center" vertical="center" textRotation="45" wrapText="1"/>
    </xf>
    <xf numFmtId="49" fontId="189" fillId="4" borderId="6" xfId="0" applyNumberFormat="1" applyFont="1" applyFill="1" applyBorder="1" applyAlignment="1">
      <alignment horizontal="center" vertical="center" textRotation="45" wrapText="1"/>
    </xf>
    <xf numFmtId="49" fontId="185" fillId="7" borderId="60" xfId="0" applyNumberFormat="1" applyFont="1" applyFill="1" applyBorder="1" applyAlignment="1">
      <alignment horizontal="center" vertical="center" textRotation="45" wrapText="1"/>
    </xf>
    <xf numFmtId="49" fontId="185" fillId="7" borderId="59" xfId="0" applyNumberFormat="1" applyFont="1" applyFill="1" applyBorder="1" applyAlignment="1">
      <alignment horizontal="center" textRotation="45" wrapText="1"/>
    </xf>
    <xf numFmtId="49" fontId="185" fillId="2" borderId="52" xfId="0" applyNumberFormat="1" applyFont="1" applyFill="1" applyBorder="1" applyAlignment="1">
      <alignment horizontal="center" textRotation="45" wrapText="1"/>
    </xf>
    <xf numFmtId="49" fontId="186" fillId="0" borderId="3" xfId="0" applyNumberFormat="1" applyFont="1" applyFill="1" applyBorder="1" applyAlignment="1">
      <alignment horizontal="left" vertical="top"/>
    </xf>
    <xf numFmtId="168" fontId="186" fillId="0" borderId="3" xfId="0" applyNumberFormat="1" applyFont="1" applyFill="1" applyBorder="1" applyAlignment="1">
      <alignment horizontal="left" vertical="top"/>
    </xf>
    <xf numFmtId="0" fontId="187" fillId="0" borderId="3" xfId="0" applyFont="1" applyFill="1" applyBorder="1" applyAlignment="1">
      <alignment horizontal="left" vertical="top"/>
    </xf>
    <xf numFmtId="0" fontId="186" fillId="0" borderId="3" xfId="0" applyFont="1" applyFill="1" applyBorder="1" applyAlignment="1">
      <alignment horizontal="left" vertical="top"/>
    </xf>
    <xf numFmtId="0" fontId="186" fillId="0" borderId="0" xfId="0" applyFont="1" applyFill="1" applyAlignment="1">
      <alignment horizontal="left" vertical="top"/>
    </xf>
    <xf numFmtId="0" fontId="186" fillId="113" borderId="0" xfId="0" applyFont="1" applyFill="1" applyAlignment="1">
      <alignment horizontal="left" vertical="top"/>
    </xf>
    <xf numFmtId="49" fontId="186" fillId="116" borderId="3" xfId="0" applyNumberFormat="1" applyFont="1" applyFill="1" applyBorder="1" applyAlignment="1">
      <alignment horizontal="left" vertical="top"/>
    </xf>
    <xf numFmtId="49" fontId="186" fillId="117" borderId="2" xfId="0" applyNumberFormat="1" applyFont="1" applyFill="1" applyBorder="1" applyAlignment="1">
      <alignment horizontal="left" vertical="top"/>
    </xf>
    <xf numFmtId="0" fontId="186" fillId="117" borderId="2" xfId="0" applyNumberFormat="1" applyFont="1" applyFill="1" applyBorder="1" applyAlignment="1">
      <alignment vertical="top"/>
    </xf>
    <xf numFmtId="0" fontId="186" fillId="117" borderId="2" xfId="0" applyNumberFormat="1" applyFont="1" applyFill="1" applyBorder="1" applyAlignment="1">
      <alignment horizontal="left" vertical="top"/>
    </xf>
    <xf numFmtId="0" fontId="186" fillId="117" borderId="2" xfId="0" applyNumberFormat="1" applyFont="1" applyFill="1" applyBorder="1" applyAlignment="1">
      <alignment horizontal="left" vertical="top" wrapText="1"/>
    </xf>
    <xf numFmtId="0" fontId="186" fillId="117" borderId="2" xfId="0" applyFont="1" applyFill="1" applyBorder="1" applyAlignment="1">
      <alignment vertical="top"/>
    </xf>
    <xf numFmtId="0" fontId="186" fillId="117" borderId="0" xfId="0" applyFont="1" applyFill="1" applyAlignment="1">
      <alignment vertical="top"/>
    </xf>
    <xf numFmtId="49" fontId="193" fillId="0" borderId="0" xfId="0" applyNumberFormat="1" applyFont="1" applyBorder="1" applyAlignment="1">
      <alignment horizontal="left" vertical="top"/>
    </xf>
    <xf numFmtId="49" fontId="186" fillId="0" borderId="2" xfId="0" applyNumberFormat="1" applyFont="1" applyFill="1" applyBorder="1" applyAlignment="1">
      <alignment horizontal="left" vertical="top"/>
    </xf>
    <xf numFmtId="0" fontId="186" fillId="0" borderId="2" xfId="0" applyNumberFormat="1" applyFont="1" applyFill="1" applyBorder="1" applyAlignment="1">
      <alignment vertical="top"/>
    </xf>
    <xf numFmtId="0" fontId="186" fillId="0" borderId="2" xfId="0" applyNumberFormat="1" applyFont="1" applyFill="1" applyBorder="1" applyAlignment="1">
      <alignment horizontal="left" vertical="top"/>
    </xf>
    <xf numFmtId="0" fontId="186" fillId="0" borderId="2" xfId="0" applyNumberFormat="1" applyFont="1" applyFill="1" applyBorder="1" applyAlignment="1">
      <alignment horizontal="left" vertical="top" wrapText="1"/>
    </xf>
    <xf numFmtId="0" fontId="186" fillId="0" borderId="2" xfId="0" applyFont="1" applyFill="1" applyBorder="1" applyAlignment="1">
      <alignment vertical="top"/>
    </xf>
    <xf numFmtId="0" fontId="186" fillId="0" borderId="0" xfId="0" applyFont="1" applyFill="1" applyAlignment="1">
      <alignment vertical="top"/>
    </xf>
    <xf numFmtId="0" fontId="193" fillId="0" borderId="2" xfId="0" applyNumberFormat="1" applyFont="1" applyBorder="1" applyAlignment="1">
      <alignment vertical="top"/>
    </xf>
    <xf numFmtId="0" fontId="0" fillId="0" borderId="0" xfId="0" applyAlignment="1">
      <alignment wrapText="1"/>
    </xf>
  </cellXfs>
  <cellStyles count="15400">
    <cellStyle name="_x0001__x0015_" xfId="120"/>
    <cellStyle name="_ heading$" xfId="121"/>
    <cellStyle name="_ heading$ 2" xfId="122"/>
    <cellStyle name="_ heading$ 3" xfId="123"/>
    <cellStyle name="_ heading%" xfId="124"/>
    <cellStyle name="_ heading% 2" xfId="125"/>
    <cellStyle name="_ heading% 3" xfId="126"/>
    <cellStyle name="_ heading£" xfId="127"/>
    <cellStyle name="_ heading£ 2" xfId="128"/>
    <cellStyle name="_ heading£ 3" xfId="129"/>
    <cellStyle name="_ heading¥" xfId="130"/>
    <cellStyle name="_ heading¥ 2" xfId="131"/>
    <cellStyle name="_ heading¥ 3" xfId="132"/>
    <cellStyle name="_ heading€" xfId="133"/>
    <cellStyle name="_ heading€ 2" xfId="134"/>
    <cellStyle name="_ heading€ 3" xfId="135"/>
    <cellStyle name="_ headingx" xfId="136"/>
    <cellStyle name="_ headingx 2" xfId="137"/>
    <cellStyle name="_ headingx 3" xfId="138"/>
    <cellStyle name="_%(SignOnly)" xfId="139"/>
    <cellStyle name="_%(SignOnly) 2" xfId="140"/>
    <cellStyle name="_%(SignOnly) 3" xfId="141"/>
    <cellStyle name="_%(SignSpaceOnly)" xfId="142"/>
    <cellStyle name="_%(SignSpaceOnly) 2" xfId="143"/>
    <cellStyle name="_%(SignSpaceOnly) 3" xfId="144"/>
    <cellStyle name="_0.0[1space]" xfId="145"/>
    <cellStyle name="_0.0[1space] 2" xfId="146"/>
    <cellStyle name="_0.0[1space] 3" xfId="147"/>
    <cellStyle name="_0.0[2space]" xfId="148"/>
    <cellStyle name="_0.0[2space] 2" xfId="149"/>
    <cellStyle name="_0.0[2space] 3" xfId="150"/>
    <cellStyle name="_0.0[3space]" xfId="151"/>
    <cellStyle name="_0.0[3space] 2" xfId="152"/>
    <cellStyle name="_0.0[3space] 3" xfId="153"/>
    <cellStyle name="_0.0[4space]" xfId="154"/>
    <cellStyle name="_0.0[4space] 2" xfId="155"/>
    <cellStyle name="_0.0[4space] 3" xfId="156"/>
    <cellStyle name="_0.00[1space]" xfId="157"/>
    <cellStyle name="_0.00[1space] 2" xfId="158"/>
    <cellStyle name="_0.00[1space] 3" xfId="159"/>
    <cellStyle name="_0.00[2space]" xfId="160"/>
    <cellStyle name="_0.00[2space] 2" xfId="161"/>
    <cellStyle name="_0.00[2space] 3" xfId="162"/>
    <cellStyle name="_0.00[3space]" xfId="163"/>
    <cellStyle name="_0.00[3space] 2" xfId="164"/>
    <cellStyle name="_0.00[3space] 3" xfId="165"/>
    <cellStyle name="_0.00[4space]" xfId="166"/>
    <cellStyle name="_0.00[4space] 2" xfId="167"/>
    <cellStyle name="_0.00[4space] 3" xfId="168"/>
    <cellStyle name="_0[1space]" xfId="169"/>
    <cellStyle name="_0[2space]" xfId="170"/>
    <cellStyle name="_0[3space]" xfId="171"/>
    <cellStyle name="_0[4space]" xfId="172"/>
    <cellStyle name="_20061117 Portfolio Information 10 Final (Revised)" xfId="173"/>
    <cellStyle name="_20061117 Portfolio Information 10 Final (Revised) 2" xfId="13613"/>
    <cellStyle name="_29" xfId="174"/>
    <cellStyle name="_29 2" xfId="13614"/>
    <cellStyle name="_3" xfId="175"/>
    <cellStyle name="_3 2" xfId="176"/>
    <cellStyle name="_3 2 2" xfId="13616"/>
    <cellStyle name="_3 3" xfId="177"/>
    <cellStyle name="_3 3 2" xfId="13617"/>
    <cellStyle name="_3 4" xfId="13615"/>
    <cellStyle name="_3_Combined Data List_v7_final (2)" xfId="178"/>
    <cellStyle name="_3_Combined Data List_v7_final (2) 2" xfId="13618"/>
    <cellStyle name="_4" xfId="179"/>
    <cellStyle name="_4 2" xfId="180"/>
    <cellStyle name="_4 2 2" xfId="13620"/>
    <cellStyle name="_4 3" xfId="181"/>
    <cellStyle name="_4 3 2" xfId="13621"/>
    <cellStyle name="_4 4" xfId="13619"/>
    <cellStyle name="_4_Combined Data List_v7_final (2)" xfId="182"/>
    <cellStyle name="_4_Combined Data List_v7_final (2) 2" xfId="13622"/>
    <cellStyle name="_5" xfId="183"/>
    <cellStyle name="_5 2" xfId="184"/>
    <cellStyle name="_5 2 2" xfId="13624"/>
    <cellStyle name="_5 3" xfId="185"/>
    <cellStyle name="_5 3 2" xfId="13625"/>
    <cellStyle name="_5 4" xfId="13623"/>
    <cellStyle name="_5_Combined Data List_v7_final (2)" xfId="186"/>
    <cellStyle name="_5_Combined Data List_v7_final (2) 2" xfId="13626"/>
    <cellStyle name="_7" xfId="187"/>
    <cellStyle name="_7 2" xfId="13627"/>
    <cellStyle name="_7_1" xfId="188"/>
    <cellStyle name="_7_1 2" xfId="189"/>
    <cellStyle name="_7_1 2 2" xfId="13629"/>
    <cellStyle name="_7_1 3" xfId="190"/>
    <cellStyle name="_7_1 3 2" xfId="13630"/>
    <cellStyle name="_7_1 4" xfId="13628"/>
    <cellStyle name="_7_1_Combined Data List_v7_final (2)" xfId="191"/>
    <cellStyle name="_7_1_Combined Data List_v7_final (2) 2" xfId="13631"/>
    <cellStyle name="_Abracadabra &amp; Co." xfId="192"/>
    <cellStyle name="_Abracadabra &amp; Co. 2" xfId="193"/>
    <cellStyle name="_Abracadabra &amp; Co. 2 2" xfId="13633"/>
    <cellStyle name="_Abracadabra &amp; Co. 3" xfId="194"/>
    <cellStyle name="_Abracadabra &amp; Co. 3 2" xfId="13634"/>
    <cellStyle name="_Abracadabra &amp; Co. 4" xfId="13632"/>
    <cellStyle name="_Abracadabra &amp; Co._Combined Data List_v7_final (2)" xfId="195"/>
    <cellStyle name="_Abracadabra &amp; Co._Combined Data List_v7_final (2) 2" xfId="13635"/>
    <cellStyle name="_AFLAC monthly rpt Mar07" xfId="196"/>
    <cellStyle name="_AFLAC monthly rpt Mar07 2" xfId="13636"/>
    <cellStyle name="_aflac_delta_31Nov2008" xfId="197"/>
    <cellStyle name="_aflac_delta_31Nov2008 2" xfId="13637"/>
    <cellStyle name="_AIOI_nov30" xfId="198"/>
    <cellStyle name="_AIOI_nov30 2" xfId="13638"/>
    <cellStyle name="_Assets" xfId="199"/>
    <cellStyle name="_Assets 2" xfId="13639"/>
    <cellStyle name="_BaseCorrelation Config" xfId="200"/>
    <cellStyle name="_BaseCorrelation Config 2" xfId="13640"/>
    <cellStyle name="_BaseCorrelation Config_Tables" xfId="201"/>
    <cellStyle name="_BaseCorrelation Config_Tables 2" xfId="13641"/>
    <cellStyle name="_BC Base Pools" xfId="202"/>
    <cellStyle name="_BC Base Pools 2" xfId="13642"/>
    <cellStyle name="_BC Base Pools_Tables" xfId="203"/>
    <cellStyle name="_BC Base Pools_Tables 2" xfId="13643"/>
    <cellStyle name="_CDO (E2)" xfId="204"/>
    <cellStyle name="_CDO (E2) 2" xfId="13644"/>
    <cellStyle name="_CDO^2 Evaluator" xfId="205"/>
    <cellStyle name="_CDO^2 Evaluator 2" xfId="13645"/>
    <cellStyle name="_CDOPricer Feeds" xfId="206"/>
    <cellStyle name="_CDOPricer Feeds 2" xfId="13646"/>
    <cellStyle name="_Comma" xfId="207"/>
    <cellStyle name="_Comma 2" xfId="208"/>
    <cellStyle name="_Comma 3" xfId="209"/>
    <cellStyle name="_Comma_Fortune 250 Porfolio" xfId="210"/>
    <cellStyle name="_Comma_Fortune 250 Porfolio 2" xfId="211"/>
    <cellStyle name="_Comma_Fortune 250 Porfolio 3" xfId="212"/>
    <cellStyle name="_Comma_GetCurveDataByTicker" xfId="213"/>
    <cellStyle name="_Comma_GetCurveDataByTicker 2" xfId="214"/>
    <cellStyle name="_Comma_GetCurveDataByTicker 3" xfId="215"/>
    <cellStyle name="_Correlation Matrix" xfId="216"/>
    <cellStyle name="_Correlation Matrix 2" xfId="14506"/>
    <cellStyle name="_Correlation Matrix_CDOOptimizer v1.5" xfId="217"/>
    <cellStyle name="_Correlation Matrix_CDOOptimizer v1.5 2" xfId="14603"/>
    <cellStyle name="_Correlation Matrix_Redback database" xfId="218"/>
    <cellStyle name="_Correlation Matrix_Redback database 2" xfId="14696"/>
    <cellStyle name="_Currency" xfId="219"/>
    <cellStyle name="_Currency 2" xfId="220"/>
    <cellStyle name="_Currency 3" xfId="221"/>
    <cellStyle name="_Currency_All Transactions" xfId="222"/>
    <cellStyle name="_Currency_All Transactions 2" xfId="223"/>
    <cellStyle name="_Currency_All Transactions 3" xfId="224"/>
    <cellStyle name="_Currency_Fortune 250 Porfolio" xfId="225"/>
    <cellStyle name="_Currency_Fortune 250 Porfolio 2" xfId="226"/>
    <cellStyle name="_Currency_Fortune 250 Porfolio 3" xfId="227"/>
    <cellStyle name="_Currency_GetCurveDataByTicker" xfId="228"/>
    <cellStyle name="_Currency_GetCurveDataByTicker 2" xfId="229"/>
    <cellStyle name="_Currency_GetCurveDataByTicker 3" xfId="230"/>
    <cellStyle name="_CurrencySpace" xfId="231"/>
    <cellStyle name="_CurrencySpace 2" xfId="232"/>
    <cellStyle name="_CurrencySpace 3" xfId="233"/>
    <cellStyle name="_CurrencySpace_Fortune 250 Porfolio" xfId="234"/>
    <cellStyle name="_CurrencySpace_Fortune 250 Porfolio 2" xfId="235"/>
    <cellStyle name="_CurrencySpace_Fortune 250 Porfolio 3" xfId="236"/>
    <cellStyle name="_CurrencySpace_GetCurveDataByTicker" xfId="237"/>
    <cellStyle name="_CurrencySpace_GetCurveDataByTicker 2" xfId="238"/>
    <cellStyle name="_CurrencySpace_GetCurveDataByTicker 3" xfId="239"/>
    <cellStyle name="_DataLoader" xfId="240"/>
    <cellStyle name="_DataLoader 2" xfId="14702"/>
    <cellStyle name="_DB FEED" xfId="241"/>
    <cellStyle name="_DB FEED 2" xfId="14519"/>
    <cellStyle name="_DB universe" xfId="242"/>
    <cellStyle name="_DB universe 2" xfId="14616"/>
    <cellStyle name="_DB universe_Sheet1" xfId="243"/>
    <cellStyle name="_DB universe_Sheet1 2" xfId="13647"/>
    <cellStyle name="_DB universe_universe" xfId="244"/>
    <cellStyle name="_DB universe_universe 2" xfId="13648"/>
    <cellStyle name="_DefaultCurveBuilder" xfId="245"/>
    <cellStyle name="_DefaultCurveBuilder 2" xfId="13649"/>
    <cellStyle name="_DefaultCurveBuilder_CDOOptimizer v1.5" xfId="246"/>
    <cellStyle name="_DefaultCurveBuilder_CDOOptimizer v1.5 2" xfId="13650"/>
    <cellStyle name="_DefaultCurveBuilder_Redback database" xfId="247"/>
    <cellStyle name="_DefaultCurveBuilder_Redback database 2" xfId="13651"/>
    <cellStyle name="_Disclaimers" xfId="248"/>
    <cellStyle name="_Disclaimers 2" xfId="249"/>
    <cellStyle name="_Disclaimers 2 2" xfId="13549"/>
    <cellStyle name="_Disclaimers 3" xfId="250"/>
    <cellStyle name="_Disclaimers 3 2" xfId="13653"/>
    <cellStyle name="_Disclaimers 4" xfId="13652"/>
    <cellStyle name="_Disclaimers_Combined Data List_v7_final (2)" xfId="251"/>
    <cellStyle name="_Disclaimers_Combined Data List_v7_final (2) 2" xfId="14032"/>
    <cellStyle name="_Doc Bucketing Sheet" xfId="252"/>
    <cellStyle name="_Doc Bucketing Sheet 050505" xfId="253"/>
    <cellStyle name="_Doc Bucketing Sheet 050505 2" xfId="254"/>
    <cellStyle name="_Doc Bucketing Sheet 050505 2 2" xfId="13655"/>
    <cellStyle name="_Doc Bucketing Sheet 050505 3" xfId="255"/>
    <cellStyle name="_Doc Bucketing Sheet 050505 3 2" xfId="13656"/>
    <cellStyle name="_Doc Bucketing Sheet 050505 4" xfId="13654"/>
    <cellStyle name="_Doc Bucketing Sheet 050505_Combined Data List_v7_final (2)" xfId="256"/>
    <cellStyle name="_Doc Bucketing Sheet 050505_Combined Data List_v7_final (2) 2" xfId="13657"/>
    <cellStyle name="_Doc Bucketing Sheet 2" xfId="257"/>
    <cellStyle name="_Doc Bucketing Sheet 2 2" xfId="13658"/>
    <cellStyle name="_Doc Bucketing Sheet 3" xfId="258"/>
    <cellStyle name="_Doc Bucketing Sheet 3 2" xfId="13659"/>
    <cellStyle name="_Doc Bucketing Sheet 4" xfId="14035"/>
    <cellStyle name="_Doc Bucketing Sheet_Combined Data List_v7_final (2)" xfId="259"/>
    <cellStyle name="_Doc Bucketing Sheet_Combined Data List_v7_final (2) 2" xfId="13660"/>
    <cellStyle name="_DV01" xfId="260"/>
    <cellStyle name="_DV01 2" xfId="13661"/>
    <cellStyle name="_EDS .08_AA" xfId="261"/>
    <cellStyle name="_EDS .08_AA 2" xfId="13662"/>
    <cellStyle name="_EDS combined" xfId="262"/>
    <cellStyle name="_EDS combined 2" xfId="13663"/>
    <cellStyle name="_EDS v0.2" xfId="263"/>
    <cellStyle name="_EDS v0.2 2" xfId="13664"/>
    <cellStyle name="_Euro" xfId="264"/>
    <cellStyle name="_Euro 2" xfId="265"/>
    <cellStyle name="_Euro 3" xfId="266"/>
    <cellStyle name="_Factor Exposure" xfId="267"/>
    <cellStyle name="_Factor Exposure 2" xfId="13665"/>
    <cellStyle name="_Factor Exposure_CDOOptimizer v1.5" xfId="268"/>
    <cellStyle name="_Factor Exposure_CDOOptimizer v1.5 2" xfId="13666"/>
    <cellStyle name="_Factor Exposure_Redback database" xfId="269"/>
    <cellStyle name="_Factor Exposure_Redback database 2" xfId="13667"/>
    <cellStyle name="_Fitch Output" xfId="270"/>
    <cellStyle name="_Fitch Output 2" xfId="13668"/>
    <cellStyle name="_Fitch_MATRIX" xfId="271"/>
    <cellStyle name="_Fitch_MATRIX 2" xfId="13669"/>
    <cellStyle name="_Fitch_VECTOR_Model" xfId="272"/>
    <cellStyle name="_Fitch_VECTOR_Model 2" xfId="13670"/>
    <cellStyle name="_Fitch_VECTOR_Model_Correlation Matrix" xfId="273"/>
    <cellStyle name="_Fitch_VECTOR_Model_Correlation Matrix 2" xfId="13671"/>
    <cellStyle name="_Fitch_VECTOR_Model_Factor Exposure" xfId="274"/>
    <cellStyle name="_Fitch_VECTOR_Model_Factor Exposure 2" xfId="13672"/>
    <cellStyle name="_Fitch_VECTOR_Model_Portfolio Definition" xfId="275"/>
    <cellStyle name="_Fitch_VECTOR_Model_Portfolio Definition 2" xfId="13673"/>
    <cellStyle name="_Fitch_VECTOR_Model_Recovery Rates" xfId="276"/>
    <cellStyle name="_Fitch_VECTOR_Model_Recovery Rates 2" xfId="13674"/>
    <cellStyle name="_Granite sample portfolio" xfId="277"/>
    <cellStyle name="_Granite sample portfolio 2" xfId="13675"/>
    <cellStyle name="_Greystone II" xfId="278"/>
    <cellStyle name="_Greystone II 2" xfId="13676"/>
    <cellStyle name="_Heading" xfId="279"/>
    <cellStyle name="_Heading 2" xfId="13677"/>
    <cellStyle name="_Highlight" xfId="280"/>
    <cellStyle name="_Highlight 2" xfId="281"/>
    <cellStyle name="_Highlight 2 2" xfId="13550"/>
    <cellStyle name="_Highlight 3" xfId="282"/>
    <cellStyle name="_Highlight 3 2" xfId="14031"/>
    <cellStyle name="_Highlight 4" xfId="13678"/>
    <cellStyle name="_IG and HY Portfolios" xfId="283"/>
    <cellStyle name="_IG and HY Portfolios 2" xfId="284"/>
    <cellStyle name="_IG and HY Portfolios 2 2" xfId="14036"/>
    <cellStyle name="_IG and HY Portfolios 3" xfId="285"/>
    <cellStyle name="_IG and HY Portfolios 3 2" xfId="13680"/>
    <cellStyle name="_IG and HY Portfolios 4" xfId="13679"/>
    <cellStyle name="_IG and HY Portfolios_Combined Data List_v7_final (2)" xfId="286"/>
    <cellStyle name="_IG and HY Portfolios_Combined Data List_v7_final (2) 2" xfId="13681"/>
    <cellStyle name="_input" xfId="287"/>
    <cellStyle name="_input 2" xfId="14037"/>
    <cellStyle name="_input_~7700983" xfId="288"/>
    <cellStyle name="_input_~7700983 2" xfId="14038"/>
    <cellStyle name="_input_~7700983_Sheet1" xfId="289"/>
    <cellStyle name="_input_~7700983_Sheet1 2" xfId="14039"/>
    <cellStyle name="_input_~7700983_universe" xfId="290"/>
    <cellStyle name="_input_~7700983_universe 2" xfId="13551"/>
    <cellStyle name="_input_08 Nov 04 Summary Sheet" xfId="291"/>
    <cellStyle name="_input_08 Nov 04 Summary Sheet 2" xfId="14033"/>
    <cellStyle name="_input_1" xfId="292"/>
    <cellStyle name="_input_1 2" xfId="13552"/>
    <cellStyle name="_input_1_Sheet1" xfId="293"/>
    <cellStyle name="_input_1_Sheet1 2" xfId="13682"/>
    <cellStyle name="_input_1_universe" xfId="294"/>
    <cellStyle name="_input_1_universe 2" xfId="14040"/>
    <cellStyle name="_input_Sheet1" xfId="295"/>
    <cellStyle name="_input_Sheet1 2" xfId="14041"/>
    <cellStyle name="_input_universe" xfId="296"/>
    <cellStyle name="_input_universe 2" xfId="13683"/>
    <cellStyle name="_Insurance policy source data_Oscar (version 1)" xfId="297"/>
    <cellStyle name="_Insurance policy source data_Oscar (version 1) 2" xfId="13684"/>
    <cellStyle name="_Iterations" xfId="298"/>
    <cellStyle name="_Iterations 2" xfId="14042"/>
    <cellStyle name="_Iterations_1" xfId="299"/>
    <cellStyle name="_Iterations_1 2" xfId="13685"/>
    <cellStyle name="_Iterations_CDOOptimizer v1.5" xfId="300"/>
    <cellStyle name="_Iterations_CDOOptimizer v1.5 2" xfId="13686"/>
    <cellStyle name="_Iterations_Redback database" xfId="301"/>
    <cellStyle name="_Iterations_Redback database 2" xfId="13687"/>
    <cellStyle name="_LiquidityDB" xfId="302"/>
    <cellStyle name="_LiquidityDB 2" xfId="13688"/>
    <cellStyle name="_LOOKUP" xfId="303"/>
    <cellStyle name="_LOOKUP 2" xfId="13689"/>
    <cellStyle name="_LOOKUP_20100630 AFLAC Monthly Report v ext" xfId="304"/>
    <cellStyle name="_LOOKUP_20100630 AFLAC Monthly Report v ext 2" xfId="13690"/>
    <cellStyle name="_McData" xfId="305"/>
    <cellStyle name="_McData 2" xfId="13691"/>
    <cellStyle name="_Moody's Bucketing" xfId="306"/>
    <cellStyle name="_Moody's Bucketing 2" xfId="307"/>
    <cellStyle name="_Moody's Bucketing 2 2" xfId="13693"/>
    <cellStyle name="_Moody's Bucketing 3" xfId="308"/>
    <cellStyle name="_Moody's Bucketing 3 2" xfId="13694"/>
    <cellStyle name="_Moody's Bucketing 4" xfId="13692"/>
    <cellStyle name="_Moody's Bucketing_Combined Data List_v7_final (2)" xfId="309"/>
    <cellStyle name="_Moody's Bucketing_Combined Data List_v7_final (2) 2" xfId="13695"/>
    <cellStyle name="_Morgan Stanley CDS Daily Run 01-24-05" xfId="310"/>
    <cellStyle name="_Morgan Stanley CDS Daily Run 01-24-05 2" xfId="13696"/>
    <cellStyle name="_MortalityTables" xfId="311"/>
    <cellStyle name="_MortalityTables 2" xfId="13697"/>
    <cellStyle name="_Multiple" xfId="312"/>
    <cellStyle name="_Multiple 2" xfId="313"/>
    <cellStyle name="_Multiple 3" xfId="314"/>
    <cellStyle name="_Multiple_Fortune 250 Porfolio" xfId="315"/>
    <cellStyle name="_Multiple_Fortune 250 Porfolio 2" xfId="316"/>
    <cellStyle name="_Multiple_Fortune 250 Porfolio 3" xfId="317"/>
    <cellStyle name="_Multiple_GetCurveDataByTicker" xfId="318"/>
    <cellStyle name="_Multiple_GetCurveDataByTicker 2" xfId="319"/>
    <cellStyle name="_Multiple_GetCurveDataByTicker 3" xfId="320"/>
    <cellStyle name="_MultipleSpace" xfId="321"/>
    <cellStyle name="_MultipleSpace 2" xfId="322"/>
    <cellStyle name="_MultipleSpace 3" xfId="323"/>
    <cellStyle name="_MultipleSpace_Fortune 250 Porfolio" xfId="324"/>
    <cellStyle name="_MultipleSpace_Fortune 250 Porfolio 2" xfId="325"/>
    <cellStyle name="_MultipleSpace_Fortune 250 Porfolio 3" xfId="326"/>
    <cellStyle name="_MultipleSpace_GetCurveDataByTicker" xfId="327"/>
    <cellStyle name="_MultipleSpace_GetCurveDataByTicker 2" xfId="328"/>
    <cellStyle name="_MultipleSpace_GetCurveDataByTicker 3" xfId="329"/>
    <cellStyle name="_not v optimal" xfId="330"/>
    <cellStyle name="_not v optimal 2" xfId="14607"/>
    <cellStyle name="_OptimizeSD1" xfId="331"/>
    <cellStyle name="_OptimizeSD1 2" xfId="332"/>
    <cellStyle name="_OptimizeSD1 2 2" xfId="14564"/>
    <cellStyle name="_OptimizeSD1 3" xfId="333"/>
    <cellStyle name="_OptimizeSD1 3 2" xfId="14657"/>
    <cellStyle name="_OptimizeSD1 4" xfId="14698"/>
    <cellStyle name="_OptimizeSD1_Combined Data List_v7_final (2)" xfId="334"/>
    <cellStyle name="_OptimizeSD1_Combined Data List_v7_final (2) 2" xfId="14513"/>
    <cellStyle name="_paste" xfId="335"/>
    <cellStyle name="_paste 2" xfId="14611"/>
    <cellStyle name="_Percent" xfId="336"/>
    <cellStyle name="_Percent 2" xfId="337"/>
    <cellStyle name="_Percent 3" xfId="338"/>
    <cellStyle name="_PercentSpace" xfId="339"/>
    <cellStyle name="_PercentSpace 2" xfId="340"/>
    <cellStyle name="_PercentSpace 3" xfId="341"/>
    <cellStyle name="_Policy Samples" xfId="342"/>
    <cellStyle name="_Policy Samples 2" xfId="14216"/>
    <cellStyle name="_Portfolio" xfId="343"/>
    <cellStyle name="_Portfolio 2" xfId="14352"/>
    <cellStyle name="_Portfolio Definition" xfId="344"/>
    <cellStyle name="_Portfolio Definition 2" xfId="14157"/>
    <cellStyle name="_Portfolio Definition_Correlation Matrix" xfId="345"/>
    <cellStyle name="_Portfolio Definition_Correlation Matrix 2" xfId="14290"/>
    <cellStyle name="_Portfolio Definition_Factor Exposure" xfId="346"/>
    <cellStyle name="_Portfolio Definition_Factor Exposure 2" xfId="14418"/>
    <cellStyle name="_Portfolio Definition_Portfolio Definition" xfId="347"/>
    <cellStyle name="_Portfolio Definition_Portfolio Definition 2" xfId="14204"/>
    <cellStyle name="_Portfolio Definition_Recovery Rates" xfId="348"/>
    <cellStyle name="_Portfolio Definition_Recovery Rates 2" xfId="14340"/>
    <cellStyle name="_Portfolios0503143" xfId="349"/>
    <cellStyle name="_Portfolios0503143 2" xfId="350"/>
    <cellStyle name="_Portfolios0503143 2 2" xfId="14278"/>
    <cellStyle name="_Portfolios0503143 3" xfId="351"/>
    <cellStyle name="_Portfolios0503143 3 2" xfId="13698"/>
    <cellStyle name="_Portfolios0503143 4" xfId="14406"/>
    <cellStyle name="_Portfolios0503143_Combined Data List_v7_final (2)" xfId="352"/>
    <cellStyle name="_Portfolios0503143_Combined Data List_v7_final (2) 2" xfId="13699"/>
    <cellStyle name="_PriceFile_20100331_QSPE" xfId="353"/>
    <cellStyle name="_RCDO_Rating _Simulation_05312009" xfId="354"/>
    <cellStyle name="_RCDO_Rating _Simulation_08132009_Thomson_CIT" xfId="355"/>
    <cellStyle name="_RiskMaster" xfId="356"/>
    <cellStyle name="_RiskMaster 2" xfId="14058"/>
    <cellStyle name="_RiskMaster_CDO (E2)" xfId="357"/>
    <cellStyle name="_RiskMaster_CDO (E2) 2" xfId="13512"/>
    <cellStyle name="_RiskMaster_CDOPricer Feeds" xfId="358"/>
    <cellStyle name="_RiskMaster_CDOPricer Feeds 2" xfId="14219"/>
    <cellStyle name="_RiskMaster_DataLoader" xfId="359"/>
    <cellStyle name="_RiskMaster_DataLoader 2" xfId="14355"/>
    <cellStyle name="_RiskMaster_Iterations" xfId="360"/>
    <cellStyle name="_RiskMaster_Iterations 2" xfId="14159"/>
    <cellStyle name="_RiskMaster_Iterations_CDOOptimizer v1.5" xfId="361"/>
    <cellStyle name="_RiskMaster_Iterations_CDOOptimizer v1.5 2" xfId="14293"/>
    <cellStyle name="_RiskMaster_Iterations_Redback database" xfId="362"/>
    <cellStyle name="_RiskMaster_Iterations_Redback database 2" xfId="13503"/>
    <cellStyle name="_RiskMaster_McData" xfId="363"/>
    <cellStyle name="_RiskMaster_McData 2" xfId="14401"/>
    <cellStyle name="_RiskMaster_paste" xfId="364"/>
    <cellStyle name="_RiskMaster_paste 2" xfId="14228"/>
    <cellStyle name="_RiskMaster_Universe Snapshot" xfId="365"/>
    <cellStyle name="_RiskMaster_Universe Snapshot 2" xfId="14364"/>
    <cellStyle name="_RiskMaster_Universe Snapshot_CDOOptimizer v1.5" xfId="366"/>
    <cellStyle name="_RiskMaster_Universe Snapshot_CDOOptimizer v1.5 2" xfId="14427"/>
    <cellStyle name="_RiskMaster_Universe Snapshot_Redback database" xfId="367"/>
    <cellStyle name="_RiskMaster_Universe Snapshot_Redback database 2" xfId="14302"/>
    <cellStyle name="_RiskMaster4" xfId="368"/>
    <cellStyle name="_RiskMaster4 2" xfId="14060"/>
    <cellStyle name="_RiskMaster4_CDO (E2)" xfId="369"/>
    <cellStyle name="_RiskMaster4_CDO (E2) 2" xfId="14400"/>
    <cellStyle name="_RiskMaster4_CDOPricer Feeds" xfId="370"/>
    <cellStyle name="_RiskMaster4_CDOPricer Feeds 2" xfId="14221"/>
    <cellStyle name="_RiskMaster4_DataLoader" xfId="371"/>
    <cellStyle name="_RiskMaster4_DataLoader 2" xfId="14357"/>
    <cellStyle name="_RiskMaster4_Iterations" xfId="372"/>
    <cellStyle name="_RiskMaster4_Iterations 2" xfId="14426"/>
    <cellStyle name="_RiskMaster4_Iterations_CDOOptimizer v1.5" xfId="373"/>
    <cellStyle name="_RiskMaster4_Iterations_CDOOptimizer v1.5 2" xfId="14295"/>
    <cellStyle name="_RiskMaster4_Iterations_Redback database" xfId="374"/>
    <cellStyle name="_RiskMaster4_Iterations_Redback database 2" xfId="13506"/>
    <cellStyle name="_RiskMaster4_McData" xfId="375"/>
    <cellStyle name="_RiskMaster4_McData 2" xfId="14105"/>
    <cellStyle name="_RiskMaster4_paste" xfId="376"/>
    <cellStyle name="_RiskMaster4_paste 2" xfId="14225"/>
    <cellStyle name="_RiskMaster4_Universe Snapshot" xfId="377"/>
    <cellStyle name="_RiskMaster4_Universe Snapshot 2" xfId="14361"/>
    <cellStyle name="_RiskMaster4_Universe Snapshot_CDOOptimizer v1.5" xfId="378"/>
    <cellStyle name="_RiskMaster4_Universe Snapshot_CDOOptimizer v1.5 2" xfId="14163"/>
    <cellStyle name="_RiskMaster4_Universe Snapshot_Redback database" xfId="379"/>
    <cellStyle name="_RiskMaster4_Universe Snapshot_Redback database 2" xfId="14299"/>
    <cellStyle name="_S&amp;P CDO Evaluator 3.2 Input" xfId="380"/>
    <cellStyle name="_S&amp;P CDO Evaluator 3.2 Input 2" xfId="13507"/>
    <cellStyle name="_sampo" xfId="381"/>
    <cellStyle name="_sampo 2" xfId="14107"/>
    <cellStyle name="_sampo_CDO (E2)" xfId="382"/>
    <cellStyle name="_sampo_CDO (E2) 2" xfId="14227"/>
    <cellStyle name="_sampo_CDOPricer Feeds" xfId="383"/>
    <cellStyle name="_sampo_CDOPricer Feeds 2" xfId="14363"/>
    <cellStyle name="_sampo_DataLoader" xfId="384"/>
    <cellStyle name="_sampo_DataLoader 2" xfId="14409"/>
    <cellStyle name="_sampo_input" xfId="385"/>
    <cellStyle name="_sampo_input 2" xfId="14301"/>
    <cellStyle name="_sampo_input_Sheet1" xfId="386"/>
    <cellStyle name="_sampo_input_Sheet1 2" xfId="14063"/>
    <cellStyle name="_sampo_Iterations" xfId="387"/>
    <cellStyle name="_sampo_Iterations 2" xfId="14109"/>
    <cellStyle name="_sampo_Iterations_CDOOptimizer v1.5" xfId="388"/>
    <cellStyle name="_sampo_Iterations_CDOOptimizer v1.5 2" xfId="14230"/>
    <cellStyle name="_sampo_Iterations_Redback database" xfId="389"/>
    <cellStyle name="_sampo_Iterations_Redback database 2" xfId="14366"/>
    <cellStyle name="_sampo_McData" xfId="390"/>
    <cellStyle name="_sampo_McData 2" xfId="14165"/>
    <cellStyle name="_sampo_Sheet1" xfId="391"/>
    <cellStyle name="_sampo_Sheet1 2" xfId="14304"/>
    <cellStyle name="_sampo_Sheet1_CDO (E2)" xfId="392"/>
    <cellStyle name="_sampo_Sheet1_CDO (E2) 2" xfId="13527"/>
    <cellStyle name="_sampo_Sheet1_CDOPricer Feeds" xfId="393"/>
    <cellStyle name="_sampo_Sheet1_CDOPricer Feeds 2" xfId="14086"/>
    <cellStyle name="_sampo_Sheet1_DataLoader" xfId="394"/>
    <cellStyle name="_sampo_Sheet1_DataLoader 2" xfId="14196"/>
    <cellStyle name="_sampo_Sheet1_input" xfId="395"/>
    <cellStyle name="_sampo_Sheet1_input 2" xfId="14333"/>
    <cellStyle name="_sampo_Sheet1_Iterations" xfId="396"/>
    <cellStyle name="_sampo_Sheet1_Iterations 2" xfId="14135"/>
    <cellStyle name="_sampo_Sheet1_Iterations_CDOOptimizer v1.5" xfId="397"/>
    <cellStyle name="_sampo_Sheet1_Iterations_CDOOptimizer v1.5 2" xfId="14261"/>
    <cellStyle name="_sampo_Sheet1_Iterations_Redback database" xfId="398"/>
    <cellStyle name="_sampo_Sheet1_Iterations_Redback database 2" xfId="14706"/>
    <cellStyle name="_sampo_Sheet1_McData" xfId="399"/>
    <cellStyle name="_sampo_Sheet1_McData 2" xfId="14146"/>
    <cellStyle name="_sampo_Sheet1_universe" xfId="400"/>
    <cellStyle name="_sampo_Sheet1_universe 2" xfId="14271"/>
    <cellStyle name="_sampo_Sheet1_universe_CDO (E2)" xfId="401"/>
    <cellStyle name="_sampo_Sheet1_universe_CDO (E2) 2" xfId="13529"/>
    <cellStyle name="_sampo_Sheet1_universe_CDOPricer Feeds" xfId="402"/>
    <cellStyle name="_sampo_Sheet1_universe_CDOPricer Feeds 2" xfId="13700"/>
    <cellStyle name="_sampo_Sheet1_universe_DataLoader" xfId="403"/>
    <cellStyle name="_sampo_Sheet1_universe_DataLoader 2" xfId="13701"/>
    <cellStyle name="_sampo_Sheet1_universe_Iterations" xfId="404"/>
    <cellStyle name="_sampo_Sheet1_universe_Iterations 2" xfId="13702"/>
    <cellStyle name="_sampo_Sheet1_universe_Iterations_CDOOptimizer v1.5" xfId="405"/>
    <cellStyle name="_sampo_Sheet1_universe_Iterations_CDOOptimizer v1.5 2" xfId="13703"/>
    <cellStyle name="_sampo_Sheet1_universe_Iterations_Redback database" xfId="406"/>
    <cellStyle name="_sampo_Sheet1_universe_Iterations_Redback database 2" xfId="13704"/>
    <cellStyle name="_sampo_Sheet1_universe_McData" xfId="407"/>
    <cellStyle name="_sampo_Sheet1_universe_McData 2" xfId="13705"/>
    <cellStyle name="_sampo_universe" xfId="408"/>
    <cellStyle name="_sampo_universe 2" xfId="13706"/>
    <cellStyle name="_Sheet1" xfId="409"/>
    <cellStyle name="_Sheet1 2" xfId="410"/>
    <cellStyle name="_Sheet1 2 2" xfId="13708"/>
    <cellStyle name="_Sheet1 3" xfId="411"/>
    <cellStyle name="_Sheet1 3 2" xfId="13709"/>
    <cellStyle name="_Sheet1 4" xfId="412"/>
    <cellStyle name="_Sheet1 4 2" xfId="13537"/>
    <cellStyle name="_Sheet1 5" xfId="413"/>
    <cellStyle name="_Sheet1 5 2" xfId="14077"/>
    <cellStyle name="_Sheet1 6" xfId="13707"/>
    <cellStyle name="_Sheet1_1" xfId="414"/>
    <cellStyle name="_Sheet1_1 2" xfId="14422"/>
    <cellStyle name="_Sheet1_1_CDO (E2)" xfId="415"/>
    <cellStyle name="_Sheet1_1_CDO (E2) 2" xfId="14245"/>
    <cellStyle name="_Sheet1_1_CDOPricer Feeds" xfId="416"/>
    <cellStyle name="_Sheet1_1_CDOPricer Feeds 2" xfId="14379"/>
    <cellStyle name="_Sheet1_1_DataLoader" xfId="417"/>
    <cellStyle name="_Sheet1_1_DataLoader 2" xfId="14179"/>
    <cellStyle name="_Sheet1_1_Iterations" xfId="418"/>
    <cellStyle name="_Sheet1_1_Iterations 2" xfId="14316"/>
    <cellStyle name="_Sheet1_1_Iterations_CDOOptimizer v1.5" xfId="419"/>
    <cellStyle name="_Sheet1_1_Iterations_CDOOptimizer v1.5 2" xfId="14053"/>
    <cellStyle name="_Sheet1_1_Iterations_Redback database" xfId="420"/>
    <cellStyle name="_Sheet1_1_Iterations_Redback database 2" xfId="14100"/>
    <cellStyle name="_Sheet1_1_McData" xfId="421"/>
    <cellStyle name="_Sheet1_1_McData 2" xfId="14213"/>
    <cellStyle name="_Sheet1_CDO (E2)" xfId="422"/>
    <cellStyle name="_Sheet1_CDO (E2) 2" xfId="14349"/>
    <cellStyle name="_Sheet1_CDOPricer Feeds" xfId="423"/>
    <cellStyle name="_Sheet1_CDOPricer Feeds 2" xfId="13515"/>
    <cellStyle name="_Sheet1_DataLoader" xfId="424"/>
    <cellStyle name="_Sheet1_DataLoader 2" xfId="14287"/>
    <cellStyle name="_Sheet1_input" xfId="425"/>
    <cellStyle name="_Sheet1_input 2" xfId="14517"/>
    <cellStyle name="_Sheet1_Iterations" xfId="426"/>
    <cellStyle name="_Sheet1_Iterations 2" xfId="14129"/>
    <cellStyle name="_Sheet1_Iterations_CDOOptimizer v1.5" xfId="427"/>
    <cellStyle name="_Sheet1_Iterations_CDOOptimizer v1.5 2" xfId="14253"/>
    <cellStyle name="_Sheet1_Iterations_Redback database" xfId="428"/>
    <cellStyle name="_Sheet1_Iterations_Redback database 2" xfId="14389"/>
    <cellStyle name="_Sheet1_May Terra 2007 -3 Monthly Report 05 29 09" xfId="429"/>
    <cellStyle name="_Sheet1_May Terra 2007 -3 Monthly Report 05 29 09 2" xfId="14189"/>
    <cellStyle name="_Sheet1_May Terra 2007 -3 Monthly Report 05 29 09_Combined Data List_v7_final (2)" xfId="430"/>
    <cellStyle name="_Sheet1_May Terra 2007 -3 Monthly Report 05 29 09_Combined Data List_v7_final (2) 2" xfId="14326"/>
    <cellStyle name="_Sheet1_McData" xfId="431"/>
    <cellStyle name="_Sheet1_McData 2" xfId="14091"/>
    <cellStyle name="_Sheet1_S&amp;P CDO Evaluator v3.3" xfId="432"/>
    <cellStyle name="_Sheet1_S&amp;P CDO Evaluator v3.3 2" xfId="14201"/>
    <cellStyle name="_Sheet1_S&amp;P CDO Evaluator v3.3_20100630 AFLAC Monthly Report v ext" xfId="433"/>
    <cellStyle name="_Sheet1_S&amp;P CDO Evaluator v3.3_20100630 AFLAC Monthly Report v ext 2" xfId="14337"/>
    <cellStyle name="_Sheet1_universe" xfId="434"/>
    <cellStyle name="_Sheet1_universe 2" xfId="14137"/>
    <cellStyle name="_Sheet1_universe_CDO (E2)" xfId="435"/>
    <cellStyle name="_Sheet1_universe_CDO (E2) 2" xfId="14263"/>
    <cellStyle name="_Sheet1_universe_CDOPricer Feeds" xfId="436"/>
    <cellStyle name="_Sheet1_universe_CDOPricer Feeds 2" xfId="14708"/>
    <cellStyle name="_Sheet1_universe_DataLoader" xfId="437"/>
    <cellStyle name="_Sheet1_universe_DataLoader 2" xfId="14148"/>
    <cellStyle name="_Sheet1_universe_Iterations" xfId="438"/>
    <cellStyle name="_Sheet1_universe_Iterations 2" xfId="14276"/>
    <cellStyle name="_Sheet1_universe_Iterations_CDOOptimizer v1.5" xfId="439"/>
    <cellStyle name="_Sheet1_universe_Iterations_CDOOptimizer v1.5 2" xfId="13710"/>
    <cellStyle name="_Sheet1_universe_Iterations_Redback database" xfId="440"/>
    <cellStyle name="_Sheet1_universe_Iterations_Redback database 2" xfId="13711"/>
    <cellStyle name="_Sheet1_universe_McData" xfId="441"/>
    <cellStyle name="_Sheet1_universe_McData 2" xfId="13712"/>
    <cellStyle name="_Sheet2" xfId="442"/>
    <cellStyle name="_Sheet2 2" xfId="13713"/>
    <cellStyle name="_Sheet2_AIOI_nov30" xfId="443"/>
    <cellStyle name="_Sheet2_AIOI_nov30 2" xfId="13714"/>
    <cellStyle name="_Sheet2_CDO (E2)" xfId="444"/>
    <cellStyle name="_Sheet2_CDO (E2) 2" xfId="13715"/>
    <cellStyle name="_Sheet2_CDOPricer Feeds" xfId="445"/>
    <cellStyle name="_Sheet2_CDOPricer Feeds 2" xfId="13716"/>
    <cellStyle name="_Sheet2_DataLoader" xfId="446"/>
    <cellStyle name="_Sheet2_DataLoader 2" xfId="13717"/>
    <cellStyle name="_Sheet2_input" xfId="447"/>
    <cellStyle name="_Sheet2_input 2" xfId="13718"/>
    <cellStyle name="_Sheet2_input_Sheet1" xfId="448"/>
    <cellStyle name="_Sheet2_input_Sheet1 2" xfId="13719"/>
    <cellStyle name="_Sheet2_Iterations" xfId="449"/>
    <cellStyle name="_Sheet2_Iterations 2" xfId="13720"/>
    <cellStyle name="_Sheet2_Iterations_CDOOptimizer v1.5" xfId="450"/>
    <cellStyle name="_Sheet2_Iterations_CDOOptimizer v1.5 2" xfId="13721"/>
    <cellStyle name="_Sheet2_Iterations_Redback database" xfId="451"/>
    <cellStyle name="_Sheet2_Iterations_Redback database 2" xfId="13722"/>
    <cellStyle name="_Sheet2_McData" xfId="452"/>
    <cellStyle name="_Sheet2_McData 2" xfId="13723"/>
    <cellStyle name="_Sheet2_Sheet1" xfId="453"/>
    <cellStyle name="_Sheet2_Sheet1 2" xfId="13724"/>
    <cellStyle name="_Sheet2_Sheet1_CDO (E2)" xfId="454"/>
    <cellStyle name="_Sheet2_Sheet1_CDO (E2) 2" xfId="13725"/>
    <cellStyle name="_Sheet2_Sheet1_CDOPricer Feeds" xfId="455"/>
    <cellStyle name="_Sheet2_Sheet1_CDOPricer Feeds 2" xfId="13726"/>
    <cellStyle name="_Sheet2_Sheet1_DataLoader" xfId="456"/>
    <cellStyle name="_Sheet2_Sheet1_DataLoader 2" xfId="13727"/>
    <cellStyle name="_Sheet2_Sheet1_input" xfId="457"/>
    <cellStyle name="_Sheet2_Sheet1_input 2" xfId="13728"/>
    <cellStyle name="_Sheet2_Sheet1_Iterations" xfId="458"/>
    <cellStyle name="_Sheet2_Sheet1_Iterations 2" xfId="13729"/>
    <cellStyle name="_Sheet2_Sheet1_Iterations_CDOOptimizer v1.5" xfId="459"/>
    <cellStyle name="_Sheet2_Sheet1_Iterations_CDOOptimizer v1.5 2" xfId="13730"/>
    <cellStyle name="_Sheet2_Sheet1_Iterations_Redback database" xfId="460"/>
    <cellStyle name="_Sheet2_Sheet1_Iterations_Redback database 2" xfId="13731"/>
    <cellStyle name="_Sheet2_Sheet1_McData" xfId="461"/>
    <cellStyle name="_Sheet2_Sheet1_McData 2" xfId="13732"/>
    <cellStyle name="_Sheet2_Sheet1_Sheet2" xfId="462"/>
    <cellStyle name="_Sheet2_Sheet1_Sheet2 2" xfId="13733"/>
    <cellStyle name="_Sheet2_Sheet1_Sheet2_CDO (E2)" xfId="463"/>
    <cellStyle name="_Sheet2_Sheet1_Sheet2_CDO (E2) 2" xfId="13734"/>
    <cellStyle name="_Sheet2_Sheet1_Sheet2_CDOPricer Feeds" xfId="464"/>
    <cellStyle name="_Sheet2_Sheet1_Sheet2_CDOPricer Feeds 2" xfId="13735"/>
    <cellStyle name="_Sheet2_Sheet1_Sheet2_DataLoader" xfId="465"/>
    <cellStyle name="_Sheet2_Sheet1_Sheet2_DataLoader 2" xfId="13736"/>
    <cellStyle name="_Sheet2_Sheet1_Sheet2_Iterations" xfId="466"/>
    <cellStyle name="_Sheet2_Sheet1_Sheet2_Iterations 2" xfId="13737"/>
    <cellStyle name="_Sheet2_Sheet1_Sheet2_Iterations_CDOOptimizer v1.5" xfId="467"/>
    <cellStyle name="_Sheet2_Sheet1_Sheet2_Iterations_CDOOptimizer v1.5 2" xfId="13738"/>
    <cellStyle name="_Sheet2_Sheet1_Sheet2_Iterations_Redback database" xfId="468"/>
    <cellStyle name="_Sheet2_Sheet1_Sheet2_Iterations_Redback database 2" xfId="13739"/>
    <cellStyle name="_Sheet2_Sheet1_Sheet2_McData" xfId="469"/>
    <cellStyle name="_Sheet2_Sheet1_Sheet2_McData 2" xfId="13740"/>
    <cellStyle name="_Sheet2_Sheet1_universe" xfId="470"/>
    <cellStyle name="_Sheet2_Sheet1_universe 2" xfId="13741"/>
    <cellStyle name="_Sheet2_Sheet1_universe_CDO (E2)" xfId="471"/>
    <cellStyle name="_Sheet2_Sheet1_universe_CDO (E2) 2" xfId="13742"/>
    <cellStyle name="_Sheet2_Sheet1_universe_CDOPricer Feeds" xfId="472"/>
    <cellStyle name="_Sheet2_Sheet1_universe_CDOPricer Feeds 2" xfId="13743"/>
    <cellStyle name="_Sheet2_Sheet1_universe_DataLoader" xfId="473"/>
    <cellStyle name="_Sheet2_Sheet1_universe_DataLoader 2" xfId="13744"/>
    <cellStyle name="_Sheet2_Sheet1_universe_Iterations" xfId="474"/>
    <cellStyle name="_Sheet2_Sheet1_universe_Iterations 2" xfId="13745"/>
    <cellStyle name="_Sheet2_Sheet1_universe_Iterations_CDOOptimizer v1.5" xfId="475"/>
    <cellStyle name="_Sheet2_Sheet1_universe_Iterations_CDOOptimizer v1.5 2" xfId="13746"/>
    <cellStyle name="_Sheet2_Sheet1_universe_Iterations_Redback database" xfId="476"/>
    <cellStyle name="_Sheet2_Sheet1_universe_Iterations_Redback database 2" xfId="13747"/>
    <cellStyle name="_Sheet2_Sheet1_universe_McData" xfId="477"/>
    <cellStyle name="_Sheet2_Sheet1_universe_McData 2" xfId="13748"/>
    <cellStyle name="_Sheet2_universe" xfId="478"/>
    <cellStyle name="_Sheet2_universe 2" xfId="13749"/>
    <cellStyle name="_Sheet3" xfId="479"/>
    <cellStyle name="_Sheet3 2" xfId="13750"/>
    <cellStyle name="_Sheet4" xfId="480"/>
    <cellStyle name="_Sheet4 2" xfId="13751"/>
    <cellStyle name="_Sheet6" xfId="481"/>
    <cellStyle name="_Sheet6 2" xfId="13752"/>
    <cellStyle name="_SMFM" xfId="482"/>
    <cellStyle name="_SMFM 2" xfId="13753"/>
    <cellStyle name="_SMFM_CDO (E2)" xfId="483"/>
    <cellStyle name="_SMFM_CDO (E2) 2" xfId="13754"/>
    <cellStyle name="_SMFM_CDOPricer Feeds" xfId="484"/>
    <cellStyle name="_SMFM_CDOPricer Feeds 2" xfId="13755"/>
    <cellStyle name="_SMFM_DataLoader" xfId="485"/>
    <cellStyle name="_SMFM_DataLoader 2" xfId="13756"/>
    <cellStyle name="_SMFM_input" xfId="486"/>
    <cellStyle name="_SMFM_input 2" xfId="13757"/>
    <cellStyle name="_SMFM_input_Sheet1" xfId="487"/>
    <cellStyle name="_SMFM_input_Sheet1 2" xfId="13758"/>
    <cellStyle name="_SMFM_Iterations" xfId="488"/>
    <cellStyle name="_SMFM_Iterations 2" xfId="13759"/>
    <cellStyle name="_SMFM_Iterations_CDOOptimizer v1.5" xfId="489"/>
    <cellStyle name="_SMFM_Iterations_CDOOptimizer v1.5 2" xfId="14076"/>
    <cellStyle name="_SMFM_Iterations_Redback database" xfId="490"/>
    <cellStyle name="_SMFM_Iterations_Redback database 2" xfId="14403"/>
    <cellStyle name="_SMFM_McData" xfId="491"/>
    <cellStyle name="_SMFM_McData 2" xfId="14244"/>
    <cellStyle name="_SMFM_Sheet1" xfId="492"/>
    <cellStyle name="_SMFM_Sheet1 2" xfId="14378"/>
    <cellStyle name="_SMFM_Sheet1_CDO (E2)" xfId="493"/>
    <cellStyle name="_SMFM_Sheet1_CDO (E2) 2" xfId="14178"/>
    <cellStyle name="_SMFM_Sheet1_CDOPricer Feeds" xfId="494"/>
    <cellStyle name="_SMFM_Sheet1_CDOPricer Feeds 2" xfId="14315"/>
    <cellStyle name="_SMFM_Sheet1_DataLoader" xfId="495"/>
    <cellStyle name="_SMFM_Sheet1_DataLoader 2" xfId="14048"/>
    <cellStyle name="_SMFM_Sheet1_input" xfId="496"/>
    <cellStyle name="_SMFM_Sheet1_input 2" xfId="14398"/>
    <cellStyle name="_SMFM_Sheet1_Iterations" xfId="497"/>
    <cellStyle name="_SMFM_Sheet1_Iterations 2" xfId="14208"/>
    <cellStyle name="_SMFM_Sheet1_Iterations_CDOOptimizer v1.5" xfId="498"/>
    <cellStyle name="_SMFM_Sheet1_Iterations_CDOOptimizer v1.5 2" xfId="14344"/>
    <cellStyle name="_SMFM_Sheet1_Iterations_Redback database" xfId="499"/>
    <cellStyle name="_SMFM_Sheet1_Iterations_Redback database 2" xfId="14424"/>
    <cellStyle name="_SMFM_Sheet1_McData" xfId="500"/>
    <cellStyle name="_SMFM_Sheet1_McData 2" xfId="14282"/>
    <cellStyle name="_SMFM_Sheet1_universe" xfId="501"/>
    <cellStyle name="_SMFM_Sheet1_universe 2" xfId="13509"/>
    <cellStyle name="_SMFM_Sheet1_universe_CDO (E2)" xfId="502"/>
    <cellStyle name="_SMFM_Sheet1_universe_CDO (E2) 2" xfId="14128"/>
    <cellStyle name="_SMFM_Sheet1_universe_CDOPricer Feeds" xfId="503"/>
    <cellStyle name="_SMFM_Sheet1_universe_CDOPricer Feeds 2" xfId="14252"/>
    <cellStyle name="_SMFM_Sheet1_universe_DataLoader" xfId="504"/>
    <cellStyle name="_SMFM_Sheet1_universe_DataLoader 2" xfId="14388"/>
    <cellStyle name="_SMFM_Sheet1_universe_Iterations" xfId="505"/>
    <cellStyle name="_SMFM_Sheet1_universe_Iterations 2" xfId="14188"/>
    <cellStyle name="_SMFM_Sheet1_universe_Iterations_CDOOptimizer v1.5" xfId="506"/>
    <cellStyle name="_SMFM_Sheet1_universe_Iterations_CDOOptimizer v1.5 2" xfId="14325"/>
    <cellStyle name="_SMFM_Sheet1_universe_Iterations_Redback database" xfId="507"/>
    <cellStyle name="_SMFM_Sheet1_universe_Iterations_Redback database 2" xfId="14087"/>
    <cellStyle name="_SMFM_Sheet1_universe_McData" xfId="508"/>
    <cellStyle name="_SMFM_Sheet1_universe_McData 2" xfId="14197"/>
    <cellStyle name="_SMFM_universe" xfId="509"/>
    <cellStyle name="_SMFM_universe 2" xfId="14334"/>
    <cellStyle name="_SpreadAdjust" xfId="510"/>
    <cellStyle name="_SpreadAdjust 2" xfId="511"/>
    <cellStyle name="_SpreadAdjust 2 2" xfId="14136"/>
    <cellStyle name="_SpreadAdjust 3" xfId="512"/>
    <cellStyle name="_SpreadAdjust 3 2" xfId="14262"/>
    <cellStyle name="_SpreadAdjust 4" xfId="13760"/>
    <cellStyle name="_SpreadAdjust_Combined Data List_v7_final (2)" xfId="513"/>
    <cellStyle name="_SpreadAdjust_Combined Data List_v7_final (2) 2" xfId="14707"/>
    <cellStyle name="_Struct RefData" xfId="514"/>
    <cellStyle name="_Struct RefData 2" xfId="13496"/>
    <cellStyle name="_Struct Universe" xfId="515"/>
    <cellStyle name="_Struct Universe 2" xfId="14272"/>
    <cellStyle name="_SubHeading" xfId="516"/>
    <cellStyle name="_SubHeading 2" xfId="13761"/>
    <cellStyle name="_Summary" xfId="517"/>
    <cellStyle name="_Summary 2" xfId="13762"/>
    <cellStyle name="_Table" xfId="518"/>
    <cellStyle name="_Table 2" xfId="13535"/>
    <cellStyle name="_TableHead" xfId="519"/>
    <cellStyle name="_TableHead 2" xfId="13763"/>
    <cellStyle name="_TableRowHead" xfId="520"/>
    <cellStyle name="_TableRowHead 2" xfId="13764"/>
    <cellStyle name="_Tables" xfId="521"/>
    <cellStyle name="_Tables 2" xfId="14433"/>
    <cellStyle name="_TableSuperHead" xfId="522"/>
    <cellStyle name="_TableSuperHead 2" xfId="14474"/>
    <cellStyle name="_TickerData Global v1.0" xfId="523"/>
    <cellStyle name="_TickerData Global v1.0 2" xfId="524"/>
    <cellStyle name="_TickerData Global v1.0 2 2" xfId="14664"/>
    <cellStyle name="_TickerData Global v1.0 3" xfId="525"/>
    <cellStyle name="_TickerData Global v1.0 3 2" xfId="14528"/>
    <cellStyle name="_TickerData Global v1.0 4" xfId="14571"/>
    <cellStyle name="_TickerData Global v1.0_Combined Data List_v7_final (2)" xfId="526"/>
    <cellStyle name="_TickerData Global v1.0_Combined Data List_v7_final (2) 2" xfId="14622"/>
    <cellStyle name="_Trade" xfId="527"/>
    <cellStyle name="_Trade 2" xfId="14471"/>
    <cellStyle name="_tranching" xfId="528"/>
    <cellStyle name="_tranching 2" xfId="14396"/>
    <cellStyle name="_tranching_CDO (E2)" xfId="529"/>
    <cellStyle name="_tranching_CDO (E2) 2" xfId="13539"/>
    <cellStyle name="_tranching_CDOPricer Feeds" xfId="530"/>
    <cellStyle name="_tranching_CDOPricer Feeds 2" xfId="14079"/>
    <cellStyle name="_tranching_DataLoader" xfId="531"/>
    <cellStyle name="_tranching_DataLoader 2" xfId="14123"/>
    <cellStyle name="_tranching_Iterations" xfId="532"/>
    <cellStyle name="_tranching_Iterations 2" xfId="14247"/>
    <cellStyle name="_tranching_Iterations_CDOOptimizer v1.5" xfId="533"/>
    <cellStyle name="_tranching_Iterations_CDOOptimizer v1.5 2" xfId="14381"/>
    <cellStyle name="_tranching_Iterations_Redback database" xfId="534"/>
    <cellStyle name="_tranching_Iterations_Redback database 2" xfId="14181"/>
    <cellStyle name="_tranching_McData" xfId="535"/>
    <cellStyle name="_tranching_McData 2" xfId="14318"/>
    <cellStyle name="_TRS" xfId="536"/>
    <cellStyle name="_TRS 2" xfId="14055"/>
    <cellStyle name="_universe" xfId="537"/>
    <cellStyle name="_Universe 041123 Develop MGB" xfId="538"/>
    <cellStyle name="_Universe 041123 Develop MGB 2" xfId="14215"/>
    <cellStyle name="_universe 10" xfId="14011"/>
    <cellStyle name="_universe 11" xfId="14024"/>
    <cellStyle name="_universe 12" xfId="14010"/>
    <cellStyle name="_universe 13" xfId="14738"/>
    <cellStyle name="_universe 14" xfId="14845"/>
    <cellStyle name="_universe 2" xfId="14399"/>
    <cellStyle name="_universe 3" xfId="14012"/>
    <cellStyle name="_universe 4" xfId="14019"/>
    <cellStyle name="_universe 5" xfId="14014"/>
    <cellStyle name="_universe 6" xfId="14017"/>
    <cellStyle name="_universe 7" xfId="14009"/>
    <cellStyle name="_universe 8" xfId="14022"/>
    <cellStyle name="_universe 9" xfId="14027"/>
    <cellStyle name="_Universe input" xfId="539"/>
    <cellStyle name="_Universe input 2" xfId="14351"/>
    <cellStyle name="_Universe input_CDOOptimizer v1.5" xfId="540"/>
    <cellStyle name="_Universe input_CDOOptimizer v1.5 2" xfId="14425"/>
    <cellStyle name="_Universe input_Redback database" xfId="541"/>
    <cellStyle name="_Universe input_Redback database 2" xfId="14289"/>
    <cellStyle name="_Universe Snapshot" xfId="542"/>
    <cellStyle name="_Universe Snapshot 2" xfId="14417"/>
    <cellStyle name="_Universe Snapshot_CDOOptimizer v1.5" xfId="543"/>
    <cellStyle name="_Universe Snapshot_CDOOptimizer v1.5 2" xfId="14130"/>
    <cellStyle name="_Universe Snapshot_Redback database" xfId="544"/>
    <cellStyle name="_Universe Snapshot_Redback database 2" xfId="14255"/>
    <cellStyle name="_universe_1" xfId="545"/>
    <cellStyle name="_universe_1 2" xfId="14391"/>
    <cellStyle name="_universe_CDO (E2)" xfId="546"/>
    <cellStyle name="_universe_CDO (E2) 2" xfId="14191"/>
    <cellStyle name="_universe_CDOPricer Feeds" xfId="547"/>
    <cellStyle name="_universe_CDOPricer Feeds 2" xfId="14328"/>
    <cellStyle name="_universe_DataLoader" xfId="548"/>
    <cellStyle name="_universe_DataLoader 2" xfId="14093"/>
    <cellStyle name="_universe_input" xfId="549"/>
    <cellStyle name="_universe_input 2" xfId="14203"/>
    <cellStyle name="_universe_input_Sheet1" xfId="550"/>
    <cellStyle name="_universe_input_Sheet1 2" xfId="14339"/>
    <cellStyle name="_universe_Iterations" xfId="551"/>
    <cellStyle name="_universe_Iterations 2" xfId="14139"/>
    <cellStyle name="_universe_Iterations_CDOOptimizer v1.5" xfId="552"/>
    <cellStyle name="_universe_Iterations_CDOOptimizer v1.5 2" xfId="14265"/>
    <cellStyle name="_universe_Iterations_Redback database" xfId="553"/>
    <cellStyle name="_universe_Iterations_Redback database 2" xfId="14710"/>
    <cellStyle name="_universe_McData" xfId="554"/>
    <cellStyle name="_universe_McData 2" xfId="13514"/>
    <cellStyle name="_universe_Sheet1" xfId="555"/>
    <cellStyle name="_universe_Sheet1 2" xfId="14277"/>
    <cellStyle name="_universe_Sheet1_CDO (E2)" xfId="556"/>
    <cellStyle name="_universe_Sheet1_CDO (E2) 2" xfId="14412"/>
    <cellStyle name="_universe_Sheet1_CDOPricer Feeds" xfId="557"/>
    <cellStyle name="_universe_Sheet1_CDOPricer Feeds 2" xfId="14568"/>
    <cellStyle name="_universe_Sheet1_DataLoader" xfId="558"/>
    <cellStyle name="_universe_Sheet1_DataLoader 2" xfId="14661"/>
    <cellStyle name="_universe_Sheet1_input" xfId="559"/>
    <cellStyle name="_universe_Sheet1_input 2" xfId="14523"/>
    <cellStyle name="_universe_Sheet1_Iterations" xfId="560"/>
    <cellStyle name="_universe_Sheet1_Iterations 2" xfId="14619"/>
    <cellStyle name="_universe_Sheet1_Iterations_CDOOptimizer v1.5" xfId="561"/>
    <cellStyle name="_universe_Sheet1_Iterations_CDOOptimizer v1.5 2" xfId="14462"/>
    <cellStyle name="_universe_Sheet1_Iterations_Redback database" xfId="562"/>
    <cellStyle name="_universe_Sheet1_Iterations_Redback database 2" xfId="14503"/>
    <cellStyle name="_universe_Sheet1_McData" xfId="563"/>
    <cellStyle name="_universe_Sheet1_McData 2" xfId="14600"/>
    <cellStyle name="_universe_Sheet1_universe" xfId="564"/>
    <cellStyle name="_universe_Sheet1_universe 2" xfId="14694"/>
    <cellStyle name="_universe_Sheet1_universe_CDO (E2)" xfId="565"/>
    <cellStyle name="_universe_Sheet1_universe_CDO (E2) 2" xfId="14558"/>
    <cellStyle name="_universe_Sheet1_universe_CDOPricer Feeds" xfId="566"/>
    <cellStyle name="_universe_Sheet1_universe_CDOPricer Feeds 2" xfId="14652"/>
    <cellStyle name="_universe_Sheet1_universe_DataLoader" xfId="567"/>
    <cellStyle name="_universe_Sheet1_universe_DataLoader 2" xfId="14430"/>
    <cellStyle name="_universe_Sheet1_universe_Iterations" xfId="568"/>
    <cellStyle name="_universe_Sheet1_universe_Iterations 2" xfId="14472"/>
    <cellStyle name="_universe_Sheet1_universe_Iterations_CDOOptimizer v1.5" xfId="569"/>
    <cellStyle name="_universe_Sheet1_universe_Iterations_CDOOptimizer v1.5 2" xfId="14569"/>
    <cellStyle name="_universe_Sheet1_universe_Iterations_Redback database" xfId="570"/>
    <cellStyle name="_universe_Sheet1_universe_Iterations_Redback database 2" xfId="14662"/>
    <cellStyle name="_universe_Sheet1_universe_McData" xfId="571"/>
    <cellStyle name="_universe_Sheet1_universe_McData 2" xfId="14526"/>
    <cellStyle name="_universe_universe" xfId="572"/>
    <cellStyle name="_universe_universe 2" xfId="14620"/>
    <cellStyle name="_vishal" xfId="573"/>
    <cellStyle name="_vishal 2" xfId="14043"/>
    <cellStyle name="_vishal_original" xfId="574"/>
    <cellStyle name="_vishal_original 2" xfId="14465"/>
    <cellStyle name="_vishal_original-1" xfId="575"/>
    <cellStyle name="_vishal_original-1 2" xfId="14507"/>
    <cellStyle name="=C:\WINNT\SYSTEM32\COMMAND.COM" xfId="576"/>
    <cellStyle name="=C:\WINNT\SYSTEM32\COMMAND.COM 2" xfId="14604"/>
    <cellStyle name="•W€_NewOriginal100" xfId="577"/>
    <cellStyle name="W_CONSOL" xfId="11459"/>
    <cellStyle name="20 % - Aksentti1" xfId="578"/>
    <cellStyle name="20 % - Aksentti1 2" xfId="14561"/>
    <cellStyle name="20 % - Aksentti2" xfId="579"/>
    <cellStyle name="20 % - Aksentti2 2" xfId="14655"/>
    <cellStyle name="20 % - Aksentti3" xfId="580"/>
    <cellStyle name="20 % - Aksentti3 2" xfId="14443"/>
    <cellStyle name="20 % - Aksentti4" xfId="581"/>
    <cellStyle name="20 % - Aksentti4 2" xfId="14484"/>
    <cellStyle name="20 % - Aksentti5" xfId="582"/>
    <cellStyle name="20 % - Aksentti5 2" xfId="14581"/>
    <cellStyle name="20 % - Aksentti6" xfId="583"/>
    <cellStyle name="20 % - Aksentti6 2" xfId="14674"/>
    <cellStyle name="20 % - Accent1" xfId="584"/>
    <cellStyle name="20 % - Accent1 2" xfId="14538"/>
    <cellStyle name="20 % - Accent2" xfId="585"/>
    <cellStyle name="20 % - Accent2 2" xfId="14632"/>
    <cellStyle name="20 % - Accent3" xfId="586"/>
    <cellStyle name="20 % - Accent3 2" xfId="14454"/>
    <cellStyle name="20 % - Accent4" xfId="587"/>
    <cellStyle name="20 % - Accent4 2" xfId="14495"/>
    <cellStyle name="20 % - Accent5" xfId="588"/>
    <cellStyle name="20 % - Accent5 2" xfId="14592"/>
    <cellStyle name="20 % - Accent6" xfId="589"/>
    <cellStyle name="20 % - Accent6 2" xfId="14686"/>
    <cellStyle name="20% - Accent1 2" xfId="3"/>
    <cellStyle name="20% - Accent1 2 2" xfId="67"/>
    <cellStyle name="20% - Accent1 2 2 2" xfId="14550"/>
    <cellStyle name="20% - Accent1 2 2 2 2" xfId="14741"/>
    <cellStyle name="20% - Accent1 2 2 3" xfId="14740"/>
    <cellStyle name="20% - Accent1 2 3" xfId="590"/>
    <cellStyle name="20% - Accent1 2 3 2" xfId="11899"/>
    <cellStyle name="20% - Accent1 2 3 3" xfId="14644"/>
    <cellStyle name="20% - Accent1 2 3 4" xfId="14742"/>
    <cellStyle name="20% - Accent1 2 4" xfId="13566"/>
    <cellStyle name="20% - Accent1 2 5" xfId="14739"/>
    <cellStyle name="20% - Accent1 2 6" xfId="15288"/>
    <cellStyle name="20% - Accent1 3" xfId="591"/>
    <cellStyle name="20% - Accent1 3 2" xfId="14450"/>
    <cellStyle name="20% - Accent1 3 3" xfId="13567"/>
    <cellStyle name="20% - Accent1 3 4" xfId="15289"/>
    <cellStyle name="20% - Accent1 4" xfId="592"/>
    <cellStyle name="20% - Accent1 4 2" xfId="14492"/>
    <cellStyle name="20% - Accent1 4 3" xfId="15287"/>
    <cellStyle name="20% - Accent1 5" xfId="593"/>
    <cellStyle name="20% - Accent1 5 2" xfId="14588"/>
    <cellStyle name="20% - Accent1 6" xfId="594"/>
    <cellStyle name="20% - Accent1 6 2" xfId="14682"/>
    <cellStyle name="20% - Accent2 2" xfId="4"/>
    <cellStyle name="20% - Accent2 2 2" xfId="68"/>
    <cellStyle name="20% - Accent2 2 2 2" xfId="14546"/>
    <cellStyle name="20% - Accent2 2 2 2 2" xfId="14745"/>
    <cellStyle name="20% - Accent2 2 2 3" xfId="14744"/>
    <cellStyle name="20% - Accent2 2 3" xfId="595"/>
    <cellStyle name="20% - Accent2 2 3 2" xfId="11900"/>
    <cellStyle name="20% - Accent2 2 3 3" xfId="14640"/>
    <cellStyle name="20% - Accent2 2 3 4" xfId="14746"/>
    <cellStyle name="20% - Accent2 2 4" xfId="13495"/>
    <cellStyle name="20% - Accent2 2 5" xfId="14743"/>
    <cellStyle name="20% - Accent2 2 6" xfId="15291"/>
    <cellStyle name="20% - Accent2 3" xfId="596"/>
    <cellStyle name="20% - Accent2 3 2" xfId="14445"/>
    <cellStyle name="20% - Accent2 3 3" xfId="13499"/>
    <cellStyle name="20% - Accent2 3 4" xfId="15292"/>
    <cellStyle name="20% - Accent2 4" xfId="597"/>
    <cellStyle name="20% - Accent2 4 2" xfId="14486"/>
    <cellStyle name="20% - Accent2 4 3" xfId="15290"/>
    <cellStyle name="20% - Accent2 5" xfId="598"/>
    <cellStyle name="20% - Accent2 5 2" xfId="14583"/>
    <cellStyle name="20% - Accent2 6" xfId="599"/>
    <cellStyle name="20% - Accent2 6 2" xfId="14676"/>
    <cellStyle name="20% - Accent3 2" xfId="5"/>
    <cellStyle name="20% - Accent3 2 2" xfId="69"/>
    <cellStyle name="20% - Accent3 2 2 2" xfId="14540"/>
    <cellStyle name="20% - Accent3 2 2 2 2" xfId="14749"/>
    <cellStyle name="20% - Accent3 2 2 3" xfId="14748"/>
    <cellStyle name="20% - Accent3 2 3" xfId="600"/>
    <cellStyle name="20% - Accent3 2 3 2" xfId="11901"/>
    <cellStyle name="20% - Accent3 2 3 3" xfId="14634"/>
    <cellStyle name="20% - Accent3 2 3 4" xfId="14750"/>
    <cellStyle name="20% - Accent3 2 4" xfId="13565"/>
    <cellStyle name="20% - Accent3 2 5" xfId="14747"/>
    <cellStyle name="20% - Accent3 2 6" xfId="15294"/>
    <cellStyle name="20% - Accent3 3" xfId="601"/>
    <cellStyle name="20% - Accent3 3 2" xfId="14448"/>
    <cellStyle name="20% - Accent3 3 3" xfId="14463"/>
    <cellStyle name="20% - Accent3 3 4" xfId="15295"/>
    <cellStyle name="20% - Accent3 4" xfId="602"/>
    <cellStyle name="20% - Accent3 4 2" xfId="14489"/>
    <cellStyle name="20% - Accent3 4 3" xfId="15293"/>
    <cellStyle name="20% - Accent3 5" xfId="603"/>
    <cellStyle name="20% - Accent3 5 2" xfId="14586"/>
    <cellStyle name="20% - Accent3 6" xfId="604"/>
    <cellStyle name="20% - Accent3 6 2" xfId="14078"/>
    <cellStyle name="20% - Accent4 2" xfId="6"/>
    <cellStyle name="20% - Accent4 2 2" xfId="70"/>
    <cellStyle name="20% - Accent4 2 2 2" xfId="14122"/>
    <cellStyle name="20% - Accent4 2 2 2 2" xfId="14753"/>
    <cellStyle name="20% - Accent4 2 2 3" xfId="14752"/>
    <cellStyle name="20% - Accent4 2 3" xfId="605"/>
    <cellStyle name="20% - Accent4 2 3 2" xfId="11902"/>
    <cellStyle name="20% - Accent4 2 3 3" xfId="14246"/>
    <cellStyle name="20% - Accent4 2 3 4" xfId="14754"/>
    <cellStyle name="20% - Accent4 2 4" xfId="14468"/>
    <cellStyle name="20% - Accent4 2 5" xfId="14751"/>
    <cellStyle name="20% - Accent4 2 6" xfId="15297"/>
    <cellStyle name="20% - Accent4 3" xfId="606"/>
    <cellStyle name="20% - Accent4 3 2" xfId="14380"/>
    <cellStyle name="20% - Accent4 3 3" xfId="14505"/>
    <cellStyle name="20% - Accent4 3 4" xfId="15298"/>
    <cellStyle name="20% - Accent4 4" xfId="607"/>
    <cellStyle name="20% - Accent4 4 2" xfId="14180"/>
    <cellStyle name="20% - Accent4 4 3" xfId="15296"/>
    <cellStyle name="20% - Accent4 5" xfId="608"/>
    <cellStyle name="20% - Accent4 5 2" xfId="14317"/>
    <cellStyle name="20% - Accent4 6" xfId="609"/>
    <cellStyle name="20% - Accent4 6 2" xfId="14051"/>
    <cellStyle name="20% - Accent5 2" xfId="7"/>
    <cellStyle name="20% - Accent5 2 2" xfId="71"/>
    <cellStyle name="20% - Accent5 2 2 2" xfId="14098"/>
    <cellStyle name="20% - Accent5 2 2 2 2" xfId="14757"/>
    <cellStyle name="20% - Accent5 2 2 3" xfId="14756"/>
    <cellStyle name="20% - Accent5 2 3" xfId="610"/>
    <cellStyle name="20% - Accent5 2 3 2" xfId="11903"/>
    <cellStyle name="20% - Accent5 2 3 3" xfId="14211"/>
    <cellStyle name="20% - Accent5 2 3 4" xfId="14758"/>
    <cellStyle name="20% - Accent5 2 4" xfId="13564"/>
    <cellStyle name="20% - Accent5 2 5" xfId="14755"/>
    <cellStyle name="20% - Accent5 2 6" xfId="15300"/>
    <cellStyle name="20% - Accent5 3" xfId="611"/>
    <cellStyle name="20% - Accent5 3 2" xfId="14347"/>
    <cellStyle name="20% - Accent5 3 3" xfId="13524"/>
    <cellStyle name="20% - Accent5 3 4" xfId="15301"/>
    <cellStyle name="20% - Accent5 4" xfId="612"/>
    <cellStyle name="20% - Accent5 4 2" xfId="14155"/>
    <cellStyle name="20% - Accent5 4 3" xfId="15299"/>
    <cellStyle name="20% - Accent5 5" xfId="613"/>
    <cellStyle name="20% - Accent5 5 2" xfId="14285"/>
    <cellStyle name="20% - Accent5 6" xfId="614"/>
    <cellStyle name="20% - Accent5 6 2" xfId="14397"/>
    <cellStyle name="20% - Accent6 2" xfId="8"/>
    <cellStyle name="20% - Accent6 2 2" xfId="72"/>
    <cellStyle name="20% - Accent6 2 2 2" xfId="13513"/>
    <cellStyle name="20% - Accent6 2 2 2 2" xfId="14761"/>
    <cellStyle name="20% - Accent6 2 2 3" xfId="14760"/>
    <cellStyle name="20% - Accent6 2 3" xfId="615"/>
    <cellStyle name="20% - Accent6 2 3 2" xfId="11904"/>
    <cellStyle name="20% - Accent6 2 3 3" xfId="14254"/>
    <cellStyle name="20% - Accent6 2 3 4" xfId="14762"/>
    <cellStyle name="20% - Accent6 2 4" xfId="14630"/>
    <cellStyle name="20% - Accent6 2 5" xfId="14759"/>
    <cellStyle name="20% - Accent6 3" xfId="616"/>
    <cellStyle name="20% - Accent6 3 2" xfId="14390"/>
    <cellStyle name="20% - Accent6 3 3" xfId="13525"/>
    <cellStyle name="20% - Accent6 3 4" xfId="15303"/>
    <cellStyle name="20% - Accent6 4" xfId="617"/>
    <cellStyle name="20% - Accent6 4 2" xfId="14190"/>
    <cellStyle name="20% - Accent6 4 3" xfId="15302"/>
    <cellStyle name="20% - Accent6 5" xfId="618"/>
    <cellStyle name="20% - Accent6 5 2" xfId="14327"/>
    <cellStyle name="20% - Accent6 6" xfId="619"/>
    <cellStyle name="20% - Accent6 6 2" xfId="14089"/>
    <cellStyle name="20% - Colore 1" xfId="620"/>
    <cellStyle name="20% - Colore 1 2" xfId="14199"/>
    <cellStyle name="20% - Colore 2" xfId="621"/>
    <cellStyle name="20% - Colore 2 2" xfId="14335"/>
    <cellStyle name="20% - Colore 3" xfId="622"/>
    <cellStyle name="20% - Colore 3 2" xfId="14679"/>
    <cellStyle name="20% - Colore 4" xfId="623"/>
    <cellStyle name="20% - Colore 4 2" xfId="14138"/>
    <cellStyle name="20% - Colore 5" xfId="624"/>
    <cellStyle name="20% - Colore 5 2" xfId="14264"/>
    <cellStyle name="20% - Colore 6" xfId="625"/>
    <cellStyle name="20% - Colore 6 2" xfId="14709"/>
    <cellStyle name="20% - アクセント 1" xfId="626"/>
    <cellStyle name="20% - アクセント 1 2" xfId="14423"/>
    <cellStyle name="20% - アクセント 2" xfId="627"/>
    <cellStyle name="20% - アクセント 2 2" xfId="14274"/>
    <cellStyle name="20% - アクセント 3" xfId="628"/>
    <cellStyle name="20% - アクセント 3 2" xfId="14543"/>
    <cellStyle name="20% - アクセント 4" xfId="629"/>
    <cellStyle name="20% - アクセント 4 2" xfId="14637"/>
    <cellStyle name="20% - アクセント 5" xfId="630"/>
    <cellStyle name="20% - アクセント 5 2" xfId="13536"/>
    <cellStyle name="20% - アクセント 6" xfId="631"/>
    <cellStyle name="20% - アクセント 6 2" xfId="14457"/>
    <cellStyle name="40 % - Aksentti1" xfId="632"/>
    <cellStyle name="40 % - Aksentti1 2" xfId="14498"/>
    <cellStyle name="40 % - Aksentti2" xfId="633"/>
    <cellStyle name="40 % - Aksentti2 2" xfId="14595"/>
    <cellStyle name="40 % - Aksentti3" xfId="634"/>
    <cellStyle name="40 % - Aksentti3 2" xfId="14689"/>
    <cellStyle name="40 % - Aksentti4" xfId="635"/>
    <cellStyle name="40 % - Aksentti4 2" xfId="14553"/>
    <cellStyle name="40 % - Aksentti5" xfId="636"/>
    <cellStyle name="40 % - Aksentti5 2" xfId="14647"/>
    <cellStyle name="40 % - Aksentti6" xfId="637"/>
    <cellStyle name="40 % - Aksentti6 2" xfId="14446"/>
    <cellStyle name="40 % - Accent1" xfId="638"/>
    <cellStyle name="40 % - Accent1 2" xfId="14487"/>
    <cellStyle name="40 % - Accent2" xfId="639"/>
    <cellStyle name="40 % - Accent2 2" xfId="14584"/>
    <cellStyle name="40 % - Accent3" xfId="640"/>
    <cellStyle name="40 % - Accent3 2" xfId="14677"/>
    <cellStyle name="40 % - Accent4" xfId="641"/>
    <cellStyle name="40 % - Accent4 2" xfId="14541"/>
    <cellStyle name="40 % - Accent5" xfId="642"/>
    <cellStyle name="40 % - Accent5 2" xfId="14635"/>
    <cellStyle name="40 % - Accent6" xfId="643"/>
    <cellStyle name="40 % - Accent6 2" xfId="14456"/>
    <cellStyle name="40% - Accent1 2" xfId="9"/>
    <cellStyle name="40% - Accent1 2 2" xfId="73"/>
    <cellStyle name="40% - Accent1 2 2 2" xfId="14497"/>
    <cellStyle name="40% - Accent1 2 2 2 2" xfId="14765"/>
    <cellStyle name="40% - Accent1 2 2 3" xfId="14764"/>
    <cellStyle name="40% - Accent1 2 3" xfId="644"/>
    <cellStyle name="40% - Accent1 2 3 2" xfId="11905"/>
    <cellStyle name="40% - Accent1 2 3 3" xfId="14594"/>
    <cellStyle name="40% - Accent1 2 3 4" xfId="14766"/>
    <cellStyle name="40% - Accent1 2 4" xfId="13560"/>
    <cellStyle name="40% - Accent1 2 5" xfId="14763"/>
    <cellStyle name="40% - Accent1 2 6" xfId="15305"/>
    <cellStyle name="40% - Accent1 3" xfId="645"/>
    <cellStyle name="40% - Accent1 3 2" xfId="14688"/>
    <cellStyle name="40% - Accent1 3 3" xfId="13533"/>
    <cellStyle name="40% - Accent1 3 4" xfId="15306"/>
    <cellStyle name="40% - Accent1 4" xfId="646"/>
    <cellStyle name="40% - Accent1 4 2" xfId="14552"/>
    <cellStyle name="40% - Accent1 4 3" xfId="15304"/>
    <cellStyle name="40% - Accent1 5" xfId="647"/>
    <cellStyle name="40% - Accent1 5 2" xfId="14646"/>
    <cellStyle name="40% - Accent1 6" xfId="648"/>
    <cellStyle name="40% - Accent1 6 2" xfId="14447"/>
    <cellStyle name="40% - Accent2 2" xfId="10"/>
    <cellStyle name="40% - Accent2 2 2" xfId="74"/>
    <cellStyle name="40% - Accent2 2 2 2" xfId="14488"/>
    <cellStyle name="40% - Accent2 2 2 2 2" xfId="14769"/>
    <cellStyle name="40% - Accent2 2 2 3" xfId="14768"/>
    <cellStyle name="40% - Accent2 2 3" xfId="649"/>
    <cellStyle name="40% - Accent2 2 3 2" xfId="11909"/>
    <cellStyle name="40% - Accent2 2 3 3" xfId="14585"/>
    <cellStyle name="40% - Accent2 2 3 4" xfId="14770"/>
    <cellStyle name="40% - Accent2 2 4" xfId="13563"/>
    <cellStyle name="40% - Accent2 2 5" xfId="14767"/>
    <cellStyle name="40% - Accent2 3" xfId="650"/>
    <cellStyle name="40% - Accent2 3 2" xfId="14678"/>
    <cellStyle name="40% - Accent2 3 3" xfId="14602"/>
    <cellStyle name="40% - Accent2 3 4" xfId="15308"/>
    <cellStyle name="40% - Accent2 4" xfId="651"/>
    <cellStyle name="40% - Accent2 4 2" xfId="14542"/>
    <cellStyle name="40% - Accent2 4 3" xfId="15307"/>
    <cellStyle name="40% - Accent2 5" xfId="652"/>
    <cellStyle name="40% - Accent2 5 2" xfId="14636"/>
    <cellStyle name="40% - Accent2 6" xfId="653"/>
    <cellStyle name="40% - Accent2 6 2" xfId="14444"/>
    <cellStyle name="40% - Accent3 2" xfId="11"/>
    <cellStyle name="40% - Accent3 2 2" xfId="75"/>
    <cellStyle name="40% - Accent3 2 2 2" xfId="14485"/>
    <cellStyle name="40% - Accent3 2 2 2 2" xfId="14773"/>
    <cellStyle name="40% - Accent3 2 2 3" xfId="14772"/>
    <cellStyle name="40% - Accent3 2 3" xfId="654"/>
    <cellStyle name="40% - Accent3 2 3 2" xfId="11906"/>
    <cellStyle name="40% - Accent3 2 3 3" xfId="14582"/>
    <cellStyle name="40% - Accent3 2 3 4" xfId="14774"/>
    <cellStyle name="40% - Accent3 2 4" xfId="14608"/>
    <cellStyle name="40% - Accent3 2 5" xfId="14771"/>
    <cellStyle name="40% - Accent3 2 6" xfId="15310"/>
    <cellStyle name="40% - Accent3 3" xfId="655"/>
    <cellStyle name="40% - Accent3 3 2" xfId="14675"/>
    <cellStyle name="40% - Accent3 3 3" xfId="13508"/>
    <cellStyle name="40% - Accent3 3 4" xfId="15311"/>
    <cellStyle name="40% - Accent3 4" xfId="656"/>
    <cellStyle name="40% - Accent3 4 2" xfId="14539"/>
    <cellStyle name="40% - Accent3 4 3" xfId="15309"/>
    <cellStyle name="40% - Accent3 5" xfId="657"/>
    <cellStyle name="40% - Accent3 5 2" xfId="14633"/>
    <cellStyle name="40% - Accent3 6" xfId="658"/>
    <cellStyle name="40% - Accent3 6 2" xfId="13500"/>
    <cellStyle name="40% - Accent4 2" xfId="12"/>
    <cellStyle name="40% - Accent4 2 2" xfId="76"/>
    <cellStyle name="40% - Accent4 2 2 2" xfId="14511"/>
    <cellStyle name="40% - Accent4 2 2 2 2" xfId="14777"/>
    <cellStyle name="40% - Accent4 2 2 3" xfId="14776"/>
    <cellStyle name="40% - Accent4 2 3" xfId="659"/>
    <cellStyle name="40% - Accent4 2 3 2" xfId="11908"/>
    <cellStyle name="40% - Accent4 2 3 3" xfId="14609"/>
    <cellStyle name="40% - Accent4 2 3 4" xfId="14778"/>
    <cellStyle name="40% - Accent4 2 4" xfId="13498"/>
    <cellStyle name="40% - Accent4 2 5" xfId="14775"/>
    <cellStyle name="40% - Accent4 2 6" xfId="15313"/>
    <cellStyle name="40% - Accent4 3" xfId="660"/>
    <cellStyle name="40% - Accent4 3 2" xfId="14700"/>
    <cellStyle name="40% - Accent4 3 3" xfId="14695"/>
    <cellStyle name="40% - Accent4 3 4" xfId="15314"/>
    <cellStyle name="40% - Accent4 4" xfId="661"/>
    <cellStyle name="40% - Accent4 4 2" xfId="14521"/>
    <cellStyle name="40% - Accent4 4 3" xfId="15312"/>
    <cellStyle name="40% - Accent4 5" xfId="662"/>
    <cellStyle name="40% - Accent4 5 2" xfId="14618"/>
    <cellStyle name="40% - Accent4 6" xfId="663"/>
    <cellStyle name="40% - Accent4 6 2" xfId="13765"/>
    <cellStyle name="40% - Accent5 2" xfId="13"/>
    <cellStyle name="40% - Accent5 2 2" xfId="77"/>
    <cellStyle name="40% - Accent5 2 2 2" xfId="13766"/>
    <cellStyle name="40% - Accent5 2 2 2 2" xfId="14781"/>
    <cellStyle name="40% - Accent5 2 2 3" xfId="14780"/>
    <cellStyle name="40% - Accent5 2 3" xfId="664"/>
    <cellStyle name="40% - Accent5 2 3 2" xfId="11912"/>
    <cellStyle name="40% - Accent5 2 3 3" xfId="13767"/>
    <cellStyle name="40% - Accent5 2 3 4" xfId="14782"/>
    <cellStyle name="40% - Accent5 2 4" xfId="14615"/>
    <cellStyle name="40% - Accent5 2 5" xfId="14779"/>
    <cellStyle name="40% - Accent5 2 6" xfId="15316"/>
    <cellStyle name="40% - Accent5 3" xfId="665"/>
    <cellStyle name="40% - Accent5 3 2" xfId="13768"/>
    <cellStyle name="40% - Accent5 3 3" xfId="14075"/>
    <cellStyle name="40% - Accent5 3 4" xfId="15317"/>
    <cellStyle name="40% - Accent5 4" xfId="666"/>
    <cellStyle name="40% - Accent5 4 2" xfId="13769"/>
    <cellStyle name="40% - Accent5 4 3" xfId="15315"/>
    <cellStyle name="40% - Accent5 5" xfId="667"/>
    <cellStyle name="40% - Accent5 5 2" xfId="13770"/>
    <cellStyle name="40% - Accent5 6" xfId="668"/>
    <cellStyle name="40% - Accent5 6 2" xfId="13771"/>
    <cellStyle name="40% - Accent6 2" xfId="14"/>
    <cellStyle name="40% - Accent6 2 2" xfId="78"/>
    <cellStyle name="40% - Accent6 2 2 2" xfId="13772"/>
    <cellStyle name="40% - Accent6 2 2 2 2" xfId="14785"/>
    <cellStyle name="40% - Accent6 2 2 3" xfId="14784"/>
    <cellStyle name="40% - Accent6 2 3" xfId="669"/>
    <cellStyle name="40% - Accent6 2 3 2" xfId="11907"/>
    <cellStyle name="40% - Accent6 2 3 3" xfId="13773"/>
    <cellStyle name="40% - Accent6 2 3 4" xfId="14786"/>
    <cellStyle name="40% - Accent6 2 4" xfId="14518"/>
    <cellStyle name="40% - Accent6 2 5" xfId="14783"/>
    <cellStyle name="40% - Accent6 2 6" xfId="15319"/>
    <cellStyle name="40% - Accent6 3" xfId="670"/>
    <cellStyle name="40% - Accent6 3 2" xfId="13774"/>
    <cellStyle name="40% - Accent6 3 3" xfId="14560"/>
    <cellStyle name="40% - Accent6 3 4" xfId="15320"/>
    <cellStyle name="40% - Accent6 4" xfId="671"/>
    <cellStyle name="40% - Accent6 4 2" xfId="13775"/>
    <cellStyle name="40% - Accent6 4 3" xfId="15318"/>
    <cellStyle name="40% - Accent6 5" xfId="672"/>
    <cellStyle name="40% - Accent6 5 2" xfId="13776"/>
    <cellStyle name="40% - Accent6 6" xfId="673"/>
    <cellStyle name="40% - Accent6 6 2" xfId="13777"/>
    <cellStyle name="40% - Colore 1" xfId="674"/>
    <cellStyle name="40% - Colore 1 2" xfId="13778"/>
    <cellStyle name="40% - Colore 2" xfId="675"/>
    <cellStyle name="40% - Colore 2 2" xfId="13779"/>
    <cellStyle name="40% - Colore 3" xfId="676"/>
    <cellStyle name="40% - Colore 3 2" xfId="13780"/>
    <cellStyle name="40% - Colore 4" xfId="677"/>
    <cellStyle name="40% - Colore 4 2" xfId="13781"/>
    <cellStyle name="40% - Colore 5" xfId="678"/>
    <cellStyle name="40% - Colore 5 2" xfId="13782"/>
    <cellStyle name="40% - Colore 6" xfId="679"/>
    <cellStyle name="40% - Colore 6 2" xfId="13783"/>
    <cellStyle name="40% - アクセント 1" xfId="680"/>
    <cellStyle name="40% - アクセント 1 2" xfId="13784"/>
    <cellStyle name="40% - アクセント 2" xfId="681"/>
    <cellStyle name="40% - アクセント 2 2" xfId="13785"/>
    <cellStyle name="40% - アクセント 3" xfId="682"/>
    <cellStyle name="40% - アクセント 3 2" xfId="13786"/>
    <cellStyle name="40% - アクセント 4" xfId="683"/>
    <cellStyle name="40% - アクセント 4 2" xfId="13787"/>
    <cellStyle name="40% - アクセント 5" xfId="684"/>
    <cellStyle name="40% - アクセント 5 2" xfId="13788"/>
    <cellStyle name="40% - アクセント 6" xfId="685"/>
    <cellStyle name="40% - アクセント 6 2" xfId="13789"/>
    <cellStyle name="60 % - Aksentti1" xfId="686"/>
    <cellStyle name="60 % - Aksentti1 2" xfId="14080"/>
    <cellStyle name="60 % - Aksentti2" xfId="687"/>
    <cellStyle name="60 % - Aksentti2 2" xfId="14124"/>
    <cellStyle name="60 % - Aksentti3" xfId="688"/>
    <cellStyle name="60 % - Aksentti3 2" xfId="14248"/>
    <cellStyle name="60 % - Aksentti4" xfId="689"/>
    <cellStyle name="60 % - Aksentti4 2" xfId="14382"/>
    <cellStyle name="60 % - Aksentti5" xfId="690"/>
    <cellStyle name="60 % - Aksentti5 2" xfId="14182"/>
    <cellStyle name="60 % - Aksentti6" xfId="691"/>
    <cellStyle name="60 % - Aksentti6 2" xfId="14319"/>
    <cellStyle name="60 % - Accent1" xfId="692"/>
    <cellStyle name="60 % - Accent1 2" xfId="14052"/>
    <cellStyle name="60 % - Accent2" xfId="693"/>
    <cellStyle name="60 % - Accent2 2" xfId="14099"/>
    <cellStyle name="60 % - Accent3" xfId="694"/>
    <cellStyle name="60 % - Accent3 2" xfId="14212"/>
    <cellStyle name="60 % - Accent4" xfId="695"/>
    <cellStyle name="60 % - Accent4 2" xfId="14348"/>
    <cellStyle name="60 % - Accent5" xfId="696"/>
    <cellStyle name="60 % - Accent5 2" xfId="14156"/>
    <cellStyle name="60 % - Accent6" xfId="697"/>
    <cellStyle name="60 % - Accent6 2" xfId="14286"/>
    <cellStyle name="60% - Accent1 2" xfId="15"/>
    <cellStyle name="60% - Accent1 2 2" xfId="79"/>
    <cellStyle name="60% - Accent1 2 2 2" xfId="14525"/>
    <cellStyle name="60% - Accent1 2 2 3" xfId="14788"/>
    <cellStyle name="60% - Accent1 2 3" xfId="698"/>
    <cellStyle name="60% - Accent1 2 3 2" xfId="11911"/>
    <cellStyle name="60% - Accent1 2 3 3" xfId="14404"/>
    <cellStyle name="60% - Accent1 2 3 4" xfId="14789"/>
    <cellStyle name="60% - Accent1 2 4" xfId="14699"/>
    <cellStyle name="60% - Accent1 2 5" xfId="14787"/>
    <cellStyle name="60% - Accent1 2 6" xfId="15322"/>
    <cellStyle name="60% - Accent1 3" xfId="699"/>
    <cellStyle name="60% - Accent1 3 2" xfId="14256"/>
    <cellStyle name="60% - Accent1 3 3" xfId="14654"/>
    <cellStyle name="60% - Accent1 3 4" xfId="15323"/>
    <cellStyle name="60% - Accent1 4" xfId="700"/>
    <cellStyle name="60% - Accent1 4 2" xfId="14392"/>
    <cellStyle name="60% - Accent1 4 3" xfId="15321"/>
    <cellStyle name="60% - Accent1 5" xfId="701"/>
    <cellStyle name="60% - Accent1 5 2" xfId="14192"/>
    <cellStyle name="60% - Accent1 6" xfId="702"/>
    <cellStyle name="60% - Accent1 6 2" xfId="14329"/>
    <cellStyle name="60% - Accent2 2" xfId="16"/>
    <cellStyle name="60% - Accent2 2 2" xfId="80"/>
    <cellStyle name="60% - Accent2 2 2 2" xfId="14090"/>
    <cellStyle name="60% - Accent2 2 2 3" xfId="14791"/>
    <cellStyle name="60% - Accent2 2 3" xfId="703"/>
    <cellStyle name="60% - Accent2 2 3 2" xfId="11910"/>
    <cellStyle name="60% - Accent2 2 3 3" xfId="14200"/>
    <cellStyle name="60% - Accent2 2 3 4" xfId="14792"/>
    <cellStyle name="60% - Accent2 2 4" xfId="14578"/>
    <cellStyle name="60% - Accent2 2 5" xfId="14790"/>
    <cellStyle name="60% - Accent2 3" xfId="704"/>
    <cellStyle name="60% - Accent2 3 2" xfId="14336"/>
    <cellStyle name="60% - Accent2 3 3" xfId="14431"/>
    <cellStyle name="60% - Accent2 3 4" xfId="15325"/>
    <cellStyle name="60% - Accent2 4" xfId="705"/>
    <cellStyle name="60% - Accent2 4 2" xfId="13790"/>
    <cellStyle name="60% - Accent2 4 3" xfId="15324"/>
    <cellStyle name="60% - Accent2 5" xfId="706"/>
    <cellStyle name="60% - Accent2 5 2" xfId="14140"/>
    <cellStyle name="60% - Accent2 6" xfId="707"/>
    <cellStyle name="60% - Accent2 6 2" xfId="14266"/>
    <cellStyle name="60% - Accent3 2" xfId="17"/>
    <cellStyle name="60% - Accent3 2 2" xfId="81"/>
    <cellStyle name="60% - Accent3 2 2 2" xfId="14711"/>
    <cellStyle name="60% - Accent3 2 2 3" xfId="14794"/>
    <cellStyle name="60% - Accent3 2 3" xfId="708"/>
    <cellStyle name="60% - Accent3 2 3 2" xfId="11913"/>
    <cellStyle name="60% - Accent3 2 3 3" xfId="14147"/>
    <cellStyle name="60% - Accent3 2 3 4" xfId="14795"/>
    <cellStyle name="60% - Accent3 2 4" xfId="14084"/>
    <cellStyle name="60% - Accent3 2 5" xfId="14793"/>
    <cellStyle name="60% - Accent3 2 6" xfId="15327"/>
    <cellStyle name="60% - Accent3 3" xfId="709"/>
    <cellStyle name="60% - Accent3 3 2" xfId="14275"/>
    <cellStyle name="60% - Accent3 3 3" xfId="14473"/>
    <cellStyle name="60% - Accent3 3 4" xfId="15328"/>
    <cellStyle name="60% - Accent3 4" xfId="710"/>
    <cellStyle name="60% - Accent3 4 2" xfId="13791"/>
    <cellStyle name="60% - Accent3 4 3" xfId="15326"/>
    <cellStyle name="60% - Accent3 5" xfId="711"/>
    <cellStyle name="60% - Accent3 5 2" xfId="13792"/>
    <cellStyle name="60% - Accent3 6" xfId="712"/>
    <cellStyle name="60% - Accent3 6 2" xfId="13793"/>
    <cellStyle name="60% - Accent4 2" xfId="18"/>
    <cellStyle name="60% - Accent4 2 2" xfId="82"/>
    <cellStyle name="60% - Accent4 2 2 2" xfId="13794"/>
    <cellStyle name="60% - Accent4 2 2 3" xfId="14797"/>
    <cellStyle name="60% - Accent4 2 3" xfId="713"/>
    <cellStyle name="60% - Accent4 2 3 2" xfId="11914"/>
    <cellStyle name="60% - Accent4 2 3 3" xfId="13795"/>
    <cellStyle name="60% - Accent4 2 3 4" xfId="14798"/>
    <cellStyle name="60% - Accent4 2 4" xfId="13559"/>
    <cellStyle name="60% - Accent4 2 5" xfId="14796"/>
    <cellStyle name="60% - Accent4 2 6" xfId="15330"/>
    <cellStyle name="60% - Accent4 3" xfId="714"/>
    <cellStyle name="60% - Accent4 3 2" xfId="13796"/>
    <cellStyle name="60% - Accent4 3 3" xfId="14570"/>
    <cellStyle name="60% - Accent4 3 4" xfId="15331"/>
    <cellStyle name="60% - Accent4 4" xfId="715"/>
    <cellStyle name="60% - Accent4 4 2" xfId="13797"/>
    <cellStyle name="60% - Accent4 4 3" xfId="15329"/>
    <cellStyle name="60% - Accent4 5" xfId="716"/>
    <cellStyle name="60% - Accent4 5 2" xfId="13798"/>
    <cellStyle name="60% - Accent4 6" xfId="717"/>
    <cellStyle name="60% - Accent4 6 2" xfId="13799"/>
    <cellStyle name="60% - Accent5 2" xfId="19"/>
    <cellStyle name="60% - Accent5 2 2" xfId="83"/>
    <cellStyle name="60% - Accent5 2 2 2" xfId="13800"/>
    <cellStyle name="60% - Accent5 2 2 3" xfId="14800"/>
    <cellStyle name="60% - Accent5 2 3" xfId="718"/>
    <cellStyle name="60% - Accent5 2 3 2" xfId="11915"/>
    <cellStyle name="60% - Accent5 2 3 3" xfId="13801"/>
    <cellStyle name="60% - Accent5 2 3 4" xfId="14801"/>
    <cellStyle name="60% - Accent5 2 4" xfId="14671"/>
    <cellStyle name="60% - Accent5 2 5" xfId="14799"/>
    <cellStyle name="60% - Accent5 2 6" xfId="15333"/>
    <cellStyle name="60% - Accent5 3" xfId="719"/>
    <cellStyle name="60% - Accent5 3 2" xfId="13802"/>
    <cellStyle name="60% - Accent5 3 3" xfId="14663"/>
    <cellStyle name="60% - Accent5 3 4" xfId="15334"/>
    <cellStyle name="60% - Accent5 4" xfId="720"/>
    <cellStyle name="60% - Accent5 4 2" xfId="13803"/>
    <cellStyle name="60% - Accent5 4 3" xfId="15332"/>
    <cellStyle name="60% - Accent5 5" xfId="721"/>
    <cellStyle name="60% - Accent5 5 2" xfId="13804"/>
    <cellStyle name="60% - Accent5 6" xfId="722"/>
    <cellStyle name="60% - Accent5 6 2" xfId="13805"/>
    <cellStyle name="60% - Accent6 2" xfId="20"/>
    <cellStyle name="60% - Accent6 2 2" xfId="84"/>
    <cellStyle name="60% - Accent6 2 2 2" xfId="13806"/>
    <cellStyle name="60% - Accent6 2 2 3" xfId="14803"/>
    <cellStyle name="60% - Accent6 2 3" xfId="723"/>
    <cellStyle name="60% - Accent6 2 3 2" xfId="11916"/>
    <cellStyle name="60% - Accent6 2 3 3" xfId="13807"/>
    <cellStyle name="60% - Accent6 2 3 4" xfId="14804"/>
    <cellStyle name="60% - Accent6 2 4" xfId="13558"/>
    <cellStyle name="60% - Accent6 2 5" xfId="14802"/>
    <cellStyle name="60% - Accent6 2 6" xfId="15336"/>
    <cellStyle name="60% - Accent6 3" xfId="724"/>
    <cellStyle name="60% - Accent6 3 2" xfId="13808"/>
    <cellStyle name="60% - Accent6 3 3" xfId="14527"/>
    <cellStyle name="60% - Accent6 3 4" xfId="15337"/>
    <cellStyle name="60% - Accent6 4" xfId="725"/>
    <cellStyle name="60% - Accent6 4 2" xfId="13809"/>
    <cellStyle name="60% - Accent6 4 3" xfId="15335"/>
    <cellStyle name="60% - Accent6 5" xfId="726"/>
    <cellStyle name="60% - Accent6 5 2" xfId="13810"/>
    <cellStyle name="60% - Accent6 6" xfId="727"/>
    <cellStyle name="60% - Accent6 6 2" xfId="13811"/>
    <cellStyle name="60% - Colore 1" xfId="728"/>
    <cellStyle name="60% - Colore 1 2" xfId="13812"/>
    <cellStyle name="60% - Colore 2" xfId="729"/>
    <cellStyle name="60% - Colore 2 2" xfId="13813"/>
    <cellStyle name="60% - Colore 3" xfId="730"/>
    <cellStyle name="60% - Colore 3 2" xfId="13814"/>
    <cellStyle name="60% - Colore 4" xfId="731"/>
    <cellStyle name="60% - Colore 4 2" xfId="13815"/>
    <cellStyle name="60% - Colore 5" xfId="732"/>
    <cellStyle name="60% - Colore 5 2" xfId="13816"/>
    <cellStyle name="60% - Colore 6" xfId="733"/>
    <cellStyle name="60% - Colore 6 2" xfId="13817"/>
    <cellStyle name="60% - アクセント 1" xfId="734"/>
    <cellStyle name="60% - アクセント 1 2" xfId="13818"/>
    <cellStyle name="60% - アクセント 2" xfId="735"/>
    <cellStyle name="60% - アクセント 2 2" xfId="13819"/>
    <cellStyle name="60% - アクセント 3" xfId="736"/>
    <cellStyle name="60% - アクセント 3 2" xfId="13820"/>
    <cellStyle name="60% - アクセント 4" xfId="737"/>
    <cellStyle name="60% - アクセント 4 2" xfId="13821"/>
    <cellStyle name="60% - アクセント 5" xfId="738"/>
    <cellStyle name="60% - アクセント 5 2" xfId="13822"/>
    <cellStyle name="60% - アクセント 6" xfId="739"/>
    <cellStyle name="60% - アクセント 6 2" xfId="13823"/>
    <cellStyle name="Accent1 2" xfId="21"/>
    <cellStyle name="Accent1 2 2" xfId="85"/>
    <cellStyle name="Accent1 2 2 2" xfId="13824"/>
    <cellStyle name="Accent1 2 2 3" xfId="14806"/>
    <cellStyle name="Accent1 2 3" xfId="740"/>
    <cellStyle name="Accent1 2 3 2" xfId="11917"/>
    <cellStyle name="Accent1 2 3 3" xfId="13825"/>
    <cellStyle name="Accent1 2 3 4" xfId="14807"/>
    <cellStyle name="Accent1 2 4" xfId="14510"/>
    <cellStyle name="Accent1 2 5" xfId="14805"/>
    <cellStyle name="Accent1 3" xfId="741"/>
    <cellStyle name="Accent1 3 2" xfId="13826"/>
    <cellStyle name="Accent1 3 3" xfId="14621"/>
    <cellStyle name="Accent1 3 4" xfId="15339"/>
    <cellStyle name="Accent1 4" xfId="742"/>
    <cellStyle name="Accent1 4 2" xfId="13827"/>
    <cellStyle name="Accent1 4 3" xfId="15338"/>
    <cellStyle name="Accent1 5" xfId="743"/>
    <cellStyle name="Accent1 5 2" xfId="13828"/>
    <cellStyle name="Accent1 6" xfId="744"/>
    <cellStyle name="Accent1 6 2" xfId="13829"/>
    <cellStyle name="Accent2 2" xfId="22"/>
    <cellStyle name="Accent2 2 2" xfId="86"/>
    <cellStyle name="Accent2 2 2 2" xfId="13830"/>
    <cellStyle name="Accent2 2 2 3" xfId="14809"/>
    <cellStyle name="Accent2 2 3" xfId="745"/>
    <cellStyle name="Accent2 2 3 2" xfId="11918"/>
    <cellStyle name="Accent2 2 3 3" xfId="13831"/>
    <cellStyle name="Accent2 2 3 4" xfId="14810"/>
    <cellStyle name="Accent2 2 4" xfId="13562"/>
    <cellStyle name="Accent2 2 5" xfId="14808"/>
    <cellStyle name="Accent2 3" xfId="746"/>
    <cellStyle name="Accent2 3 2" xfId="13832"/>
    <cellStyle name="Accent2 3 3" xfId="14467"/>
    <cellStyle name="Accent2 3 4" xfId="15341"/>
    <cellStyle name="Accent2 4" xfId="747"/>
    <cellStyle name="Accent2 4 2" xfId="13833"/>
    <cellStyle name="Accent2 4 3" xfId="15340"/>
    <cellStyle name="Accent2 5" xfId="748"/>
    <cellStyle name="Accent2 5 2" xfId="13834"/>
    <cellStyle name="Accent2 6" xfId="749"/>
    <cellStyle name="Accent2 6 2" xfId="13835"/>
    <cellStyle name="Accent3 2" xfId="23"/>
    <cellStyle name="Accent3 2 2" xfId="87"/>
    <cellStyle name="Accent3 2 2 2" xfId="13836"/>
    <cellStyle name="Accent3 2 2 3" xfId="14812"/>
    <cellStyle name="Accent3 2 3" xfId="750"/>
    <cellStyle name="Accent3 2 3 2" xfId="11919"/>
    <cellStyle name="Accent3 2 3 3" xfId="13837"/>
    <cellStyle name="Accent3 2 3 4" xfId="14813"/>
    <cellStyle name="Accent3 2 4" xfId="14536"/>
    <cellStyle name="Accent3 2 5" xfId="14811"/>
    <cellStyle name="Accent3 3" xfId="751"/>
    <cellStyle name="Accent3 3 2" xfId="13838"/>
    <cellStyle name="Accent3 3 3" xfId="13526"/>
    <cellStyle name="Accent3 3 4" xfId="15343"/>
    <cellStyle name="Accent3 4" xfId="752"/>
    <cellStyle name="Accent3 4 2" xfId="13839"/>
    <cellStyle name="Accent3 4 3" xfId="15342"/>
    <cellStyle name="Accent3 5" xfId="753"/>
    <cellStyle name="Accent3 5 2" xfId="13840"/>
    <cellStyle name="Accent3 6" xfId="754"/>
    <cellStyle name="Accent3 6 2" xfId="13841"/>
    <cellStyle name="Accent4 2" xfId="24"/>
    <cellStyle name="Accent4 2 2" xfId="88"/>
    <cellStyle name="Accent4 2 2 2" xfId="13842"/>
    <cellStyle name="Accent4 2 2 3" xfId="14815"/>
    <cellStyle name="Accent4 2 3" xfId="755"/>
    <cellStyle name="Accent4 2 3 2" xfId="11920"/>
    <cellStyle name="Accent4 2 3 3" xfId="13843"/>
    <cellStyle name="Accent4 2 3 4" xfId="14816"/>
    <cellStyle name="Accent4 2 4" xfId="14658"/>
    <cellStyle name="Accent4 2 5" xfId="14814"/>
    <cellStyle name="Accent4 2 6" xfId="15345"/>
    <cellStyle name="Accent4 3" xfId="756"/>
    <cellStyle name="Accent4 3 2" xfId="13844"/>
    <cellStyle name="Accent4 3 3" xfId="14509"/>
    <cellStyle name="Accent4 3 4" xfId="15346"/>
    <cellStyle name="Accent4 4" xfId="757"/>
    <cellStyle name="Accent4 4 2" xfId="13845"/>
    <cellStyle name="Accent4 4 3" xfId="15344"/>
    <cellStyle name="Accent4 5" xfId="758"/>
    <cellStyle name="Accent4 5 2" xfId="13846"/>
    <cellStyle name="Accent4 6" xfId="759"/>
    <cellStyle name="Accent4 6 2" xfId="13847"/>
    <cellStyle name="Accent5 2" xfId="25"/>
    <cellStyle name="Accent5 2 2" xfId="89"/>
    <cellStyle name="Accent5 2 2 2" xfId="13848"/>
    <cellStyle name="Accent5 2 2 3" xfId="14818"/>
    <cellStyle name="Accent5 2 3" xfId="760"/>
    <cellStyle name="Accent5 2 3 2" xfId="11921"/>
    <cellStyle name="Accent5 2 3 3" xfId="13849"/>
    <cellStyle name="Accent5 2 3 4" xfId="14819"/>
    <cellStyle name="Accent5 2 4" xfId="13557"/>
    <cellStyle name="Accent5 2 5" xfId="14817"/>
    <cellStyle name="Accent5 2 6" xfId="15348"/>
    <cellStyle name="Accent5 3" xfId="761"/>
    <cellStyle name="Accent5 3 2" xfId="13850"/>
    <cellStyle name="Accent5 3 3" xfId="14606"/>
    <cellStyle name="Accent5 3 4" xfId="15349"/>
    <cellStyle name="Accent5 4" xfId="762"/>
    <cellStyle name="Accent5 4 2" xfId="13851"/>
    <cellStyle name="Accent5 4 3" xfId="15347"/>
    <cellStyle name="Accent5 5" xfId="763"/>
    <cellStyle name="Accent5 5 2" xfId="13852"/>
    <cellStyle name="Accent5 6" xfId="764"/>
    <cellStyle name="Accent5 6 2" xfId="13853"/>
    <cellStyle name="Accent6 2" xfId="26"/>
    <cellStyle name="Accent6 2 2" xfId="90"/>
    <cellStyle name="Accent6 2 2 2" xfId="13854"/>
    <cellStyle name="Accent6 2 2 3" xfId="14821"/>
    <cellStyle name="Accent6 2 3" xfId="765"/>
    <cellStyle name="Accent6 2 3 2" xfId="11922"/>
    <cellStyle name="Accent6 2 3 3" xfId="13855"/>
    <cellStyle name="Accent6 2 3 4" xfId="14822"/>
    <cellStyle name="Accent6 2 4" xfId="13553"/>
    <cellStyle name="Accent6 2 5" xfId="14820"/>
    <cellStyle name="Accent6 3" xfId="766"/>
    <cellStyle name="Accent6 3 2" xfId="13856"/>
    <cellStyle name="Accent6 3 3" xfId="14697"/>
    <cellStyle name="Accent6 3 4" xfId="15351"/>
    <cellStyle name="Accent6 4" xfId="767"/>
    <cellStyle name="Accent6 4 2" xfId="13857"/>
    <cellStyle name="Accent6 4 3" xfId="15350"/>
    <cellStyle name="Accent6 5" xfId="768"/>
    <cellStyle name="Accent6 5 2" xfId="13858"/>
    <cellStyle name="Accent6 6" xfId="769"/>
    <cellStyle name="Accent6 6 2" xfId="14056"/>
    <cellStyle name="AFE" xfId="770"/>
    <cellStyle name="Aksentti1" xfId="771"/>
    <cellStyle name="Aksentti1 2" xfId="14101"/>
    <cellStyle name="Aksentti2" xfId="772"/>
    <cellStyle name="Aksentti2 2" xfId="14217"/>
    <cellStyle name="Aksentti3" xfId="773"/>
    <cellStyle name="Aksentti3 2" xfId="14353"/>
    <cellStyle name="Aksentti4" xfId="774"/>
    <cellStyle name="Aksentti4 2" xfId="14158"/>
    <cellStyle name="Aksentti5" xfId="775"/>
    <cellStyle name="Aksentti5 2" xfId="14291"/>
    <cellStyle name="Aksentti6" xfId="776"/>
    <cellStyle name="Aksentti6 2" xfId="14094"/>
    <cellStyle name="AppSvrCode" xfId="777"/>
    <cellStyle name="AppSvrCode 2" xfId="778"/>
    <cellStyle name="AppSvrCode 2 2" xfId="14341"/>
    <cellStyle name="AppSvrCode 3" xfId="779"/>
    <cellStyle name="AppSvrCode 3 2" xfId="14151"/>
    <cellStyle name="AppSvrCode 4" xfId="14205"/>
    <cellStyle name="Arial" xfId="780"/>
    <cellStyle name="Array" xfId="781"/>
    <cellStyle name="Array 2" xfId="782"/>
    <cellStyle name="Array 2 2" xfId="14074"/>
    <cellStyle name="Array 3" xfId="783"/>
    <cellStyle name="Array 3 2" xfId="14121"/>
    <cellStyle name="Array 4" xfId="14279"/>
    <cellStyle name="Avertissement" xfId="784"/>
    <cellStyle name="Avertissement 2" xfId="14243"/>
    <cellStyle name="Bad 2" xfId="27"/>
    <cellStyle name="Bad 2 2" xfId="91"/>
    <cellStyle name="Bad 2 2 2" xfId="14377"/>
    <cellStyle name="Bad 2 2 3" xfId="14824"/>
    <cellStyle name="Bad 2 3" xfId="785"/>
    <cellStyle name="Bad 2 3 2" xfId="11923"/>
    <cellStyle name="Bad 2 3 3" xfId="14177"/>
    <cellStyle name="Bad 2 3 4" xfId="14825"/>
    <cellStyle name="Bad 2 4" xfId="14537"/>
    <cellStyle name="Bad 2 5" xfId="14823"/>
    <cellStyle name="Bad 3" xfId="786"/>
    <cellStyle name="Bad 3 2" xfId="14314"/>
    <cellStyle name="Bad 3 3" xfId="14563"/>
    <cellStyle name="Bad 3 4" xfId="15353"/>
    <cellStyle name="Bad 4" xfId="787"/>
    <cellStyle name="Bad 4 2" xfId="14047"/>
    <cellStyle name="Bad 4 3" xfId="15352"/>
    <cellStyle name="Bad 5" xfId="788"/>
    <cellStyle name="Bad 5 2" xfId="14096"/>
    <cellStyle name="Bad 6" xfId="789"/>
    <cellStyle name="Bad 6 2" xfId="14207"/>
    <cellStyle name="BLACK" xfId="790"/>
    <cellStyle name="BLACK 2" xfId="791"/>
    <cellStyle name="BLACK 2 2" xfId="14407"/>
    <cellStyle name="BLACK 3" xfId="792"/>
    <cellStyle name="BLACK 3 2" xfId="14281"/>
    <cellStyle name="BLACK 4" xfId="14343"/>
    <cellStyle name="BlankedZeros" xfId="793"/>
    <cellStyle name="Body" xfId="794"/>
    <cellStyle name="Body 2" xfId="14127"/>
    <cellStyle name="Border" xfId="795"/>
    <cellStyle name="Border 2" xfId="796"/>
    <cellStyle name="Border 2 2" xfId="14387"/>
    <cellStyle name="Border 3" xfId="797"/>
    <cellStyle name="Border 3 2" xfId="14187"/>
    <cellStyle name="Border 4" xfId="14251"/>
    <cellStyle name="bullet" xfId="798"/>
    <cellStyle name="bullet 2" xfId="799"/>
    <cellStyle name="bullet 2 2" xfId="13518"/>
    <cellStyle name="bullet 3" xfId="800"/>
    <cellStyle name="bullet 3 2" xfId="14108"/>
    <cellStyle name="bullet 4" xfId="14324"/>
    <cellStyle name="Calc Currency (0)" xfId="801"/>
    <cellStyle name="Calcolo" xfId="802"/>
    <cellStyle name="Calcolo 2" xfId="14229"/>
    <cellStyle name="Calcul" xfId="803"/>
    <cellStyle name="Calcul 2" xfId="14365"/>
    <cellStyle name="Calculation 2" xfId="28"/>
    <cellStyle name="Calculation 2 2" xfId="92"/>
    <cellStyle name="Calculation 2 2 2" xfId="14164"/>
    <cellStyle name="Calculation 2 2 3" xfId="14827"/>
    <cellStyle name="Calculation 2 3" xfId="804"/>
    <cellStyle name="Calculation 2 3 2" xfId="11924"/>
    <cellStyle name="Calculation 2 3 3" xfId="14303"/>
    <cellStyle name="Calculation 2 3 4" xfId="14828"/>
    <cellStyle name="Calculation 2 4" xfId="14673"/>
    <cellStyle name="Calculation 2 5" xfId="14826"/>
    <cellStyle name="Calculation 2 6" xfId="15355"/>
    <cellStyle name="Calculation 3" xfId="805"/>
    <cellStyle name="Calculation 3 2" xfId="13504"/>
    <cellStyle name="Calculation 3 3" xfId="14656"/>
    <cellStyle name="Calculation 3 4" xfId="15356"/>
    <cellStyle name="Calculation 4" xfId="806"/>
    <cellStyle name="Calculation 4 2" xfId="14104"/>
    <cellStyle name="Calculation 4 3" xfId="15354"/>
    <cellStyle name="Calculation 5" xfId="807"/>
    <cellStyle name="Calculation 5 2" xfId="14224"/>
    <cellStyle name="Calculation 6" xfId="808"/>
    <cellStyle name="Calculation 6 2" xfId="14360"/>
    <cellStyle name="Caroline" xfId="809"/>
    <cellStyle name="Caroline 2" xfId="14162"/>
    <cellStyle name="Cella collegata" xfId="810"/>
    <cellStyle name="Cella collegata 2" xfId="14298"/>
    <cellStyle name="Cella da controllare" xfId="811"/>
    <cellStyle name="Cella da controllare 2" xfId="14059"/>
    <cellStyle name="Cellule liée" xfId="812"/>
    <cellStyle name="Cellule liée 2" xfId="14102"/>
    <cellStyle name="Check Cell 2" xfId="29"/>
    <cellStyle name="Check Cell 2 2" xfId="93"/>
    <cellStyle name="Check Cell 2 2 2" xfId="14220"/>
    <cellStyle name="Check Cell 2 2 3" xfId="14830"/>
    <cellStyle name="Check Cell 2 3" xfId="813"/>
    <cellStyle name="Check Cell 2 3 2" xfId="11925"/>
    <cellStyle name="Check Cell 2 3 3" xfId="14356"/>
    <cellStyle name="Check Cell 2 3 4" xfId="14831"/>
    <cellStyle name="Check Cell 2 4" xfId="14580"/>
    <cellStyle name="Check Cell 2 5" xfId="14829"/>
    <cellStyle name="Check Cell 3" xfId="814"/>
    <cellStyle name="Check Cell 3 2" xfId="14408"/>
    <cellStyle name="Check Cell 3 3" xfId="14469"/>
    <cellStyle name="Check Cell 3 4" xfId="15358"/>
    <cellStyle name="Check Cell 4" xfId="815"/>
    <cellStyle name="Check Cell 4 2" xfId="14294"/>
    <cellStyle name="Check Cell 4 3" xfId="15357"/>
    <cellStyle name="Check Cell 5" xfId="816"/>
    <cellStyle name="Check Cell 5 2" xfId="14062"/>
    <cellStyle name="Check Cell 6" xfId="817"/>
    <cellStyle name="Check Cell 6 2" xfId="14103"/>
    <cellStyle name="code" xfId="818"/>
    <cellStyle name="code 2" xfId="819"/>
    <cellStyle name="code 2 2" xfId="14359"/>
    <cellStyle name="code 3" xfId="820"/>
    <cellStyle name="code 3 2" xfId="14161"/>
    <cellStyle name="code 4" xfId="14223"/>
    <cellStyle name="Colore 1" xfId="821"/>
    <cellStyle name="Colore 1 2" xfId="14297"/>
    <cellStyle name="Colore 2" xfId="822"/>
    <cellStyle name="Colore 2 2" xfId="14061"/>
    <cellStyle name="Colore 3" xfId="823"/>
    <cellStyle name="Colore 3 2" xfId="14044"/>
    <cellStyle name="Colore 4" xfId="824"/>
    <cellStyle name="Colore 4 2" xfId="14420"/>
    <cellStyle name="Colore 5" xfId="825"/>
    <cellStyle name="Colore 5 2" xfId="14222"/>
    <cellStyle name="Colore 6" xfId="826"/>
    <cellStyle name="Colore 6 2" xfId="14358"/>
    <cellStyle name="Comma  - Style1" xfId="827"/>
    <cellStyle name="Comma  - Style1 2" xfId="14160"/>
    <cellStyle name="Comma [0] 2" xfId="14832"/>
    <cellStyle name="Comma [0] 2 2" xfId="828"/>
    <cellStyle name="Comma [0] 2 2 2" xfId="11998"/>
    <cellStyle name="Comma [0] 2 2 2 2" xfId="12269"/>
    <cellStyle name="Comma [0] 2 2 2 2 2" xfId="13097"/>
    <cellStyle name="Comma [0] 2 2 2 3" xfId="12540"/>
    <cellStyle name="Comma [0] 2 2 2 3 2" xfId="13367"/>
    <cellStyle name="Comma [0] 2 2 2 4" xfId="12832"/>
    <cellStyle name="Comma [0] 2 2 3" xfId="12151"/>
    <cellStyle name="Comma [0] 2 2 3 2" xfId="12979"/>
    <cellStyle name="Comma [0] 2 2 4" xfId="12422"/>
    <cellStyle name="Comma [0] 2 2 4 2" xfId="13249"/>
    <cellStyle name="Comma [0] 2 2 5" xfId="12714"/>
    <cellStyle name="Comma [0] 2 3" xfId="11982"/>
    <cellStyle name="Comma [0] 2 3 2" xfId="12254"/>
    <cellStyle name="Comma [0] 2 3 2 2" xfId="13082"/>
    <cellStyle name="Comma [0] 2 3 3" xfId="12525"/>
    <cellStyle name="Comma [0] 2 3 3 2" xfId="13352"/>
    <cellStyle name="Comma [0] 2 3 4" xfId="12817"/>
    <cellStyle name="Comma [0] 2 4" xfId="12134"/>
    <cellStyle name="Comma [0] 2 4 2" xfId="12964"/>
    <cellStyle name="Comma [0] 2 5" xfId="12407"/>
    <cellStyle name="Comma [0] 2 5 2" xfId="13234"/>
    <cellStyle name="Comma [0] 2 6" xfId="14296"/>
    <cellStyle name="Comma [0] 2 7" xfId="12684"/>
    <cellStyle name="Comma [0] 3" xfId="829"/>
    <cellStyle name="Comma [0] 3 2" xfId="14833"/>
    <cellStyle name="Comma [0] 4" xfId="830"/>
    <cellStyle name="Comma [0] 4 2" xfId="14834"/>
    <cellStyle name="Comma [0] 5" xfId="831"/>
    <cellStyle name="Comma [0] 6" xfId="832"/>
    <cellStyle name="Comma 0" xfId="833"/>
    <cellStyle name="Comma 0 2" xfId="13502"/>
    <cellStyle name="Comma 10" xfId="834"/>
    <cellStyle name="Comma 10 2" xfId="835"/>
    <cellStyle name="Comma 11" xfId="836"/>
    <cellStyle name="Comma 11 2" xfId="837"/>
    <cellStyle name="Comma 12" xfId="838"/>
    <cellStyle name="Comma 12 2" xfId="839"/>
    <cellStyle name="Comma 13" xfId="840"/>
    <cellStyle name="Comma 13 2" xfId="841"/>
    <cellStyle name="Comma 14" xfId="842"/>
    <cellStyle name="Comma 14 2" xfId="843"/>
    <cellStyle name="Comma 15" xfId="844"/>
    <cellStyle name="Comma 15 2" xfId="845"/>
    <cellStyle name="Comma 16" xfId="846"/>
    <cellStyle name="Comma 17" xfId="847"/>
    <cellStyle name="Comma 17 2" xfId="848"/>
    <cellStyle name="Comma 18" xfId="849"/>
    <cellStyle name="Comma 18 2" xfId="850"/>
    <cellStyle name="Comma 19" xfId="851"/>
    <cellStyle name="Comma 19 2" xfId="852"/>
    <cellStyle name="Comma 2" xfId="853"/>
    <cellStyle name="Comma 2 10" xfId="854"/>
    <cellStyle name="Comma 2 11" xfId="855"/>
    <cellStyle name="Comma 2 12" xfId="856"/>
    <cellStyle name="Comma 2 13" xfId="857"/>
    <cellStyle name="Comma 2 14" xfId="858"/>
    <cellStyle name="Comma 2 15" xfId="859"/>
    <cellStyle name="Comma 2 16" xfId="860"/>
    <cellStyle name="Comma 2 17" xfId="861"/>
    <cellStyle name="Comma 2 18" xfId="862"/>
    <cellStyle name="Comma 2 19" xfId="863"/>
    <cellStyle name="Comma 2 2" xfId="864"/>
    <cellStyle name="Comma 2 20" xfId="865"/>
    <cellStyle name="Comma 2 21" xfId="866"/>
    <cellStyle name="Comma 2 22" xfId="867"/>
    <cellStyle name="Comma 2 23" xfId="868"/>
    <cellStyle name="Comma 2 24" xfId="869"/>
    <cellStyle name="Comma 2 25" xfId="870"/>
    <cellStyle name="Comma 2 26" xfId="871"/>
    <cellStyle name="Comma 2 27" xfId="872"/>
    <cellStyle name="Comma 2 28" xfId="873"/>
    <cellStyle name="Comma 2 29" xfId="874"/>
    <cellStyle name="Comma 2 3" xfId="875"/>
    <cellStyle name="Comma 2 30" xfId="876"/>
    <cellStyle name="Comma 2 31" xfId="877"/>
    <cellStyle name="Comma 2 32" xfId="878"/>
    <cellStyle name="Comma 2 33" xfId="879"/>
    <cellStyle name="Comma 2 34" xfId="880"/>
    <cellStyle name="Comma 2 35" xfId="881"/>
    <cellStyle name="Comma 2 36" xfId="882"/>
    <cellStyle name="Comma 2 37" xfId="883"/>
    <cellStyle name="Comma 2 38" xfId="884"/>
    <cellStyle name="Comma 2 39" xfId="885"/>
    <cellStyle name="Comma 2 4" xfId="886"/>
    <cellStyle name="Comma 2 40" xfId="887"/>
    <cellStyle name="Comma 2 41" xfId="888"/>
    <cellStyle name="Comma 2 42" xfId="889"/>
    <cellStyle name="Comma 2 43" xfId="890"/>
    <cellStyle name="Comma 2 44" xfId="891"/>
    <cellStyle name="Comma 2 45" xfId="892"/>
    <cellStyle name="Comma 2 46" xfId="893"/>
    <cellStyle name="Comma 2 47" xfId="894"/>
    <cellStyle name="Comma 2 48" xfId="895"/>
    <cellStyle name="Comma 2 49" xfId="896"/>
    <cellStyle name="Comma 2 5" xfId="897"/>
    <cellStyle name="Comma 2 50" xfId="898"/>
    <cellStyle name="Comma 2 51" xfId="899"/>
    <cellStyle name="Comma 2 52" xfId="900"/>
    <cellStyle name="Comma 2 53" xfId="901"/>
    <cellStyle name="Comma 2 54" xfId="902"/>
    <cellStyle name="Comma 2 55" xfId="903"/>
    <cellStyle name="Comma 2 56" xfId="904"/>
    <cellStyle name="Comma 2 57" xfId="905"/>
    <cellStyle name="Comma 2 58" xfId="906"/>
    <cellStyle name="Comma 2 59" xfId="907"/>
    <cellStyle name="Comma 2 6" xfId="908"/>
    <cellStyle name="Comma 2 60" xfId="909"/>
    <cellStyle name="Comma 2 61" xfId="910"/>
    <cellStyle name="Comma 2 62" xfId="911"/>
    <cellStyle name="Comma 2 63" xfId="912"/>
    <cellStyle name="Comma 2 64" xfId="913"/>
    <cellStyle name="Comma 2 65" xfId="14106"/>
    <cellStyle name="Comma 2 7" xfId="914"/>
    <cellStyle name="Comma 2 8" xfId="915"/>
    <cellStyle name="Comma 2 9" xfId="916"/>
    <cellStyle name="Comma 2_CDO Prices 3.31.2009 v2" xfId="917"/>
    <cellStyle name="Comma 20" xfId="918"/>
    <cellStyle name="Comma 20 2" xfId="919"/>
    <cellStyle name="Comma 21" xfId="920"/>
    <cellStyle name="Comma 22" xfId="921"/>
    <cellStyle name="Comma 23" xfId="922"/>
    <cellStyle name="Comma 23 10" xfId="923"/>
    <cellStyle name="Comma 23 11" xfId="924"/>
    <cellStyle name="Comma 23 12" xfId="925"/>
    <cellStyle name="Comma 23 13" xfId="926"/>
    <cellStyle name="Comma 23 14" xfId="927"/>
    <cellStyle name="Comma 23 15" xfId="928"/>
    <cellStyle name="Comma 23 16" xfId="929"/>
    <cellStyle name="Comma 23 17" xfId="930"/>
    <cellStyle name="Comma 23 18" xfId="931"/>
    <cellStyle name="Comma 23 19" xfId="932"/>
    <cellStyle name="Comma 23 2" xfId="933"/>
    <cellStyle name="Comma 23 20" xfId="934"/>
    <cellStyle name="Comma 23 21" xfId="935"/>
    <cellStyle name="Comma 23 22" xfId="936"/>
    <cellStyle name="Comma 23 23" xfId="937"/>
    <cellStyle name="Comma 23 24" xfId="938"/>
    <cellStyle name="Comma 23 25" xfId="939"/>
    <cellStyle name="Comma 23 26" xfId="940"/>
    <cellStyle name="Comma 23 27" xfId="941"/>
    <cellStyle name="Comma 23 28" xfId="942"/>
    <cellStyle name="Comma 23 29" xfId="943"/>
    <cellStyle name="Comma 23 3" xfId="944"/>
    <cellStyle name="Comma 23 30" xfId="945"/>
    <cellStyle name="Comma 23 31" xfId="946"/>
    <cellStyle name="Comma 23 32" xfId="947"/>
    <cellStyle name="Comma 23 33" xfId="948"/>
    <cellStyle name="Comma 23 34" xfId="949"/>
    <cellStyle name="Comma 23 35" xfId="950"/>
    <cellStyle name="Comma 23 36" xfId="951"/>
    <cellStyle name="Comma 23 37" xfId="952"/>
    <cellStyle name="Comma 23 38" xfId="953"/>
    <cellStyle name="Comma 23 39" xfId="954"/>
    <cellStyle name="Comma 23 4" xfId="955"/>
    <cellStyle name="Comma 23 40" xfId="956"/>
    <cellStyle name="Comma 23 41" xfId="957"/>
    <cellStyle name="Comma 23 42" xfId="958"/>
    <cellStyle name="Comma 23 43" xfId="959"/>
    <cellStyle name="Comma 23 44" xfId="960"/>
    <cellStyle name="Comma 23 45" xfId="961"/>
    <cellStyle name="Comma 23 46" xfId="962"/>
    <cellStyle name="Comma 23 47" xfId="963"/>
    <cellStyle name="Comma 23 48" xfId="964"/>
    <cellStyle name="Comma 23 49" xfId="965"/>
    <cellStyle name="Comma 23 5" xfId="966"/>
    <cellStyle name="Comma 23 50" xfId="967"/>
    <cellStyle name="Comma 23 51" xfId="968"/>
    <cellStyle name="Comma 23 52" xfId="969"/>
    <cellStyle name="Comma 23 53" xfId="970"/>
    <cellStyle name="Comma 23 54" xfId="971"/>
    <cellStyle name="Comma 23 55" xfId="972"/>
    <cellStyle name="Comma 23 56" xfId="973"/>
    <cellStyle name="Comma 23 57" xfId="974"/>
    <cellStyle name="Comma 23 58" xfId="975"/>
    <cellStyle name="Comma 23 59" xfId="976"/>
    <cellStyle name="Comma 23 6" xfId="977"/>
    <cellStyle name="Comma 23 60" xfId="978"/>
    <cellStyle name="Comma 23 61" xfId="979"/>
    <cellStyle name="Comma 23 62" xfId="980"/>
    <cellStyle name="Comma 23 63" xfId="981"/>
    <cellStyle name="Comma 23 64" xfId="982"/>
    <cellStyle name="Comma 23 65" xfId="983"/>
    <cellStyle name="Comma 23 7" xfId="984"/>
    <cellStyle name="Comma 23 8" xfId="985"/>
    <cellStyle name="Comma 23 9" xfId="986"/>
    <cellStyle name="Comma 24" xfId="987"/>
    <cellStyle name="Comma 25" xfId="988"/>
    <cellStyle name="Comma 25 2" xfId="989"/>
    <cellStyle name="Comma 26" xfId="990"/>
    <cellStyle name="Comma 26 10" xfId="991"/>
    <cellStyle name="Comma 26 11" xfId="992"/>
    <cellStyle name="Comma 26 12" xfId="993"/>
    <cellStyle name="Comma 26 13" xfId="994"/>
    <cellStyle name="Comma 26 14" xfId="995"/>
    <cellStyle name="Comma 26 15" xfId="996"/>
    <cellStyle name="Comma 26 16" xfId="997"/>
    <cellStyle name="Comma 26 17" xfId="998"/>
    <cellStyle name="Comma 26 18" xfId="999"/>
    <cellStyle name="Comma 26 19" xfId="1000"/>
    <cellStyle name="Comma 26 2" xfId="1001"/>
    <cellStyle name="Comma 26 20" xfId="1002"/>
    <cellStyle name="Comma 26 21" xfId="1003"/>
    <cellStyle name="Comma 26 22" xfId="1004"/>
    <cellStyle name="Comma 26 23" xfId="1005"/>
    <cellStyle name="Comma 26 24" xfId="1006"/>
    <cellStyle name="Comma 26 25" xfId="1007"/>
    <cellStyle name="Comma 26 26" xfId="1008"/>
    <cellStyle name="Comma 26 27" xfId="1009"/>
    <cellStyle name="Comma 26 28" xfId="1010"/>
    <cellStyle name="Comma 26 29" xfId="1011"/>
    <cellStyle name="Comma 26 3" xfId="1012"/>
    <cellStyle name="Comma 26 30" xfId="1013"/>
    <cellStyle name="Comma 26 31" xfId="1014"/>
    <cellStyle name="Comma 26 32" xfId="1015"/>
    <cellStyle name="Comma 26 33" xfId="1016"/>
    <cellStyle name="Comma 26 34" xfId="1017"/>
    <cellStyle name="Comma 26 35" xfId="1018"/>
    <cellStyle name="Comma 26 36" xfId="1019"/>
    <cellStyle name="Comma 26 37" xfId="1020"/>
    <cellStyle name="Comma 26 38" xfId="1021"/>
    <cellStyle name="Comma 26 39" xfId="1022"/>
    <cellStyle name="Comma 26 4" xfId="1023"/>
    <cellStyle name="Comma 26 40" xfId="1024"/>
    <cellStyle name="Comma 26 41" xfId="1025"/>
    <cellStyle name="Comma 26 42" xfId="1026"/>
    <cellStyle name="Comma 26 43" xfId="1027"/>
    <cellStyle name="Comma 26 44" xfId="1028"/>
    <cellStyle name="Comma 26 45" xfId="1029"/>
    <cellStyle name="Comma 26 46" xfId="1030"/>
    <cellStyle name="Comma 26 47" xfId="1031"/>
    <cellStyle name="Comma 26 48" xfId="1032"/>
    <cellStyle name="Comma 26 49" xfId="1033"/>
    <cellStyle name="Comma 26 5" xfId="1034"/>
    <cellStyle name="Comma 26 50" xfId="1035"/>
    <cellStyle name="Comma 26 51" xfId="1036"/>
    <cellStyle name="Comma 26 52" xfId="1037"/>
    <cellStyle name="Comma 26 53" xfId="1038"/>
    <cellStyle name="Comma 26 54" xfId="1039"/>
    <cellStyle name="Comma 26 55" xfId="1040"/>
    <cellStyle name="Comma 26 56" xfId="1041"/>
    <cellStyle name="Comma 26 57" xfId="1042"/>
    <cellStyle name="Comma 26 58" xfId="1043"/>
    <cellStyle name="Comma 26 59" xfId="1044"/>
    <cellStyle name="Comma 26 6" xfId="1045"/>
    <cellStyle name="Comma 26 60" xfId="1046"/>
    <cellStyle name="Comma 26 61" xfId="1047"/>
    <cellStyle name="Comma 26 62" xfId="1048"/>
    <cellStyle name="Comma 26 63" xfId="1049"/>
    <cellStyle name="Comma 26 64" xfId="1050"/>
    <cellStyle name="Comma 26 65" xfId="1051"/>
    <cellStyle name="Comma 26 66" xfId="1052"/>
    <cellStyle name="Comma 26 7" xfId="1053"/>
    <cellStyle name="Comma 26 8" xfId="1054"/>
    <cellStyle name="Comma 26 9" xfId="1055"/>
    <cellStyle name="Comma 27" xfId="1056"/>
    <cellStyle name="Comma 27 10" xfId="1057"/>
    <cellStyle name="Comma 27 11" xfId="1058"/>
    <cellStyle name="Comma 27 12" xfId="1059"/>
    <cellStyle name="Comma 27 13" xfId="1060"/>
    <cellStyle name="Comma 27 14" xfId="1061"/>
    <cellStyle name="Comma 27 15" xfId="1062"/>
    <cellStyle name="Comma 27 16" xfId="1063"/>
    <cellStyle name="Comma 27 17" xfId="1064"/>
    <cellStyle name="Comma 27 18" xfId="1065"/>
    <cellStyle name="Comma 27 19" xfId="1066"/>
    <cellStyle name="Comma 27 2" xfId="1067"/>
    <cellStyle name="Comma 27 20" xfId="1068"/>
    <cellStyle name="Comma 27 21" xfId="1069"/>
    <cellStyle name="Comma 27 22" xfId="1070"/>
    <cellStyle name="Comma 27 23" xfId="1071"/>
    <cellStyle name="Comma 27 24" xfId="1072"/>
    <cellStyle name="Comma 27 25" xfId="1073"/>
    <cellStyle name="Comma 27 26" xfId="1074"/>
    <cellStyle name="Comma 27 27" xfId="1075"/>
    <cellStyle name="Comma 27 28" xfId="1076"/>
    <cellStyle name="Comma 27 29" xfId="1077"/>
    <cellStyle name="Comma 27 3" xfId="1078"/>
    <cellStyle name="Comma 27 30" xfId="1079"/>
    <cellStyle name="Comma 27 31" xfId="1080"/>
    <cellStyle name="Comma 27 32" xfId="1081"/>
    <cellStyle name="Comma 27 33" xfId="1082"/>
    <cellStyle name="Comma 27 34" xfId="1083"/>
    <cellStyle name="Comma 27 35" xfId="1084"/>
    <cellStyle name="Comma 27 36" xfId="1085"/>
    <cellStyle name="Comma 27 37" xfId="1086"/>
    <cellStyle name="Comma 27 38" xfId="1087"/>
    <cellStyle name="Comma 27 39" xfId="1088"/>
    <cellStyle name="Comma 27 4" xfId="1089"/>
    <cellStyle name="Comma 27 40" xfId="1090"/>
    <cellStyle name="Comma 27 41" xfId="1091"/>
    <cellStyle name="Comma 27 42" xfId="1092"/>
    <cellStyle name="Comma 27 43" xfId="1093"/>
    <cellStyle name="Comma 27 44" xfId="1094"/>
    <cellStyle name="Comma 27 45" xfId="1095"/>
    <cellStyle name="Comma 27 46" xfId="1096"/>
    <cellStyle name="Comma 27 47" xfId="1097"/>
    <cellStyle name="Comma 27 48" xfId="1098"/>
    <cellStyle name="Comma 27 49" xfId="1099"/>
    <cellStyle name="Comma 27 5" xfId="1100"/>
    <cellStyle name="Comma 27 50" xfId="1101"/>
    <cellStyle name="Comma 27 51" xfId="1102"/>
    <cellStyle name="Comma 27 52" xfId="1103"/>
    <cellStyle name="Comma 27 53" xfId="1104"/>
    <cellStyle name="Comma 27 54" xfId="1105"/>
    <cellStyle name="Comma 27 55" xfId="1106"/>
    <cellStyle name="Comma 27 56" xfId="1107"/>
    <cellStyle name="Comma 27 57" xfId="1108"/>
    <cellStyle name="Comma 27 58" xfId="1109"/>
    <cellStyle name="Comma 27 59" xfId="1110"/>
    <cellStyle name="Comma 27 6" xfId="1111"/>
    <cellStyle name="Comma 27 60" xfId="1112"/>
    <cellStyle name="Comma 27 61" xfId="1113"/>
    <cellStyle name="Comma 27 62" xfId="1114"/>
    <cellStyle name="Comma 27 63" xfId="1115"/>
    <cellStyle name="Comma 27 64" xfId="1116"/>
    <cellStyle name="Comma 27 65" xfId="1117"/>
    <cellStyle name="Comma 27 66" xfId="1118"/>
    <cellStyle name="Comma 27 7" xfId="1119"/>
    <cellStyle name="Comma 27 8" xfId="1120"/>
    <cellStyle name="Comma 27 9" xfId="1121"/>
    <cellStyle name="Comma 28" xfId="1122"/>
    <cellStyle name="Comma 29" xfId="1123"/>
    <cellStyle name="Comma 29 10" xfId="1124"/>
    <cellStyle name="Comma 29 10 2" xfId="1125"/>
    <cellStyle name="Comma 29 11" xfId="1126"/>
    <cellStyle name="Comma 29 11 2" xfId="1127"/>
    <cellStyle name="Comma 29 12" xfId="1128"/>
    <cellStyle name="Comma 29 12 2" xfId="1129"/>
    <cellStyle name="Comma 29 13" xfId="1130"/>
    <cellStyle name="Comma 29 13 2" xfId="1131"/>
    <cellStyle name="Comma 29 14" xfId="1132"/>
    <cellStyle name="Comma 29 14 2" xfId="1133"/>
    <cellStyle name="Comma 29 15" xfId="1134"/>
    <cellStyle name="Comma 29 15 2" xfId="1135"/>
    <cellStyle name="Comma 29 16" xfId="1136"/>
    <cellStyle name="Comma 29 16 2" xfId="1137"/>
    <cellStyle name="Comma 29 17" xfId="1138"/>
    <cellStyle name="Comma 29 17 2" xfId="1139"/>
    <cellStyle name="Comma 29 18" xfId="1140"/>
    <cellStyle name="Comma 29 18 2" xfId="1141"/>
    <cellStyle name="Comma 29 19" xfId="1142"/>
    <cellStyle name="Comma 29 19 2" xfId="1143"/>
    <cellStyle name="Comma 29 2" xfId="1144"/>
    <cellStyle name="Comma 29 2 2" xfId="1145"/>
    <cellStyle name="Comma 29 20" xfId="1146"/>
    <cellStyle name="Comma 29 20 2" xfId="1147"/>
    <cellStyle name="Comma 29 21" xfId="1148"/>
    <cellStyle name="Comma 29 21 2" xfId="1149"/>
    <cellStyle name="Comma 29 22" xfId="1150"/>
    <cellStyle name="Comma 29 22 2" xfId="1151"/>
    <cellStyle name="Comma 29 23" xfId="1152"/>
    <cellStyle name="Comma 29 23 2" xfId="1153"/>
    <cellStyle name="Comma 29 24" xfId="1154"/>
    <cellStyle name="Comma 29 24 2" xfId="1155"/>
    <cellStyle name="Comma 29 25" xfId="1156"/>
    <cellStyle name="Comma 29 25 2" xfId="1157"/>
    <cellStyle name="Comma 29 26" xfId="1158"/>
    <cellStyle name="Comma 29 26 2" xfId="1159"/>
    <cellStyle name="Comma 29 27" xfId="1160"/>
    <cellStyle name="Comma 29 27 2" xfId="1161"/>
    <cellStyle name="Comma 29 28" xfId="1162"/>
    <cellStyle name="Comma 29 28 2" xfId="1163"/>
    <cellStyle name="Comma 29 29" xfId="1164"/>
    <cellStyle name="Comma 29 29 2" xfId="1165"/>
    <cellStyle name="Comma 29 3" xfId="1166"/>
    <cellStyle name="Comma 29 3 2" xfId="1167"/>
    <cellStyle name="Comma 29 30" xfId="1168"/>
    <cellStyle name="Comma 29 30 2" xfId="1169"/>
    <cellStyle name="Comma 29 31" xfId="1170"/>
    <cellStyle name="Comma 29 31 2" xfId="1171"/>
    <cellStyle name="Comma 29 32" xfId="1172"/>
    <cellStyle name="Comma 29 32 2" xfId="1173"/>
    <cellStyle name="Comma 29 33" xfId="1174"/>
    <cellStyle name="Comma 29 33 2" xfId="1175"/>
    <cellStyle name="Comma 29 34" xfId="1176"/>
    <cellStyle name="Comma 29 34 2" xfId="1177"/>
    <cellStyle name="Comma 29 35" xfId="1178"/>
    <cellStyle name="Comma 29 35 2" xfId="1179"/>
    <cellStyle name="Comma 29 36" xfId="1180"/>
    <cellStyle name="Comma 29 36 2" xfId="1181"/>
    <cellStyle name="Comma 29 37" xfId="1182"/>
    <cellStyle name="Comma 29 37 2" xfId="1183"/>
    <cellStyle name="Comma 29 38" xfId="1184"/>
    <cellStyle name="Comma 29 38 2" xfId="1185"/>
    <cellStyle name="Comma 29 39" xfId="1186"/>
    <cellStyle name="Comma 29 39 2" xfId="1187"/>
    <cellStyle name="Comma 29 4" xfId="1188"/>
    <cellStyle name="Comma 29 4 2" xfId="1189"/>
    <cellStyle name="Comma 29 40" xfId="1190"/>
    <cellStyle name="Comma 29 40 2" xfId="1191"/>
    <cellStyle name="Comma 29 41" xfId="1192"/>
    <cellStyle name="Comma 29 41 2" xfId="1193"/>
    <cellStyle name="Comma 29 42" xfId="1194"/>
    <cellStyle name="Comma 29 42 2" xfId="1195"/>
    <cellStyle name="Comma 29 43" xfId="1196"/>
    <cellStyle name="Comma 29 43 2" xfId="1197"/>
    <cellStyle name="Comma 29 44" xfId="1198"/>
    <cellStyle name="Comma 29 44 2" xfId="1199"/>
    <cellStyle name="Comma 29 45" xfId="1200"/>
    <cellStyle name="Comma 29 45 2" xfId="1201"/>
    <cellStyle name="Comma 29 46" xfId="1202"/>
    <cellStyle name="Comma 29 46 2" xfId="1203"/>
    <cellStyle name="Comma 29 47" xfId="1204"/>
    <cellStyle name="Comma 29 47 2" xfId="1205"/>
    <cellStyle name="Comma 29 48" xfId="1206"/>
    <cellStyle name="Comma 29 48 2" xfId="1207"/>
    <cellStyle name="Comma 29 49" xfId="1208"/>
    <cellStyle name="Comma 29 49 2" xfId="1209"/>
    <cellStyle name="Comma 29 5" xfId="1210"/>
    <cellStyle name="Comma 29 5 2" xfId="1211"/>
    <cellStyle name="Comma 29 50" xfId="1212"/>
    <cellStyle name="Comma 29 50 2" xfId="1213"/>
    <cellStyle name="Comma 29 51" xfId="1214"/>
    <cellStyle name="Comma 29 51 2" xfId="1215"/>
    <cellStyle name="Comma 29 52" xfId="1216"/>
    <cellStyle name="Comma 29 52 2" xfId="1217"/>
    <cellStyle name="Comma 29 53" xfId="1218"/>
    <cellStyle name="Comma 29 53 2" xfId="1219"/>
    <cellStyle name="Comma 29 54" xfId="1220"/>
    <cellStyle name="Comma 29 54 2" xfId="1221"/>
    <cellStyle name="Comma 29 55" xfId="1222"/>
    <cellStyle name="Comma 29 55 2" xfId="1223"/>
    <cellStyle name="Comma 29 56" xfId="1224"/>
    <cellStyle name="Comma 29 56 2" xfId="1225"/>
    <cellStyle name="Comma 29 57" xfId="1226"/>
    <cellStyle name="Comma 29 57 2" xfId="1227"/>
    <cellStyle name="Comma 29 58" xfId="1228"/>
    <cellStyle name="Comma 29 58 2" xfId="1229"/>
    <cellStyle name="Comma 29 59" xfId="1230"/>
    <cellStyle name="Comma 29 59 2" xfId="1231"/>
    <cellStyle name="Comma 29 6" xfId="1232"/>
    <cellStyle name="Comma 29 6 2" xfId="1233"/>
    <cellStyle name="Comma 29 60" xfId="1234"/>
    <cellStyle name="Comma 29 60 2" xfId="1235"/>
    <cellStyle name="Comma 29 61" xfId="1236"/>
    <cellStyle name="Comma 29 61 2" xfId="1237"/>
    <cellStyle name="Comma 29 62" xfId="1238"/>
    <cellStyle name="Comma 29 62 2" xfId="1239"/>
    <cellStyle name="Comma 29 63" xfId="1240"/>
    <cellStyle name="Comma 29 63 2" xfId="1241"/>
    <cellStyle name="Comma 29 64" xfId="1242"/>
    <cellStyle name="Comma 29 64 2" xfId="1243"/>
    <cellStyle name="Comma 29 65" xfId="1244"/>
    <cellStyle name="Comma 29 65 2" xfId="1245"/>
    <cellStyle name="Comma 29 66" xfId="1246"/>
    <cellStyle name="Comma 29 66 2" xfId="1247"/>
    <cellStyle name="Comma 29 66 2 2" xfId="1248"/>
    <cellStyle name="Comma 29 66 3" xfId="1249"/>
    <cellStyle name="Comma 29 67" xfId="1250"/>
    <cellStyle name="Comma 29 7" xfId="1251"/>
    <cellStyle name="Comma 29 7 2" xfId="1252"/>
    <cellStyle name="Comma 29 8" xfId="1253"/>
    <cellStyle name="Comma 29 8 2" xfId="1254"/>
    <cellStyle name="Comma 29 9" xfId="1255"/>
    <cellStyle name="Comma 29 9 2" xfId="1256"/>
    <cellStyle name="Comma 3" xfId="1257"/>
    <cellStyle name="Comma 3 2" xfId="1258"/>
    <cellStyle name="Comma 3 3" xfId="14226"/>
    <cellStyle name="Comma 30" xfId="1259"/>
    <cellStyle name="Comma 30 2" xfId="1260"/>
    <cellStyle name="Comma 31" xfId="1261"/>
    <cellStyle name="Comma 31 2" xfId="1262"/>
    <cellStyle name="Comma 32" xfId="1263"/>
    <cellStyle name="Comma 32 2" xfId="1264"/>
    <cellStyle name="Comma 33" xfId="1265"/>
    <cellStyle name="Comma 33 2" xfId="1266"/>
    <cellStyle name="Comma 34" xfId="1267"/>
    <cellStyle name="Comma 35" xfId="1268"/>
    <cellStyle name="Comma 36" xfId="1269"/>
    <cellStyle name="Comma 36 2" xfId="1270"/>
    <cellStyle name="Comma 37" xfId="1271"/>
    <cellStyle name="Comma 37 2" xfId="1272"/>
    <cellStyle name="Comma 38" xfId="1273"/>
    <cellStyle name="Comma 38 2" xfId="1274"/>
    <cellStyle name="Comma 39" xfId="1275"/>
    <cellStyle name="Comma 39 2" xfId="1276"/>
    <cellStyle name="Comma 4" xfId="1277"/>
    <cellStyle name="Comma 40" xfId="1278"/>
    <cellStyle name="Comma 41" xfId="1279"/>
    <cellStyle name="Comma 42" xfId="1280"/>
    <cellStyle name="Comma 43" xfId="1281"/>
    <cellStyle name="Comma 44" xfId="1282"/>
    <cellStyle name="Comma 45" xfId="1283"/>
    <cellStyle name="Comma 45 2" xfId="1284"/>
    <cellStyle name="Comma 46" xfId="1285"/>
    <cellStyle name="Comma 46 2" xfId="1286"/>
    <cellStyle name="Comma 47" xfId="1287"/>
    <cellStyle name="Comma 47 2" xfId="1288"/>
    <cellStyle name="Comma 48" xfId="1289"/>
    <cellStyle name="Comma 49" xfId="1290"/>
    <cellStyle name="Comma 49 2" xfId="1291"/>
    <cellStyle name="Comma 5" xfId="1292"/>
    <cellStyle name="Comma 50" xfId="1293"/>
    <cellStyle name="Comma 50 2" xfId="1294"/>
    <cellStyle name="Comma 51" xfId="1295"/>
    <cellStyle name="Comma 52" xfId="1296"/>
    <cellStyle name="Comma 52 2" xfId="1297"/>
    <cellStyle name="Comma 53" xfId="1298"/>
    <cellStyle name="Comma 53 2" xfId="1299"/>
    <cellStyle name="Comma 54" xfId="1300"/>
    <cellStyle name="Comma 54 2" xfId="1301"/>
    <cellStyle name="Comma 55" xfId="1302"/>
    <cellStyle name="Comma 56" xfId="1303"/>
    <cellStyle name="Comma 56 2" xfId="1304"/>
    <cellStyle name="Comma 57" xfId="1305"/>
    <cellStyle name="Comma 58" xfId="1306"/>
    <cellStyle name="Comma 59" xfId="1307"/>
    <cellStyle name="Comma 6" xfId="1308"/>
    <cellStyle name="Comma 60" xfId="1309"/>
    <cellStyle name="Comma 60 2" xfId="1310"/>
    <cellStyle name="Comma 61" xfId="1311"/>
    <cellStyle name="Comma 61 2" xfId="1312"/>
    <cellStyle name="Comma 62" xfId="1313"/>
    <cellStyle name="Comma 63" xfId="1314"/>
    <cellStyle name="Comma 64" xfId="1315"/>
    <cellStyle name="Comma 64 2" xfId="1316"/>
    <cellStyle name="Comma 65" xfId="1317"/>
    <cellStyle name="Comma 65 2" xfId="1318"/>
    <cellStyle name="Comma 66" xfId="1319"/>
    <cellStyle name="Comma 67" xfId="1320"/>
    <cellStyle name="Comma 69" xfId="1321"/>
    <cellStyle name="Comma 69 2" xfId="1322"/>
    <cellStyle name="Comma 7" xfId="1323"/>
    <cellStyle name="Comma 70" xfId="1324"/>
    <cellStyle name="Comma 70 2" xfId="1325"/>
    <cellStyle name="Comma 74" xfId="1326"/>
    <cellStyle name="Comma 74 2" xfId="1327"/>
    <cellStyle name="Comma 8" xfId="1328"/>
    <cellStyle name="Comma 9" xfId="1329"/>
    <cellStyle name="Comma 9 2" xfId="1330"/>
    <cellStyle name="comment" xfId="1331"/>
    <cellStyle name="Commentaire" xfId="1332"/>
    <cellStyle name="Commentaire 2" xfId="14362"/>
    <cellStyle name="COMMENTS" xfId="1333"/>
    <cellStyle name="COMMENTS 2" xfId="1334"/>
    <cellStyle name="COMMENTS 2 2" xfId="14300"/>
    <cellStyle name="COMMENTS 3" xfId="1335"/>
    <cellStyle name="COMMENTS 3 2" xfId="13505"/>
    <cellStyle name="COMMENTS 4" xfId="13517"/>
    <cellStyle name="Convergence" xfId="1336"/>
    <cellStyle name="Convergence 2" xfId="1337"/>
    <cellStyle name="Convergence 3" xfId="1338"/>
    <cellStyle name="Convergence 4" xfId="1339"/>
    <cellStyle name="Convergence_20100630 AFLAC Monthly Report v ext" xfId="1340"/>
    <cellStyle name="Curren - Style2" xfId="1341"/>
    <cellStyle name="Curren - Style2 2" xfId="14064"/>
    <cellStyle name="Currency 0" xfId="1342"/>
    <cellStyle name="Currency 0 2" xfId="14111"/>
    <cellStyle name="Currency 2" xfId="1343"/>
    <cellStyle name="Currency 2 10" xfId="1344"/>
    <cellStyle name="Currency 2 11" xfId="1345"/>
    <cellStyle name="Currency 2 12" xfId="1346"/>
    <cellStyle name="Currency 2 13" xfId="1347"/>
    <cellStyle name="Currency 2 14" xfId="1348"/>
    <cellStyle name="Currency 2 15" xfId="1349"/>
    <cellStyle name="Currency 2 16" xfId="1350"/>
    <cellStyle name="Currency 2 17" xfId="1351"/>
    <cellStyle name="Currency 2 18" xfId="1352"/>
    <cellStyle name="Currency 2 19" xfId="1353"/>
    <cellStyle name="Currency 2 2" xfId="1354"/>
    <cellStyle name="Currency 2 2 10" xfId="1355"/>
    <cellStyle name="Currency 2 2 11" xfId="1356"/>
    <cellStyle name="Currency 2 2 12" xfId="1357"/>
    <cellStyle name="Currency 2 2 13" xfId="1358"/>
    <cellStyle name="Currency 2 2 14" xfId="1359"/>
    <cellStyle name="Currency 2 2 15" xfId="1360"/>
    <cellStyle name="Currency 2 2 16" xfId="1361"/>
    <cellStyle name="Currency 2 2 17" xfId="1362"/>
    <cellStyle name="Currency 2 2 18" xfId="1363"/>
    <cellStyle name="Currency 2 2 19" xfId="1364"/>
    <cellStyle name="Currency 2 2 2" xfId="1365"/>
    <cellStyle name="Currency 2 2 20" xfId="1366"/>
    <cellStyle name="Currency 2 2 21" xfId="1367"/>
    <cellStyle name="Currency 2 2 22" xfId="1368"/>
    <cellStyle name="Currency 2 2 23" xfId="1369"/>
    <cellStyle name="Currency 2 2 24" xfId="1370"/>
    <cellStyle name="Currency 2 2 25" xfId="1371"/>
    <cellStyle name="Currency 2 2 26" xfId="1372"/>
    <cellStyle name="Currency 2 2 27" xfId="1373"/>
    <cellStyle name="Currency 2 2 28" xfId="1374"/>
    <cellStyle name="Currency 2 2 29" xfId="1375"/>
    <cellStyle name="Currency 2 2 3" xfId="1376"/>
    <cellStyle name="Currency 2 2 30" xfId="1377"/>
    <cellStyle name="Currency 2 2 31" xfId="1378"/>
    <cellStyle name="Currency 2 2 32" xfId="1379"/>
    <cellStyle name="Currency 2 2 33" xfId="1380"/>
    <cellStyle name="Currency 2 2 34" xfId="1381"/>
    <cellStyle name="Currency 2 2 35" xfId="1382"/>
    <cellStyle name="Currency 2 2 36" xfId="1383"/>
    <cellStyle name="Currency 2 2 37" xfId="1384"/>
    <cellStyle name="Currency 2 2 38" xfId="1385"/>
    <cellStyle name="Currency 2 2 39" xfId="1386"/>
    <cellStyle name="Currency 2 2 4" xfId="1387"/>
    <cellStyle name="Currency 2 2 40" xfId="1388"/>
    <cellStyle name="Currency 2 2 41" xfId="1389"/>
    <cellStyle name="Currency 2 2 42" xfId="1390"/>
    <cellStyle name="Currency 2 2 43" xfId="1391"/>
    <cellStyle name="Currency 2 2 44" xfId="1392"/>
    <cellStyle name="Currency 2 2 45" xfId="1393"/>
    <cellStyle name="Currency 2 2 46" xfId="1394"/>
    <cellStyle name="Currency 2 2 47" xfId="1395"/>
    <cellStyle name="Currency 2 2 48" xfId="1396"/>
    <cellStyle name="Currency 2 2 49" xfId="1397"/>
    <cellStyle name="Currency 2 2 5" xfId="1398"/>
    <cellStyle name="Currency 2 2 50" xfId="1399"/>
    <cellStyle name="Currency 2 2 51" xfId="1400"/>
    <cellStyle name="Currency 2 2 52" xfId="1401"/>
    <cellStyle name="Currency 2 2 53" xfId="1402"/>
    <cellStyle name="Currency 2 2 54" xfId="1403"/>
    <cellStyle name="Currency 2 2 55" xfId="1404"/>
    <cellStyle name="Currency 2 2 56" xfId="1405"/>
    <cellStyle name="Currency 2 2 57" xfId="1406"/>
    <cellStyle name="Currency 2 2 58" xfId="1407"/>
    <cellStyle name="Currency 2 2 59" xfId="1408"/>
    <cellStyle name="Currency 2 2 6" xfId="1409"/>
    <cellStyle name="Currency 2 2 60" xfId="1410"/>
    <cellStyle name="Currency 2 2 61" xfId="1411"/>
    <cellStyle name="Currency 2 2 62" xfId="1412"/>
    <cellStyle name="Currency 2 2 63" xfId="1413"/>
    <cellStyle name="Currency 2 2 64" xfId="1414"/>
    <cellStyle name="Currency 2 2 65" xfId="1415"/>
    <cellStyle name="Currency 2 2 66" xfId="14835"/>
    <cellStyle name="Currency 2 2 7" xfId="1416"/>
    <cellStyle name="Currency 2 2 8" xfId="1417"/>
    <cellStyle name="Currency 2 2 9" xfId="1418"/>
    <cellStyle name="Currency 2 20" xfId="1419"/>
    <cellStyle name="Currency 2 21" xfId="1420"/>
    <cellStyle name="Currency 2 22" xfId="1421"/>
    <cellStyle name="Currency 2 23" xfId="1422"/>
    <cellStyle name="Currency 2 24" xfId="1423"/>
    <cellStyle name="Currency 2 25" xfId="1424"/>
    <cellStyle name="Currency 2 26" xfId="1425"/>
    <cellStyle name="Currency 2 27" xfId="1426"/>
    <cellStyle name="Currency 2 28" xfId="1427"/>
    <cellStyle name="Currency 2 29" xfId="1428"/>
    <cellStyle name="Currency 2 3" xfId="1429"/>
    <cellStyle name="Currency 2 30" xfId="1430"/>
    <cellStyle name="Currency 2 31" xfId="1431"/>
    <cellStyle name="Currency 2 32" xfId="1432"/>
    <cellStyle name="Currency 2 33" xfId="1433"/>
    <cellStyle name="Currency 2 34" xfId="1434"/>
    <cellStyle name="Currency 2 35" xfId="1435"/>
    <cellStyle name="Currency 2 36" xfId="1436"/>
    <cellStyle name="Currency 2 37" xfId="1437"/>
    <cellStyle name="Currency 2 38" xfId="1438"/>
    <cellStyle name="Currency 2 39" xfId="1439"/>
    <cellStyle name="Currency 2 4" xfId="1440"/>
    <cellStyle name="Currency 2 40" xfId="1441"/>
    <cellStyle name="Currency 2 41" xfId="1442"/>
    <cellStyle name="Currency 2 42" xfId="1443"/>
    <cellStyle name="Currency 2 43" xfId="1444"/>
    <cellStyle name="Currency 2 44" xfId="1445"/>
    <cellStyle name="Currency 2 45" xfId="1446"/>
    <cellStyle name="Currency 2 46" xfId="1447"/>
    <cellStyle name="Currency 2 47" xfId="1448"/>
    <cellStyle name="Currency 2 48" xfId="1449"/>
    <cellStyle name="Currency 2 49" xfId="1450"/>
    <cellStyle name="Currency 2 5" xfId="1451"/>
    <cellStyle name="Currency 2 50" xfId="1452"/>
    <cellStyle name="Currency 2 51" xfId="1453"/>
    <cellStyle name="Currency 2 52" xfId="1454"/>
    <cellStyle name="Currency 2 53" xfId="1455"/>
    <cellStyle name="Currency 2 54" xfId="1456"/>
    <cellStyle name="Currency 2 55" xfId="1457"/>
    <cellStyle name="Currency 2 56" xfId="1458"/>
    <cellStyle name="Currency 2 57" xfId="1459"/>
    <cellStyle name="Currency 2 58" xfId="1460"/>
    <cellStyle name="Currency 2 59" xfId="1461"/>
    <cellStyle name="Currency 2 6" xfId="1462"/>
    <cellStyle name="Currency 2 60" xfId="1463"/>
    <cellStyle name="Currency 2 61" xfId="1464"/>
    <cellStyle name="Currency 2 62" xfId="1465"/>
    <cellStyle name="Currency 2 63" xfId="1466"/>
    <cellStyle name="Currency 2 64" xfId="1467"/>
    <cellStyle name="Currency 2 65" xfId="14232"/>
    <cellStyle name="Currency 2 66" xfId="14732"/>
    <cellStyle name="Currency 2 7" xfId="1468"/>
    <cellStyle name="Currency 2 8" xfId="1469"/>
    <cellStyle name="Currency 2 9" xfId="1470"/>
    <cellStyle name="Currency 3" xfId="1471"/>
    <cellStyle name="Currency 4" xfId="1472"/>
    <cellStyle name="Currency 5" xfId="12113"/>
    <cellStyle name="Currency 5 2" xfId="12383"/>
    <cellStyle name="Currency 5 2 2" xfId="13211"/>
    <cellStyle name="Currency 5 3" xfId="12654"/>
    <cellStyle name="Currency 5 3 2" xfId="13481"/>
    <cellStyle name="Currency 5 4" xfId="12946"/>
    <cellStyle name="dash" xfId="1473"/>
    <cellStyle name="dash 2" xfId="1474"/>
    <cellStyle name="dash 2 2" xfId="14166"/>
    <cellStyle name="dash 3" xfId="1475"/>
    <cellStyle name="dash 3 2" xfId="14305"/>
    <cellStyle name="dash 4" xfId="14367"/>
    <cellStyle name="DataCell" xfId="1476"/>
    <cellStyle name="date" xfId="1477"/>
    <cellStyle name="Date 2" xfId="1478"/>
    <cellStyle name="Date 2 2" xfId="1479"/>
    <cellStyle name="Date 2 3" xfId="1480"/>
    <cellStyle name="Date 2 4" xfId="14231"/>
    <cellStyle name="Date 2_Combined Data List_v7_final (2)" xfId="1481"/>
    <cellStyle name="Date 3" xfId="1482"/>
    <cellStyle name="Date 3 2" xfId="1483"/>
    <cellStyle name="Date 3 3" xfId="1484"/>
    <cellStyle name="Date 3 4" xfId="14065"/>
    <cellStyle name="Date 3_Combined Data List_v7_final (2)" xfId="1485"/>
    <cellStyle name="Date 4" xfId="1486"/>
    <cellStyle name="Date 4 2" xfId="1487"/>
    <cellStyle name="Date 4 3" xfId="1488"/>
    <cellStyle name="Date 4 4" xfId="14167"/>
    <cellStyle name="Date 4_Combined Data List_v7_final (2)" xfId="1489"/>
    <cellStyle name="Date 5" xfId="1490"/>
    <cellStyle name="Date 6" xfId="1491"/>
    <cellStyle name="Date 7" xfId="14110"/>
    <cellStyle name="Date Aligned" xfId="1492"/>
    <cellStyle name="Date Aligned 2" xfId="14133"/>
    <cellStyle name="Date_CDO Prices 3.31.2009 v2" xfId="1493"/>
    <cellStyle name="DateFormat" xfId="1494"/>
    <cellStyle name="Dezimal [0]_Country" xfId="1495"/>
    <cellStyle name="Dezimal_Country" xfId="1496"/>
    <cellStyle name="Dialog" xfId="1497"/>
    <cellStyle name="Dialog 2" xfId="1498"/>
    <cellStyle name="Dialog 2 2" xfId="13859"/>
    <cellStyle name="Dialog 3" xfId="1499"/>
    <cellStyle name="Dialog 3 2" xfId="13860"/>
    <cellStyle name="Dialog 4" xfId="13534"/>
    <cellStyle name="Dialog_Combined Data List_v7_final (2)" xfId="1500"/>
    <cellStyle name="Dotted Line" xfId="1501"/>
    <cellStyle name="Dotted Line 2" xfId="13861"/>
    <cellStyle name="DS 0" xfId="1502"/>
    <cellStyle name="DS 0 2" xfId="1503"/>
    <cellStyle name="DS 0 3" xfId="1504"/>
    <cellStyle name="DS 0_Combined Data List_v7_final (2)" xfId="1505"/>
    <cellStyle name="DS 1" xfId="1506"/>
    <cellStyle name="DS 1 2" xfId="1507"/>
    <cellStyle name="DS 1 3" xfId="1508"/>
    <cellStyle name="DS 1_Combined Data List_v7_final (2)" xfId="1509"/>
    <cellStyle name="DS 2" xfId="1510"/>
    <cellStyle name="DS 2 2" xfId="1511"/>
    <cellStyle name="DS 2 3" xfId="1512"/>
    <cellStyle name="DS 2_Combined Data List_v7_final (2)" xfId="1513"/>
    <cellStyle name="DS 3" xfId="1514"/>
    <cellStyle name="DS 3 2" xfId="1515"/>
    <cellStyle name="DS 3 3" xfId="1516"/>
    <cellStyle name="DS 3_Combined Data List_v7_final (2)" xfId="1517"/>
    <cellStyle name="DS 4" xfId="1518"/>
    <cellStyle name="DS 4 2" xfId="1519"/>
    <cellStyle name="DS 4 3" xfId="1520"/>
    <cellStyle name="DS 4_Combined Data List_v7_final (2)" xfId="1521"/>
    <cellStyle name="DS 5" xfId="1522"/>
    <cellStyle name="DS 5 2" xfId="1523"/>
    <cellStyle name="DS 5 3" xfId="1524"/>
    <cellStyle name="DS 5_Combined Data List_v7_final (2)" xfId="1525"/>
    <cellStyle name="DS 6" xfId="1526"/>
    <cellStyle name="DS 6 2" xfId="1527"/>
    <cellStyle name="DS 6 3" xfId="1528"/>
    <cellStyle name="DS 6_Combined Data List_v7_final (2)" xfId="1529"/>
    <cellStyle name="EmptyCell" xfId="1530"/>
    <cellStyle name="EmptyCell 2" xfId="1531"/>
    <cellStyle name="EmptyCell 2 2" xfId="14268"/>
    <cellStyle name="EmptyCell 3" xfId="14142"/>
    <cellStyle name="EmptyCell_ELReass" xfId="1532"/>
    <cellStyle name="Entrée" xfId="1533"/>
    <cellStyle name="Entrée 2" xfId="14149"/>
    <cellStyle name="Euro" xfId="1534"/>
    <cellStyle name="Euro 2" xfId="1535"/>
    <cellStyle name="Euro 3" xfId="1536"/>
    <cellStyle name="Euro 4" xfId="1537"/>
    <cellStyle name="Euro 5" xfId="1538"/>
    <cellStyle name="Euro 6" xfId="13497"/>
    <cellStyle name="Euro_20100630 AFLAC Monthly Report v ext" xfId="1539"/>
    <cellStyle name="Explanatory Text 2" xfId="30"/>
    <cellStyle name="Explanatory Text 2 2" xfId="94"/>
    <cellStyle name="Explanatory Text 2 2 2" xfId="13862"/>
    <cellStyle name="Explanatory Text 2 2 3" xfId="14837"/>
    <cellStyle name="Explanatory Text 2 3" xfId="1540"/>
    <cellStyle name="Explanatory Text 2 3 2" xfId="11926"/>
    <cellStyle name="Explanatory Text 2 3 3" xfId="13863"/>
    <cellStyle name="Explanatory Text 2 3 4" xfId="14838"/>
    <cellStyle name="Explanatory Text 2 4" xfId="14483"/>
    <cellStyle name="Explanatory Text 2 5" xfId="14836"/>
    <cellStyle name="Explanatory Text 3" xfId="1541"/>
    <cellStyle name="Explanatory Text 3 2" xfId="13864"/>
    <cellStyle name="Explanatory Text 3 3" xfId="15360"/>
    <cellStyle name="Explanatory Text 4" xfId="1542"/>
    <cellStyle name="Explanatory Text 4 2" xfId="13865"/>
    <cellStyle name="Explanatory Text 4 3" xfId="15359"/>
    <cellStyle name="Explanatory Text 5" xfId="1543"/>
    <cellStyle name="Explanatory Text 5 2" xfId="13866"/>
    <cellStyle name="Explanatory Text 6" xfId="1544"/>
    <cellStyle name="Explanatory Text 6 2" xfId="13541"/>
    <cellStyle name="Followed Hyperlink" xfId="1545"/>
    <cellStyle name="Footnote" xfId="1546"/>
    <cellStyle name="Footnote 10" xfId="14015"/>
    <cellStyle name="footnote 2" xfId="1547"/>
    <cellStyle name="footnote 2 2" xfId="1548"/>
    <cellStyle name="footnote 2 2 2" xfId="13869"/>
    <cellStyle name="footnote 2 3" xfId="1549"/>
    <cellStyle name="footnote 2 3 2" xfId="13870"/>
    <cellStyle name="footnote 2 4" xfId="13868"/>
    <cellStyle name="footnote 2_Combined Data List_v7_final (2)" xfId="1550"/>
    <cellStyle name="footnote 3" xfId="1551"/>
    <cellStyle name="footnote 3 2" xfId="1552"/>
    <cellStyle name="footnote 3 2 2" xfId="13872"/>
    <cellStyle name="footnote 3 3" xfId="13871"/>
    <cellStyle name="footnote 4" xfId="1553"/>
    <cellStyle name="footnote 4 2" xfId="1554"/>
    <cellStyle name="footnote 4 2 2" xfId="13874"/>
    <cellStyle name="footnote 4 3" xfId="13873"/>
    <cellStyle name="footnote 5" xfId="1555"/>
    <cellStyle name="footnote 5 2" xfId="1556"/>
    <cellStyle name="footnote 5 2 2" xfId="13876"/>
    <cellStyle name="footnote 5 3" xfId="13875"/>
    <cellStyle name="Footnote 6" xfId="13867"/>
    <cellStyle name="Footnote 7" xfId="14021"/>
    <cellStyle name="Footnote 8" xfId="14013"/>
    <cellStyle name="Footnote 9" xfId="14018"/>
    <cellStyle name="footnote2" xfId="1557"/>
    <cellStyle name="footnote2 2" xfId="1558"/>
    <cellStyle name="footnote2 2 2" xfId="13878"/>
    <cellStyle name="footnote2 3" xfId="1559"/>
    <cellStyle name="footnote2 3 2" xfId="13879"/>
    <cellStyle name="footnote2 4" xfId="13877"/>
    <cellStyle name="Form" xfId="1560"/>
    <cellStyle name="Form 2" xfId="13880"/>
    <cellStyle name="Good 2" xfId="31"/>
    <cellStyle name="Good 2 2" xfId="95"/>
    <cellStyle name="Good 2 2 2" xfId="13881"/>
    <cellStyle name="Good 2 2 3" xfId="14840"/>
    <cellStyle name="Good 2 3" xfId="1561"/>
    <cellStyle name="Good 2 3 2" xfId="11927"/>
    <cellStyle name="Good 2 3 3" xfId="13882"/>
    <cellStyle name="Good 2 3 4" xfId="14841"/>
    <cellStyle name="Good 2 4" xfId="14442"/>
    <cellStyle name="Good 2 5" xfId="14839"/>
    <cellStyle name="Good 3" xfId="1562"/>
    <cellStyle name="Good 3 2" xfId="13883"/>
    <cellStyle name="Good 3 3" xfId="14566"/>
    <cellStyle name="Good 3 4" xfId="15362"/>
    <cellStyle name="Good 4" xfId="1563"/>
    <cellStyle name="Good 4 2" xfId="13884"/>
    <cellStyle name="Good 4 3" xfId="15361"/>
    <cellStyle name="Good 5" xfId="1564"/>
    <cellStyle name="Good 5 2" xfId="13885"/>
    <cellStyle name="Good 6" xfId="1565"/>
    <cellStyle name="Good 6 2" xfId="13886"/>
    <cellStyle name="Grey" xfId="1566"/>
    <cellStyle name="GreybarHeader" xfId="1567"/>
    <cellStyle name="GreybarHeader 2" xfId="13887"/>
    <cellStyle name="GuruForm" xfId="1568"/>
    <cellStyle name="GuruForm 2" xfId="13888"/>
    <cellStyle name="handle" xfId="1569"/>
    <cellStyle name="Hard Percent" xfId="1570"/>
    <cellStyle name="Hard Percent 2" xfId="13889"/>
    <cellStyle name="Header" xfId="1571"/>
    <cellStyle name="Header 2" xfId="13890"/>
    <cellStyle name="Header1" xfId="1572"/>
    <cellStyle name="Header1 2" xfId="13891"/>
    <cellStyle name="Header2" xfId="1573"/>
    <cellStyle name="Header2 2" xfId="13892"/>
    <cellStyle name="Heading 1 2" xfId="32"/>
    <cellStyle name="Heading 1 2 2" xfId="96"/>
    <cellStyle name="Heading 1 2 2 2" xfId="13893"/>
    <cellStyle name="Heading 1 2 2 3" xfId="14843"/>
    <cellStyle name="Heading 1 2 3" xfId="1574"/>
    <cellStyle name="Heading 1 2 3 2" xfId="11928"/>
    <cellStyle name="Heading 1 2 3 3" xfId="13894"/>
    <cellStyle name="Heading 1 2 3 4" xfId="14844"/>
    <cellStyle name="Heading 1 2 4" xfId="14629"/>
    <cellStyle name="Heading 1 2 5" xfId="14842"/>
    <cellStyle name="Heading 1 2 6" xfId="15364"/>
    <cellStyle name="Heading 1 3" xfId="1575"/>
    <cellStyle name="Heading 1 3 2" xfId="13895"/>
    <cellStyle name="Heading 1 3 3" xfId="15365"/>
    <cellStyle name="Heading 1 4" xfId="1576"/>
    <cellStyle name="Heading 1 4 2" xfId="13896"/>
    <cellStyle name="Heading 1 4 3" xfId="15363"/>
    <cellStyle name="Heading 1 5" xfId="1577"/>
    <cellStyle name="Heading 1 5 2" xfId="13897"/>
    <cellStyle name="Heading 1 6" xfId="1578"/>
    <cellStyle name="Heading 1 6 2" xfId="13898"/>
    <cellStyle name="Heading 2 2" xfId="33"/>
    <cellStyle name="Heading 2 2 2" xfId="97"/>
    <cellStyle name="Heading 2 2 2 2" xfId="13899"/>
    <cellStyle name="Heading 2 2 2 3" xfId="14847"/>
    <cellStyle name="Heading 2 2 3" xfId="1579"/>
    <cellStyle name="Heading 2 2 3 2" xfId="11929"/>
    <cellStyle name="Heading 2 2 3 3" xfId="13900"/>
    <cellStyle name="Heading 2 2 3 4" xfId="14848"/>
    <cellStyle name="Heading 2 2 4" xfId="14535"/>
    <cellStyle name="Heading 2 2 5" xfId="14846"/>
    <cellStyle name="Heading 2 2 6" xfId="15367"/>
    <cellStyle name="Heading 2 3" xfId="1580"/>
    <cellStyle name="Heading 2 3 2" xfId="13901"/>
    <cellStyle name="Heading 2 3 3" xfId="15368"/>
    <cellStyle name="Heading 2 4" xfId="1581"/>
    <cellStyle name="Heading 2 4 2" xfId="13902"/>
    <cellStyle name="Heading 2 4 3" xfId="15366"/>
    <cellStyle name="Heading 2 5" xfId="1582"/>
    <cellStyle name="Heading 2 5 2" xfId="13903"/>
    <cellStyle name="Heading 2 6" xfId="1583"/>
    <cellStyle name="Heading 2 6 2" xfId="14081"/>
    <cellStyle name="Heading 3 2" xfId="34"/>
    <cellStyle name="Heading 3 2 2" xfId="98"/>
    <cellStyle name="Heading 3 2 2 2" xfId="14125"/>
    <cellStyle name="Heading 3 2 2 3" xfId="14850"/>
    <cellStyle name="Heading 3 2 3" xfId="1584"/>
    <cellStyle name="Heading 3 2 3 2" xfId="11930"/>
    <cellStyle name="Heading 3 2 3 3" xfId="14249"/>
    <cellStyle name="Heading 3 2 3 4" xfId="14851"/>
    <cellStyle name="Heading 3 2 4" xfId="14631"/>
    <cellStyle name="Heading 3 2 5" xfId="14849"/>
    <cellStyle name="Heading 3 2 6" xfId="15370"/>
    <cellStyle name="Heading 3 3" xfId="1585"/>
    <cellStyle name="Heading 3 3 2" xfId="14383"/>
    <cellStyle name="Heading 3 3 3" xfId="15371"/>
    <cellStyle name="Heading 3 4" xfId="1586"/>
    <cellStyle name="Heading 3 4 2" xfId="14183"/>
    <cellStyle name="Heading 3 4 3" xfId="15369"/>
    <cellStyle name="Heading 3 5" xfId="1587"/>
    <cellStyle name="Heading 3 5 2" xfId="14320"/>
    <cellStyle name="Heading 3 6" xfId="1588"/>
    <cellStyle name="Heading 3 6 2" xfId="14050"/>
    <cellStyle name="Heading 4 2" xfId="35"/>
    <cellStyle name="Heading 4 2 2" xfId="99"/>
    <cellStyle name="Heading 4 2 2 2" xfId="14097"/>
    <cellStyle name="Heading 4 2 2 3" xfId="14853"/>
    <cellStyle name="Heading 4 2 3" xfId="1589"/>
    <cellStyle name="Heading 4 2 3 2" xfId="11931"/>
    <cellStyle name="Heading 4 2 3 3" xfId="14210"/>
    <cellStyle name="Heading 4 2 3 4" xfId="14854"/>
    <cellStyle name="Heading 4 2 4" xfId="13556"/>
    <cellStyle name="Heading 4 2 5" xfId="14852"/>
    <cellStyle name="Heading 4 2 6" xfId="15373"/>
    <cellStyle name="Heading 4 3" xfId="1590"/>
    <cellStyle name="Heading 4 3 2" xfId="14346"/>
    <cellStyle name="Heading 4 3 3" xfId="15374"/>
    <cellStyle name="Heading 4 4" xfId="1591"/>
    <cellStyle name="Heading 4 4 2" xfId="14154"/>
    <cellStyle name="Heading 4 4 3" xfId="15372"/>
    <cellStyle name="Heading 4 5" xfId="1592"/>
    <cellStyle name="Heading 4 5 2" xfId="14284"/>
    <cellStyle name="Heading 4 6" xfId="1593"/>
    <cellStyle name="Heading 4 6 2" xfId="14522"/>
    <cellStyle name="hidden" xfId="1594"/>
    <cellStyle name="hotlinks" xfId="1595"/>
    <cellStyle name="Huomautus" xfId="1596"/>
    <cellStyle name="Huomautus 2" xfId="14257"/>
    <cellStyle name="Huono" xfId="1597"/>
    <cellStyle name="Huono 2" xfId="14393"/>
    <cellStyle name="Hyperlink 2" xfId="36"/>
    <cellStyle name="Hyperlink 2 2" xfId="14481"/>
    <cellStyle name="Hyperlink 2 3" xfId="14855"/>
    <cellStyle name="Hyperlink 3" xfId="11898"/>
    <cellStyle name="Hyperlink 3 2" xfId="14856"/>
    <cellStyle name="Hyperlink 4" xfId="12112"/>
    <cellStyle name="Hyperlink 4 2" xfId="14857"/>
    <cellStyle name="Hyvä" xfId="1598"/>
    <cellStyle name="Hyvä 2" xfId="14193"/>
    <cellStyle name="implemented" xfId="1599"/>
    <cellStyle name="implemented 2" xfId="1600"/>
    <cellStyle name="implemented 2 2" xfId="14088"/>
    <cellStyle name="implemented 3" xfId="1601"/>
    <cellStyle name="implemented 3 2" xfId="14198"/>
    <cellStyle name="implemented 4" xfId="14330"/>
    <cellStyle name="Input [yellow]" xfId="1602"/>
    <cellStyle name="Input 10" xfId="1603"/>
    <cellStyle name="Input 11" xfId="1604"/>
    <cellStyle name="Input 12" xfId="1605"/>
    <cellStyle name="Input 13" xfId="1606"/>
    <cellStyle name="Input 14" xfId="1607"/>
    <cellStyle name="Input 15" xfId="1608"/>
    <cellStyle name="Input 16" xfId="1609"/>
    <cellStyle name="Input 17" xfId="1610"/>
    <cellStyle name="Input 18" xfId="1611"/>
    <cellStyle name="Input 19" xfId="1612"/>
    <cellStyle name="Input 2" xfId="37"/>
    <cellStyle name="Input 2 2" xfId="100"/>
    <cellStyle name="Input 2 2 2" xfId="13904"/>
    <cellStyle name="Input 2 2 3" xfId="14859"/>
    <cellStyle name="Input 2 3" xfId="1613"/>
    <cellStyle name="Input 2 3 2" xfId="11932"/>
    <cellStyle name="Input 2 3 3" xfId="14141"/>
    <cellStyle name="Input 2 3 4" xfId="14860"/>
    <cellStyle name="Input 2 4" xfId="13532"/>
    <cellStyle name="Input 2 5" xfId="14858"/>
    <cellStyle name="Input 20" xfId="1614"/>
    <cellStyle name="Input 21" xfId="1615"/>
    <cellStyle name="Input 22" xfId="1616"/>
    <cellStyle name="Input 23" xfId="1617"/>
    <cellStyle name="Input 24" xfId="1618"/>
    <cellStyle name="Input 25" xfId="1619"/>
    <cellStyle name="Input 26" xfId="1620"/>
    <cellStyle name="Input 27" xfId="1621"/>
    <cellStyle name="Input 28" xfId="1622"/>
    <cellStyle name="Input 29" xfId="1623"/>
    <cellStyle name="Input 3" xfId="1624"/>
    <cellStyle name="Input 3 2" xfId="14267"/>
    <cellStyle name="Input 3 3" xfId="14659"/>
    <cellStyle name="Input 3 4" xfId="15376"/>
    <cellStyle name="Input 4" xfId="1625"/>
    <cellStyle name="Input 4 2" xfId="14712"/>
    <cellStyle name="Input 4 3" xfId="15375"/>
    <cellStyle name="Input 5" xfId="1626"/>
    <cellStyle name="Input 5 2" xfId="14405"/>
    <cellStyle name="Input 6" xfId="1627"/>
    <cellStyle name="Input 6 2" xfId="14273"/>
    <cellStyle name="Input 7" xfId="1628"/>
    <cellStyle name="Input 8" xfId="1629"/>
    <cellStyle name="Input 9" xfId="1630"/>
    <cellStyle name="Insatisfaisant" xfId="1631"/>
    <cellStyle name="Insatisfaisant 2" xfId="13905"/>
    <cellStyle name="ItalicHeader" xfId="1632"/>
    <cellStyle name="ItalicHeader 2" xfId="13906"/>
    <cellStyle name="JG" xfId="1633"/>
    <cellStyle name="JG 2" xfId="1634"/>
    <cellStyle name="JG 2 2" xfId="13907"/>
    <cellStyle name="JG 3" xfId="1635"/>
    <cellStyle name="JG 3 2" xfId="13908"/>
    <cellStyle name="JG 4" xfId="13538"/>
    <cellStyle name="Laskenta" xfId="1636"/>
    <cellStyle name="Laskenta 2" xfId="13909"/>
    <cellStyle name="Linked Cell 2" xfId="38"/>
    <cellStyle name="Linked Cell 2 2" xfId="101"/>
    <cellStyle name="Linked Cell 2 2 2" xfId="13910"/>
    <cellStyle name="Linked Cell 2 2 3" xfId="14862"/>
    <cellStyle name="Linked Cell 2 3" xfId="1637"/>
    <cellStyle name="Linked Cell 2 3 2" xfId="11933"/>
    <cellStyle name="Linked Cell 2 3 3" xfId="13911"/>
    <cellStyle name="Linked Cell 2 3 4" xfId="14863"/>
    <cellStyle name="Linked Cell 2 4" xfId="13523"/>
    <cellStyle name="Linked Cell 2 5" xfId="14861"/>
    <cellStyle name="Linked Cell 3" xfId="1638"/>
    <cellStyle name="Linked Cell 3 2" xfId="13912"/>
    <cellStyle name="Linked Cell 3 3" xfId="15378"/>
    <cellStyle name="Linked Cell 4" xfId="1639"/>
    <cellStyle name="Linked Cell 4 2" xfId="13913"/>
    <cellStyle name="Linked Cell 4 3" xfId="15377"/>
    <cellStyle name="Linked Cell 5" xfId="1640"/>
    <cellStyle name="Linked Cell 5 2" xfId="13914"/>
    <cellStyle name="Linked Cell 6" xfId="1641"/>
    <cellStyle name="Linked Cell 6 2" xfId="13915"/>
    <cellStyle name="Linkitetty solu" xfId="1642"/>
    <cellStyle name="Linkitetty solu 2" xfId="13916"/>
    <cellStyle name="ListStyleHeader" xfId="1643"/>
    <cellStyle name="ListStyleHeader 2" xfId="13917"/>
    <cellStyle name="Macro Header" xfId="1644"/>
    <cellStyle name="Macro Header 2" xfId="1645"/>
    <cellStyle name="Macro Header 2 2" xfId="13919"/>
    <cellStyle name="Macro Header 3" xfId="1646"/>
    <cellStyle name="Macro Header 3 2" xfId="13920"/>
    <cellStyle name="Macro Header 4" xfId="13918"/>
    <cellStyle name="Macro Text" xfId="1647"/>
    <cellStyle name="Macro Text 2" xfId="1648"/>
    <cellStyle name="Macro Text 2 2" xfId="13922"/>
    <cellStyle name="Macro Text 3" xfId="1649"/>
    <cellStyle name="Macro Text 3 2" xfId="13923"/>
    <cellStyle name="Macro Text 4" xfId="13921"/>
    <cellStyle name="Macro Text_Combined Data List_v7_final (2)" xfId="1650"/>
    <cellStyle name="MacroCode" xfId="1651"/>
    <cellStyle name="MacroCode 2" xfId="1652"/>
    <cellStyle name="MacroCode 2 2" xfId="13925"/>
    <cellStyle name="MacroCode 3" xfId="1653"/>
    <cellStyle name="MacroCode 3 2" xfId="13926"/>
    <cellStyle name="MacroCode 4" xfId="13924"/>
    <cellStyle name="McForm" xfId="1654"/>
    <cellStyle name="McForm 2" xfId="13927"/>
    <cellStyle name="McFormBody" xfId="1655"/>
    <cellStyle name="McFormBody 2" xfId="13928"/>
    <cellStyle name="mcHandleStyle" xfId="1656"/>
    <cellStyle name="mcHandleStyle 2" xfId="13929"/>
    <cellStyle name="McList" xfId="1657"/>
    <cellStyle name="McList 2" xfId="13930"/>
    <cellStyle name="MCNewReport" xfId="1658"/>
    <cellStyle name="MCNewReport 2" xfId="13931"/>
    <cellStyle name="MCReport" xfId="1659"/>
    <cellStyle name="MCReport 2" xfId="13932"/>
    <cellStyle name="mcStyle" xfId="1660"/>
    <cellStyle name="mcStyle 2" xfId="13933"/>
    <cellStyle name="Menu" xfId="1661"/>
    <cellStyle name="Menu 2" xfId="13934"/>
    <cellStyle name="Migliaia (0)_RiepilogoNQ" xfId="1662"/>
    <cellStyle name="Milliers [0]_Basis" xfId="1663"/>
    <cellStyle name="Milliers_Basis" xfId="1664"/>
    <cellStyle name="Monétaire [0]_Basis" xfId="1665"/>
    <cellStyle name="Monétaire_Basis" xfId="1666"/>
    <cellStyle name="money" xfId="1667"/>
    <cellStyle name="MS_COL_STYLE" xfId="1668"/>
    <cellStyle name="Multiple" xfId="1669"/>
    <cellStyle name="Multiple 2" xfId="13935"/>
    <cellStyle name="Neutraali" xfId="1670"/>
    <cellStyle name="Neutraali 2" xfId="13936"/>
    <cellStyle name="Neutral 2" xfId="14864"/>
    <cellStyle name="Neutral 2 2" xfId="39"/>
    <cellStyle name="Neutral 2 2 2" xfId="102"/>
    <cellStyle name="Neutral 2 2 2 2" xfId="13937"/>
    <cellStyle name="Neutral 2 2 3" xfId="14865"/>
    <cellStyle name="Neutral 2 3" xfId="1671"/>
    <cellStyle name="Neutral 2 3 2" xfId="11934"/>
    <cellStyle name="Neutral 2 3 3" xfId="13938"/>
    <cellStyle name="Neutral 2 3 4" xfId="14866"/>
    <cellStyle name="Neutral 2 4" xfId="14440"/>
    <cellStyle name="Neutral 3" xfId="1672"/>
    <cellStyle name="Neutral 3 2" xfId="11885"/>
    <cellStyle name="Neutral 3 2 2" xfId="13939"/>
    <cellStyle name="Neutral 3 3" xfId="14512"/>
    <cellStyle name="Neutral 3 4" xfId="14867"/>
    <cellStyle name="Neutral 3 5" xfId="15380"/>
    <cellStyle name="Neutral 4" xfId="1673"/>
    <cellStyle name="Neutral 4 2" xfId="13940"/>
    <cellStyle name="Neutral 4 3" xfId="15379"/>
    <cellStyle name="Neutral 5" xfId="1674"/>
    <cellStyle name="Neutral 5 2" xfId="13941"/>
    <cellStyle name="Neutral 6" xfId="1675"/>
    <cellStyle name="Neutral 6 2" xfId="13942"/>
    <cellStyle name="Neutral 7" xfId="12668"/>
    <cellStyle name="Neutral 7 2" xfId="14868"/>
    <cellStyle name="Neutrale" xfId="1676"/>
    <cellStyle name="Neutrale 2" xfId="13943"/>
    <cellStyle name="Neutre" xfId="1677"/>
    <cellStyle name="Neutre 2" xfId="13944"/>
    <cellStyle name="NEW" xfId="1678"/>
    <cellStyle name="NEW 2" xfId="13945"/>
    <cellStyle name="no dec" xfId="1679"/>
    <cellStyle name="NoL" xfId="1680"/>
    <cellStyle name="Normal" xfId="0" builtinId="0"/>
    <cellStyle name="Normal - Style1" xfId="1681"/>
    <cellStyle name="Normal - Style1 2" xfId="13946"/>
    <cellStyle name="Normal 10" xfId="40"/>
    <cellStyle name="Normal 10 2" xfId="1682"/>
    <cellStyle name="Normal 10 2 10" xfId="1683"/>
    <cellStyle name="Normal 10 2 11" xfId="1684"/>
    <cellStyle name="Normal 10 2 12" xfId="1685"/>
    <cellStyle name="Normal 10 2 13" xfId="1686"/>
    <cellStyle name="Normal 10 2 14" xfId="1687"/>
    <cellStyle name="Normal 10 2 15" xfId="1688"/>
    <cellStyle name="Normal 10 2 16" xfId="1689"/>
    <cellStyle name="Normal 10 2 17" xfId="1690"/>
    <cellStyle name="Normal 10 2 18" xfId="1691"/>
    <cellStyle name="Normal 10 2 19" xfId="1692"/>
    <cellStyle name="Normal 10 2 2" xfId="1693"/>
    <cellStyle name="Normal 10 2 20" xfId="1694"/>
    <cellStyle name="Normal 10 2 21" xfId="1695"/>
    <cellStyle name="Normal 10 2 22" xfId="1696"/>
    <cellStyle name="Normal 10 2 23" xfId="1697"/>
    <cellStyle name="Normal 10 2 24" xfId="1698"/>
    <cellStyle name="Normal 10 2 25" xfId="1699"/>
    <cellStyle name="Normal 10 2 26" xfId="1700"/>
    <cellStyle name="Normal 10 2 27" xfId="1701"/>
    <cellStyle name="Normal 10 2 28" xfId="1702"/>
    <cellStyle name="Normal 10 2 29" xfId="1703"/>
    <cellStyle name="Normal 10 2 3" xfId="1704"/>
    <cellStyle name="Normal 10 2 30" xfId="1705"/>
    <cellStyle name="Normal 10 2 31" xfId="1706"/>
    <cellStyle name="Normal 10 2 32" xfId="1707"/>
    <cellStyle name="Normal 10 2 33" xfId="1708"/>
    <cellStyle name="Normal 10 2 34" xfId="1709"/>
    <cellStyle name="Normal 10 2 35" xfId="1710"/>
    <cellStyle name="Normal 10 2 36" xfId="1711"/>
    <cellStyle name="Normal 10 2 37" xfId="1712"/>
    <cellStyle name="Normal 10 2 38" xfId="1713"/>
    <cellStyle name="Normal 10 2 39" xfId="1714"/>
    <cellStyle name="Normal 10 2 4" xfId="1715"/>
    <cellStyle name="Normal 10 2 40" xfId="1716"/>
    <cellStyle name="Normal 10 2 41" xfId="1717"/>
    <cellStyle name="Normal 10 2 42" xfId="1718"/>
    <cellStyle name="Normal 10 2 43" xfId="1719"/>
    <cellStyle name="Normal 10 2 44" xfId="1720"/>
    <cellStyle name="Normal 10 2 45" xfId="1721"/>
    <cellStyle name="Normal 10 2 46" xfId="1722"/>
    <cellStyle name="Normal 10 2 47" xfId="1723"/>
    <cellStyle name="Normal 10 2 48" xfId="1724"/>
    <cellStyle name="Normal 10 2 49" xfId="1725"/>
    <cellStyle name="Normal 10 2 5" xfId="1726"/>
    <cellStyle name="Normal 10 2 50" xfId="1727"/>
    <cellStyle name="Normal 10 2 51" xfId="1728"/>
    <cellStyle name="Normal 10 2 52" xfId="1729"/>
    <cellStyle name="Normal 10 2 53" xfId="1730"/>
    <cellStyle name="Normal 10 2 54" xfId="1731"/>
    <cellStyle name="Normal 10 2 55" xfId="1732"/>
    <cellStyle name="Normal 10 2 56" xfId="1733"/>
    <cellStyle name="Normal 10 2 57" xfId="1734"/>
    <cellStyle name="Normal 10 2 58" xfId="1735"/>
    <cellStyle name="Normal 10 2 59" xfId="1736"/>
    <cellStyle name="Normal 10 2 6" xfId="1737"/>
    <cellStyle name="Normal 10 2 60" xfId="1738"/>
    <cellStyle name="Normal 10 2 61" xfId="1739"/>
    <cellStyle name="Normal 10 2 62" xfId="1740"/>
    <cellStyle name="Normal 10 2 63" xfId="1741"/>
    <cellStyle name="Normal 10 2 64" xfId="1742"/>
    <cellStyle name="Normal 10 2 65" xfId="1743"/>
    <cellStyle name="Normal 10 2 66" xfId="14439"/>
    <cellStyle name="Normal 10 2 7" xfId="1744"/>
    <cellStyle name="Normal 10 2 8" xfId="1745"/>
    <cellStyle name="Normal 10 2 9" xfId="1746"/>
    <cellStyle name="Normal 10 3" xfId="1747"/>
    <cellStyle name="Normal 10 3 10" xfId="1748"/>
    <cellStyle name="Normal 10 3 11" xfId="1749"/>
    <cellStyle name="Normal 10 3 12" xfId="1750"/>
    <cellStyle name="Normal 10 3 13" xfId="1751"/>
    <cellStyle name="Normal 10 3 14" xfId="1752"/>
    <cellStyle name="Normal 10 3 15" xfId="1753"/>
    <cellStyle name="Normal 10 3 16" xfId="1754"/>
    <cellStyle name="Normal 10 3 17" xfId="1755"/>
    <cellStyle name="Normal 10 3 18" xfId="1756"/>
    <cellStyle name="Normal 10 3 19" xfId="1757"/>
    <cellStyle name="Normal 10 3 2" xfId="1758"/>
    <cellStyle name="Normal 10 3 20" xfId="1759"/>
    <cellStyle name="Normal 10 3 21" xfId="1760"/>
    <cellStyle name="Normal 10 3 22" xfId="1761"/>
    <cellStyle name="Normal 10 3 23" xfId="1762"/>
    <cellStyle name="Normal 10 3 24" xfId="1763"/>
    <cellStyle name="Normal 10 3 25" xfId="1764"/>
    <cellStyle name="Normal 10 3 26" xfId="1765"/>
    <cellStyle name="Normal 10 3 27" xfId="1766"/>
    <cellStyle name="Normal 10 3 28" xfId="1767"/>
    <cellStyle name="Normal 10 3 29" xfId="1768"/>
    <cellStyle name="Normal 10 3 3" xfId="1769"/>
    <cellStyle name="Normal 10 3 30" xfId="1770"/>
    <cellStyle name="Normal 10 3 31" xfId="1771"/>
    <cellStyle name="Normal 10 3 32" xfId="1772"/>
    <cellStyle name="Normal 10 3 33" xfId="1773"/>
    <cellStyle name="Normal 10 3 34" xfId="1774"/>
    <cellStyle name="Normal 10 3 35" xfId="1775"/>
    <cellStyle name="Normal 10 3 36" xfId="1776"/>
    <cellStyle name="Normal 10 3 37" xfId="1777"/>
    <cellStyle name="Normal 10 3 38" xfId="1778"/>
    <cellStyle name="Normal 10 3 39" xfId="1779"/>
    <cellStyle name="Normal 10 3 4" xfId="1780"/>
    <cellStyle name="Normal 10 3 40" xfId="1781"/>
    <cellStyle name="Normal 10 3 41" xfId="1782"/>
    <cellStyle name="Normal 10 3 42" xfId="1783"/>
    <cellStyle name="Normal 10 3 43" xfId="1784"/>
    <cellStyle name="Normal 10 3 44" xfId="1785"/>
    <cellStyle name="Normal 10 3 45" xfId="1786"/>
    <cellStyle name="Normal 10 3 46" xfId="1787"/>
    <cellStyle name="Normal 10 3 47" xfId="1788"/>
    <cellStyle name="Normal 10 3 48" xfId="1789"/>
    <cellStyle name="Normal 10 3 49" xfId="1790"/>
    <cellStyle name="Normal 10 3 5" xfId="1791"/>
    <cellStyle name="Normal 10 3 50" xfId="1792"/>
    <cellStyle name="Normal 10 3 51" xfId="1793"/>
    <cellStyle name="Normal 10 3 52" xfId="1794"/>
    <cellStyle name="Normal 10 3 53" xfId="1795"/>
    <cellStyle name="Normal 10 3 54" xfId="1796"/>
    <cellStyle name="Normal 10 3 55" xfId="1797"/>
    <cellStyle name="Normal 10 3 56" xfId="1798"/>
    <cellStyle name="Normal 10 3 57" xfId="1799"/>
    <cellStyle name="Normal 10 3 58" xfId="1800"/>
    <cellStyle name="Normal 10 3 59" xfId="1801"/>
    <cellStyle name="Normal 10 3 6" xfId="1802"/>
    <cellStyle name="Normal 10 3 60" xfId="1803"/>
    <cellStyle name="Normal 10 3 61" xfId="1804"/>
    <cellStyle name="Normal 10 3 62" xfId="1805"/>
    <cellStyle name="Normal 10 3 63" xfId="1806"/>
    <cellStyle name="Normal 10 3 64" xfId="1807"/>
    <cellStyle name="Normal 10 3 65" xfId="1808"/>
    <cellStyle name="Normal 10 3 7" xfId="1809"/>
    <cellStyle name="Normal 10 3 8" xfId="1810"/>
    <cellStyle name="Normal 10 3 9" xfId="1811"/>
    <cellStyle name="Normal 10 4" xfId="1812"/>
    <cellStyle name="Normal 10 4 10" xfId="1813"/>
    <cellStyle name="Normal 10 4 11" xfId="1814"/>
    <cellStyle name="Normal 10 4 12" xfId="1815"/>
    <cellStyle name="Normal 10 4 13" xfId="1816"/>
    <cellStyle name="Normal 10 4 14" xfId="1817"/>
    <cellStyle name="Normal 10 4 15" xfId="1818"/>
    <cellStyle name="Normal 10 4 16" xfId="1819"/>
    <cellStyle name="Normal 10 4 17" xfId="1820"/>
    <cellStyle name="Normal 10 4 18" xfId="1821"/>
    <cellStyle name="Normal 10 4 19" xfId="1822"/>
    <cellStyle name="Normal 10 4 2" xfId="1823"/>
    <cellStyle name="Normal 10 4 20" xfId="1824"/>
    <cellStyle name="Normal 10 4 21" xfId="1825"/>
    <cellStyle name="Normal 10 4 22" xfId="1826"/>
    <cellStyle name="Normal 10 4 23" xfId="1827"/>
    <cellStyle name="Normal 10 4 24" xfId="1828"/>
    <cellStyle name="Normal 10 4 25" xfId="1829"/>
    <cellStyle name="Normal 10 4 26" xfId="1830"/>
    <cellStyle name="Normal 10 4 27" xfId="1831"/>
    <cellStyle name="Normal 10 4 28" xfId="1832"/>
    <cellStyle name="Normal 10 4 29" xfId="1833"/>
    <cellStyle name="Normal 10 4 3" xfId="1834"/>
    <cellStyle name="Normal 10 4 30" xfId="1835"/>
    <cellStyle name="Normal 10 4 31" xfId="1836"/>
    <cellStyle name="Normal 10 4 32" xfId="1837"/>
    <cellStyle name="Normal 10 4 33" xfId="1838"/>
    <cellStyle name="Normal 10 4 34" xfId="1839"/>
    <cellStyle name="Normal 10 4 35" xfId="1840"/>
    <cellStyle name="Normal 10 4 36" xfId="1841"/>
    <cellStyle name="Normal 10 4 37" xfId="1842"/>
    <cellStyle name="Normal 10 4 38" xfId="1843"/>
    <cellStyle name="Normal 10 4 39" xfId="1844"/>
    <cellStyle name="Normal 10 4 4" xfId="1845"/>
    <cellStyle name="Normal 10 4 40" xfId="1846"/>
    <cellStyle name="Normal 10 4 41" xfId="1847"/>
    <cellStyle name="Normal 10 4 42" xfId="1848"/>
    <cellStyle name="Normal 10 4 43" xfId="1849"/>
    <cellStyle name="Normal 10 4 44" xfId="1850"/>
    <cellStyle name="Normal 10 4 45" xfId="1851"/>
    <cellStyle name="Normal 10 4 46" xfId="1852"/>
    <cellStyle name="Normal 10 4 47" xfId="1853"/>
    <cellStyle name="Normal 10 4 48" xfId="1854"/>
    <cellStyle name="Normal 10 4 49" xfId="1855"/>
    <cellStyle name="Normal 10 4 5" xfId="1856"/>
    <cellStyle name="Normal 10 4 50" xfId="1857"/>
    <cellStyle name="Normal 10 4 51" xfId="1858"/>
    <cellStyle name="Normal 10 4 52" xfId="1859"/>
    <cellStyle name="Normal 10 4 53" xfId="1860"/>
    <cellStyle name="Normal 10 4 54" xfId="1861"/>
    <cellStyle name="Normal 10 4 55" xfId="1862"/>
    <cellStyle name="Normal 10 4 56" xfId="1863"/>
    <cellStyle name="Normal 10 4 57" xfId="1864"/>
    <cellStyle name="Normal 10 4 58" xfId="1865"/>
    <cellStyle name="Normal 10 4 59" xfId="1866"/>
    <cellStyle name="Normal 10 4 6" xfId="1867"/>
    <cellStyle name="Normal 10 4 60" xfId="1868"/>
    <cellStyle name="Normal 10 4 61" xfId="1869"/>
    <cellStyle name="Normal 10 4 62" xfId="1870"/>
    <cellStyle name="Normal 10 4 63" xfId="1871"/>
    <cellStyle name="Normal 10 4 64" xfId="1872"/>
    <cellStyle name="Normal 10 4 65" xfId="1873"/>
    <cellStyle name="Normal 10 4 7" xfId="1874"/>
    <cellStyle name="Normal 10 4 8" xfId="1875"/>
    <cellStyle name="Normal 10 4 9" xfId="1876"/>
    <cellStyle name="Normal 10 5" xfId="1877"/>
    <cellStyle name="Normal 10 5 10" xfId="1878"/>
    <cellStyle name="Normal 10 5 11" xfId="1879"/>
    <cellStyle name="Normal 10 5 12" xfId="1880"/>
    <cellStyle name="Normal 10 5 13" xfId="1881"/>
    <cellStyle name="Normal 10 5 14" xfId="1882"/>
    <cellStyle name="Normal 10 5 15" xfId="1883"/>
    <cellStyle name="Normal 10 5 16" xfId="1884"/>
    <cellStyle name="Normal 10 5 17" xfId="1885"/>
    <cellStyle name="Normal 10 5 18" xfId="1886"/>
    <cellStyle name="Normal 10 5 19" xfId="1887"/>
    <cellStyle name="Normal 10 5 2" xfId="1888"/>
    <cellStyle name="Normal 10 5 20" xfId="1889"/>
    <cellStyle name="Normal 10 5 21" xfId="1890"/>
    <cellStyle name="Normal 10 5 22" xfId="1891"/>
    <cellStyle name="Normal 10 5 23" xfId="1892"/>
    <cellStyle name="Normal 10 5 24" xfId="1893"/>
    <cellStyle name="Normal 10 5 25" xfId="1894"/>
    <cellStyle name="Normal 10 5 26" xfId="1895"/>
    <cellStyle name="Normal 10 5 27" xfId="1896"/>
    <cellStyle name="Normal 10 5 28" xfId="1897"/>
    <cellStyle name="Normal 10 5 29" xfId="1898"/>
    <cellStyle name="Normal 10 5 3" xfId="1899"/>
    <cellStyle name="Normal 10 5 30" xfId="1900"/>
    <cellStyle name="Normal 10 5 31" xfId="1901"/>
    <cellStyle name="Normal 10 5 32" xfId="1902"/>
    <cellStyle name="Normal 10 5 33" xfId="1903"/>
    <cellStyle name="Normal 10 5 34" xfId="1904"/>
    <cellStyle name="Normal 10 5 35" xfId="1905"/>
    <cellStyle name="Normal 10 5 36" xfId="1906"/>
    <cellStyle name="Normal 10 5 37" xfId="1907"/>
    <cellStyle name="Normal 10 5 38" xfId="1908"/>
    <cellStyle name="Normal 10 5 39" xfId="1909"/>
    <cellStyle name="Normal 10 5 4" xfId="1910"/>
    <cellStyle name="Normal 10 5 40" xfId="1911"/>
    <cellStyle name="Normal 10 5 41" xfId="1912"/>
    <cellStyle name="Normal 10 5 42" xfId="1913"/>
    <cellStyle name="Normal 10 5 43" xfId="1914"/>
    <cellStyle name="Normal 10 5 44" xfId="1915"/>
    <cellStyle name="Normal 10 5 45" xfId="1916"/>
    <cellStyle name="Normal 10 5 46" xfId="1917"/>
    <cellStyle name="Normal 10 5 47" xfId="1918"/>
    <cellStyle name="Normal 10 5 48" xfId="1919"/>
    <cellStyle name="Normal 10 5 49" xfId="1920"/>
    <cellStyle name="Normal 10 5 5" xfId="1921"/>
    <cellStyle name="Normal 10 5 50" xfId="1922"/>
    <cellStyle name="Normal 10 5 51" xfId="1923"/>
    <cellStyle name="Normal 10 5 52" xfId="1924"/>
    <cellStyle name="Normal 10 5 53" xfId="1925"/>
    <cellStyle name="Normal 10 5 54" xfId="1926"/>
    <cellStyle name="Normal 10 5 55" xfId="1927"/>
    <cellStyle name="Normal 10 5 56" xfId="1928"/>
    <cellStyle name="Normal 10 5 57" xfId="1929"/>
    <cellStyle name="Normal 10 5 58" xfId="1930"/>
    <cellStyle name="Normal 10 5 59" xfId="1931"/>
    <cellStyle name="Normal 10 5 6" xfId="1932"/>
    <cellStyle name="Normal 10 5 60" xfId="1933"/>
    <cellStyle name="Normal 10 5 61" xfId="1934"/>
    <cellStyle name="Normal 10 5 62" xfId="1935"/>
    <cellStyle name="Normal 10 5 63" xfId="1936"/>
    <cellStyle name="Normal 10 5 64" xfId="1937"/>
    <cellStyle name="Normal 10 5 65" xfId="1938"/>
    <cellStyle name="Normal 10 5 7" xfId="1939"/>
    <cellStyle name="Normal 10 5 8" xfId="1940"/>
    <cellStyle name="Normal 10 5 9" xfId="1941"/>
    <cellStyle name="Normal 10 6" xfId="1942"/>
    <cellStyle name="Normal 10 7" xfId="13543"/>
    <cellStyle name="Normal 10 8" xfId="14869"/>
    <cellStyle name="Normal 100" xfId="1943"/>
    <cellStyle name="Normal 101" xfId="117"/>
    <cellStyle name="Normal 101 2" xfId="11823"/>
    <cellStyle name="Normal 101 2 2" xfId="11997"/>
    <cellStyle name="Normal 101 2 2 2" xfId="12268"/>
    <cellStyle name="Normal 101 2 2 2 2" xfId="13096"/>
    <cellStyle name="Normal 101 2 2 3" xfId="12539"/>
    <cellStyle name="Normal 101 2 2 3 2" xfId="13366"/>
    <cellStyle name="Normal 101 2 2 4" xfId="12831"/>
    <cellStyle name="Normal 101 2 2 5" xfId="14872"/>
    <cellStyle name="Normal 101 2 3" xfId="12150"/>
    <cellStyle name="Normal 101 2 3 2" xfId="12978"/>
    <cellStyle name="Normal 101 2 4" xfId="12421"/>
    <cellStyle name="Normal 101 2 4 2" xfId="13248"/>
    <cellStyle name="Normal 101 2 5" xfId="12713"/>
    <cellStyle name="Normal 101 2 6" xfId="14871"/>
    <cellStyle name="Normal 101 3" xfId="11980"/>
    <cellStyle name="Normal 101 3 2" xfId="12253"/>
    <cellStyle name="Normal 101 3 2 2" xfId="13081"/>
    <cellStyle name="Normal 101 3 3" xfId="12524"/>
    <cellStyle name="Normal 101 3 3 2" xfId="13351"/>
    <cellStyle name="Normal 101 3 4" xfId="12816"/>
    <cellStyle name="Normal 101 3 5" xfId="14873"/>
    <cellStyle name="Normal 101 4" xfId="12131"/>
    <cellStyle name="Normal 101 4 2" xfId="12963"/>
    <cellStyle name="Normal 101 4 3" xfId="14874"/>
    <cellStyle name="Normal 101 5" xfId="12406"/>
    <cellStyle name="Normal 101 5 2" xfId="13233"/>
    <cellStyle name="Normal 101 6" xfId="14005"/>
    <cellStyle name="Normal 101 7" xfId="12681"/>
    <cellStyle name="Normal 101 8" xfId="14870"/>
    <cellStyle name="Normal 101_CurveConstituents_Input" xfId="14875"/>
    <cellStyle name="Normal 102" xfId="1944"/>
    <cellStyle name="Normal 103" xfId="1945"/>
    <cellStyle name="Normal 104" xfId="11830"/>
    <cellStyle name="Normal 104 2" xfId="12001"/>
    <cellStyle name="Normal 104 2 2" xfId="12272"/>
    <cellStyle name="Normal 104 2 2 2" xfId="13100"/>
    <cellStyle name="Normal 104 2 3" xfId="12543"/>
    <cellStyle name="Normal 104 2 3 2" xfId="13370"/>
    <cellStyle name="Normal 104 2 4" xfId="12835"/>
    <cellStyle name="Normal 104 3" xfId="12154"/>
    <cellStyle name="Normal 104 3 2" xfId="12982"/>
    <cellStyle name="Normal 104 4" xfId="12425"/>
    <cellStyle name="Normal 104 4 2" xfId="13252"/>
    <cellStyle name="Normal 104 5" xfId="12717"/>
    <cellStyle name="Normal 105" xfId="11840"/>
    <cellStyle name="Normal 105 2" xfId="12011"/>
    <cellStyle name="Normal 105 2 2" xfId="12282"/>
    <cellStyle name="Normal 105 2 2 2" xfId="13110"/>
    <cellStyle name="Normal 105 2 2 3" xfId="14878"/>
    <cellStyle name="Normal 105 2 3" xfId="12553"/>
    <cellStyle name="Normal 105 2 3 2" xfId="13380"/>
    <cellStyle name="Normal 105 2 4" xfId="12845"/>
    <cellStyle name="Normal 105 2 5" xfId="14877"/>
    <cellStyle name="Normal 105 3" xfId="12164"/>
    <cellStyle name="Normal 105 3 2" xfId="12992"/>
    <cellStyle name="Normal 105 3 3" xfId="14879"/>
    <cellStyle name="Normal 105 4" xfId="12435"/>
    <cellStyle name="Normal 105 4 2" xfId="13262"/>
    <cellStyle name="Normal 105 4 3" xfId="14880"/>
    <cellStyle name="Normal 105 5" xfId="14002"/>
    <cellStyle name="Normal 105 5 2" xfId="14881"/>
    <cellStyle name="Normal 105 6" xfId="12727"/>
    <cellStyle name="Normal 105 6 2" xfId="14882"/>
    <cellStyle name="Normal 105 7" xfId="14876"/>
    <cellStyle name="Normal 105_CurveConstituents_Input" xfId="14883"/>
    <cellStyle name="Normal 106" xfId="11832"/>
    <cellStyle name="Normal 106 2" xfId="12003"/>
    <cellStyle name="Normal 106 2 2" xfId="12274"/>
    <cellStyle name="Normal 106 2 2 2" xfId="13102"/>
    <cellStyle name="Normal 106 2 2 3" xfId="14886"/>
    <cellStyle name="Normal 106 2 3" xfId="12545"/>
    <cellStyle name="Normal 106 2 3 2" xfId="13372"/>
    <cellStyle name="Normal 106 2 4" xfId="12837"/>
    <cellStyle name="Normal 106 2 5" xfId="14885"/>
    <cellStyle name="Normal 106 3" xfId="12156"/>
    <cellStyle name="Normal 106 3 2" xfId="12984"/>
    <cellStyle name="Normal 106 3 3" xfId="14887"/>
    <cellStyle name="Normal 106 4" xfId="12427"/>
    <cellStyle name="Normal 106 4 2" xfId="13254"/>
    <cellStyle name="Normal 106 4 3" xfId="14888"/>
    <cellStyle name="Normal 106 5" xfId="14003"/>
    <cellStyle name="Normal 106 5 2" xfId="14889"/>
    <cellStyle name="Normal 106 6" xfId="12719"/>
    <cellStyle name="Normal 106 7" xfId="14884"/>
    <cellStyle name="Normal 107" xfId="11836"/>
    <cellStyle name="Normal 107 2" xfId="12007"/>
    <cellStyle name="Normal 107 2 2" xfId="12278"/>
    <cellStyle name="Normal 107 2 2 2" xfId="13106"/>
    <cellStyle name="Normal 107 2 2 3" xfId="14892"/>
    <cellStyle name="Normal 107 2 3" xfId="12549"/>
    <cellStyle name="Normal 107 2 3 2" xfId="13376"/>
    <cellStyle name="Normal 107 2 4" xfId="12841"/>
    <cellStyle name="Normal 107 2 5" xfId="14891"/>
    <cellStyle name="Normal 107 3" xfId="12160"/>
    <cellStyle name="Normal 107 3 2" xfId="12988"/>
    <cellStyle name="Normal 107 3 3" xfId="14893"/>
    <cellStyle name="Normal 107 4" xfId="12431"/>
    <cellStyle name="Normal 107 4 2" xfId="13258"/>
    <cellStyle name="Normal 107 4 3" xfId="14894"/>
    <cellStyle name="Normal 107 5" xfId="14004"/>
    <cellStyle name="Normal 107 5 2" xfId="14895"/>
    <cellStyle name="Normal 107 6" xfId="12723"/>
    <cellStyle name="Normal 107 6 2" xfId="14896"/>
    <cellStyle name="Normal 107 7" xfId="14890"/>
    <cellStyle name="Normal 107_CurveConstituents_Input" xfId="14897"/>
    <cellStyle name="Normal 108" xfId="11839"/>
    <cellStyle name="Normal 108 2" xfId="12010"/>
    <cellStyle name="Normal 108 2 2" xfId="12281"/>
    <cellStyle name="Normal 108 2 2 2" xfId="13109"/>
    <cellStyle name="Normal 108 2 3" xfId="12552"/>
    <cellStyle name="Normal 108 2 3 2" xfId="13379"/>
    <cellStyle name="Normal 108 2 4" xfId="12844"/>
    <cellStyle name="Normal 108 3" xfId="12163"/>
    <cellStyle name="Normal 108 3 2" xfId="12991"/>
    <cellStyle name="Normal 108 4" xfId="12434"/>
    <cellStyle name="Normal 108 4 2" xfId="13261"/>
    <cellStyle name="Normal 108 5" xfId="12726"/>
    <cellStyle name="Normal 109" xfId="11847"/>
    <cellStyle name="Normal 109 2" xfId="12014"/>
    <cellStyle name="Normal 109 2 2" xfId="12285"/>
    <cellStyle name="Normal 109 2 2 2" xfId="13113"/>
    <cellStyle name="Normal 109 2 3" xfId="12556"/>
    <cellStyle name="Normal 109 2 3 2" xfId="13383"/>
    <cellStyle name="Normal 109 2 4" xfId="12848"/>
    <cellStyle name="Normal 109 3" xfId="12167"/>
    <cellStyle name="Normal 109 3 2" xfId="12995"/>
    <cellStyle name="Normal 109 4" xfId="12438"/>
    <cellStyle name="Normal 109 4 2" xfId="13265"/>
    <cellStyle name="Normal 109 5" xfId="12730"/>
    <cellStyle name="Normal 11" xfId="41"/>
    <cellStyle name="Normal 11 10" xfId="11968"/>
    <cellStyle name="Normal 11 10 2" xfId="12242"/>
    <cellStyle name="Normal 11 10 2 2" xfId="13070"/>
    <cellStyle name="Normal 11 10 3" xfId="12513"/>
    <cellStyle name="Normal 11 10 3 2" xfId="13340"/>
    <cellStyle name="Normal 11 10 4" xfId="12805"/>
    <cellStyle name="Normal 11 11" xfId="12098"/>
    <cellStyle name="Normal 11 11 2" xfId="12369"/>
    <cellStyle name="Normal 11 11 2 2" xfId="13197"/>
    <cellStyle name="Normal 11 11 3" xfId="12640"/>
    <cellStyle name="Normal 11 11 3 2" xfId="13467"/>
    <cellStyle name="Normal 11 11 4" xfId="12932"/>
    <cellStyle name="Normal 11 12" xfId="12119"/>
    <cellStyle name="Normal 11 12 2" xfId="12952"/>
    <cellStyle name="Normal 11 13" xfId="12394"/>
    <cellStyle name="Normal 11 13 2" xfId="13222"/>
    <cellStyle name="Normal 11 14" xfId="14437"/>
    <cellStyle name="Normal 11 15" xfId="12669"/>
    <cellStyle name="Normal 11 16" xfId="14898"/>
    <cellStyle name="Normal 11 2" xfId="64"/>
    <cellStyle name="Normal 11 2 10" xfId="1946"/>
    <cellStyle name="Normal 11 2 11" xfId="1947"/>
    <cellStyle name="Normal 11 2 12" xfId="1948"/>
    <cellStyle name="Normal 11 2 13" xfId="1949"/>
    <cellStyle name="Normal 11 2 14" xfId="1950"/>
    <cellStyle name="Normal 11 2 15" xfId="1951"/>
    <cellStyle name="Normal 11 2 16" xfId="1952"/>
    <cellStyle name="Normal 11 2 17" xfId="1953"/>
    <cellStyle name="Normal 11 2 18" xfId="1954"/>
    <cellStyle name="Normal 11 2 19" xfId="1955"/>
    <cellStyle name="Normal 11 2 2" xfId="112"/>
    <cellStyle name="Normal 11 2 2 10" xfId="14900"/>
    <cellStyle name="Normal 11 2 2 2" xfId="11887"/>
    <cellStyle name="Normal 11 2 2 2 2" xfId="12052"/>
    <cellStyle name="Normal 11 2 2 2 2 2" xfId="12323"/>
    <cellStyle name="Normal 11 2 2 2 2 2 2" xfId="13151"/>
    <cellStyle name="Normal 11 2 2 2 2 3" xfId="12594"/>
    <cellStyle name="Normal 11 2 2 2 2 3 2" xfId="13421"/>
    <cellStyle name="Normal 11 2 2 2 2 4" xfId="12886"/>
    <cellStyle name="Normal 11 2 2 2 3" xfId="12205"/>
    <cellStyle name="Normal 11 2 2 2 3 2" xfId="13033"/>
    <cellStyle name="Normal 11 2 2 2 4" xfId="12476"/>
    <cellStyle name="Normal 11 2 2 2 4 2" xfId="13303"/>
    <cellStyle name="Normal 11 2 2 2 5" xfId="12768"/>
    <cellStyle name="Normal 11 2 2 3" xfId="11818"/>
    <cellStyle name="Normal 11 2 2 3 2" xfId="11992"/>
    <cellStyle name="Normal 11 2 2 3 2 2" xfId="12263"/>
    <cellStyle name="Normal 11 2 2 3 2 2 2" xfId="13091"/>
    <cellStyle name="Normal 11 2 2 3 2 3" xfId="12534"/>
    <cellStyle name="Normal 11 2 2 3 2 3 2" xfId="13361"/>
    <cellStyle name="Normal 11 2 2 3 2 4" xfId="12826"/>
    <cellStyle name="Normal 11 2 2 3 3" xfId="12145"/>
    <cellStyle name="Normal 11 2 2 3 3 2" xfId="12973"/>
    <cellStyle name="Normal 11 2 2 3 4" xfId="12416"/>
    <cellStyle name="Normal 11 2 2 3 4 2" xfId="13243"/>
    <cellStyle name="Normal 11 2 2 3 5" xfId="12708"/>
    <cellStyle name="Normal 11 2 2 4" xfId="11951"/>
    <cellStyle name="Normal 11 2 2 4 2" xfId="12072"/>
    <cellStyle name="Normal 11 2 2 4 2 2" xfId="12343"/>
    <cellStyle name="Normal 11 2 2 4 2 2 2" xfId="13171"/>
    <cellStyle name="Normal 11 2 2 4 2 3" xfId="12614"/>
    <cellStyle name="Normal 11 2 2 4 2 3 2" xfId="13441"/>
    <cellStyle name="Normal 11 2 2 4 2 4" xfId="12906"/>
    <cellStyle name="Normal 11 2 2 4 3" xfId="12225"/>
    <cellStyle name="Normal 11 2 2 4 3 2" xfId="13053"/>
    <cellStyle name="Normal 11 2 2 4 4" xfId="12496"/>
    <cellStyle name="Normal 11 2 2 4 4 2" xfId="13323"/>
    <cellStyle name="Normal 11 2 2 4 5" xfId="12788"/>
    <cellStyle name="Normal 11 2 2 5" xfId="11975"/>
    <cellStyle name="Normal 11 2 2 5 2" xfId="12248"/>
    <cellStyle name="Normal 11 2 2 5 2 2" xfId="13076"/>
    <cellStyle name="Normal 11 2 2 5 3" xfId="12519"/>
    <cellStyle name="Normal 11 2 2 5 3 2" xfId="13346"/>
    <cellStyle name="Normal 11 2 2 5 4" xfId="12811"/>
    <cellStyle name="Normal 11 2 2 6" xfId="12101"/>
    <cellStyle name="Normal 11 2 2 6 2" xfId="12372"/>
    <cellStyle name="Normal 11 2 2 6 2 2" xfId="13200"/>
    <cellStyle name="Normal 11 2 2 6 3" xfId="12643"/>
    <cellStyle name="Normal 11 2 2 6 3 2" xfId="13470"/>
    <cellStyle name="Normal 11 2 2 6 4" xfId="12935"/>
    <cellStyle name="Normal 11 2 2 7" xfId="12126"/>
    <cellStyle name="Normal 11 2 2 7 2" xfId="12958"/>
    <cellStyle name="Normal 11 2 2 8" xfId="12401"/>
    <cellStyle name="Normal 11 2 2 8 2" xfId="13228"/>
    <cellStyle name="Normal 11 2 2 9" xfId="12676"/>
    <cellStyle name="Normal 11 2 20" xfId="1956"/>
    <cellStyle name="Normal 11 2 21" xfId="1957"/>
    <cellStyle name="Normal 11 2 22" xfId="1958"/>
    <cellStyle name="Normal 11 2 23" xfId="1959"/>
    <cellStyle name="Normal 11 2 24" xfId="1960"/>
    <cellStyle name="Normal 11 2 25" xfId="1961"/>
    <cellStyle name="Normal 11 2 26" xfId="1962"/>
    <cellStyle name="Normal 11 2 27" xfId="1963"/>
    <cellStyle name="Normal 11 2 28" xfId="1964"/>
    <cellStyle name="Normal 11 2 29" xfId="1965"/>
    <cellStyle name="Normal 11 2 3" xfId="1966"/>
    <cellStyle name="Normal 11 2 30" xfId="1967"/>
    <cellStyle name="Normal 11 2 31" xfId="1968"/>
    <cellStyle name="Normal 11 2 32" xfId="1969"/>
    <cellStyle name="Normal 11 2 33" xfId="1970"/>
    <cellStyle name="Normal 11 2 34" xfId="1971"/>
    <cellStyle name="Normal 11 2 35" xfId="1972"/>
    <cellStyle name="Normal 11 2 36" xfId="1973"/>
    <cellStyle name="Normal 11 2 37" xfId="1974"/>
    <cellStyle name="Normal 11 2 38" xfId="1975"/>
    <cellStyle name="Normal 11 2 39" xfId="1976"/>
    <cellStyle name="Normal 11 2 4" xfId="1977"/>
    <cellStyle name="Normal 11 2 40" xfId="1978"/>
    <cellStyle name="Normal 11 2 41" xfId="1979"/>
    <cellStyle name="Normal 11 2 42" xfId="1980"/>
    <cellStyle name="Normal 11 2 43" xfId="1981"/>
    <cellStyle name="Normal 11 2 44" xfId="1982"/>
    <cellStyle name="Normal 11 2 45" xfId="1983"/>
    <cellStyle name="Normal 11 2 46" xfId="1984"/>
    <cellStyle name="Normal 11 2 47" xfId="1985"/>
    <cellStyle name="Normal 11 2 48" xfId="1986"/>
    <cellStyle name="Normal 11 2 49" xfId="1987"/>
    <cellStyle name="Normal 11 2 5" xfId="1988"/>
    <cellStyle name="Normal 11 2 50" xfId="1989"/>
    <cellStyle name="Normal 11 2 51" xfId="1990"/>
    <cellStyle name="Normal 11 2 52" xfId="1991"/>
    <cellStyle name="Normal 11 2 53" xfId="1992"/>
    <cellStyle name="Normal 11 2 54" xfId="1993"/>
    <cellStyle name="Normal 11 2 55" xfId="1994"/>
    <cellStyle name="Normal 11 2 56" xfId="1995"/>
    <cellStyle name="Normal 11 2 57" xfId="1996"/>
    <cellStyle name="Normal 11 2 58" xfId="1997"/>
    <cellStyle name="Normal 11 2 59" xfId="1998"/>
    <cellStyle name="Normal 11 2 6" xfId="1999"/>
    <cellStyle name="Normal 11 2 60" xfId="2000"/>
    <cellStyle name="Normal 11 2 61" xfId="2001"/>
    <cellStyle name="Normal 11 2 62" xfId="2002"/>
    <cellStyle name="Normal 11 2 63" xfId="2003"/>
    <cellStyle name="Normal 11 2 64" xfId="2004"/>
    <cellStyle name="Normal 11 2 65" xfId="2005"/>
    <cellStyle name="Normal 11 2 66" xfId="11886"/>
    <cellStyle name="Normal 11 2 66 2" xfId="12051"/>
    <cellStyle name="Normal 11 2 66 2 2" xfId="12322"/>
    <cellStyle name="Normal 11 2 66 2 2 2" xfId="13150"/>
    <cellStyle name="Normal 11 2 66 2 3" xfId="12593"/>
    <cellStyle name="Normal 11 2 66 2 3 2" xfId="13420"/>
    <cellStyle name="Normal 11 2 66 2 4" xfId="12885"/>
    <cellStyle name="Normal 11 2 66 3" xfId="12204"/>
    <cellStyle name="Normal 11 2 66 3 2" xfId="13032"/>
    <cellStyle name="Normal 11 2 66 4" xfId="12475"/>
    <cellStyle name="Normal 11 2 66 4 2" xfId="13302"/>
    <cellStyle name="Normal 11 2 66 5" xfId="12767"/>
    <cellStyle name="Normal 11 2 67" xfId="11813"/>
    <cellStyle name="Normal 11 2 67 2" xfId="11987"/>
    <cellStyle name="Normal 11 2 67 2 2" xfId="12258"/>
    <cellStyle name="Normal 11 2 67 2 2 2" xfId="13086"/>
    <cellStyle name="Normal 11 2 67 2 3" xfId="12529"/>
    <cellStyle name="Normal 11 2 67 2 3 2" xfId="13356"/>
    <cellStyle name="Normal 11 2 67 2 4" xfId="12821"/>
    <cellStyle name="Normal 11 2 67 3" xfId="12140"/>
    <cellStyle name="Normal 11 2 67 3 2" xfId="12968"/>
    <cellStyle name="Normal 11 2 67 4" xfId="12411"/>
    <cellStyle name="Normal 11 2 67 4 2" xfId="13238"/>
    <cellStyle name="Normal 11 2 67 5" xfId="12703"/>
    <cellStyle name="Normal 11 2 68" xfId="11950"/>
    <cellStyle name="Normal 11 2 68 2" xfId="12071"/>
    <cellStyle name="Normal 11 2 68 2 2" xfId="12342"/>
    <cellStyle name="Normal 11 2 68 2 2 2" xfId="13170"/>
    <cellStyle name="Normal 11 2 68 2 3" xfId="12613"/>
    <cellStyle name="Normal 11 2 68 2 3 2" xfId="13440"/>
    <cellStyle name="Normal 11 2 68 2 4" xfId="12905"/>
    <cellStyle name="Normal 11 2 68 3" xfId="12224"/>
    <cellStyle name="Normal 11 2 68 3 2" xfId="13052"/>
    <cellStyle name="Normal 11 2 68 4" xfId="12495"/>
    <cellStyle name="Normal 11 2 68 4 2" xfId="13322"/>
    <cellStyle name="Normal 11 2 68 5" xfId="12787"/>
    <cellStyle name="Normal 11 2 69" xfId="11970"/>
    <cellStyle name="Normal 11 2 69 2" xfId="12243"/>
    <cellStyle name="Normal 11 2 69 2 2" xfId="13071"/>
    <cellStyle name="Normal 11 2 69 3" xfId="12514"/>
    <cellStyle name="Normal 11 2 69 3 2" xfId="13341"/>
    <cellStyle name="Normal 11 2 69 4" xfId="12806"/>
    <cellStyle name="Normal 11 2 7" xfId="2006"/>
    <cellStyle name="Normal 11 2 70" xfId="12100"/>
    <cellStyle name="Normal 11 2 70 2" xfId="12371"/>
    <cellStyle name="Normal 11 2 70 2 2" xfId="13199"/>
    <cellStyle name="Normal 11 2 70 3" xfId="12642"/>
    <cellStyle name="Normal 11 2 70 3 2" xfId="13469"/>
    <cellStyle name="Normal 11 2 70 4" xfId="12934"/>
    <cellStyle name="Normal 11 2 71" xfId="12121"/>
    <cellStyle name="Normal 11 2 71 2" xfId="12953"/>
    <cellStyle name="Normal 11 2 72" xfId="12396"/>
    <cellStyle name="Normal 11 2 72 2" xfId="13223"/>
    <cellStyle name="Normal 11 2 73" xfId="14480"/>
    <cellStyle name="Normal 11 2 74" xfId="12671"/>
    <cellStyle name="Normal 11 2 75" xfId="14899"/>
    <cellStyle name="Normal 11 2 8" xfId="2007"/>
    <cellStyle name="Normal 11 2 9" xfId="2008"/>
    <cellStyle name="Normal 11 3" xfId="110"/>
    <cellStyle name="Normal 11 3 10" xfId="2009"/>
    <cellStyle name="Normal 11 3 11" xfId="2010"/>
    <cellStyle name="Normal 11 3 12" xfId="2011"/>
    <cellStyle name="Normal 11 3 13" xfId="2012"/>
    <cellStyle name="Normal 11 3 14" xfId="2013"/>
    <cellStyle name="Normal 11 3 15" xfId="2014"/>
    <cellStyle name="Normal 11 3 16" xfId="2015"/>
    <cellStyle name="Normal 11 3 17" xfId="2016"/>
    <cellStyle name="Normal 11 3 18" xfId="2017"/>
    <cellStyle name="Normal 11 3 19" xfId="2018"/>
    <cellStyle name="Normal 11 3 2" xfId="115"/>
    <cellStyle name="Normal 11 3 2 10" xfId="14902"/>
    <cellStyle name="Normal 11 3 2 2" xfId="11889"/>
    <cellStyle name="Normal 11 3 2 2 2" xfId="12054"/>
    <cellStyle name="Normal 11 3 2 2 2 2" xfId="12325"/>
    <cellStyle name="Normal 11 3 2 2 2 2 2" xfId="13153"/>
    <cellStyle name="Normal 11 3 2 2 2 3" xfId="12596"/>
    <cellStyle name="Normal 11 3 2 2 2 3 2" xfId="13423"/>
    <cellStyle name="Normal 11 3 2 2 2 4" xfId="12888"/>
    <cellStyle name="Normal 11 3 2 2 3" xfId="12207"/>
    <cellStyle name="Normal 11 3 2 2 3 2" xfId="13035"/>
    <cellStyle name="Normal 11 3 2 2 4" xfId="12478"/>
    <cellStyle name="Normal 11 3 2 2 4 2" xfId="13305"/>
    <cellStyle name="Normal 11 3 2 2 5" xfId="12770"/>
    <cellStyle name="Normal 11 3 2 3" xfId="11821"/>
    <cellStyle name="Normal 11 3 2 3 2" xfId="11995"/>
    <cellStyle name="Normal 11 3 2 3 2 2" xfId="12266"/>
    <cellStyle name="Normal 11 3 2 3 2 2 2" xfId="13094"/>
    <cellStyle name="Normal 11 3 2 3 2 3" xfId="12537"/>
    <cellStyle name="Normal 11 3 2 3 2 3 2" xfId="13364"/>
    <cellStyle name="Normal 11 3 2 3 2 4" xfId="12829"/>
    <cellStyle name="Normal 11 3 2 3 3" xfId="12148"/>
    <cellStyle name="Normal 11 3 2 3 3 2" xfId="12976"/>
    <cellStyle name="Normal 11 3 2 3 4" xfId="12419"/>
    <cellStyle name="Normal 11 3 2 3 4 2" xfId="13246"/>
    <cellStyle name="Normal 11 3 2 3 5" xfId="12711"/>
    <cellStyle name="Normal 11 3 2 4" xfId="11953"/>
    <cellStyle name="Normal 11 3 2 4 2" xfId="12074"/>
    <cellStyle name="Normal 11 3 2 4 2 2" xfId="12345"/>
    <cellStyle name="Normal 11 3 2 4 2 2 2" xfId="13173"/>
    <cellStyle name="Normal 11 3 2 4 2 3" xfId="12616"/>
    <cellStyle name="Normal 11 3 2 4 2 3 2" xfId="13443"/>
    <cellStyle name="Normal 11 3 2 4 2 4" xfId="12908"/>
    <cellStyle name="Normal 11 3 2 4 3" xfId="12227"/>
    <cellStyle name="Normal 11 3 2 4 3 2" xfId="13055"/>
    <cellStyle name="Normal 11 3 2 4 4" xfId="12498"/>
    <cellStyle name="Normal 11 3 2 4 4 2" xfId="13325"/>
    <cellStyle name="Normal 11 3 2 4 5" xfId="12790"/>
    <cellStyle name="Normal 11 3 2 5" xfId="11978"/>
    <cellStyle name="Normal 11 3 2 5 2" xfId="12251"/>
    <cellStyle name="Normal 11 3 2 5 2 2" xfId="13079"/>
    <cellStyle name="Normal 11 3 2 5 3" xfId="12522"/>
    <cellStyle name="Normal 11 3 2 5 3 2" xfId="13349"/>
    <cellStyle name="Normal 11 3 2 5 4" xfId="12814"/>
    <cellStyle name="Normal 11 3 2 6" xfId="12103"/>
    <cellStyle name="Normal 11 3 2 6 2" xfId="12374"/>
    <cellStyle name="Normal 11 3 2 6 2 2" xfId="13202"/>
    <cellStyle name="Normal 11 3 2 6 3" xfId="12645"/>
    <cellStyle name="Normal 11 3 2 6 3 2" xfId="13472"/>
    <cellStyle name="Normal 11 3 2 6 4" xfId="12937"/>
    <cellStyle name="Normal 11 3 2 7" xfId="12129"/>
    <cellStyle name="Normal 11 3 2 7 2" xfId="12961"/>
    <cellStyle name="Normal 11 3 2 8" xfId="12404"/>
    <cellStyle name="Normal 11 3 2 8 2" xfId="13231"/>
    <cellStyle name="Normal 11 3 2 9" xfId="12679"/>
    <cellStyle name="Normal 11 3 20" xfId="2019"/>
    <cellStyle name="Normal 11 3 21" xfId="2020"/>
    <cellStyle name="Normal 11 3 22" xfId="2021"/>
    <cellStyle name="Normal 11 3 23" xfId="2022"/>
    <cellStyle name="Normal 11 3 24" xfId="2023"/>
    <cellStyle name="Normal 11 3 25" xfId="2024"/>
    <cellStyle name="Normal 11 3 26" xfId="2025"/>
    <cellStyle name="Normal 11 3 27" xfId="2026"/>
    <cellStyle name="Normal 11 3 28" xfId="2027"/>
    <cellStyle name="Normal 11 3 29" xfId="2028"/>
    <cellStyle name="Normal 11 3 3" xfId="2029"/>
    <cellStyle name="Normal 11 3 30" xfId="2030"/>
    <cellStyle name="Normal 11 3 31" xfId="2031"/>
    <cellStyle name="Normal 11 3 32" xfId="2032"/>
    <cellStyle name="Normal 11 3 33" xfId="2033"/>
    <cellStyle name="Normal 11 3 34" xfId="2034"/>
    <cellStyle name="Normal 11 3 35" xfId="2035"/>
    <cellStyle name="Normal 11 3 36" xfId="2036"/>
    <cellStyle name="Normal 11 3 37" xfId="2037"/>
    <cellStyle name="Normal 11 3 38" xfId="2038"/>
    <cellStyle name="Normal 11 3 39" xfId="2039"/>
    <cellStyle name="Normal 11 3 4" xfId="2040"/>
    <cellStyle name="Normal 11 3 40" xfId="2041"/>
    <cellStyle name="Normal 11 3 41" xfId="2042"/>
    <cellStyle name="Normal 11 3 42" xfId="2043"/>
    <cellStyle name="Normal 11 3 43" xfId="2044"/>
    <cellStyle name="Normal 11 3 44" xfId="2045"/>
    <cellStyle name="Normal 11 3 45" xfId="2046"/>
    <cellStyle name="Normal 11 3 46" xfId="2047"/>
    <cellStyle name="Normal 11 3 47" xfId="2048"/>
    <cellStyle name="Normal 11 3 48" xfId="2049"/>
    <cellStyle name="Normal 11 3 49" xfId="2050"/>
    <cellStyle name="Normal 11 3 5" xfId="2051"/>
    <cellStyle name="Normal 11 3 50" xfId="2052"/>
    <cellStyle name="Normal 11 3 51" xfId="2053"/>
    <cellStyle name="Normal 11 3 52" xfId="2054"/>
    <cellStyle name="Normal 11 3 53" xfId="2055"/>
    <cellStyle name="Normal 11 3 54" xfId="2056"/>
    <cellStyle name="Normal 11 3 55" xfId="2057"/>
    <cellStyle name="Normal 11 3 56" xfId="2058"/>
    <cellStyle name="Normal 11 3 57" xfId="2059"/>
    <cellStyle name="Normal 11 3 58" xfId="2060"/>
    <cellStyle name="Normal 11 3 59" xfId="2061"/>
    <cellStyle name="Normal 11 3 6" xfId="2062"/>
    <cellStyle name="Normal 11 3 60" xfId="2063"/>
    <cellStyle name="Normal 11 3 61" xfId="2064"/>
    <cellStyle name="Normal 11 3 62" xfId="2065"/>
    <cellStyle name="Normal 11 3 63" xfId="2066"/>
    <cellStyle name="Normal 11 3 64" xfId="2067"/>
    <cellStyle name="Normal 11 3 65" xfId="2068"/>
    <cellStyle name="Normal 11 3 66" xfId="11888"/>
    <cellStyle name="Normal 11 3 66 2" xfId="12053"/>
    <cellStyle name="Normal 11 3 66 2 2" xfId="12324"/>
    <cellStyle name="Normal 11 3 66 2 2 2" xfId="13152"/>
    <cellStyle name="Normal 11 3 66 2 3" xfId="12595"/>
    <cellStyle name="Normal 11 3 66 2 3 2" xfId="13422"/>
    <cellStyle name="Normal 11 3 66 2 4" xfId="12887"/>
    <cellStyle name="Normal 11 3 66 3" xfId="12206"/>
    <cellStyle name="Normal 11 3 66 3 2" xfId="13034"/>
    <cellStyle name="Normal 11 3 66 4" xfId="12477"/>
    <cellStyle name="Normal 11 3 66 4 2" xfId="13304"/>
    <cellStyle name="Normal 11 3 66 5" xfId="12769"/>
    <cellStyle name="Normal 11 3 67" xfId="11816"/>
    <cellStyle name="Normal 11 3 67 2" xfId="11990"/>
    <cellStyle name="Normal 11 3 67 2 2" xfId="12261"/>
    <cellStyle name="Normal 11 3 67 2 2 2" xfId="13089"/>
    <cellStyle name="Normal 11 3 67 2 3" xfId="12532"/>
    <cellStyle name="Normal 11 3 67 2 3 2" xfId="13359"/>
    <cellStyle name="Normal 11 3 67 2 4" xfId="12824"/>
    <cellStyle name="Normal 11 3 67 3" xfId="12143"/>
    <cellStyle name="Normal 11 3 67 3 2" xfId="12971"/>
    <cellStyle name="Normal 11 3 67 4" xfId="12414"/>
    <cellStyle name="Normal 11 3 67 4 2" xfId="13241"/>
    <cellStyle name="Normal 11 3 67 5" xfId="12706"/>
    <cellStyle name="Normal 11 3 68" xfId="11952"/>
    <cellStyle name="Normal 11 3 68 2" xfId="12073"/>
    <cellStyle name="Normal 11 3 68 2 2" xfId="12344"/>
    <cellStyle name="Normal 11 3 68 2 2 2" xfId="13172"/>
    <cellStyle name="Normal 11 3 68 2 3" xfId="12615"/>
    <cellStyle name="Normal 11 3 68 2 3 2" xfId="13442"/>
    <cellStyle name="Normal 11 3 68 2 4" xfId="12907"/>
    <cellStyle name="Normal 11 3 68 3" xfId="12226"/>
    <cellStyle name="Normal 11 3 68 3 2" xfId="13054"/>
    <cellStyle name="Normal 11 3 68 4" xfId="12497"/>
    <cellStyle name="Normal 11 3 68 4 2" xfId="13324"/>
    <cellStyle name="Normal 11 3 68 5" xfId="12789"/>
    <cellStyle name="Normal 11 3 69" xfId="11973"/>
    <cellStyle name="Normal 11 3 69 2" xfId="12246"/>
    <cellStyle name="Normal 11 3 69 2 2" xfId="13074"/>
    <cellStyle name="Normal 11 3 69 3" xfId="12517"/>
    <cellStyle name="Normal 11 3 69 3 2" xfId="13344"/>
    <cellStyle name="Normal 11 3 69 4" xfId="12809"/>
    <cellStyle name="Normal 11 3 7" xfId="2069"/>
    <cellStyle name="Normal 11 3 70" xfId="12102"/>
    <cellStyle name="Normal 11 3 70 2" xfId="12373"/>
    <cellStyle name="Normal 11 3 70 2 2" xfId="13201"/>
    <cellStyle name="Normal 11 3 70 3" xfId="12644"/>
    <cellStyle name="Normal 11 3 70 3 2" xfId="13471"/>
    <cellStyle name="Normal 11 3 70 4" xfId="12936"/>
    <cellStyle name="Normal 11 3 71" xfId="12124"/>
    <cellStyle name="Normal 11 3 71 2" xfId="12956"/>
    <cellStyle name="Normal 11 3 72" xfId="12399"/>
    <cellStyle name="Normal 11 3 72 2" xfId="13226"/>
    <cellStyle name="Normal 11 3 73" xfId="12674"/>
    <cellStyle name="Normal 11 3 74" xfId="14901"/>
    <cellStyle name="Normal 11 3 8" xfId="2070"/>
    <cellStyle name="Normal 11 3 9" xfId="2071"/>
    <cellStyle name="Normal 11 4" xfId="111"/>
    <cellStyle name="Normal 11 4 10" xfId="2072"/>
    <cellStyle name="Normal 11 4 11" xfId="2073"/>
    <cellStyle name="Normal 11 4 12" xfId="2074"/>
    <cellStyle name="Normal 11 4 13" xfId="2075"/>
    <cellStyle name="Normal 11 4 14" xfId="2076"/>
    <cellStyle name="Normal 11 4 15" xfId="2077"/>
    <cellStyle name="Normal 11 4 16" xfId="2078"/>
    <cellStyle name="Normal 11 4 17" xfId="2079"/>
    <cellStyle name="Normal 11 4 18" xfId="2080"/>
    <cellStyle name="Normal 11 4 19" xfId="2081"/>
    <cellStyle name="Normal 11 4 2" xfId="2082"/>
    <cellStyle name="Normal 11 4 20" xfId="2083"/>
    <cellStyle name="Normal 11 4 21" xfId="2084"/>
    <cellStyle name="Normal 11 4 22" xfId="2085"/>
    <cellStyle name="Normal 11 4 23" xfId="2086"/>
    <cellStyle name="Normal 11 4 24" xfId="2087"/>
    <cellStyle name="Normal 11 4 25" xfId="2088"/>
    <cellStyle name="Normal 11 4 26" xfId="2089"/>
    <cellStyle name="Normal 11 4 27" xfId="2090"/>
    <cellStyle name="Normal 11 4 28" xfId="2091"/>
    <cellStyle name="Normal 11 4 29" xfId="2092"/>
    <cellStyle name="Normal 11 4 3" xfId="2093"/>
    <cellStyle name="Normal 11 4 30" xfId="2094"/>
    <cellStyle name="Normal 11 4 31" xfId="2095"/>
    <cellStyle name="Normal 11 4 32" xfId="2096"/>
    <cellStyle name="Normal 11 4 33" xfId="2097"/>
    <cellStyle name="Normal 11 4 34" xfId="2098"/>
    <cellStyle name="Normal 11 4 35" xfId="2099"/>
    <cellStyle name="Normal 11 4 36" xfId="2100"/>
    <cellStyle name="Normal 11 4 37" xfId="2101"/>
    <cellStyle name="Normal 11 4 38" xfId="2102"/>
    <cellStyle name="Normal 11 4 39" xfId="2103"/>
    <cellStyle name="Normal 11 4 4" xfId="2104"/>
    <cellStyle name="Normal 11 4 40" xfId="2105"/>
    <cellStyle name="Normal 11 4 41" xfId="2106"/>
    <cellStyle name="Normal 11 4 42" xfId="2107"/>
    <cellStyle name="Normal 11 4 43" xfId="2108"/>
    <cellStyle name="Normal 11 4 44" xfId="2109"/>
    <cellStyle name="Normal 11 4 45" xfId="2110"/>
    <cellStyle name="Normal 11 4 46" xfId="2111"/>
    <cellStyle name="Normal 11 4 47" xfId="2112"/>
    <cellStyle name="Normal 11 4 48" xfId="2113"/>
    <cellStyle name="Normal 11 4 49" xfId="2114"/>
    <cellStyle name="Normal 11 4 5" xfId="2115"/>
    <cellStyle name="Normal 11 4 50" xfId="2116"/>
    <cellStyle name="Normal 11 4 51" xfId="2117"/>
    <cellStyle name="Normal 11 4 52" xfId="2118"/>
    <cellStyle name="Normal 11 4 53" xfId="2119"/>
    <cellStyle name="Normal 11 4 54" xfId="2120"/>
    <cellStyle name="Normal 11 4 55" xfId="2121"/>
    <cellStyle name="Normal 11 4 56" xfId="2122"/>
    <cellStyle name="Normal 11 4 57" xfId="2123"/>
    <cellStyle name="Normal 11 4 58" xfId="2124"/>
    <cellStyle name="Normal 11 4 59" xfId="2125"/>
    <cellStyle name="Normal 11 4 6" xfId="2126"/>
    <cellStyle name="Normal 11 4 60" xfId="2127"/>
    <cellStyle name="Normal 11 4 61" xfId="2128"/>
    <cellStyle name="Normal 11 4 62" xfId="2129"/>
    <cellStyle name="Normal 11 4 63" xfId="2130"/>
    <cellStyle name="Normal 11 4 64" xfId="2131"/>
    <cellStyle name="Normal 11 4 65" xfId="2132"/>
    <cellStyle name="Normal 11 4 66" xfId="11890"/>
    <cellStyle name="Normal 11 4 66 2" xfId="12055"/>
    <cellStyle name="Normal 11 4 66 2 2" xfId="12326"/>
    <cellStyle name="Normal 11 4 66 2 2 2" xfId="13154"/>
    <cellStyle name="Normal 11 4 66 2 3" xfId="12597"/>
    <cellStyle name="Normal 11 4 66 2 3 2" xfId="13424"/>
    <cellStyle name="Normal 11 4 66 2 4" xfId="12889"/>
    <cellStyle name="Normal 11 4 66 3" xfId="12208"/>
    <cellStyle name="Normal 11 4 66 3 2" xfId="13036"/>
    <cellStyle name="Normal 11 4 66 4" xfId="12479"/>
    <cellStyle name="Normal 11 4 66 4 2" xfId="13306"/>
    <cellStyle name="Normal 11 4 66 5" xfId="12771"/>
    <cellStyle name="Normal 11 4 67" xfId="11817"/>
    <cellStyle name="Normal 11 4 67 2" xfId="11991"/>
    <cellStyle name="Normal 11 4 67 2 2" xfId="12262"/>
    <cellStyle name="Normal 11 4 67 2 2 2" xfId="13090"/>
    <cellStyle name="Normal 11 4 67 2 3" xfId="12533"/>
    <cellStyle name="Normal 11 4 67 2 3 2" xfId="13360"/>
    <cellStyle name="Normal 11 4 67 2 4" xfId="12825"/>
    <cellStyle name="Normal 11 4 67 3" xfId="12144"/>
    <cellStyle name="Normal 11 4 67 3 2" xfId="12972"/>
    <cellStyle name="Normal 11 4 67 4" xfId="12415"/>
    <cellStyle name="Normal 11 4 67 4 2" xfId="13242"/>
    <cellStyle name="Normal 11 4 67 5" xfId="12707"/>
    <cellStyle name="Normal 11 4 68" xfId="11954"/>
    <cellStyle name="Normal 11 4 68 2" xfId="12075"/>
    <cellStyle name="Normal 11 4 68 2 2" xfId="12346"/>
    <cellStyle name="Normal 11 4 68 2 2 2" xfId="13174"/>
    <cellStyle name="Normal 11 4 68 2 3" xfId="12617"/>
    <cellStyle name="Normal 11 4 68 2 3 2" xfId="13444"/>
    <cellStyle name="Normal 11 4 68 2 4" xfId="12909"/>
    <cellStyle name="Normal 11 4 68 3" xfId="12228"/>
    <cellStyle name="Normal 11 4 68 3 2" xfId="13056"/>
    <cellStyle name="Normal 11 4 68 4" xfId="12499"/>
    <cellStyle name="Normal 11 4 68 4 2" xfId="13326"/>
    <cellStyle name="Normal 11 4 68 5" xfId="12791"/>
    <cellStyle name="Normal 11 4 69" xfId="11974"/>
    <cellStyle name="Normal 11 4 69 2" xfId="12247"/>
    <cellStyle name="Normal 11 4 69 2 2" xfId="13075"/>
    <cellStyle name="Normal 11 4 69 3" xfId="12518"/>
    <cellStyle name="Normal 11 4 69 3 2" xfId="13345"/>
    <cellStyle name="Normal 11 4 69 4" xfId="12810"/>
    <cellStyle name="Normal 11 4 7" xfId="2133"/>
    <cellStyle name="Normal 11 4 70" xfId="12104"/>
    <cellStyle name="Normal 11 4 70 2" xfId="12375"/>
    <cellStyle name="Normal 11 4 70 2 2" xfId="13203"/>
    <cellStyle name="Normal 11 4 70 3" xfId="12646"/>
    <cellStyle name="Normal 11 4 70 3 2" xfId="13473"/>
    <cellStyle name="Normal 11 4 70 4" xfId="12938"/>
    <cellStyle name="Normal 11 4 71" xfId="12125"/>
    <cellStyle name="Normal 11 4 71 2" xfId="12957"/>
    <cellStyle name="Normal 11 4 72" xfId="12400"/>
    <cellStyle name="Normal 11 4 72 2" xfId="13227"/>
    <cellStyle name="Normal 11 4 73" xfId="12675"/>
    <cellStyle name="Normal 11 4 74" xfId="14903"/>
    <cellStyle name="Normal 11 4 8" xfId="2134"/>
    <cellStyle name="Normal 11 4 9" xfId="2135"/>
    <cellStyle name="Normal 11 5" xfId="2136"/>
    <cellStyle name="Normal 11 5 10" xfId="2137"/>
    <cellStyle name="Normal 11 5 11" xfId="2138"/>
    <cellStyle name="Normal 11 5 12" xfId="2139"/>
    <cellStyle name="Normal 11 5 13" xfId="2140"/>
    <cellStyle name="Normal 11 5 14" xfId="2141"/>
    <cellStyle name="Normal 11 5 15" xfId="2142"/>
    <cellStyle name="Normal 11 5 16" xfId="2143"/>
    <cellStyle name="Normal 11 5 17" xfId="2144"/>
    <cellStyle name="Normal 11 5 18" xfId="2145"/>
    <cellStyle name="Normal 11 5 19" xfId="2146"/>
    <cellStyle name="Normal 11 5 2" xfId="2147"/>
    <cellStyle name="Normal 11 5 20" xfId="2148"/>
    <cellStyle name="Normal 11 5 21" xfId="2149"/>
    <cellStyle name="Normal 11 5 22" xfId="2150"/>
    <cellStyle name="Normal 11 5 23" xfId="2151"/>
    <cellStyle name="Normal 11 5 24" xfId="2152"/>
    <cellStyle name="Normal 11 5 25" xfId="2153"/>
    <cellStyle name="Normal 11 5 26" xfId="2154"/>
    <cellStyle name="Normal 11 5 27" xfId="2155"/>
    <cellStyle name="Normal 11 5 28" xfId="2156"/>
    <cellStyle name="Normal 11 5 29" xfId="2157"/>
    <cellStyle name="Normal 11 5 3" xfId="2158"/>
    <cellStyle name="Normal 11 5 30" xfId="2159"/>
    <cellStyle name="Normal 11 5 31" xfId="2160"/>
    <cellStyle name="Normal 11 5 32" xfId="2161"/>
    <cellStyle name="Normal 11 5 33" xfId="2162"/>
    <cellStyle name="Normal 11 5 34" xfId="2163"/>
    <cellStyle name="Normal 11 5 35" xfId="2164"/>
    <cellStyle name="Normal 11 5 36" xfId="2165"/>
    <cellStyle name="Normal 11 5 37" xfId="2166"/>
    <cellStyle name="Normal 11 5 38" xfId="2167"/>
    <cellStyle name="Normal 11 5 39" xfId="2168"/>
    <cellStyle name="Normal 11 5 4" xfId="2169"/>
    <cellStyle name="Normal 11 5 40" xfId="2170"/>
    <cellStyle name="Normal 11 5 41" xfId="2171"/>
    <cellStyle name="Normal 11 5 42" xfId="2172"/>
    <cellStyle name="Normal 11 5 43" xfId="2173"/>
    <cellStyle name="Normal 11 5 44" xfId="2174"/>
    <cellStyle name="Normal 11 5 45" xfId="2175"/>
    <cellStyle name="Normal 11 5 46" xfId="2176"/>
    <cellStyle name="Normal 11 5 47" xfId="2177"/>
    <cellStyle name="Normal 11 5 48" xfId="2178"/>
    <cellStyle name="Normal 11 5 49" xfId="2179"/>
    <cellStyle name="Normal 11 5 5" xfId="2180"/>
    <cellStyle name="Normal 11 5 50" xfId="2181"/>
    <cellStyle name="Normal 11 5 51" xfId="2182"/>
    <cellStyle name="Normal 11 5 52" xfId="2183"/>
    <cellStyle name="Normal 11 5 53" xfId="2184"/>
    <cellStyle name="Normal 11 5 54" xfId="2185"/>
    <cellStyle name="Normal 11 5 55" xfId="2186"/>
    <cellStyle name="Normal 11 5 56" xfId="2187"/>
    <cellStyle name="Normal 11 5 57" xfId="2188"/>
    <cellStyle name="Normal 11 5 58" xfId="2189"/>
    <cellStyle name="Normal 11 5 59" xfId="2190"/>
    <cellStyle name="Normal 11 5 6" xfId="2191"/>
    <cellStyle name="Normal 11 5 60" xfId="2192"/>
    <cellStyle name="Normal 11 5 61" xfId="2193"/>
    <cellStyle name="Normal 11 5 62" xfId="2194"/>
    <cellStyle name="Normal 11 5 63" xfId="2195"/>
    <cellStyle name="Normal 11 5 64" xfId="2196"/>
    <cellStyle name="Normal 11 5 65" xfId="2197"/>
    <cellStyle name="Normal 11 5 66" xfId="14904"/>
    <cellStyle name="Normal 11 5 7" xfId="2198"/>
    <cellStyle name="Normal 11 5 8" xfId="2199"/>
    <cellStyle name="Normal 11 5 9" xfId="2200"/>
    <cellStyle name="Normal 11 6" xfId="2201"/>
    <cellStyle name="Normal 11 6 2" xfId="11826"/>
    <cellStyle name="Normal 11 6 2 2" xfId="11999"/>
    <cellStyle name="Normal 11 6 2 2 2" xfId="12270"/>
    <cellStyle name="Normal 11 6 2 2 2 2" xfId="13098"/>
    <cellStyle name="Normal 11 6 2 2 3" xfId="12541"/>
    <cellStyle name="Normal 11 6 2 2 3 2" xfId="13368"/>
    <cellStyle name="Normal 11 6 2 2 4" xfId="12833"/>
    <cellStyle name="Normal 11 6 2 3" xfId="12152"/>
    <cellStyle name="Normal 11 6 2 3 2" xfId="12980"/>
    <cellStyle name="Normal 11 6 2 4" xfId="12423"/>
    <cellStyle name="Normal 11 6 2 4 2" xfId="13250"/>
    <cellStyle name="Normal 11 6 2 5" xfId="12715"/>
    <cellStyle name="Normal 11 6 3" xfId="11983"/>
    <cellStyle name="Normal 11 6 3 2" xfId="12255"/>
    <cellStyle name="Normal 11 6 3 2 2" xfId="13083"/>
    <cellStyle name="Normal 11 6 3 3" xfId="12526"/>
    <cellStyle name="Normal 11 6 3 3 2" xfId="13353"/>
    <cellStyle name="Normal 11 6 3 4" xfId="12818"/>
    <cellStyle name="Normal 11 6 4" xfId="12135"/>
    <cellStyle name="Normal 11 6 4 2" xfId="12965"/>
    <cellStyle name="Normal 11 6 5" xfId="12408"/>
    <cellStyle name="Normal 11 6 5 2" xfId="13235"/>
    <cellStyle name="Normal 11 6 6" xfId="12688"/>
    <cellStyle name="Normal 11 6 7" xfId="14905"/>
    <cellStyle name="Normal 11 7" xfId="11883"/>
    <cellStyle name="Normal 11 7 2" xfId="12050"/>
    <cellStyle name="Normal 11 7 2 2" xfId="12321"/>
    <cellStyle name="Normal 11 7 2 2 2" xfId="13149"/>
    <cellStyle name="Normal 11 7 2 3" xfId="12592"/>
    <cellStyle name="Normal 11 7 2 3 2" xfId="13419"/>
    <cellStyle name="Normal 11 7 2 4" xfId="12884"/>
    <cellStyle name="Normal 11 7 3" xfId="12203"/>
    <cellStyle name="Normal 11 7 3 2" xfId="13031"/>
    <cellStyle name="Normal 11 7 4" xfId="12474"/>
    <cellStyle name="Normal 11 7 4 2" xfId="13301"/>
    <cellStyle name="Normal 11 7 5" xfId="12766"/>
    <cellStyle name="Normal 11 8" xfId="11811"/>
    <cellStyle name="Normal 11 8 2" xfId="11986"/>
    <cellStyle name="Normal 11 8 2 2" xfId="12257"/>
    <cellStyle name="Normal 11 8 2 2 2" xfId="13085"/>
    <cellStyle name="Normal 11 8 2 3" xfId="12528"/>
    <cellStyle name="Normal 11 8 2 3 2" xfId="13355"/>
    <cellStyle name="Normal 11 8 2 4" xfId="12820"/>
    <cellStyle name="Normal 11 8 3" xfId="12139"/>
    <cellStyle name="Normal 11 8 3 2" xfId="12967"/>
    <cellStyle name="Normal 11 8 4" xfId="12410"/>
    <cellStyle name="Normal 11 8 4 2" xfId="13237"/>
    <cellStyle name="Normal 11 8 5" xfId="12702"/>
    <cellStyle name="Normal 11 9" xfId="11948"/>
    <cellStyle name="Normal 11 9 2" xfId="12069"/>
    <cellStyle name="Normal 11 9 2 2" xfId="12340"/>
    <cellStyle name="Normal 11 9 2 2 2" xfId="13168"/>
    <cellStyle name="Normal 11 9 2 3" xfId="12611"/>
    <cellStyle name="Normal 11 9 2 3 2" xfId="13438"/>
    <cellStyle name="Normal 11 9 2 4" xfId="12903"/>
    <cellStyle name="Normal 11 9 3" xfId="12222"/>
    <cellStyle name="Normal 11 9 3 2" xfId="13050"/>
    <cellStyle name="Normal 11 9 4" xfId="12493"/>
    <cellStyle name="Normal 11 9 4 2" xfId="13320"/>
    <cellStyle name="Normal 11 9 5" xfId="12785"/>
    <cellStyle name="Normal 11_CurveConstituents_Input" xfId="14906"/>
    <cellStyle name="Normal 110" xfId="11845"/>
    <cellStyle name="Normal 110 2" xfId="12013"/>
    <cellStyle name="Normal 110 2 2" xfId="12284"/>
    <cellStyle name="Normal 110 2 2 2" xfId="13112"/>
    <cellStyle name="Normal 110 2 3" xfId="12555"/>
    <cellStyle name="Normal 110 2 3 2" xfId="13382"/>
    <cellStyle name="Normal 110 2 4" xfId="12847"/>
    <cellStyle name="Normal 110 3" xfId="12166"/>
    <cellStyle name="Normal 110 3 2" xfId="12994"/>
    <cellStyle name="Normal 110 4" xfId="12437"/>
    <cellStyle name="Normal 110 4 2" xfId="13264"/>
    <cellStyle name="Normal 110 5" xfId="12729"/>
    <cellStyle name="Normal 111" xfId="11835"/>
    <cellStyle name="Normal 111 2" xfId="12006"/>
    <cellStyle name="Normal 111 2 2" xfId="12277"/>
    <cellStyle name="Normal 111 2 2 2" xfId="13105"/>
    <cellStyle name="Normal 111 2 3" xfId="12548"/>
    <cellStyle name="Normal 111 2 3 2" xfId="13375"/>
    <cellStyle name="Normal 111 2 4" xfId="12840"/>
    <cellStyle name="Normal 111 3" xfId="12159"/>
    <cellStyle name="Normal 111 3 2" xfId="12987"/>
    <cellStyle name="Normal 111 4" xfId="12430"/>
    <cellStyle name="Normal 111 4 2" xfId="13257"/>
    <cellStyle name="Normal 111 5" xfId="12722"/>
    <cellStyle name="Normal 112" xfId="11831"/>
    <cellStyle name="Normal 112 2" xfId="12002"/>
    <cellStyle name="Normal 112 2 2" xfId="12273"/>
    <cellStyle name="Normal 112 2 2 2" xfId="13101"/>
    <cellStyle name="Normal 112 2 3" xfId="12544"/>
    <cellStyle name="Normal 112 2 3 2" xfId="13371"/>
    <cellStyle name="Normal 112 2 4" xfId="12836"/>
    <cellStyle name="Normal 112 3" xfId="12155"/>
    <cellStyle name="Normal 112 3 2" xfId="12983"/>
    <cellStyle name="Normal 112 4" xfId="12426"/>
    <cellStyle name="Normal 112 4 2" xfId="13253"/>
    <cellStyle name="Normal 112 5" xfId="12718"/>
    <cellStyle name="Normal 113" xfId="11834"/>
    <cellStyle name="Normal 113 2" xfId="12005"/>
    <cellStyle name="Normal 113 2 2" xfId="12276"/>
    <cellStyle name="Normal 113 2 2 2" xfId="13104"/>
    <cellStyle name="Normal 113 2 2 3" xfId="14909"/>
    <cellStyle name="Normal 113 2 3" xfId="12547"/>
    <cellStyle name="Normal 113 2 3 2" xfId="13374"/>
    <cellStyle name="Normal 113 2 4" xfId="12839"/>
    <cellStyle name="Normal 113 2 5" xfId="14908"/>
    <cellStyle name="Normal 113 3" xfId="12158"/>
    <cellStyle name="Normal 113 3 2" xfId="12986"/>
    <cellStyle name="Normal 113 3 3" xfId="14910"/>
    <cellStyle name="Normal 113 4" xfId="12429"/>
    <cellStyle name="Normal 113 4 2" xfId="13256"/>
    <cellStyle name="Normal 113 4 3" xfId="14911"/>
    <cellStyle name="Normal 113 5" xfId="12721"/>
    <cellStyle name="Normal 113 5 2" xfId="14912"/>
    <cellStyle name="Normal 113 6" xfId="14913"/>
    <cellStyle name="Normal 113 7" xfId="14907"/>
    <cellStyle name="Normal 113_CurveConstituents_Input" xfId="14914"/>
    <cellStyle name="Normal 114" xfId="11833"/>
    <cellStyle name="Normal 114 2" xfId="12004"/>
    <cellStyle name="Normal 114 2 2" xfId="12275"/>
    <cellStyle name="Normal 114 2 2 2" xfId="13103"/>
    <cellStyle name="Normal 114 2 3" xfId="12546"/>
    <cellStyle name="Normal 114 2 3 2" xfId="13373"/>
    <cellStyle name="Normal 114 2 4" xfId="12838"/>
    <cellStyle name="Normal 114 3" xfId="12157"/>
    <cellStyle name="Normal 114 3 2" xfId="12985"/>
    <cellStyle name="Normal 114 4" xfId="12428"/>
    <cellStyle name="Normal 114 4 2" xfId="13255"/>
    <cellStyle name="Normal 114 5" xfId="12720"/>
    <cellStyle name="Normal 115" xfId="11837"/>
    <cellStyle name="Normal 115 2" xfId="12008"/>
    <cellStyle name="Normal 115 2 2" xfId="12279"/>
    <cellStyle name="Normal 115 2 2 2" xfId="13107"/>
    <cellStyle name="Normal 115 2 2 3" xfId="14917"/>
    <cellStyle name="Normal 115 2 3" xfId="12550"/>
    <cellStyle name="Normal 115 2 3 2" xfId="13377"/>
    <cellStyle name="Normal 115 2 4" xfId="12842"/>
    <cellStyle name="Normal 115 2 5" xfId="14916"/>
    <cellStyle name="Normal 115 3" xfId="12161"/>
    <cellStyle name="Normal 115 3 2" xfId="12989"/>
    <cellStyle name="Normal 115 3 3" xfId="14918"/>
    <cellStyle name="Normal 115 4" xfId="12432"/>
    <cellStyle name="Normal 115 4 2" xfId="13259"/>
    <cellStyle name="Normal 115 4 3" xfId="14919"/>
    <cellStyle name="Normal 115 5" xfId="12724"/>
    <cellStyle name="Normal 115 5 2" xfId="14920"/>
    <cellStyle name="Normal 115 6" xfId="14921"/>
    <cellStyle name="Normal 115 7" xfId="14915"/>
    <cellStyle name="Normal 115_CurveConstituents_Input" xfId="14922"/>
    <cellStyle name="Normal 116" xfId="11838"/>
    <cellStyle name="Normal 116 2" xfId="12009"/>
    <cellStyle name="Normal 116 2 2" xfId="12280"/>
    <cellStyle name="Normal 116 2 2 2" xfId="13108"/>
    <cellStyle name="Normal 116 2 3" xfId="12551"/>
    <cellStyle name="Normal 116 2 3 2" xfId="13378"/>
    <cellStyle name="Normal 116 2 4" xfId="12843"/>
    <cellStyle name="Normal 116 3" xfId="12162"/>
    <cellStyle name="Normal 116 3 2" xfId="12990"/>
    <cellStyle name="Normal 116 4" xfId="12433"/>
    <cellStyle name="Normal 116 4 2" xfId="13260"/>
    <cellStyle name="Normal 116 5" xfId="12725"/>
    <cellStyle name="Normal 117" xfId="11849"/>
    <cellStyle name="Normal 117 2" xfId="12016"/>
    <cellStyle name="Normal 117 2 2" xfId="12287"/>
    <cellStyle name="Normal 117 2 2 2" xfId="13115"/>
    <cellStyle name="Normal 117 2 2 3" xfId="14925"/>
    <cellStyle name="Normal 117 2 3" xfId="12558"/>
    <cellStyle name="Normal 117 2 3 2" xfId="13385"/>
    <cellStyle name="Normal 117 2 4" xfId="12850"/>
    <cellStyle name="Normal 117 2 5" xfId="14924"/>
    <cellStyle name="Normal 117 3" xfId="12169"/>
    <cellStyle name="Normal 117 3 2" xfId="12997"/>
    <cellStyle name="Normal 117 3 3" xfId="14926"/>
    <cellStyle name="Normal 117 4" xfId="12440"/>
    <cellStyle name="Normal 117 4 2" xfId="13267"/>
    <cellStyle name="Normal 117 4 3" xfId="14927"/>
    <cellStyle name="Normal 117 5" xfId="14008"/>
    <cellStyle name="Normal 117 5 2" xfId="14928"/>
    <cellStyle name="Normal 117 6" xfId="12732"/>
    <cellStyle name="Normal 117 6 2" xfId="14929"/>
    <cellStyle name="Normal 117 7" xfId="14923"/>
    <cellStyle name="Normal 117_CurveConstituents_Input" xfId="14930"/>
    <cellStyle name="Normal 118" xfId="11848"/>
    <cellStyle name="Normal 118 2" xfId="12015"/>
    <cellStyle name="Normal 118 2 2" xfId="12286"/>
    <cellStyle name="Normal 118 2 2 2" xfId="13114"/>
    <cellStyle name="Normal 118 2 2 3" xfId="14933"/>
    <cellStyle name="Normal 118 2 3" xfId="12557"/>
    <cellStyle name="Normal 118 2 3 2" xfId="13384"/>
    <cellStyle name="Normal 118 2 4" xfId="12849"/>
    <cellStyle name="Normal 118 2 5" xfId="14932"/>
    <cellStyle name="Normal 118 3" xfId="12168"/>
    <cellStyle name="Normal 118 3 2" xfId="12996"/>
    <cellStyle name="Normal 118 3 3" xfId="14934"/>
    <cellStyle name="Normal 118 4" xfId="12439"/>
    <cellStyle name="Normal 118 4 2" xfId="13266"/>
    <cellStyle name="Normal 118 4 3" xfId="14935"/>
    <cellStyle name="Normal 118 5" xfId="12731"/>
    <cellStyle name="Normal 118 5 2" xfId="14936"/>
    <cellStyle name="Normal 118 6" xfId="14937"/>
    <cellStyle name="Normal 118 7" xfId="14931"/>
    <cellStyle name="Normal 118_CurveConstituents_Input" xfId="14938"/>
    <cellStyle name="Normal 119" xfId="11850"/>
    <cellStyle name="Normal 119 2" xfId="12017"/>
    <cellStyle name="Normal 119 2 2" xfId="12288"/>
    <cellStyle name="Normal 119 2 2 2" xfId="13116"/>
    <cellStyle name="Normal 119 2 3" xfId="12559"/>
    <cellStyle name="Normal 119 2 3 2" xfId="13386"/>
    <cellStyle name="Normal 119 2 4" xfId="12851"/>
    <cellStyle name="Normal 119 3" xfId="12170"/>
    <cellStyle name="Normal 119 3 2" xfId="12998"/>
    <cellStyle name="Normal 119 4" xfId="12441"/>
    <cellStyle name="Normal 119 4 2" xfId="13268"/>
    <cellStyle name="Normal 119 5" xfId="12733"/>
    <cellStyle name="Normal 12" xfId="65"/>
    <cellStyle name="Normal 12 10" xfId="11971"/>
    <cellStyle name="Normal 12 10 2" xfId="12244"/>
    <cellStyle name="Normal 12 10 2 2" xfId="13072"/>
    <cellStyle name="Normal 12 10 3" xfId="12515"/>
    <cellStyle name="Normal 12 10 3 2" xfId="13342"/>
    <cellStyle name="Normal 12 10 4" xfId="12807"/>
    <cellStyle name="Normal 12 11" xfId="12095"/>
    <cellStyle name="Normal 12 11 2" xfId="12366"/>
    <cellStyle name="Normal 12 11 2 2" xfId="13194"/>
    <cellStyle name="Normal 12 11 3" xfId="12637"/>
    <cellStyle name="Normal 12 11 3 2" xfId="13464"/>
    <cellStyle name="Normal 12 11 4" xfId="12929"/>
    <cellStyle name="Normal 12 12" xfId="12122"/>
    <cellStyle name="Normal 12 12 2" xfId="12954"/>
    <cellStyle name="Normal 12 13" xfId="12397"/>
    <cellStyle name="Normal 12 13 2" xfId="13224"/>
    <cellStyle name="Normal 12 14" xfId="14477"/>
    <cellStyle name="Normal 12 15" xfId="12672"/>
    <cellStyle name="Normal 12 16" xfId="14939"/>
    <cellStyle name="Normal 12 2" xfId="109"/>
    <cellStyle name="Normal 12 2 10" xfId="2202"/>
    <cellStyle name="Normal 12 2 11" xfId="2203"/>
    <cellStyle name="Normal 12 2 12" xfId="2204"/>
    <cellStyle name="Normal 12 2 13" xfId="2205"/>
    <cellStyle name="Normal 12 2 14" xfId="2206"/>
    <cellStyle name="Normal 12 2 15" xfId="2207"/>
    <cellStyle name="Normal 12 2 16" xfId="2208"/>
    <cellStyle name="Normal 12 2 17" xfId="2209"/>
    <cellStyle name="Normal 12 2 18" xfId="2210"/>
    <cellStyle name="Normal 12 2 19" xfId="2211"/>
    <cellStyle name="Normal 12 2 2" xfId="114"/>
    <cellStyle name="Normal 12 2 2 10" xfId="14941"/>
    <cellStyle name="Normal 12 2 2 2" xfId="11892"/>
    <cellStyle name="Normal 12 2 2 2 2" xfId="12057"/>
    <cellStyle name="Normal 12 2 2 2 2 2" xfId="12328"/>
    <cellStyle name="Normal 12 2 2 2 2 2 2" xfId="13156"/>
    <cellStyle name="Normal 12 2 2 2 2 3" xfId="12599"/>
    <cellStyle name="Normal 12 2 2 2 2 3 2" xfId="13426"/>
    <cellStyle name="Normal 12 2 2 2 2 4" xfId="12891"/>
    <cellStyle name="Normal 12 2 2 2 3" xfId="12210"/>
    <cellStyle name="Normal 12 2 2 2 3 2" xfId="13038"/>
    <cellStyle name="Normal 12 2 2 2 4" xfId="12481"/>
    <cellStyle name="Normal 12 2 2 2 4 2" xfId="13308"/>
    <cellStyle name="Normal 12 2 2 2 5" xfId="12773"/>
    <cellStyle name="Normal 12 2 2 3" xfId="11820"/>
    <cellStyle name="Normal 12 2 2 3 2" xfId="11994"/>
    <cellStyle name="Normal 12 2 2 3 2 2" xfId="12265"/>
    <cellStyle name="Normal 12 2 2 3 2 2 2" xfId="13093"/>
    <cellStyle name="Normal 12 2 2 3 2 3" xfId="12536"/>
    <cellStyle name="Normal 12 2 2 3 2 3 2" xfId="13363"/>
    <cellStyle name="Normal 12 2 2 3 2 4" xfId="12828"/>
    <cellStyle name="Normal 12 2 2 3 3" xfId="12147"/>
    <cellStyle name="Normal 12 2 2 3 3 2" xfId="12975"/>
    <cellStyle name="Normal 12 2 2 3 4" xfId="12418"/>
    <cellStyle name="Normal 12 2 2 3 4 2" xfId="13245"/>
    <cellStyle name="Normal 12 2 2 3 5" xfId="12710"/>
    <cellStyle name="Normal 12 2 2 4" xfId="11956"/>
    <cellStyle name="Normal 12 2 2 4 2" xfId="12077"/>
    <cellStyle name="Normal 12 2 2 4 2 2" xfId="12348"/>
    <cellStyle name="Normal 12 2 2 4 2 2 2" xfId="13176"/>
    <cellStyle name="Normal 12 2 2 4 2 3" xfId="12619"/>
    <cellStyle name="Normal 12 2 2 4 2 3 2" xfId="13446"/>
    <cellStyle name="Normal 12 2 2 4 2 4" xfId="12911"/>
    <cellStyle name="Normal 12 2 2 4 3" xfId="12230"/>
    <cellStyle name="Normal 12 2 2 4 3 2" xfId="13058"/>
    <cellStyle name="Normal 12 2 2 4 4" xfId="12501"/>
    <cellStyle name="Normal 12 2 2 4 4 2" xfId="13328"/>
    <cellStyle name="Normal 12 2 2 4 5" xfId="12793"/>
    <cellStyle name="Normal 12 2 2 5" xfId="11977"/>
    <cellStyle name="Normal 12 2 2 5 2" xfId="12250"/>
    <cellStyle name="Normal 12 2 2 5 2 2" xfId="13078"/>
    <cellStyle name="Normal 12 2 2 5 3" xfId="12521"/>
    <cellStyle name="Normal 12 2 2 5 3 2" xfId="13348"/>
    <cellStyle name="Normal 12 2 2 5 4" xfId="12813"/>
    <cellStyle name="Normal 12 2 2 6" xfId="12106"/>
    <cellStyle name="Normal 12 2 2 6 2" xfId="12377"/>
    <cellStyle name="Normal 12 2 2 6 2 2" xfId="13205"/>
    <cellStyle name="Normal 12 2 2 6 3" xfId="12648"/>
    <cellStyle name="Normal 12 2 2 6 3 2" xfId="13475"/>
    <cellStyle name="Normal 12 2 2 6 4" xfId="12940"/>
    <cellStyle name="Normal 12 2 2 7" xfId="12128"/>
    <cellStyle name="Normal 12 2 2 7 2" xfId="12960"/>
    <cellStyle name="Normal 12 2 2 8" xfId="12403"/>
    <cellStyle name="Normal 12 2 2 8 2" xfId="13230"/>
    <cellStyle name="Normal 12 2 2 9" xfId="12678"/>
    <cellStyle name="Normal 12 2 20" xfId="2212"/>
    <cellStyle name="Normal 12 2 21" xfId="2213"/>
    <cellStyle name="Normal 12 2 22" xfId="2214"/>
    <cellStyle name="Normal 12 2 23" xfId="2215"/>
    <cellStyle name="Normal 12 2 24" xfId="2216"/>
    <cellStyle name="Normal 12 2 25" xfId="2217"/>
    <cellStyle name="Normal 12 2 26" xfId="2218"/>
    <cellStyle name="Normal 12 2 27" xfId="2219"/>
    <cellStyle name="Normal 12 2 28" xfId="2220"/>
    <cellStyle name="Normal 12 2 29" xfId="2221"/>
    <cellStyle name="Normal 12 2 3" xfId="118"/>
    <cellStyle name="Normal 12 2 3 2" xfId="14313"/>
    <cellStyle name="Normal 12 2 30" xfId="2222"/>
    <cellStyle name="Normal 12 2 31" xfId="2223"/>
    <cellStyle name="Normal 12 2 32" xfId="2224"/>
    <cellStyle name="Normal 12 2 33" xfId="2225"/>
    <cellStyle name="Normal 12 2 34" xfId="2226"/>
    <cellStyle name="Normal 12 2 35" xfId="2227"/>
    <cellStyle name="Normal 12 2 36" xfId="2228"/>
    <cellStyle name="Normal 12 2 37" xfId="2229"/>
    <cellStyle name="Normal 12 2 38" xfId="2230"/>
    <cellStyle name="Normal 12 2 39" xfId="2231"/>
    <cellStyle name="Normal 12 2 4" xfId="2232"/>
    <cellStyle name="Normal 12 2 40" xfId="2233"/>
    <cellStyle name="Normal 12 2 41" xfId="2234"/>
    <cellStyle name="Normal 12 2 42" xfId="2235"/>
    <cellStyle name="Normal 12 2 43" xfId="2236"/>
    <cellStyle name="Normal 12 2 44" xfId="2237"/>
    <cellStyle name="Normal 12 2 45" xfId="2238"/>
    <cellStyle name="Normal 12 2 46" xfId="2239"/>
    <cellStyle name="Normal 12 2 47" xfId="2240"/>
    <cellStyle name="Normal 12 2 48" xfId="2241"/>
    <cellStyle name="Normal 12 2 49" xfId="2242"/>
    <cellStyle name="Normal 12 2 5" xfId="2243"/>
    <cellStyle name="Normal 12 2 50" xfId="2244"/>
    <cellStyle name="Normal 12 2 51" xfId="2245"/>
    <cellStyle name="Normal 12 2 52" xfId="2246"/>
    <cellStyle name="Normal 12 2 53" xfId="2247"/>
    <cellStyle name="Normal 12 2 54" xfId="2248"/>
    <cellStyle name="Normal 12 2 55" xfId="2249"/>
    <cellStyle name="Normal 12 2 56" xfId="2250"/>
    <cellStyle name="Normal 12 2 57" xfId="2251"/>
    <cellStyle name="Normal 12 2 58" xfId="2252"/>
    <cellStyle name="Normal 12 2 59" xfId="2253"/>
    <cellStyle name="Normal 12 2 6" xfId="2254"/>
    <cellStyle name="Normal 12 2 60" xfId="2255"/>
    <cellStyle name="Normal 12 2 61" xfId="2256"/>
    <cellStyle name="Normal 12 2 62" xfId="2257"/>
    <cellStyle name="Normal 12 2 63" xfId="2258"/>
    <cellStyle name="Normal 12 2 64" xfId="2259"/>
    <cellStyle name="Normal 12 2 65" xfId="2260"/>
    <cellStyle name="Normal 12 2 66" xfId="11891"/>
    <cellStyle name="Normal 12 2 66 2" xfId="12056"/>
    <cellStyle name="Normal 12 2 66 2 2" xfId="12327"/>
    <cellStyle name="Normal 12 2 66 2 2 2" xfId="13155"/>
    <cellStyle name="Normal 12 2 66 2 3" xfId="12598"/>
    <cellStyle name="Normal 12 2 66 2 3 2" xfId="13425"/>
    <cellStyle name="Normal 12 2 66 2 4" xfId="12890"/>
    <cellStyle name="Normal 12 2 66 3" xfId="12209"/>
    <cellStyle name="Normal 12 2 66 3 2" xfId="13037"/>
    <cellStyle name="Normal 12 2 66 4" xfId="12480"/>
    <cellStyle name="Normal 12 2 66 4 2" xfId="13307"/>
    <cellStyle name="Normal 12 2 66 5" xfId="12772"/>
    <cellStyle name="Normal 12 2 67" xfId="11815"/>
    <cellStyle name="Normal 12 2 67 2" xfId="11989"/>
    <cellStyle name="Normal 12 2 67 2 2" xfId="12260"/>
    <cellStyle name="Normal 12 2 67 2 2 2" xfId="13088"/>
    <cellStyle name="Normal 12 2 67 2 3" xfId="12531"/>
    <cellStyle name="Normal 12 2 67 2 3 2" xfId="13358"/>
    <cellStyle name="Normal 12 2 67 2 4" xfId="12823"/>
    <cellStyle name="Normal 12 2 67 3" xfId="12142"/>
    <cellStyle name="Normal 12 2 67 3 2" xfId="12970"/>
    <cellStyle name="Normal 12 2 67 4" xfId="12413"/>
    <cellStyle name="Normal 12 2 67 4 2" xfId="13240"/>
    <cellStyle name="Normal 12 2 67 5" xfId="12705"/>
    <cellStyle name="Normal 12 2 68" xfId="11955"/>
    <cellStyle name="Normal 12 2 68 2" xfId="12076"/>
    <cellStyle name="Normal 12 2 68 2 2" xfId="12347"/>
    <cellStyle name="Normal 12 2 68 2 2 2" xfId="13175"/>
    <cellStyle name="Normal 12 2 68 2 3" xfId="12618"/>
    <cellStyle name="Normal 12 2 68 2 3 2" xfId="13445"/>
    <cellStyle name="Normal 12 2 68 2 4" xfId="12910"/>
    <cellStyle name="Normal 12 2 68 3" xfId="12229"/>
    <cellStyle name="Normal 12 2 68 3 2" xfId="13057"/>
    <cellStyle name="Normal 12 2 68 4" xfId="12500"/>
    <cellStyle name="Normal 12 2 68 4 2" xfId="13327"/>
    <cellStyle name="Normal 12 2 68 5" xfId="12792"/>
    <cellStyle name="Normal 12 2 69" xfId="11972"/>
    <cellStyle name="Normal 12 2 69 2" xfId="12245"/>
    <cellStyle name="Normal 12 2 69 2 2" xfId="13073"/>
    <cellStyle name="Normal 12 2 69 3" xfId="12516"/>
    <cellStyle name="Normal 12 2 69 3 2" xfId="13343"/>
    <cellStyle name="Normal 12 2 69 4" xfId="12808"/>
    <cellStyle name="Normal 12 2 7" xfId="2261"/>
    <cellStyle name="Normal 12 2 70" xfId="12105"/>
    <cellStyle name="Normal 12 2 70 2" xfId="12376"/>
    <cellStyle name="Normal 12 2 70 2 2" xfId="13204"/>
    <cellStyle name="Normal 12 2 70 3" xfId="12647"/>
    <cellStyle name="Normal 12 2 70 3 2" xfId="13474"/>
    <cellStyle name="Normal 12 2 70 4" xfId="12939"/>
    <cellStyle name="Normal 12 2 71" xfId="12123"/>
    <cellStyle name="Normal 12 2 71 2" xfId="12955"/>
    <cellStyle name="Normal 12 2 72" xfId="12398"/>
    <cellStyle name="Normal 12 2 72 2" xfId="13225"/>
    <cellStyle name="Normal 12 2 73" xfId="14610"/>
    <cellStyle name="Normal 12 2 74" xfId="12673"/>
    <cellStyle name="Normal 12 2 75" xfId="14940"/>
    <cellStyle name="Normal 12 2 8" xfId="2262"/>
    <cellStyle name="Normal 12 2 9" xfId="2263"/>
    <cellStyle name="Normal 12 3" xfId="113"/>
    <cellStyle name="Normal 12 3 10" xfId="2264"/>
    <cellStyle name="Normal 12 3 11" xfId="2265"/>
    <cellStyle name="Normal 12 3 12" xfId="2266"/>
    <cellStyle name="Normal 12 3 13" xfId="2267"/>
    <cellStyle name="Normal 12 3 14" xfId="2268"/>
    <cellStyle name="Normal 12 3 15" xfId="2269"/>
    <cellStyle name="Normal 12 3 16" xfId="2270"/>
    <cellStyle name="Normal 12 3 17" xfId="2271"/>
    <cellStyle name="Normal 12 3 18" xfId="2272"/>
    <cellStyle name="Normal 12 3 19" xfId="2273"/>
    <cellStyle name="Normal 12 3 2" xfId="2274"/>
    <cellStyle name="Normal 12 3 20" xfId="2275"/>
    <cellStyle name="Normal 12 3 21" xfId="2276"/>
    <cellStyle name="Normal 12 3 22" xfId="2277"/>
    <cellStyle name="Normal 12 3 23" xfId="2278"/>
    <cellStyle name="Normal 12 3 24" xfId="2279"/>
    <cellStyle name="Normal 12 3 25" xfId="2280"/>
    <cellStyle name="Normal 12 3 26" xfId="2281"/>
    <cellStyle name="Normal 12 3 27" xfId="2282"/>
    <cellStyle name="Normal 12 3 28" xfId="2283"/>
    <cellStyle name="Normal 12 3 29" xfId="2284"/>
    <cellStyle name="Normal 12 3 3" xfId="2285"/>
    <cellStyle name="Normal 12 3 30" xfId="2286"/>
    <cellStyle name="Normal 12 3 31" xfId="2287"/>
    <cellStyle name="Normal 12 3 32" xfId="2288"/>
    <cellStyle name="Normal 12 3 33" xfId="2289"/>
    <cellStyle name="Normal 12 3 34" xfId="2290"/>
    <cellStyle name="Normal 12 3 35" xfId="2291"/>
    <cellStyle name="Normal 12 3 36" xfId="2292"/>
    <cellStyle name="Normal 12 3 37" xfId="2293"/>
    <cellStyle name="Normal 12 3 38" xfId="2294"/>
    <cellStyle name="Normal 12 3 39" xfId="2295"/>
    <cellStyle name="Normal 12 3 4" xfId="2296"/>
    <cellStyle name="Normal 12 3 40" xfId="2297"/>
    <cellStyle name="Normal 12 3 41" xfId="2298"/>
    <cellStyle name="Normal 12 3 42" xfId="2299"/>
    <cellStyle name="Normal 12 3 43" xfId="2300"/>
    <cellStyle name="Normal 12 3 44" xfId="2301"/>
    <cellStyle name="Normal 12 3 45" xfId="2302"/>
    <cellStyle name="Normal 12 3 46" xfId="2303"/>
    <cellStyle name="Normal 12 3 47" xfId="2304"/>
    <cellStyle name="Normal 12 3 48" xfId="2305"/>
    <cellStyle name="Normal 12 3 49" xfId="2306"/>
    <cellStyle name="Normal 12 3 5" xfId="2307"/>
    <cellStyle name="Normal 12 3 50" xfId="2308"/>
    <cellStyle name="Normal 12 3 51" xfId="2309"/>
    <cellStyle name="Normal 12 3 52" xfId="2310"/>
    <cellStyle name="Normal 12 3 53" xfId="2311"/>
    <cellStyle name="Normal 12 3 54" xfId="2312"/>
    <cellStyle name="Normal 12 3 55" xfId="2313"/>
    <cellStyle name="Normal 12 3 56" xfId="2314"/>
    <cellStyle name="Normal 12 3 57" xfId="2315"/>
    <cellStyle name="Normal 12 3 58" xfId="2316"/>
    <cellStyle name="Normal 12 3 59" xfId="2317"/>
    <cellStyle name="Normal 12 3 6" xfId="2318"/>
    <cellStyle name="Normal 12 3 60" xfId="2319"/>
    <cellStyle name="Normal 12 3 61" xfId="2320"/>
    <cellStyle name="Normal 12 3 62" xfId="2321"/>
    <cellStyle name="Normal 12 3 63" xfId="2322"/>
    <cellStyle name="Normal 12 3 64" xfId="2323"/>
    <cellStyle name="Normal 12 3 65" xfId="2324"/>
    <cellStyle name="Normal 12 3 66" xfId="11893"/>
    <cellStyle name="Normal 12 3 66 2" xfId="12058"/>
    <cellStyle name="Normal 12 3 66 2 2" xfId="12329"/>
    <cellStyle name="Normal 12 3 66 2 2 2" xfId="13157"/>
    <cellStyle name="Normal 12 3 66 2 3" xfId="12600"/>
    <cellStyle name="Normal 12 3 66 2 3 2" xfId="13427"/>
    <cellStyle name="Normal 12 3 66 2 4" xfId="12892"/>
    <cellStyle name="Normal 12 3 66 3" xfId="12211"/>
    <cellStyle name="Normal 12 3 66 3 2" xfId="13039"/>
    <cellStyle name="Normal 12 3 66 4" xfId="12482"/>
    <cellStyle name="Normal 12 3 66 4 2" xfId="13309"/>
    <cellStyle name="Normal 12 3 66 5" xfId="12774"/>
    <cellStyle name="Normal 12 3 67" xfId="11819"/>
    <cellStyle name="Normal 12 3 67 2" xfId="11993"/>
    <cellStyle name="Normal 12 3 67 2 2" xfId="12264"/>
    <cellStyle name="Normal 12 3 67 2 2 2" xfId="13092"/>
    <cellStyle name="Normal 12 3 67 2 3" xfId="12535"/>
    <cellStyle name="Normal 12 3 67 2 3 2" xfId="13362"/>
    <cellStyle name="Normal 12 3 67 2 4" xfId="12827"/>
    <cellStyle name="Normal 12 3 67 3" xfId="12146"/>
    <cellStyle name="Normal 12 3 67 3 2" xfId="12974"/>
    <cellStyle name="Normal 12 3 67 4" xfId="12417"/>
    <cellStyle name="Normal 12 3 67 4 2" xfId="13244"/>
    <cellStyle name="Normal 12 3 67 5" xfId="12709"/>
    <cellStyle name="Normal 12 3 68" xfId="11957"/>
    <cellStyle name="Normal 12 3 68 2" xfId="12078"/>
    <cellStyle name="Normal 12 3 68 2 2" xfId="12349"/>
    <cellStyle name="Normal 12 3 68 2 2 2" xfId="13177"/>
    <cellStyle name="Normal 12 3 68 2 3" xfId="12620"/>
    <cellStyle name="Normal 12 3 68 2 3 2" xfId="13447"/>
    <cellStyle name="Normal 12 3 68 2 4" xfId="12912"/>
    <cellStyle name="Normal 12 3 68 3" xfId="12231"/>
    <cellStyle name="Normal 12 3 68 3 2" xfId="13059"/>
    <cellStyle name="Normal 12 3 68 4" xfId="12502"/>
    <cellStyle name="Normal 12 3 68 4 2" xfId="13329"/>
    <cellStyle name="Normal 12 3 68 5" xfId="12794"/>
    <cellStyle name="Normal 12 3 69" xfId="11976"/>
    <cellStyle name="Normal 12 3 69 2" xfId="12249"/>
    <cellStyle name="Normal 12 3 69 2 2" xfId="13077"/>
    <cellStyle name="Normal 12 3 69 3" xfId="12520"/>
    <cellStyle name="Normal 12 3 69 3 2" xfId="13347"/>
    <cellStyle name="Normal 12 3 69 4" xfId="12812"/>
    <cellStyle name="Normal 12 3 7" xfId="2325"/>
    <cellStyle name="Normal 12 3 70" xfId="12107"/>
    <cellStyle name="Normal 12 3 70 2" xfId="12378"/>
    <cellStyle name="Normal 12 3 70 2 2" xfId="13206"/>
    <cellStyle name="Normal 12 3 70 3" xfId="12649"/>
    <cellStyle name="Normal 12 3 70 3 2" xfId="13476"/>
    <cellStyle name="Normal 12 3 70 4" xfId="12941"/>
    <cellStyle name="Normal 12 3 71" xfId="12127"/>
    <cellStyle name="Normal 12 3 71 2" xfId="12959"/>
    <cellStyle name="Normal 12 3 72" xfId="12402"/>
    <cellStyle name="Normal 12 3 72 2" xfId="13229"/>
    <cellStyle name="Normal 12 3 73" xfId="13612"/>
    <cellStyle name="Normal 12 3 74" xfId="12677"/>
    <cellStyle name="Normal 12 3 75" xfId="14942"/>
    <cellStyle name="Normal 12 3 8" xfId="2326"/>
    <cellStyle name="Normal 12 3 9" xfId="2327"/>
    <cellStyle name="Normal 12 4" xfId="2328"/>
    <cellStyle name="Normal 12 4 10" xfId="2329"/>
    <cellStyle name="Normal 12 4 11" xfId="2330"/>
    <cellStyle name="Normal 12 4 12" xfId="2331"/>
    <cellStyle name="Normal 12 4 13" xfId="2332"/>
    <cellStyle name="Normal 12 4 14" xfId="2333"/>
    <cellStyle name="Normal 12 4 15" xfId="2334"/>
    <cellStyle name="Normal 12 4 16" xfId="2335"/>
    <cellStyle name="Normal 12 4 17" xfId="2336"/>
    <cellStyle name="Normal 12 4 18" xfId="2337"/>
    <cellStyle name="Normal 12 4 19" xfId="2338"/>
    <cellStyle name="Normal 12 4 2" xfId="2339"/>
    <cellStyle name="Normal 12 4 20" xfId="2340"/>
    <cellStyle name="Normal 12 4 21" xfId="2341"/>
    <cellStyle name="Normal 12 4 22" xfId="2342"/>
    <cellStyle name="Normal 12 4 23" xfId="2343"/>
    <cellStyle name="Normal 12 4 24" xfId="2344"/>
    <cellStyle name="Normal 12 4 25" xfId="2345"/>
    <cellStyle name="Normal 12 4 26" xfId="2346"/>
    <cellStyle name="Normal 12 4 27" xfId="2347"/>
    <cellStyle name="Normal 12 4 28" xfId="2348"/>
    <cellStyle name="Normal 12 4 29" xfId="2349"/>
    <cellStyle name="Normal 12 4 3" xfId="2350"/>
    <cellStyle name="Normal 12 4 30" xfId="2351"/>
    <cellStyle name="Normal 12 4 31" xfId="2352"/>
    <cellStyle name="Normal 12 4 32" xfId="2353"/>
    <cellStyle name="Normal 12 4 33" xfId="2354"/>
    <cellStyle name="Normal 12 4 34" xfId="2355"/>
    <cellStyle name="Normal 12 4 35" xfId="2356"/>
    <cellStyle name="Normal 12 4 36" xfId="2357"/>
    <cellStyle name="Normal 12 4 37" xfId="2358"/>
    <cellStyle name="Normal 12 4 38" xfId="2359"/>
    <cellStyle name="Normal 12 4 39" xfId="2360"/>
    <cellStyle name="Normal 12 4 4" xfId="2361"/>
    <cellStyle name="Normal 12 4 40" xfId="2362"/>
    <cellStyle name="Normal 12 4 41" xfId="2363"/>
    <cellStyle name="Normal 12 4 42" xfId="2364"/>
    <cellStyle name="Normal 12 4 43" xfId="2365"/>
    <cellStyle name="Normal 12 4 44" xfId="2366"/>
    <cellStyle name="Normal 12 4 45" xfId="2367"/>
    <cellStyle name="Normal 12 4 46" xfId="2368"/>
    <cellStyle name="Normal 12 4 47" xfId="2369"/>
    <cellStyle name="Normal 12 4 48" xfId="2370"/>
    <cellStyle name="Normal 12 4 49" xfId="2371"/>
    <cellStyle name="Normal 12 4 5" xfId="2372"/>
    <cellStyle name="Normal 12 4 50" xfId="2373"/>
    <cellStyle name="Normal 12 4 51" xfId="2374"/>
    <cellStyle name="Normal 12 4 52" xfId="2375"/>
    <cellStyle name="Normal 12 4 53" xfId="2376"/>
    <cellStyle name="Normal 12 4 54" xfId="2377"/>
    <cellStyle name="Normal 12 4 55" xfId="2378"/>
    <cellStyle name="Normal 12 4 56" xfId="2379"/>
    <cellStyle name="Normal 12 4 57" xfId="2380"/>
    <cellStyle name="Normal 12 4 58" xfId="2381"/>
    <cellStyle name="Normal 12 4 59" xfId="2382"/>
    <cellStyle name="Normal 12 4 6" xfId="2383"/>
    <cellStyle name="Normal 12 4 60" xfId="2384"/>
    <cellStyle name="Normal 12 4 61" xfId="2385"/>
    <cellStyle name="Normal 12 4 62" xfId="2386"/>
    <cellStyle name="Normal 12 4 63" xfId="2387"/>
    <cellStyle name="Normal 12 4 64" xfId="2388"/>
    <cellStyle name="Normal 12 4 65" xfId="2389"/>
    <cellStyle name="Normal 12 4 66" xfId="11894"/>
    <cellStyle name="Normal 12 4 66 2" xfId="12059"/>
    <cellStyle name="Normal 12 4 66 2 2" xfId="12330"/>
    <cellStyle name="Normal 12 4 66 2 2 2" xfId="13158"/>
    <cellStyle name="Normal 12 4 66 2 3" xfId="12601"/>
    <cellStyle name="Normal 12 4 66 2 3 2" xfId="13428"/>
    <cellStyle name="Normal 12 4 66 2 4" xfId="12893"/>
    <cellStyle name="Normal 12 4 66 3" xfId="12212"/>
    <cellStyle name="Normal 12 4 66 3 2" xfId="13040"/>
    <cellStyle name="Normal 12 4 66 4" xfId="12483"/>
    <cellStyle name="Normal 12 4 66 4 2" xfId="13310"/>
    <cellStyle name="Normal 12 4 66 5" xfId="12775"/>
    <cellStyle name="Normal 12 4 67" xfId="11958"/>
    <cellStyle name="Normal 12 4 67 2" xfId="12079"/>
    <cellStyle name="Normal 12 4 67 2 2" xfId="12350"/>
    <cellStyle name="Normal 12 4 67 2 2 2" xfId="13178"/>
    <cellStyle name="Normal 12 4 67 2 3" xfId="12621"/>
    <cellStyle name="Normal 12 4 67 2 3 2" xfId="13448"/>
    <cellStyle name="Normal 12 4 67 2 4" xfId="12913"/>
    <cellStyle name="Normal 12 4 67 3" xfId="12232"/>
    <cellStyle name="Normal 12 4 67 3 2" xfId="13060"/>
    <cellStyle name="Normal 12 4 67 4" xfId="12503"/>
    <cellStyle name="Normal 12 4 67 4 2" xfId="13330"/>
    <cellStyle name="Normal 12 4 67 5" xfId="12795"/>
    <cellStyle name="Normal 12 4 68" xfId="12108"/>
    <cellStyle name="Normal 12 4 68 2" xfId="12379"/>
    <cellStyle name="Normal 12 4 68 2 2" xfId="13207"/>
    <cellStyle name="Normal 12 4 68 3" xfId="12650"/>
    <cellStyle name="Normal 12 4 68 3 2" xfId="13477"/>
    <cellStyle name="Normal 12 4 68 4" xfId="12942"/>
    <cellStyle name="Normal 12 4 69" xfId="14943"/>
    <cellStyle name="Normal 12 4 7" xfId="2390"/>
    <cellStyle name="Normal 12 4 8" xfId="2391"/>
    <cellStyle name="Normal 12 4 9" xfId="2392"/>
    <cellStyle name="Normal 12 5" xfId="2393"/>
    <cellStyle name="Normal 12 5 10" xfId="2394"/>
    <cellStyle name="Normal 12 5 11" xfId="2395"/>
    <cellStyle name="Normal 12 5 12" xfId="2396"/>
    <cellStyle name="Normal 12 5 13" xfId="2397"/>
    <cellStyle name="Normal 12 5 14" xfId="2398"/>
    <cellStyle name="Normal 12 5 15" xfId="2399"/>
    <cellStyle name="Normal 12 5 16" xfId="2400"/>
    <cellStyle name="Normal 12 5 17" xfId="2401"/>
    <cellStyle name="Normal 12 5 18" xfId="2402"/>
    <cellStyle name="Normal 12 5 19" xfId="2403"/>
    <cellStyle name="Normal 12 5 2" xfId="2404"/>
    <cellStyle name="Normal 12 5 20" xfId="2405"/>
    <cellStyle name="Normal 12 5 21" xfId="2406"/>
    <cellStyle name="Normal 12 5 22" xfId="2407"/>
    <cellStyle name="Normal 12 5 23" xfId="2408"/>
    <cellStyle name="Normal 12 5 24" xfId="2409"/>
    <cellStyle name="Normal 12 5 25" xfId="2410"/>
    <cellStyle name="Normal 12 5 26" xfId="2411"/>
    <cellStyle name="Normal 12 5 27" xfId="2412"/>
    <cellStyle name="Normal 12 5 28" xfId="2413"/>
    <cellStyle name="Normal 12 5 29" xfId="2414"/>
    <cellStyle name="Normal 12 5 3" xfId="2415"/>
    <cellStyle name="Normal 12 5 30" xfId="2416"/>
    <cellStyle name="Normal 12 5 31" xfId="2417"/>
    <cellStyle name="Normal 12 5 32" xfId="2418"/>
    <cellStyle name="Normal 12 5 33" xfId="2419"/>
    <cellStyle name="Normal 12 5 34" xfId="2420"/>
    <cellStyle name="Normal 12 5 35" xfId="2421"/>
    <cellStyle name="Normal 12 5 36" xfId="2422"/>
    <cellStyle name="Normal 12 5 37" xfId="2423"/>
    <cellStyle name="Normal 12 5 38" xfId="2424"/>
    <cellStyle name="Normal 12 5 39" xfId="2425"/>
    <cellStyle name="Normal 12 5 4" xfId="2426"/>
    <cellStyle name="Normal 12 5 40" xfId="2427"/>
    <cellStyle name="Normal 12 5 41" xfId="2428"/>
    <cellStyle name="Normal 12 5 42" xfId="2429"/>
    <cellStyle name="Normal 12 5 43" xfId="2430"/>
    <cellStyle name="Normal 12 5 44" xfId="2431"/>
    <cellStyle name="Normal 12 5 45" xfId="2432"/>
    <cellStyle name="Normal 12 5 46" xfId="2433"/>
    <cellStyle name="Normal 12 5 47" xfId="2434"/>
    <cellStyle name="Normal 12 5 48" xfId="2435"/>
    <cellStyle name="Normal 12 5 49" xfId="2436"/>
    <cellStyle name="Normal 12 5 5" xfId="2437"/>
    <cellStyle name="Normal 12 5 50" xfId="2438"/>
    <cellStyle name="Normal 12 5 51" xfId="2439"/>
    <cellStyle name="Normal 12 5 52" xfId="2440"/>
    <cellStyle name="Normal 12 5 53" xfId="2441"/>
    <cellStyle name="Normal 12 5 54" xfId="2442"/>
    <cellStyle name="Normal 12 5 55" xfId="2443"/>
    <cellStyle name="Normal 12 5 56" xfId="2444"/>
    <cellStyle name="Normal 12 5 57" xfId="2445"/>
    <cellStyle name="Normal 12 5 58" xfId="2446"/>
    <cellStyle name="Normal 12 5 59" xfId="2447"/>
    <cellStyle name="Normal 12 5 6" xfId="2448"/>
    <cellStyle name="Normal 12 5 60" xfId="2449"/>
    <cellStyle name="Normal 12 5 61" xfId="2450"/>
    <cellStyle name="Normal 12 5 62" xfId="2451"/>
    <cellStyle name="Normal 12 5 63" xfId="2452"/>
    <cellStyle name="Normal 12 5 64" xfId="2453"/>
    <cellStyle name="Normal 12 5 65" xfId="2454"/>
    <cellStyle name="Normal 12 5 66" xfId="14944"/>
    <cellStyle name="Normal 12 5 7" xfId="2455"/>
    <cellStyle name="Normal 12 5 8" xfId="2456"/>
    <cellStyle name="Normal 12 5 9" xfId="2457"/>
    <cellStyle name="Normal 12 6" xfId="2458"/>
    <cellStyle name="Normal 12 6 2" xfId="11827"/>
    <cellStyle name="Normal 12 6 2 2" xfId="12000"/>
    <cellStyle name="Normal 12 6 2 2 2" xfId="12271"/>
    <cellStyle name="Normal 12 6 2 2 2 2" xfId="13099"/>
    <cellStyle name="Normal 12 6 2 2 3" xfId="12542"/>
    <cellStyle name="Normal 12 6 2 2 3 2" xfId="13369"/>
    <cellStyle name="Normal 12 6 2 2 4" xfId="12834"/>
    <cellStyle name="Normal 12 6 2 3" xfId="12153"/>
    <cellStyle name="Normal 12 6 2 3 2" xfId="12981"/>
    <cellStyle name="Normal 12 6 2 4" xfId="12424"/>
    <cellStyle name="Normal 12 6 2 4 2" xfId="13251"/>
    <cellStyle name="Normal 12 6 2 5" xfId="12716"/>
    <cellStyle name="Normal 12 6 3" xfId="11984"/>
    <cellStyle name="Normal 12 6 3 2" xfId="12256"/>
    <cellStyle name="Normal 12 6 3 2 2" xfId="13084"/>
    <cellStyle name="Normal 12 6 3 3" xfId="12527"/>
    <cellStyle name="Normal 12 6 3 3 2" xfId="13354"/>
    <cellStyle name="Normal 12 6 3 4" xfId="12819"/>
    <cellStyle name="Normal 12 6 4" xfId="12136"/>
    <cellStyle name="Normal 12 6 4 2" xfId="12966"/>
    <cellStyle name="Normal 12 6 5" xfId="12409"/>
    <cellStyle name="Normal 12 6 5 2" xfId="13236"/>
    <cellStyle name="Normal 12 6 6" xfId="12689"/>
    <cellStyle name="Normal 12 6 7" xfId="14945"/>
    <cellStyle name="Normal 12 7" xfId="11881"/>
    <cellStyle name="Normal 12 7 2" xfId="12048"/>
    <cellStyle name="Normal 12 7 2 2" xfId="12319"/>
    <cellStyle name="Normal 12 7 2 2 2" xfId="13147"/>
    <cellStyle name="Normal 12 7 2 3" xfId="12590"/>
    <cellStyle name="Normal 12 7 2 3 2" xfId="13417"/>
    <cellStyle name="Normal 12 7 2 4" xfId="12882"/>
    <cellStyle name="Normal 12 7 3" xfId="12201"/>
    <cellStyle name="Normal 12 7 3 2" xfId="13029"/>
    <cellStyle name="Normal 12 7 4" xfId="12472"/>
    <cellStyle name="Normal 12 7 4 2" xfId="13299"/>
    <cellStyle name="Normal 12 7 5" xfId="12764"/>
    <cellStyle name="Normal 12 7 6" xfId="14946"/>
    <cellStyle name="Normal 12 8" xfId="11814"/>
    <cellStyle name="Normal 12 8 2" xfId="11988"/>
    <cellStyle name="Normal 12 8 2 2" xfId="12259"/>
    <cellStyle name="Normal 12 8 2 2 2" xfId="13087"/>
    <cellStyle name="Normal 12 8 2 3" xfId="12530"/>
    <cellStyle name="Normal 12 8 2 3 2" xfId="13357"/>
    <cellStyle name="Normal 12 8 2 4" xfId="12822"/>
    <cellStyle name="Normal 12 8 3" xfId="12141"/>
    <cellStyle name="Normal 12 8 3 2" xfId="12969"/>
    <cellStyle name="Normal 12 8 4" xfId="12412"/>
    <cellStyle name="Normal 12 8 4 2" xfId="13239"/>
    <cellStyle name="Normal 12 8 5" xfId="12704"/>
    <cellStyle name="Normal 12 9" xfId="11945"/>
    <cellStyle name="Normal 12 9 2" xfId="12066"/>
    <cellStyle name="Normal 12 9 2 2" xfId="12337"/>
    <cellStyle name="Normal 12 9 2 2 2" xfId="13165"/>
    <cellStyle name="Normal 12 9 2 3" xfId="12608"/>
    <cellStyle name="Normal 12 9 2 3 2" xfId="13435"/>
    <cellStyle name="Normal 12 9 2 4" xfId="12900"/>
    <cellStyle name="Normal 12 9 3" xfId="12219"/>
    <cellStyle name="Normal 12 9 3 2" xfId="13047"/>
    <cellStyle name="Normal 12 9 4" xfId="12490"/>
    <cellStyle name="Normal 12 9 4 2" xfId="13317"/>
    <cellStyle name="Normal 12 9 5" xfId="12782"/>
    <cellStyle name="Normal 12_CurveConstituents_Input" xfId="14947"/>
    <cellStyle name="Normal 120" xfId="11851"/>
    <cellStyle name="Normal 120 2" xfId="12018"/>
    <cellStyle name="Normal 120 2 2" xfId="12289"/>
    <cellStyle name="Normal 120 2 2 2" xfId="13117"/>
    <cellStyle name="Normal 120 2 3" xfId="12560"/>
    <cellStyle name="Normal 120 2 3 2" xfId="13387"/>
    <cellStyle name="Normal 120 2 4" xfId="12852"/>
    <cellStyle name="Normal 120 3" xfId="12171"/>
    <cellStyle name="Normal 120 3 2" xfId="12999"/>
    <cellStyle name="Normal 120 4" xfId="12442"/>
    <cellStyle name="Normal 120 4 2" xfId="13269"/>
    <cellStyle name="Normal 120 5" xfId="12734"/>
    <cellStyle name="Normal 121" xfId="11865"/>
    <cellStyle name="Normal 121 2" xfId="12032"/>
    <cellStyle name="Normal 121 2 2" xfId="12303"/>
    <cellStyle name="Normal 121 2 2 2" xfId="13131"/>
    <cellStyle name="Normal 121 2 2 3" xfId="14950"/>
    <cellStyle name="Normal 121 2 3" xfId="12574"/>
    <cellStyle name="Normal 121 2 3 2" xfId="13401"/>
    <cellStyle name="Normal 121 2 4" xfId="12866"/>
    <cellStyle name="Normal 121 2 5" xfId="14949"/>
    <cellStyle name="Normal 121 3" xfId="12185"/>
    <cellStyle name="Normal 121 3 2" xfId="13013"/>
    <cellStyle name="Normal 121 3 3" xfId="14951"/>
    <cellStyle name="Normal 121 4" xfId="12456"/>
    <cellStyle name="Normal 121 4 2" xfId="13283"/>
    <cellStyle name="Normal 121 4 3" xfId="14952"/>
    <cellStyle name="Normal 121 5" xfId="12748"/>
    <cellStyle name="Normal 121 5 2" xfId="14953"/>
    <cellStyle name="Normal 121 6" xfId="14954"/>
    <cellStyle name="Normal 121 7" xfId="14948"/>
    <cellStyle name="Normal 121_CurveConstituents_Input" xfId="14955"/>
    <cellStyle name="Normal 122" xfId="11859"/>
    <cellStyle name="Normal 122 2" xfId="12026"/>
    <cellStyle name="Normal 122 2 2" xfId="12297"/>
    <cellStyle name="Normal 122 2 2 2" xfId="13125"/>
    <cellStyle name="Normal 122 2 2 3" xfId="14958"/>
    <cellStyle name="Normal 122 2 3" xfId="12568"/>
    <cellStyle name="Normal 122 2 3 2" xfId="13395"/>
    <cellStyle name="Normal 122 2 4" xfId="12860"/>
    <cellStyle name="Normal 122 2 5" xfId="14957"/>
    <cellStyle name="Normal 122 3" xfId="12179"/>
    <cellStyle name="Normal 122 3 2" xfId="13007"/>
    <cellStyle name="Normal 122 3 3" xfId="14959"/>
    <cellStyle name="Normal 122 4" xfId="12450"/>
    <cellStyle name="Normal 122 4 2" xfId="13277"/>
    <cellStyle name="Normal 122 4 3" xfId="14960"/>
    <cellStyle name="Normal 122 5" xfId="12742"/>
    <cellStyle name="Normal 122 5 2" xfId="14961"/>
    <cellStyle name="Normal 122 6" xfId="14962"/>
    <cellStyle name="Normal 122 7" xfId="14956"/>
    <cellStyle name="Normal 122_CurveConstituents_Input" xfId="14963"/>
    <cellStyle name="Normal 123" xfId="11853"/>
    <cellStyle name="Normal 123 2" xfId="12020"/>
    <cellStyle name="Normal 123 2 2" xfId="12291"/>
    <cellStyle name="Normal 123 2 2 2" xfId="13119"/>
    <cellStyle name="Normal 123 2 2 3" xfId="14966"/>
    <cellStyle name="Normal 123 2 3" xfId="12562"/>
    <cellStyle name="Normal 123 2 3 2" xfId="13389"/>
    <cellStyle name="Normal 123 2 4" xfId="12854"/>
    <cellStyle name="Normal 123 2 5" xfId="14965"/>
    <cellStyle name="Normal 123 3" xfId="12173"/>
    <cellStyle name="Normal 123 3 2" xfId="13001"/>
    <cellStyle name="Normal 123 3 3" xfId="14967"/>
    <cellStyle name="Normal 123 4" xfId="12444"/>
    <cellStyle name="Normal 123 4 2" xfId="13271"/>
    <cellStyle name="Normal 123 4 3" xfId="14968"/>
    <cellStyle name="Normal 123 5" xfId="12736"/>
    <cellStyle name="Normal 123 5 2" xfId="14969"/>
    <cellStyle name="Normal 123 6" xfId="14970"/>
    <cellStyle name="Normal 123 7" xfId="14964"/>
    <cellStyle name="Normal 123_CurveConstituents_Input" xfId="14971"/>
    <cellStyle name="Normal 124" xfId="11856"/>
    <cellStyle name="Normal 124 2" xfId="12023"/>
    <cellStyle name="Normal 124 2 2" xfId="12294"/>
    <cellStyle name="Normal 124 2 2 2" xfId="13122"/>
    <cellStyle name="Normal 124 2 2 3" xfId="14974"/>
    <cellStyle name="Normal 124 2 3" xfId="12565"/>
    <cellStyle name="Normal 124 2 3 2" xfId="13392"/>
    <cellStyle name="Normal 124 2 4" xfId="12857"/>
    <cellStyle name="Normal 124 2 5" xfId="14973"/>
    <cellStyle name="Normal 124 3" xfId="12176"/>
    <cellStyle name="Normal 124 3 2" xfId="13004"/>
    <cellStyle name="Normal 124 3 3" xfId="14975"/>
    <cellStyle name="Normal 124 4" xfId="12447"/>
    <cellStyle name="Normal 124 4 2" xfId="13274"/>
    <cellStyle name="Normal 124 4 3" xfId="14976"/>
    <cellStyle name="Normal 124 5" xfId="12739"/>
    <cellStyle name="Normal 124 5 2" xfId="14977"/>
    <cellStyle name="Normal 124 6" xfId="14978"/>
    <cellStyle name="Normal 124 7" xfId="14972"/>
    <cellStyle name="Normal 124_CurveConstituents_Input" xfId="14979"/>
    <cellStyle name="Normal 125" xfId="11869"/>
    <cellStyle name="Normal 125 2" xfId="12036"/>
    <cellStyle name="Normal 125 2 2" xfId="12307"/>
    <cellStyle name="Normal 125 2 2 2" xfId="13135"/>
    <cellStyle name="Normal 125 2 3" xfId="12578"/>
    <cellStyle name="Normal 125 2 3 2" xfId="13405"/>
    <cellStyle name="Normal 125 2 4" xfId="12870"/>
    <cellStyle name="Normal 125 3" xfId="12189"/>
    <cellStyle name="Normal 125 3 2" xfId="13017"/>
    <cellStyle name="Normal 125 4" xfId="12460"/>
    <cellStyle name="Normal 125 4 2" xfId="13287"/>
    <cellStyle name="Normal 125 5" xfId="12752"/>
    <cellStyle name="Normal 126" xfId="11854"/>
    <cellStyle name="Normal 126 2" xfId="12021"/>
    <cellStyle name="Normal 126 2 2" xfId="12292"/>
    <cellStyle name="Normal 126 2 2 2" xfId="13120"/>
    <cellStyle name="Normal 126 2 3" xfId="12563"/>
    <cellStyle name="Normal 126 2 3 2" xfId="13390"/>
    <cellStyle name="Normal 126 2 4" xfId="12855"/>
    <cellStyle name="Normal 126 2 5" xfId="14981"/>
    <cellStyle name="Normal 126 3" xfId="12174"/>
    <cellStyle name="Normal 126 3 2" xfId="13002"/>
    <cellStyle name="Normal 126 4" xfId="12445"/>
    <cellStyle name="Normal 126 4 2" xfId="13272"/>
    <cellStyle name="Normal 126 5" xfId="12737"/>
    <cellStyle name="Normal 126 6" xfId="14980"/>
    <cellStyle name="Normal 126_CurveConstituents_Input" xfId="14982"/>
    <cellStyle name="Normal 127" xfId="11868"/>
    <cellStyle name="Normal 127 2" xfId="12035"/>
    <cellStyle name="Normal 127 2 2" xfId="12306"/>
    <cellStyle name="Normal 127 2 2 2" xfId="13134"/>
    <cellStyle name="Normal 127 2 2 3" xfId="14985"/>
    <cellStyle name="Normal 127 2 3" xfId="12577"/>
    <cellStyle name="Normal 127 2 3 2" xfId="13404"/>
    <cellStyle name="Normal 127 2 4" xfId="12869"/>
    <cellStyle name="Normal 127 2 5" xfId="14984"/>
    <cellStyle name="Normal 127 3" xfId="12188"/>
    <cellStyle name="Normal 127 3 2" xfId="13016"/>
    <cellStyle name="Normal 127 3 3" xfId="14986"/>
    <cellStyle name="Normal 127 4" xfId="12459"/>
    <cellStyle name="Normal 127 4 2" xfId="13286"/>
    <cellStyle name="Normal 127 4 3" xfId="14987"/>
    <cellStyle name="Normal 127 5" xfId="12751"/>
    <cellStyle name="Normal 127 5 2" xfId="14988"/>
    <cellStyle name="Normal 127 6" xfId="14989"/>
    <cellStyle name="Normal 127 7" xfId="14983"/>
    <cellStyle name="Normal 127_CurveConstituents_Input" xfId="14990"/>
    <cellStyle name="Normal 128" xfId="11855"/>
    <cellStyle name="Normal 128 2" xfId="12022"/>
    <cellStyle name="Normal 128 2 2" xfId="12293"/>
    <cellStyle name="Normal 128 2 2 2" xfId="13121"/>
    <cellStyle name="Normal 128 2 2 3" xfId="14993"/>
    <cellStyle name="Normal 128 2 3" xfId="12564"/>
    <cellStyle name="Normal 128 2 3 2" xfId="13391"/>
    <cellStyle name="Normal 128 2 4" xfId="12856"/>
    <cellStyle name="Normal 128 2 5" xfId="14992"/>
    <cellStyle name="Normal 128 3" xfId="12175"/>
    <cellStyle name="Normal 128 3 2" xfId="13003"/>
    <cellStyle name="Normal 128 3 3" xfId="14994"/>
    <cellStyle name="Normal 128 4" xfId="12446"/>
    <cellStyle name="Normal 128 4 2" xfId="13273"/>
    <cellStyle name="Normal 128 4 3" xfId="14995"/>
    <cellStyle name="Normal 128 5" xfId="12738"/>
    <cellStyle name="Normal 128 5 2" xfId="14996"/>
    <cellStyle name="Normal 128 6" xfId="14997"/>
    <cellStyle name="Normal 128 7" xfId="14991"/>
    <cellStyle name="Normal 128_CurveConstituents_Input" xfId="14998"/>
    <cellStyle name="Normal 129" xfId="11852"/>
    <cellStyle name="Normal 129 2" xfId="12019"/>
    <cellStyle name="Normal 129 2 2" xfId="12290"/>
    <cellStyle name="Normal 129 2 2 2" xfId="13118"/>
    <cellStyle name="Normal 129 2 3" xfId="12561"/>
    <cellStyle name="Normal 129 2 3 2" xfId="13388"/>
    <cellStyle name="Normal 129 2 4" xfId="12853"/>
    <cellStyle name="Normal 129 3" xfId="12172"/>
    <cellStyle name="Normal 129 3 2" xfId="13000"/>
    <cellStyle name="Normal 129 4" xfId="12443"/>
    <cellStyle name="Normal 129 4 2" xfId="13270"/>
    <cellStyle name="Normal 129 5" xfId="12735"/>
    <cellStyle name="Normal 13" xfId="116"/>
    <cellStyle name="Normal 13 10" xfId="12097"/>
    <cellStyle name="Normal 13 10 2" xfId="12368"/>
    <cellStyle name="Normal 13 10 2 2" xfId="13196"/>
    <cellStyle name="Normal 13 10 3" xfId="12639"/>
    <cellStyle name="Normal 13 10 3 2" xfId="13466"/>
    <cellStyle name="Normal 13 10 4" xfId="12931"/>
    <cellStyle name="Normal 13 11" xfId="12130"/>
    <cellStyle name="Normal 13 11 2" xfId="12962"/>
    <cellStyle name="Normal 13 12" xfId="12405"/>
    <cellStyle name="Normal 13 12 2" xfId="13232"/>
    <cellStyle name="Normal 13 13" xfId="14436"/>
    <cellStyle name="Normal 13 14" xfId="12680"/>
    <cellStyle name="Normal 13 15" xfId="14999"/>
    <cellStyle name="Normal 13 2" xfId="2459"/>
    <cellStyle name="Normal 13 2 10" xfId="2460"/>
    <cellStyle name="Normal 13 2 11" xfId="2461"/>
    <cellStyle name="Normal 13 2 12" xfId="2462"/>
    <cellStyle name="Normal 13 2 13" xfId="2463"/>
    <cellStyle name="Normal 13 2 14" xfId="2464"/>
    <cellStyle name="Normal 13 2 15" xfId="2465"/>
    <cellStyle name="Normal 13 2 16" xfId="2466"/>
    <cellStyle name="Normal 13 2 17" xfId="2467"/>
    <cellStyle name="Normal 13 2 18" xfId="2468"/>
    <cellStyle name="Normal 13 2 19" xfId="2469"/>
    <cellStyle name="Normal 13 2 2" xfId="2470"/>
    <cellStyle name="Normal 13 2 20" xfId="2471"/>
    <cellStyle name="Normal 13 2 21" xfId="2472"/>
    <cellStyle name="Normal 13 2 22" xfId="2473"/>
    <cellStyle name="Normal 13 2 23" xfId="2474"/>
    <cellStyle name="Normal 13 2 24" xfId="2475"/>
    <cellStyle name="Normal 13 2 25" xfId="2476"/>
    <cellStyle name="Normal 13 2 26" xfId="2477"/>
    <cellStyle name="Normal 13 2 27" xfId="2478"/>
    <cellStyle name="Normal 13 2 28" xfId="2479"/>
    <cellStyle name="Normal 13 2 29" xfId="2480"/>
    <cellStyle name="Normal 13 2 3" xfId="2481"/>
    <cellStyle name="Normal 13 2 30" xfId="2482"/>
    <cellStyle name="Normal 13 2 31" xfId="2483"/>
    <cellStyle name="Normal 13 2 32" xfId="2484"/>
    <cellStyle name="Normal 13 2 33" xfId="2485"/>
    <cellStyle name="Normal 13 2 34" xfId="2486"/>
    <cellStyle name="Normal 13 2 35" xfId="2487"/>
    <cellStyle name="Normal 13 2 36" xfId="2488"/>
    <cellStyle name="Normal 13 2 37" xfId="2489"/>
    <cellStyle name="Normal 13 2 38" xfId="2490"/>
    <cellStyle name="Normal 13 2 39" xfId="2491"/>
    <cellStyle name="Normal 13 2 4" xfId="2492"/>
    <cellStyle name="Normal 13 2 40" xfId="2493"/>
    <cellStyle name="Normal 13 2 41" xfId="2494"/>
    <cellStyle name="Normal 13 2 42" xfId="2495"/>
    <cellStyle name="Normal 13 2 43" xfId="2496"/>
    <cellStyle name="Normal 13 2 44" xfId="2497"/>
    <cellStyle name="Normal 13 2 45" xfId="2498"/>
    <cellStyle name="Normal 13 2 46" xfId="2499"/>
    <cellStyle name="Normal 13 2 47" xfId="2500"/>
    <cellStyle name="Normal 13 2 48" xfId="2501"/>
    <cellStyle name="Normal 13 2 49" xfId="2502"/>
    <cellStyle name="Normal 13 2 5" xfId="2503"/>
    <cellStyle name="Normal 13 2 50" xfId="2504"/>
    <cellStyle name="Normal 13 2 51" xfId="2505"/>
    <cellStyle name="Normal 13 2 52" xfId="2506"/>
    <cellStyle name="Normal 13 2 53" xfId="2507"/>
    <cellStyle name="Normal 13 2 54" xfId="2508"/>
    <cellStyle name="Normal 13 2 55" xfId="2509"/>
    <cellStyle name="Normal 13 2 56" xfId="2510"/>
    <cellStyle name="Normal 13 2 57" xfId="2511"/>
    <cellStyle name="Normal 13 2 58" xfId="2512"/>
    <cellStyle name="Normal 13 2 59" xfId="2513"/>
    <cellStyle name="Normal 13 2 6" xfId="2514"/>
    <cellStyle name="Normal 13 2 60" xfId="2515"/>
    <cellStyle name="Normal 13 2 61" xfId="2516"/>
    <cellStyle name="Normal 13 2 62" xfId="2517"/>
    <cellStyle name="Normal 13 2 63" xfId="2518"/>
    <cellStyle name="Normal 13 2 64" xfId="2519"/>
    <cellStyle name="Normal 13 2 65" xfId="2520"/>
    <cellStyle name="Normal 13 2 66" xfId="14701"/>
    <cellStyle name="Normal 13 2 7" xfId="2521"/>
    <cellStyle name="Normal 13 2 8" xfId="2522"/>
    <cellStyle name="Normal 13 2 9" xfId="2523"/>
    <cellStyle name="Normal 13 3" xfId="2524"/>
    <cellStyle name="Normal 13 3 10" xfId="2525"/>
    <cellStyle name="Normal 13 3 11" xfId="2526"/>
    <cellStyle name="Normal 13 3 12" xfId="2527"/>
    <cellStyle name="Normal 13 3 13" xfId="2528"/>
    <cellStyle name="Normal 13 3 14" xfId="2529"/>
    <cellStyle name="Normal 13 3 15" xfId="2530"/>
    <cellStyle name="Normal 13 3 16" xfId="2531"/>
    <cellStyle name="Normal 13 3 17" xfId="2532"/>
    <cellStyle name="Normal 13 3 18" xfId="2533"/>
    <cellStyle name="Normal 13 3 19" xfId="2534"/>
    <cellStyle name="Normal 13 3 2" xfId="2535"/>
    <cellStyle name="Normal 13 3 2 2" xfId="15002"/>
    <cellStyle name="Normal 13 3 2 3" xfId="15001"/>
    <cellStyle name="Normal 13 3 20" xfId="2536"/>
    <cellStyle name="Normal 13 3 21" xfId="2537"/>
    <cellStyle name="Normal 13 3 22" xfId="2538"/>
    <cellStyle name="Normal 13 3 23" xfId="2539"/>
    <cellStyle name="Normal 13 3 24" xfId="2540"/>
    <cellStyle name="Normal 13 3 25" xfId="2541"/>
    <cellStyle name="Normal 13 3 26" xfId="2542"/>
    <cellStyle name="Normal 13 3 27" xfId="2543"/>
    <cellStyle name="Normal 13 3 28" xfId="2544"/>
    <cellStyle name="Normal 13 3 29" xfId="2545"/>
    <cellStyle name="Normal 13 3 3" xfId="2546"/>
    <cellStyle name="Normal 13 3 3 2" xfId="15003"/>
    <cellStyle name="Normal 13 3 30" xfId="2547"/>
    <cellStyle name="Normal 13 3 31" xfId="2548"/>
    <cellStyle name="Normal 13 3 32" xfId="2549"/>
    <cellStyle name="Normal 13 3 33" xfId="2550"/>
    <cellStyle name="Normal 13 3 34" xfId="2551"/>
    <cellStyle name="Normal 13 3 35" xfId="2552"/>
    <cellStyle name="Normal 13 3 36" xfId="2553"/>
    <cellStyle name="Normal 13 3 37" xfId="2554"/>
    <cellStyle name="Normal 13 3 38" xfId="2555"/>
    <cellStyle name="Normal 13 3 39" xfId="2556"/>
    <cellStyle name="Normal 13 3 4" xfId="2557"/>
    <cellStyle name="Normal 13 3 4 2" xfId="15004"/>
    <cellStyle name="Normal 13 3 40" xfId="2558"/>
    <cellStyle name="Normal 13 3 41" xfId="2559"/>
    <cellStyle name="Normal 13 3 42" xfId="2560"/>
    <cellStyle name="Normal 13 3 43" xfId="2561"/>
    <cellStyle name="Normal 13 3 44" xfId="2562"/>
    <cellStyle name="Normal 13 3 45" xfId="2563"/>
    <cellStyle name="Normal 13 3 46" xfId="2564"/>
    <cellStyle name="Normal 13 3 47" xfId="2565"/>
    <cellStyle name="Normal 13 3 48" xfId="2566"/>
    <cellStyle name="Normal 13 3 49" xfId="2567"/>
    <cellStyle name="Normal 13 3 5" xfId="2568"/>
    <cellStyle name="Normal 13 3 5 2" xfId="15005"/>
    <cellStyle name="Normal 13 3 50" xfId="2569"/>
    <cellStyle name="Normal 13 3 51" xfId="2570"/>
    <cellStyle name="Normal 13 3 52" xfId="2571"/>
    <cellStyle name="Normal 13 3 53" xfId="2572"/>
    <cellStyle name="Normal 13 3 54" xfId="2573"/>
    <cellStyle name="Normal 13 3 55" xfId="2574"/>
    <cellStyle name="Normal 13 3 56" xfId="2575"/>
    <cellStyle name="Normal 13 3 57" xfId="2576"/>
    <cellStyle name="Normal 13 3 58" xfId="2577"/>
    <cellStyle name="Normal 13 3 59" xfId="2578"/>
    <cellStyle name="Normal 13 3 6" xfId="2579"/>
    <cellStyle name="Normal 13 3 60" xfId="2580"/>
    <cellStyle name="Normal 13 3 61" xfId="2581"/>
    <cellStyle name="Normal 13 3 62" xfId="2582"/>
    <cellStyle name="Normal 13 3 63" xfId="2583"/>
    <cellStyle name="Normal 13 3 64" xfId="2584"/>
    <cellStyle name="Normal 13 3 65" xfId="2585"/>
    <cellStyle name="Normal 13 3 66" xfId="14001"/>
    <cellStyle name="Normal 13 3 67" xfId="15000"/>
    <cellStyle name="Normal 13 3 7" xfId="2586"/>
    <cellStyle name="Normal 13 3 8" xfId="2587"/>
    <cellStyle name="Normal 13 3 9" xfId="2588"/>
    <cellStyle name="Normal 13 4" xfId="2589"/>
    <cellStyle name="Normal 13 4 10" xfId="2590"/>
    <cellStyle name="Normal 13 4 11" xfId="2591"/>
    <cellStyle name="Normal 13 4 12" xfId="2592"/>
    <cellStyle name="Normal 13 4 13" xfId="2593"/>
    <cellStyle name="Normal 13 4 14" xfId="2594"/>
    <cellStyle name="Normal 13 4 15" xfId="2595"/>
    <cellStyle name="Normal 13 4 16" xfId="2596"/>
    <cellStyle name="Normal 13 4 17" xfId="2597"/>
    <cellStyle name="Normal 13 4 18" xfId="2598"/>
    <cellStyle name="Normal 13 4 19" xfId="2599"/>
    <cellStyle name="Normal 13 4 2" xfId="2600"/>
    <cellStyle name="Normal 13 4 20" xfId="2601"/>
    <cellStyle name="Normal 13 4 21" xfId="2602"/>
    <cellStyle name="Normal 13 4 22" xfId="2603"/>
    <cellStyle name="Normal 13 4 23" xfId="2604"/>
    <cellStyle name="Normal 13 4 24" xfId="2605"/>
    <cellStyle name="Normal 13 4 25" xfId="2606"/>
    <cellStyle name="Normal 13 4 26" xfId="2607"/>
    <cellStyle name="Normal 13 4 27" xfId="2608"/>
    <cellStyle name="Normal 13 4 28" xfId="2609"/>
    <cellStyle name="Normal 13 4 29" xfId="2610"/>
    <cellStyle name="Normal 13 4 3" xfId="2611"/>
    <cellStyle name="Normal 13 4 30" xfId="2612"/>
    <cellStyle name="Normal 13 4 31" xfId="2613"/>
    <cellStyle name="Normal 13 4 32" xfId="2614"/>
    <cellStyle name="Normal 13 4 33" xfId="2615"/>
    <cellStyle name="Normal 13 4 34" xfId="2616"/>
    <cellStyle name="Normal 13 4 35" xfId="2617"/>
    <cellStyle name="Normal 13 4 36" xfId="2618"/>
    <cellStyle name="Normal 13 4 37" xfId="2619"/>
    <cellStyle name="Normal 13 4 38" xfId="2620"/>
    <cellStyle name="Normal 13 4 39" xfId="2621"/>
    <cellStyle name="Normal 13 4 4" xfId="2622"/>
    <cellStyle name="Normal 13 4 40" xfId="2623"/>
    <cellStyle name="Normal 13 4 41" xfId="2624"/>
    <cellStyle name="Normal 13 4 42" xfId="2625"/>
    <cellStyle name="Normal 13 4 43" xfId="2626"/>
    <cellStyle name="Normal 13 4 44" xfId="2627"/>
    <cellStyle name="Normal 13 4 45" xfId="2628"/>
    <cellStyle name="Normal 13 4 46" xfId="2629"/>
    <cellStyle name="Normal 13 4 47" xfId="2630"/>
    <cellStyle name="Normal 13 4 48" xfId="2631"/>
    <cellStyle name="Normal 13 4 49" xfId="2632"/>
    <cellStyle name="Normal 13 4 5" xfId="2633"/>
    <cellStyle name="Normal 13 4 50" xfId="2634"/>
    <cellStyle name="Normal 13 4 51" xfId="2635"/>
    <cellStyle name="Normal 13 4 52" xfId="2636"/>
    <cellStyle name="Normal 13 4 53" xfId="2637"/>
    <cellStyle name="Normal 13 4 54" xfId="2638"/>
    <cellStyle name="Normal 13 4 55" xfId="2639"/>
    <cellStyle name="Normal 13 4 56" xfId="2640"/>
    <cellStyle name="Normal 13 4 57" xfId="2641"/>
    <cellStyle name="Normal 13 4 58" xfId="2642"/>
    <cellStyle name="Normal 13 4 59" xfId="2643"/>
    <cellStyle name="Normal 13 4 6" xfId="2644"/>
    <cellStyle name="Normal 13 4 60" xfId="2645"/>
    <cellStyle name="Normal 13 4 61" xfId="2646"/>
    <cellStyle name="Normal 13 4 62" xfId="2647"/>
    <cellStyle name="Normal 13 4 63" xfId="2648"/>
    <cellStyle name="Normal 13 4 64" xfId="2649"/>
    <cellStyle name="Normal 13 4 65" xfId="2650"/>
    <cellStyle name="Normal 13 4 66" xfId="15006"/>
    <cellStyle name="Normal 13 4 7" xfId="2651"/>
    <cellStyle name="Normal 13 4 8" xfId="2652"/>
    <cellStyle name="Normal 13 4 9" xfId="2653"/>
    <cellStyle name="Normal 13 5" xfId="2654"/>
    <cellStyle name="Normal 13 5 10" xfId="2655"/>
    <cellStyle name="Normal 13 5 11" xfId="2656"/>
    <cellStyle name="Normal 13 5 12" xfId="2657"/>
    <cellStyle name="Normal 13 5 13" xfId="2658"/>
    <cellStyle name="Normal 13 5 14" xfId="2659"/>
    <cellStyle name="Normal 13 5 15" xfId="2660"/>
    <cellStyle name="Normal 13 5 16" xfId="2661"/>
    <cellStyle name="Normal 13 5 17" xfId="2662"/>
    <cellStyle name="Normal 13 5 18" xfId="2663"/>
    <cellStyle name="Normal 13 5 19" xfId="2664"/>
    <cellStyle name="Normal 13 5 2" xfId="2665"/>
    <cellStyle name="Normal 13 5 20" xfId="2666"/>
    <cellStyle name="Normal 13 5 21" xfId="2667"/>
    <cellStyle name="Normal 13 5 22" xfId="2668"/>
    <cellStyle name="Normal 13 5 23" xfId="2669"/>
    <cellStyle name="Normal 13 5 24" xfId="2670"/>
    <cellStyle name="Normal 13 5 25" xfId="2671"/>
    <cellStyle name="Normal 13 5 26" xfId="2672"/>
    <cellStyle name="Normal 13 5 27" xfId="2673"/>
    <cellStyle name="Normal 13 5 28" xfId="2674"/>
    <cellStyle name="Normal 13 5 29" xfId="2675"/>
    <cellStyle name="Normal 13 5 3" xfId="2676"/>
    <cellStyle name="Normal 13 5 30" xfId="2677"/>
    <cellStyle name="Normal 13 5 31" xfId="2678"/>
    <cellStyle name="Normal 13 5 32" xfId="2679"/>
    <cellStyle name="Normal 13 5 33" xfId="2680"/>
    <cellStyle name="Normal 13 5 34" xfId="2681"/>
    <cellStyle name="Normal 13 5 35" xfId="2682"/>
    <cellStyle name="Normal 13 5 36" xfId="2683"/>
    <cellStyle name="Normal 13 5 37" xfId="2684"/>
    <cellStyle name="Normal 13 5 38" xfId="2685"/>
    <cellStyle name="Normal 13 5 39" xfId="2686"/>
    <cellStyle name="Normal 13 5 4" xfId="2687"/>
    <cellStyle name="Normal 13 5 40" xfId="2688"/>
    <cellStyle name="Normal 13 5 41" xfId="2689"/>
    <cellStyle name="Normal 13 5 42" xfId="2690"/>
    <cellStyle name="Normal 13 5 43" xfId="2691"/>
    <cellStyle name="Normal 13 5 44" xfId="2692"/>
    <cellStyle name="Normal 13 5 45" xfId="2693"/>
    <cellStyle name="Normal 13 5 46" xfId="2694"/>
    <cellStyle name="Normal 13 5 47" xfId="2695"/>
    <cellStyle name="Normal 13 5 48" xfId="2696"/>
    <cellStyle name="Normal 13 5 49" xfId="2697"/>
    <cellStyle name="Normal 13 5 5" xfId="2698"/>
    <cellStyle name="Normal 13 5 50" xfId="2699"/>
    <cellStyle name="Normal 13 5 51" xfId="2700"/>
    <cellStyle name="Normal 13 5 52" xfId="2701"/>
    <cellStyle name="Normal 13 5 53" xfId="2702"/>
    <cellStyle name="Normal 13 5 54" xfId="2703"/>
    <cellStyle name="Normal 13 5 55" xfId="2704"/>
    <cellStyle name="Normal 13 5 56" xfId="2705"/>
    <cellStyle name="Normal 13 5 57" xfId="2706"/>
    <cellStyle name="Normal 13 5 58" xfId="2707"/>
    <cellStyle name="Normal 13 5 59" xfId="2708"/>
    <cellStyle name="Normal 13 5 6" xfId="2709"/>
    <cellStyle name="Normal 13 5 60" xfId="2710"/>
    <cellStyle name="Normal 13 5 61" xfId="2711"/>
    <cellStyle name="Normal 13 5 62" xfId="2712"/>
    <cellStyle name="Normal 13 5 63" xfId="2713"/>
    <cellStyle name="Normal 13 5 64" xfId="2714"/>
    <cellStyle name="Normal 13 5 65" xfId="2715"/>
    <cellStyle name="Normal 13 5 7" xfId="2716"/>
    <cellStyle name="Normal 13 5 8" xfId="2717"/>
    <cellStyle name="Normal 13 5 9" xfId="2718"/>
    <cellStyle name="Normal 13 6" xfId="11882"/>
    <cellStyle name="Normal 13 6 2" xfId="12049"/>
    <cellStyle name="Normal 13 6 2 2" xfId="12320"/>
    <cellStyle name="Normal 13 6 2 2 2" xfId="13148"/>
    <cellStyle name="Normal 13 6 2 3" xfId="12591"/>
    <cellStyle name="Normal 13 6 2 3 2" xfId="13418"/>
    <cellStyle name="Normal 13 6 2 4" xfId="12883"/>
    <cellStyle name="Normal 13 6 3" xfId="12202"/>
    <cellStyle name="Normal 13 6 3 2" xfId="13030"/>
    <cellStyle name="Normal 13 6 4" xfId="12473"/>
    <cellStyle name="Normal 13 6 4 2" xfId="13300"/>
    <cellStyle name="Normal 13 6 5" xfId="12765"/>
    <cellStyle name="Normal 13 7" xfId="11822"/>
    <cellStyle name="Normal 13 7 2" xfId="11996"/>
    <cellStyle name="Normal 13 7 2 2" xfId="12267"/>
    <cellStyle name="Normal 13 7 2 2 2" xfId="13095"/>
    <cellStyle name="Normal 13 7 2 3" xfId="12538"/>
    <cellStyle name="Normal 13 7 2 3 2" xfId="13365"/>
    <cellStyle name="Normal 13 7 2 4" xfId="12830"/>
    <cellStyle name="Normal 13 7 3" xfId="12149"/>
    <cellStyle name="Normal 13 7 3 2" xfId="12977"/>
    <cellStyle name="Normal 13 7 4" xfId="12420"/>
    <cellStyle name="Normal 13 7 4 2" xfId="13247"/>
    <cellStyle name="Normal 13 7 5" xfId="12712"/>
    <cellStyle name="Normal 13 8" xfId="11946"/>
    <cellStyle name="Normal 13 8 2" xfId="12067"/>
    <cellStyle name="Normal 13 8 2 2" xfId="12338"/>
    <cellStyle name="Normal 13 8 2 2 2" xfId="13166"/>
    <cellStyle name="Normal 13 8 2 3" xfId="12609"/>
    <cellStyle name="Normal 13 8 2 3 2" xfId="13436"/>
    <cellStyle name="Normal 13 8 2 4" xfId="12901"/>
    <cellStyle name="Normal 13 8 3" xfId="12220"/>
    <cellStyle name="Normal 13 8 3 2" xfId="13048"/>
    <cellStyle name="Normal 13 8 4" xfId="12491"/>
    <cellStyle name="Normal 13 8 4 2" xfId="13318"/>
    <cellStyle name="Normal 13 8 5" xfId="12783"/>
    <cellStyle name="Normal 13 9" xfId="11979"/>
    <cellStyle name="Normal 13 9 2" xfId="12252"/>
    <cellStyle name="Normal 13 9 2 2" xfId="13080"/>
    <cellStyle name="Normal 13 9 3" xfId="12523"/>
    <cellStyle name="Normal 13 9 3 2" xfId="13350"/>
    <cellStyle name="Normal 13 9 4" xfId="12815"/>
    <cellStyle name="Normal 13_CurveConstituents_Input" xfId="15007"/>
    <cellStyle name="Normal 130" xfId="11858"/>
    <cellStyle name="Normal 130 2" xfId="12025"/>
    <cellStyle name="Normal 130 2 2" xfId="12296"/>
    <cellStyle name="Normal 130 2 2 2" xfId="13124"/>
    <cellStyle name="Normal 130 2 3" xfId="12567"/>
    <cellStyle name="Normal 130 2 3 2" xfId="13394"/>
    <cellStyle name="Normal 130 2 4" xfId="12859"/>
    <cellStyle name="Normal 130 2 5" xfId="15009"/>
    <cellStyle name="Normal 130 3" xfId="12115"/>
    <cellStyle name="Normal 130 3 2" xfId="12385"/>
    <cellStyle name="Normal 130 3 2 2" xfId="13213"/>
    <cellStyle name="Normal 130 3 3" xfId="12656"/>
    <cellStyle name="Normal 130 3 3 2" xfId="13483"/>
    <cellStyle name="Normal 130 3 4" xfId="12948"/>
    <cellStyle name="Normal 130 4" xfId="12178"/>
    <cellStyle name="Normal 130 4 2" xfId="13006"/>
    <cellStyle name="Normal 130 5" xfId="12449"/>
    <cellStyle name="Normal 130 5 2" xfId="13276"/>
    <cellStyle name="Normal 130 6" xfId="12741"/>
    <cellStyle name="Normal 130 7" xfId="15008"/>
    <cellStyle name="Normal 130_CurveConstituents_Input" xfId="15010"/>
    <cellStyle name="Normal 131" xfId="11860"/>
    <cellStyle name="Normal 131 2" xfId="12027"/>
    <cellStyle name="Normal 131 2 2" xfId="12298"/>
    <cellStyle name="Normal 131 2 2 2" xfId="13126"/>
    <cellStyle name="Normal 131 2 3" xfId="12569"/>
    <cellStyle name="Normal 131 2 3 2" xfId="13396"/>
    <cellStyle name="Normal 131 2 4" xfId="12861"/>
    <cellStyle name="Normal 131 3" xfId="12180"/>
    <cellStyle name="Normal 131 3 2" xfId="13008"/>
    <cellStyle name="Normal 131 4" xfId="12451"/>
    <cellStyle name="Normal 131 4 2" xfId="13278"/>
    <cellStyle name="Normal 131 5" xfId="12743"/>
    <cellStyle name="Normal 132" xfId="11857"/>
    <cellStyle name="Normal 132 2" xfId="12024"/>
    <cellStyle name="Normal 132 2 2" xfId="12295"/>
    <cellStyle name="Normal 132 2 2 2" xfId="13123"/>
    <cellStyle name="Normal 132 2 2 3" xfId="15013"/>
    <cellStyle name="Normal 132 2 3" xfId="12566"/>
    <cellStyle name="Normal 132 2 3 2" xfId="13393"/>
    <cellStyle name="Normal 132 2 4" xfId="12858"/>
    <cellStyle name="Normal 132 2 5" xfId="15012"/>
    <cellStyle name="Normal 132 3" xfId="12177"/>
    <cellStyle name="Normal 132 3 2" xfId="13005"/>
    <cellStyle name="Normal 132 3 3" xfId="15014"/>
    <cellStyle name="Normal 132 4" xfId="12448"/>
    <cellStyle name="Normal 132 4 2" xfId="13275"/>
    <cellStyle name="Normal 132 4 3" xfId="15015"/>
    <cellStyle name="Normal 132 5" xfId="12740"/>
    <cellStyle name="Normal 132 5 2" xfId="15016"/>
    <cellStyle name="Normal 132 6" xfId="15017"/>
    <cellStyle name="Normal 132 7" xfId="15011"/>
    <cellStyle name="Normal 132_CurveConstituents_Input" xfId="15018"/>
    <cellStyle name="Normal 133" xfId="11863"/>
    <cellStyle name="Normal 133 2" xfId="12030"/>
    <cellStyle name="Normal 133 2 2" xfId="12301"/>
    <cellStyle name="Normal 133 2 2 2" xfId="13129"/>
    <cellStyle name="Normal 133 2 3" xfId="12572"/>
    <cellStyle name="Normal 133 2 3 2" xfId="13399"/>
    <cellStyle name="Normal 133 2 4" xfId="12864"/>
    <cellStyle name="Normal 133 3" xfId="12183"/>
    <cellStyle name="Normal 133 3 2" xfId="13011"/>
    <cellStyle name="Normal 133 4" xfId="12454"/>
    <cellStyle name="Normal 133 4 2" xfId="13281"/>
    <cellStyle name="Normal 133 5" xfId="12746"/>
    <cellStyle name="Normal 134" xfId="11872"/>
    <cellStyle name="Normal 134 2" xfId="12039"/>
    <cellStyle name="Normal 134 2 2" xfId="12310"/>
    <cellStyle name="Normal 134 2 2 2" xfId="13138"/>
    <cellStyle name="Normal 134 2 3" xfId="12581"/>
    <cellStyle name="Normal 134 2 3 2" xfId="13408"/>
    <cellStyle name="Normal 134 2 4" xfId="12873"/>
    <cellStyle name="Normal 134 3" xfId="12192"/>
    <cellStyle name="Normal 134 3 2" xfId="13020"/>
    <cellStyle name="Normal 134 4" xfId="12463"/>
    <cellStyle name="Normal 134 4 2" xfId="13290"/>
    <cellStyle name="Normal 134 5" xfId="12755"/>
    <cellStyle name="Normal 135" xfId="11861"/>
    <cellStyle name="Normal 135 2" xfId="12028"/>
    <cellStyle name="Normal 135 2 2" xfId="12299"/>
    <cellStyle name="Normal 135 2 2 2" xfId="13127"/>
    <cellStyle name="Normal 135 2 3" xfId="12570"/>
    <cellStyle name="Normal 135 2 3 2" xfId="13397"/>
    <cellStyle name="Normal 135 2 4" xfId="12862"/>
    <cellStyle name="Normal 135 2 5" xfId="15020"/>
    <cellStyle name="Normal 135 3" xfId="12116"/>
    <cellStyle name="Normal 135 3 2" xfId="12386"/>
    <cellStyle name="Normal 135 3 2 2" xfId="13214"/>
    <cellStyle name="Normal 135 3 3" xfId="12657"/>
    <cellStyle name="Normal 135 3 3 2" xfId="13484"/>
    <cellStyle name="Normal 135 3 4" xfId="12949"/>
    <cellStyle name="Normal 135 4" xfId="12181"/>
    <cellStyle name="Normal 135 4 2" xfId="13009"/>
    <cellStyle name="Normal 135 5" xfId="12452"/>
    <cellStyle name="Normal 135 5 2" xfId="13279"/>
    <cellStyle name="Normal 135 6" xfId="12744"/>
    <cellStyle name="Normal 135 7" xfId="15019"/>
    <cellStyle name="Normal 135_CurveConstituents_Input" xfId="15021"/>
    <cellStyle name="Normal 136" xfId="11871"/>
    <cellStyle name="Normal 136 2" xfId="12038"/>
    <cellStyle name="Normal 136 2 2" xfId="12309"/>
    <cellStyle name="Normal 136 2 2 2" xfId="13137"/>
    <cellStyle name="Normal 136 2 2 3" xfId="15024"/>
    <cellStyle name="Normal 136 2 3" xfId="12580"/>
    <cellStyle name="Normal 136 2 3 2" xfId="13407"/>
    <cellStyle name="Normal 136 2 4" xfId="12872"/>
    <cellStyle name="Normal 136 2 5" xfId="15023"/>
    <cellStyle name="Normal 136 3" xfId="12191"/>
    <cellStyle name="Normal 136 3 2" xfId="13019"/>
    <cellStyle name="Normal 136 3 3" xfId="15025"/>
    <cellStyle name="Normal 136 4" xfId="12462"/>
    <cellStyle name="Normal 136 4 2" xfId="13289"/>
    <cellStyle name="Normal 136 4 3" xfId="15026"/>
    <cellStyle name="Normal 136 5" xfId="12754"/>
    <cellStyle name="Normal 136 5 2" xfId="15027"/>
    <cellStyle name="Normal 136 6" xfId="15028"/>
    <cellStyle name="Normal 136 7" xfId="15022"/>
    <cellStyle name="Normal 136_CurveConstituents_Input" xfId="15029"/>
    <cellStyle name="Normal 137" xfId="11874"/>
    <cellStyle name="Normal 137 2" xfId="12041"/>
    <cellStyle name="Normal 137 2 2" xfId="12312"/>
    <cellStyle name="Normal 137 2 2 2" xfId="13140"/>
    <cellStyle name="Normal 137 2 2 3" xfId="15032"/>
    <cellStyle name="Normal 137 2 3" xfId="12583"/>
    <cellStyle name="Normal 137 2 3 2" xfId="13410"/>
    <cellStyle name="Normal 137 2 4" xfId="12875"/>
    <cellStyle name="Normal 137 2 5" xfId="15031"/>
    <cellStyle name="Normal 137 3" xfId="12194"/>
    <cellStyle name="Normal 137 3 2" xfId="13022"/>
    <cellStyle name="Normal 137 3 3" xfId="15033"/>
    <cellStyle name="Normal 137 4" xfId="12465"/>
    <cellStyle name="Normal 137 4 2" xfId="13292"/>
    <cellStyle name="Normal 137 4 3" xfId="15034"/>
    <cellStyle name="Normal 137 5" xfId="12757"/>
    <cellStyle name="Normal 137 5 2" xfId="15035"/>
    <cellStyle name="Normal 137 6" xfId="15036"/>
    <cellStyle name="Normal 137 7" xfId="15030"/>
    <cellStyle name="Normal 137_CurveConstituents_Input" xfId="15037"/>
    <cellStyle name="Normal 138" xfId="11866"/>
    <cellStyle name="Normal 138 2" xfId="12033"/>
    <cellStyle name="Normal 138 2 2" xfId="12304"/>
    <cellStyle name="Normal 138 2 2 2" xfId="13132"/>
    <cellStyle name="Normal 138 2 3" xfId="12575"/>
    <cellStyle name="Normal 138 2 3 2" xfId="13402"/>
    <cellStyle name="Normal 138 2 4" xfId="12867"/>
    <cellStyle name="Normal 138 2 5" xfId="15039"/>
    <cellStyle name="Normal 138 3" xfId="12114"/>
    <cellStyle name="Normal 138 3 2" xfId="12384"/>
    <cellStyle name="Normal 138 3 2 2" xfId="13212"/>
    <cellStyle name="Normal 138 3 3" xfId="12655"/>
    <cellStyle name="Normal 138 3 3 2" xfId="13482"/>
    <cellStyle name="Normal 138 3 4" xfId="12947"/>
    <cellStyle name="Normal 138 4" xfId="12186"/>
    <cellStyle name="Normal 138 4 2" xfId="13014"/>
    <cellStyle name="Normal 138 5" xfId="12457"/>
    <cellStyle name="Normal 138 5 2" xfId="13284"/>
    <cellStyle name="Normal 138 6" xfId="12749"/>
    <cellStyle name="Normal 138 7" xfId="15038"/>
    <cellStyle name="Normal 138_CurveConstituents_Input" xfId="15040"/>
    <cellStyle name="Normal 139" xfId="11875"/>
    <cellStyle name="Normal 139 2" xfId="12042"/>
    <cellStyle name="Normal 139 2 2" xfId="12313"/>
    <cellStyle name="Normal 139 2 2 2" xfId="13141"/>
    <cellStyle name="Normal 139 2 2 3" xfId="15043"/>
    <cellStyle name="Normal 139 2 3" xfId="12584"/>
    <cellStyle name="Normal 139 2 3 2" xfId="13411"/>
    <cellStyle name="Normal 139 2 4" xfId="12876"/>
    <cellStyle name="Normal 139 2 5" xfId="15042"/>
    <cellStyle name="Normal 139 3" xfId="12195"/>
    <cellStyle name="Normal 139 3 2" xfId="13023"/>
    <cellStyle name="Normal 139 3 3" xfId="15044"/>
    <cellStyle name="Normal 139 4" xfId="12466"/>
    <cellStyle name="Normal 139 4 2" xfId="13293"/>
    <cellStyle name="Normal 139 4 3" xfId="15045"/>
    <cellStyle name="Normal 139 5" xfId="14006"/>
    <cellStyle name="Normal 139 5 2" xfId="15046"/>
    <cellStyle name="Normal 139 6" xfId="12758"/>
    <cellStyle name="Normal 139 6 2" xfId="15047"/>
    <cellStyle name="Normal 139 7" xfId="15041"/>
    <cellStyle name="Normal 139_CurveConstituents_Input" xfId="15048"/>
    <cellStyle name="Normal 14" xfId="2719"/>
    <cellStyle name="Normal 14 10" xfId="14574"/>
    <cellStyle name="Normal 14 11" xfId="14733"/>
    <cellStyle name="Normal 14 2" xfId="2720"/>
    <cellStyle name="Normal 14 2 10" xfId="2721"/>
    <cellStyle name="Normal 14 2 11" xfId="2722"/>
    <cellStyle name="Normal 14 2 12" xfId="2723"/>
    <cellStyle name="Normal 14 2 13" xfId="2724"/>
    <cellStyle name="Normal 14 2 14" xfId="2725"/>
    <cellStyle name="Normal 14 2 15" xfId="2726"/>
    <cellStyle name="Normal 14 2 16" xfId="2727"/>
    <cellStyle name="Normal 14 2 17" xfId="2728"/>
    <cellStyle name="Normal 14 2 18" xfId="2729"/>
    <cellStyle name="Normal 14 2 19" xfId="2730"/>
    <cellStyle name="Normal 14 2 2" xfId="2731"/>
    <cellStyle name="Normal 14 2 20" xfId="2732"/>
    <cellStyle name="Normal 14 2 21" xfId="2733"/>
    <cellStyle name="Normal 14 2 22" xfId="2734"/>
    <cellStyle name="Normal 14 2 23" xfId="2735"/>
    <cellStyle name="Normal 14 2 24" xfId="2736"/>
    <cellStyle name="Normal 14 2 25" xfId="2737"/>
    <cellStyle name="Normal 14 2 26" xfId="2738"/>
    <cellStyle name="Normal 14 2 27" xfId="2739"/>
    <cellStyle name="Normal 14 2 28" xfId="2740"/>
    <cellStyle name="Normal 14 2 29" xfId="2741"/>
    <cellStyle name="Normal 14 2 3" xfId="2742"/>
    <cellStyle name="Normal 14 2 30" xfId="2743"/>
    <cellStyle name="Normal 14 2 31" xfId="2744"/>
    <cellStyle name="Normal 14 2 32" xfId="2745"/>
    <cellStyle name="Normal 14 2 33" xfId="2746"/>
    <cellStyle name="Normal 14 2 34" xfId="2747"/>
    <cellStyle name="Normal 14 2 35" xfId="2748"/>
    <cellStyle name="Normal 14 2 36" xfId="2749"/>
    <cellStyle name="Normal 14 2 37" xfId="2750"/>
    <cellStyle name="Normal 14 2 38" xfId="2751"/>
    <cellStyle name="Normal 14 2 39" xfId="2752"/>
    <cellStyle name="Normal 14 2 4" xfId="2753"/>
    <cellStyle name="Normal 14 2 40" xfId="2754"/>
    <cellStyle name="Normal 14 2 41" xfId="2755"/>
    <cellStyle name="Normal 14 2 42" xfId="2756"/>
    <cellStyle name="Normal 14 2 43" xfId="2757"/>
    <cellStyle name="Normal 14 2 44" xfId="2758"/>
    <cellStyle name="Normal 14 2 45" xfId="2759"/>
    <cellStyle name="Normal 14 2 46" xfId="2760"/>
    <cellStyle name="Normal 14 2 47" xfId="2761"/>
    <cellStyle name="Normal 14 2 48" xfId="2762"/>
    <cellStyle name="Normal 14 2 49" xfId="2763"/>
    <cellStyle name="Normal 14 2 5" xfId="2764"/>
    <cellStyle name="Normal 14 2 50" xfId="2765"/>
    <cellStyle name="Normal 14 2 51" xfId="2766"/>
    <cellStyle name="Normal 14 2 52" xfId="2767"/>
    <cellStyle name="Normal 14 2 53" xfId="2768"/>
    <cellStyle name="Normal 14 2 54" xfId="2769"/>
    <cellStyle name="Normal 14 2 55" xfId="2770"/>
    <cellStyle name="Normal 14 2 56" xfId="2771"/>
    <cellStyle name="Normal 14 2 57" xfId="2772"/>
    <cellStyle name="Normal 14 2 58" xfId="2773"/>
    <cellStyle name="Normal 14 2 59" xfId="2774"/>
    <cellStyle name="Normal 14 2 6" xfId="2775"/>
    <cellStyle name="Normal 14 2 60" xfId="2776"/>
    <cellStyle name="Normal 14 2 61" xfId="2777"/>
    <cellStyle name="Normal 14 2 62" xfId="2778"/>
    <cellStyle name="Normal 14 2 63" xfId="2779"/>
    <cellStyle name="Normal 14 2 64" xfId="2780"/>
    <cellStyle name="Normal 14 2 65" xfId="2781"/>
    <cellStyle name="Normal 14 2 66" xfId="14520"/>
    <cellStyle name="Normal 14 2 7" xfId="2782"/>
    <cellStyle name="Normal 14 2 8" xfId="2783"/>
    <cellStyle name="Normal 14 2 9" xfId="2784"/>
    <cellStyle name="Normal 14 3" xfId="2785"/>
    <cellStyle name="Normal 14 3 10" xfId="2786"/>
    <cellStyle name="Normal 14 3 11" xfId="2787"/>
    <cellStyle name="Normal 14 3 12" xfId="2788"/>
    <cellStyle name="Normal 14 3 13" xfId="2789"/>
    <cellStyle name="Normal 14 3 14" xfId="2790"/>
    <cellStyle name="Normal 14 3 15" xfId="2791"/>
    <cellStyle name="Normal 14 3 16" xfId="2792"/>
    <cellStyle name="Normal 14 3 17" xfId="2793"/>
    <cellStyle name="Normal 14 3 18" xfId="2794"/>
    <cellStyle name="Normal 14 3 19" xfId="2795"/>
    <cellStyle name="Normal 14 3 2" xfId="2796"/>
    <cellStyle name="Normal 14 3 20" xfId="2797"/>
    <cellStyle name="Normal 14 3 21" xfId="2798"/>
    <cellStyle name="Normal 14 3 22" xfId="2799"/>
    <cellStyle name="Normal 14 3 23" xfId="2800"/>
    <cellStyle name="Normal 14 3 24" xfId="2801"/>
    <cellStyle name="Normal 14 3 25" xfId="2802"/>
    <cellStyle name="Normal 14 3 26" xfId="2803"/>
    <cellStyle name="Normal 14 3 27" xfId="2804"/>
    <cellStyle name="Normal 14 3 28" xfId="2805"/>
    <cellStyle name="Normal 14 3 29" xfId="2806"/>
    <cellStyle name="Normal 14 3 3" xfId="2807"/>
    <cellStyle name="Normal 14 3 30" xfId="2808"/>
    <cellStyle name="Normal 14 3 31" xfId="2809"/>
    <cellStyle name="Normal 14 3 32" xfId="2810"/>
    <cellStyle name="Normal 14 3 33" xfId="2811"/>
    <cellStyle name="Normal 14 3 34" xfId="2812"/>
    <cellStyle name="Normal 14 3 35" xfId="2813"/>
    <cellStyle name="Normal 14 3 36" xfId="2814"/>
    <cellStyle name="Normal 14 3 37" xfId="2815"/>
    <cellStyle name="Normal 14 3 38" xfId="2816"/>
    <cellStyle name="Normal 14 3 39" xfId="2817"/>
    <cellStyle name="Normal 14 3 4" xfId="2818"/>
    <cellStyle name="Normal 14 3 40" xfId="2819"/>
    <cellStyle name="Normal 14 3 41" xfId="2820"/>
    <cellStyle name="Normal 14 3 42" xfId="2821"/>
    <cellStyle name="Normal 14 3 43" xfId="2822"/>
    <cellStyle name="Normal 14 3 44" xfId="2823"/>
    <cellStyle name="Normal 14 3 45" xfId="2824"/>
    <cellStyle name="Normal 14 3 46" xfId="2825"/>
    <cellStyle name="Normal 14 3 47" xfId="2826"/>
    <cellStyle name="Normal 14 3 48" xfId="2827"/>
    <cellStyle name="Normal 14 3 49" xfId="2828"/>
    <cellStyle name="Normal 14 3 5" xfId="2829"/>
    <cellStyle name="Normal 14 3 50" xfId="2830"/>
    <cellStyle name="Normal 14 3 51" xfId="2831"/>
    <cellStyle name="Normal 14 3 52" xfId="2832"/>
    <cellStyle name="Normal 14 3 53" xfId="2833"/>
    <cellStyle name="Normal 14 3 54" xfId="2834"/>
    <cellStyle name="Normal 14 3 55" xfId="2835"/>
    <cellStyle name="Normal 14 3 56" xfId="2836"/>
    <cellStyle name="Normal 14 3 57" xfId="2837"/>
    <cellStyle name="Normal 14 3 58" xfId="2838"/>
    <cellStyle name="Normal 14 3 59" xfId="2839"/>
    <cellStyle name="Normal 14 3 6" xfId="2840"/>
    <cellStyle name="Normal 14 3 60" xfId="2841"/>
    <cellStyle name="Normal 14 3 61" xfId="2842"/>
    <cellStyle name="Normal 14 3 62" xfId="2843"/>
    <cellStyle name="Normal 14 3 63" xfId="2844"/>
    <cellStyle name="Normal 14 3 64" xfId="2845"/>
    <cellStyle name="Normal 14 3 65" xfId="2846"/>
    <cellStyle name="Normal 14 3 66" xfId="15049"/>
    <cellStyle name="Normal 14 3 7" xfId="2847"/>
    <cellStyle name="Normal 14 3 8" xfId="2848"/>
    <cellStyle name="Normal 14 3 9" xfId="2849"/>
    <cellStyle name="Normal 14 4" xfId="2850"/>
    <cellStyle name="Normal 14 4 10" xfId="2851"/>
    <cellStyle name="Normal 14 4 11" xfId="2852"/>
    <cellStyle name="Normal 14 4 12" xfId="2853"/>
    <cellStyle name="Normal 14 4 13" xfId="2854"/>
    <cellStyle name="Normal 14 4 14" xfId="2855"/>
    <cellStyle name="Normal 14 4 15" xfId="2856"/>
    <cellStyle name="Normal 14 4 16" xfId="2857"/>
    <cellStyle name="Normal 14 4 17" xfId="2858"/>
    <cellStyle name="Normal 14 4 18" xfId="2859"/>
    <cellStyle name="Normal 14 4 19" xfId="2860"/>
    <cellStyle name="Normal 14 4 2" xfId="2861"/>
    <cellStyle name="Normal 14 4 20" xfId="2862"/>
    <cellStyle name="Normal 14 4 21" xfId="2863"/>
    <cellStyle name="Normal 14 4 22" xfId="2864"/>
    <cellStyle name="Normal 14 4 23" xfId="2865"/>
    <cellStyle name="Normal 14 4 24" xfId="2866"/>
    <cellStyle name="Normal 14 4 25" xfId="2867"/>
    <cellStyle name="Normal 14 4 26" xfId="2868"/>
    <cellStyle name="Normal 14 4 27" xfId="2869"/>
    <cellStyle name="Normal 14 4 28" xfId="2870"/>
    <cellStyle name="Normal 14 4 29" xfId="2871"/>
    <cellStyle name="Normal 14 4 3" xfId="2872"/>
    <cellStyle name="Normal 14 4 30" xfId="2873"/>
    <cellStyle name="Normal 14 4 31" xfId="2874"/>
    <cellStyle name="Normal 14 4 32" xfId="2875"/>
    <cellStyle name="Normal 14 4 33" xfId="2876"/>
    <cellStyle name="Normal 14 4 34" xfId="2877"/>
    <cellStyle name="Normal 14 4 35" xfId="2878"/>
    <cellStyle name="Normal 14 4 36" xfId="2879"/>
    <cellStyle name="Normal 14 4 37" xfId="2880"/>
    <cellStyle name="Normal 14 4 38" xfId="2881"/>
    <cellStyle name="Normal 14 4 39" xfId="2882"/>
    <cellStyle name="Normal 14 4 4" xfId="2883"/>
    <cellStyle name="Normal 14 4 40" xfId="2884"/>
    <cellStyle name="Normal 14 4 41" xfId="2885"/>
    <cellStyle name="Normal 14 4 42" xfId="2886"/>
    <cellStyle name="Normal 14 4 43" xfId="2887"/>
    <cellStyle name="Normal 14 4 44" xfId="2888"/>
    <cellStyle name="Normal 14 4 45" xfId="2889"/>
    <cellStyle name="Normal 14 4 46" xfId="2890"/>
    <cellStyle name="Normal 14 4 47" xfId="2891"/>
    <cellStyle name="Normal 14 4 48" xfId="2892"/>
    <cellStyle name="Normal 14 4 49" xfId="2893"/>
    <cellStyle name="Normal 14 4 5" xfId="2894"/>
    <cellStyle name="Normal 14 4 50" xfId="2895"/>
    <cellStyle name="Normal 14 4 51" xfId="2896"/>
    <cellStyle name="Normal 14 4 52" xfId="2897"/>
    <cellStyle name="Normal 14 4 53" xfId="2898"/>
    <cellStyle name="Normal 14 4 54" xfId="2899"/>
    <cellStyle name="Normal 14 4 55" xfId="2900"/>
    <cellStyle name="Normal 14 4 56" xfId="2901"/>
    <cellStyle name="Normal 14 4 57" xfId="2902"/>
    <cellStyle name="Normal 14 4 58" xfId="2903"/>
    <cellStyle name="Normal 14 4 59" xfId="2904"/>
    <cellStyle name="Normal 14 4 6" xfId="2905"/>
    <cellStyle name="Normal 14 4 60" xfId="2906"/>
    <cellStyle name="Normal 14 4 61" xfId="2907"/>
    <cellStyle name="Normal 14 4 62" xfId="2908"/>
    <cellStyle name="Normal 14 4 63" xfId="2909"/>
    <cellStyle name="Normal 14 4 64" xfId="2910"/>
    <cellStyle name="Normal 14 4 65" xfId="2911"/>
    <cellStyle name="Normal 14 4 7" xfId="2912"/>
    <cellStyle name="Normal 14 4 8" xfId="2913"/>
    <cellStyle name="Normal 14 4 9" xfId="2914"/>
    <cellStyle name="Normal 14 5" xfId="2915"/>
    <cellStyle name="Normal 14 5 10" xfId="2916"/>
    <cellStyle name="Normal 14 5 11" xfId="2917"/>
    <cellStyle name="Normal 14 5 12" xfId="2918"/>
    <cellStyle name="Normal 14 5 13" xfId="2919"/>
    <cellStyle name="Normal 14 5 14" xfId="2920"/>
    <cellStyle name="Normal 14 5 15" xfId="2921"/>
    <cellStyle name="Normal 14 5 16" xfId="2922"/>
    <cellStyle name="Normal 14 5 17" xfId="2923"/>
    <cellStyle name="Normal 14 5 18" xfId="2924"/>
    <cellStyle name="Normal 14 5 19" xfId="2925"/>
    <cellStyle name="Normal 14 5 2" xfId="2926"/>
    <cellStyle name="Normal 14 5 20" xfId="2927"/>
    <cellStyle name="Normal 14 5 21" xfId="2928"/>
    <cellStyle name="Normal 14 5 22" xfId="2929"/>
    <cellStyle name="Normal 14 5 23" xfId="2930"/>
    <cellStyle name="Normal 14 5 24" xfId="2931"/>
    <cellStyle name="Normal 14 5 25" xfId="2932"/>
    <cellStyle name="Normal 14 5 26" xfId="2933"/>
    <cellStyle name="Normal 14 5 27" xfId="2934"/>
    <cellStyle name="Normal 14 5 28" xfId="2935"/>
    <cellStyle name="Normal 14 5 29" xfId="2936"/>
    <cellStyle name="Normal 14 5 3" xfId="2937"/>
    <cellStyle name="Normal 14 5 30" xfId="2938"/>
    <cellStyle name="Normal 14 5 31" xfId="2939"/>
    <cellStyle name="Normal 14 5 32" xfId="2940"/>
    <cellStyle name="Normal 14 5 33" xfId="2941"/>
    <cellStyle name="Normal 14 5 34" xfId="2942"/>
    <cellStyle name="Normal 14 5 35" xfId="2943"/>
    <cellStyle name="Normal 14 5 36" xfId="2944"/>
    <cellStyle name="Normal 14 5 37" xfId="2945"/>
    <cellStyle name="Normal 14 5 38" xfId="2946"/>
    <cellStyle name="Normal 14 5 39" xfId="2947"/>
    <cellStyle name="Normal 14 5 4" xfId="2948"/>
    <cellStyle name="Normal 14 5 40" xfId="2949"/>
    <cellStyle name="Normal 14 5 41" xfId="2950"/>
    <cellStyle name="Normal 14 5 42" xfId="2951"/>
    <cellStyle name="Normal 14 5 43" xfId="2952"/>
    <cellStyle name="Normal 14 5 44" xfId="2953"/>
    <cellStyle name="Normal 14 5 45" xfId="2954"/>
    <cellStyle name="Normal 14 5 46" xfId="2955"/>
    <cellStyle name="Normal 14 5 47" xfId="2956"/>
    <cellStyle name="Normal 14 5 48" xfId="2957"/>
    <cellStyle name="Normal 14 5 49" xfId="2958"/>
    <cellStyle name="Normal 14 5 5" xfId="2959"/>
    <cellStyle name="Normal 14 5 50" xfId="2960"/>
    <cellStyle name="Normal 14 5 51" xfId="2961"/>
    <cellStyle name="Normal 14 5 52" xfId="2962"/>
    <cellStyle name="Normal 14 5 53" xfId="2963"/>
    <cellStyle name="Normal 14 5 54" xfId="2964"/>
    <cellStyle name="Normal 14 5 55" xfId="2965"/>
    <cellStyle name="Normal 14 5 56" xfId="2966"/>
    <cellStyle name="Normal 14 5 57" xfId="2967"/>
    <cellStyle name="Normal 14 5 58" xfId="2968"/>
    <cellStyle name="Normal 14 5 59" xfId="2969"/>
    <cellStyle name="Normal 14 5 6" xfId="2970"/>
    <cellStyle name="Normal 14 5 60" xfId="2971"/>
    <cellStyle name="Normal 14 5 61" xfId="2972"/>
    <cellStyle name="Normal 14 5 62" xfId="2973"/>
    <cellStyle name="Normal 14 5 63" xfId="2974"/>
    <cellStyle name="Normal 14 5 64" xfId="2975"/>
    <cellStyle name="Normal 14 5 65" xfId="2976"/>
    <cellStyle name="Normal 14 5 7" xfId="2977"/>
    <cellStyle name="Normal 14 5 8" xfId="2978"/>
    <cellStyle name="Normal 14 5 9" xfId="2979"/>
    <cellStyle name="Normal 14 6" xfId="2980"/>
    <cellStyle name="Normal 14 7" xfId="11895"/>
    <cellStyle name="Normal 14 7 2" xfId="12060"/>
    <cellStyle name="Normal 14 7 2 2" xfId="12331"/>
    <cellStyle name="Normal 14 7 2 2 2" xfId="13159"/>
    <cellStyle name="Normal 14 7 2 3" xfId="12602"/>
    <cellStyle name="Normal 14 7 2 3 2" xfId="13429"/>
    <cellStyle name="Normal 14 7 2 4" xfId="12894"/>
    <cellStyle name="Normal 14 7 3" xfId="12213"/>
    <cellStyle name="Normal 14 7 3 2" xfId="13041"/>
    <cellStyle name="Normal 14 7 4" xfId="12484"/>
    <cellStyle name="Normal 14 7 4 2" xfId="13311"/>
    <cellStyle name="Normal 14 7 5" xfId="12776"/>
    <cellStyle name="Normal 14 8" xfId="11959"/>
    <cellStyle name="Normal 14 8 2" xfId="12080"/>
    <cellStyle name="Normal 14 8 2 2" xfId="12351"/>
    <cellStyle name="Normal 14 8 2 2 2" xfId="13179"/>
    <cellStyle name="Normal 14 8 2 3" xfId="12622"/>
    <cellStyle name="Normal 14 8 2 3 2" xfId="13449"/>
    <cellStyle name="Normal 14 8 2 4" xfId="12914"/>
    <cellStyle name="Normal 14 8 3" xfId="12233"/>
    <cellStyle name="Normal 14 8 3 2" xfId="13061"/>
    <cellStyle name="Normal 14 8 4" xfId="12504"/>
    <cellStyle name="Normal 14 8 4 2" xfId="13331"/>
    <cellStyle name="Normal 14 8 5" xfId="12796"/>
    <cellStyle name="Normal 14 9" xfId="12109"/>
    <cellStyle name="Normal 14 9 2" xfId="12380"/>
    <cellStyle name="Normal 14 9 2 2" xfId="13208"/>
    <cellStyle name="Normal 14 9 3" xfId="12651"/>
    <cellStyle name="Normal 14 9 3 2" xfId="13478"/>
    <cellStyle name="Normal 14 9 4" xfId="12943"/>
    <cellStyle name="Normal 140" xfId="11877"/>
    <cellStyle name="Normal 140 2" xfId="12044"/>
    <cellStyle name="Normal 140 2 2" xfId="12315"/>
    <cellStyle name="Normal 140 2 2 2" xfId="13143"/>
    <cellStyle name="Normal 140 2 2 3" xfId="15052"/>
    <cellStyle name="Normal 140 2 3" xfId="12586"/>
    <cellStyle name="Normal 140 2 3 2" xfId="13413"/>
    <cellStyle name="Normal 140 2 4" xfId="12878"/>
    <cellStyle name="Normal 140 2 5" xfId="15051"/>
    <cellStyle name="Normal 140 3" xfId="12197"/>
    <cellStyle name="Normal 140 3 2" xfId="13025"/>
    <cellStyle name="Normal 140 3 3" xfId="15053"/>
    <cellStyle name="Normal 140 4" xfId="12468"/>
    <cellStyle name="Normal 140 4 2" xfId="13295"/>
    <cellStyle name="Normal 140 4 3" xfId="15054"/>
    <cellStyle name="Normal 140 5" xfId="12760"/>
    <cellStyle name="Normal 140 5 2" xfId="15055"/>
    <cellStyle name="Normal 140 6" xfId="15056"/>
    <cellStyle name="Normal 140 7" xfId="15050"/>
    <cellStyle name="Normal 140_CurveConstituents_Input" xfId="15057"/>
    <cellStyle name="Normal 141" xfId="11867"/>
    <cellStyle name="Normal 141 2" xfId="12034"/>
    <cellStyle name="Normal 141 2 2" xfId="12305"/>
    <cellStyle name="Normal 141 2 2 2" xfId="13133"/>
    <cellStyle name="Normal 141 2 2 3" xfId="15060"/>
    <cellStyle name="Normal 141 2 3" xfId="12576"/>
    <cellStyle name="Normal 141 2 3 2" xfId="13403"/>
    <cellStyle name="Normal 141 2 4" xfId="12868"/>
    <cellStyle name="Normal 141 2 5" xfId="15059"/>
    <cellStyle name="Normal 141 3" xfId="12187"/>
    <cellStyle name="Normal 141 3 2" xfId="13015"/>
    <cellStyle name="Normal 141 3 3" xfId="15061"/>
    <cellStyle name="Normal 141 4" xfId="12458"/>
    <cellStyle name="Normal 141 4 2" xfId="13285"/>
    <cellStyle name="Normal 141 4 3" xfId="15062"/>
    <cellStyle name="Normal 141 5" xfId="12750"/>
    <cellStyle name="Normal 141 5 2" xfId="15063"/>
    <cellStyle name="Normal 141 6" xfId="15064"/>
    <cellStyle name="Normal 141 7" xfId="15058"/>
    <cellStyle name="Normal 141_CurveConstituents_Input" xfId="15065"/>
    <cellStyle name="Normal 142" xfId="11873"/>
    <cellStyle name="Normal 142 2" xfId="12040"/>
    <cellStyle name="Normal 142 2 2" xfId="12311"/>
    <cellStyle name="Normal 142 2 2 2" xfId="13139"/>
    <cellStyle name="Normal 142 2 3" xfId="12582"/>
    <cellStyle name="Normal 142 2 3 2" xfId="13409"/>
    <cellStyle name="Normal 142 2 4" xfId="12874"/>
    <cellStyle name="Normal 142 3" xfId="12193"/>
    <cellStyle name="Normal 142 3 2" xfId="13021"/>
    <cellStyle name="Normal 142 4" xfId="12464"/>
    <cellStyle name="Normal 142 4 2" xfId="13291"/>
    <cellStyle name="Normal 142 5" xfId="12756"/>
    <cellStyle name="Normal 143" xfId="11876"/>
    <cellStyle name="Normal 143 2" xfId="12043"/>
    <cellStyle name="Normal 143 2 2" xfId="12314"/>
    <cellStyle name="Normal 143 2 2 2" xfId="13142"/>
    <cellStyle name="Normal 143 2 2 3" xfId="15068"/>
    <cellStyle name="Normal 143 2 3" xfId="12585"/>
    <cellStyle name="Normal 143 2 3 2" xfId="13412"/>
    <cellStyle name="Normal 143 2 4" xfId="12877"/>
    <cellStyle name="Normal 143 2 5" xfId="15067"/>
    <cellStyle name="Normal 143 3" xfId="12196"/>
    <cellStyle name="Normal 143 3 2" xfId="13024"/>
    <cellStyle name="Normal 143 3 3" xfId="15069"/>
    <cellStyle name="Normal 143 4" xfId="12467"/>
    <cellStyle name="Normal 143 4 2" xfId="13294"/>
    <cellStyle name="Normal 143 4 3" xfId="15070"/>
    <cellStyle name="Normal 143 5" xfId="12759"/>
    <cellStyle name="Normal 143 5 2" xfId="15071"/>
    <cellStyle name="Normal 143 6" xfId="15072"/>
    <cellStyle name="Normal 143 7" xfId="15066"/>
    <cellStyle name="Normal 143_CurveConstituents_Input" xfId="15073"/>
    <cellStyle name="Normal 144" xfId="11864"/>
    <cellStyle name="Normal 144 2" xfId="12031"/>
    <cellStyle name="Normal 144 2 2" xfId="12302"/>
    <cellStyle name="Normal 144 2 2 2" xfId="13130"/>
    <cellStyle name="Normal 144 2 3" xfId="12573"/>
    <cellStyle name="Normal 144 2 3 2" xfId="13400"/>
    <cellStyle name="Normal 144 2 4" xfId="12865"/>
    <cellStyle name="Normal 144 3" xfId="12184"/>
    <cellStyle name="Normal 144 3 2" xfId="13012"/>
    <cellStyle name="Normal 144 4" xfId="12455"/>
    <cellStyle name="Normal 144 4 2" xfId="13282"/>
    <cellStyle name="Normal 144 5" xfId="12747"/>
    <cellStyle name="Normal 145" xfId="11878"/>
    <cellStyle name="Normal 145 2" xfId="12045"/>
    <cellStyle name="Normal 145 2 2" xfId="12316"/>
    <cellStyle name="Normal 145 2 2 2" xfId="13144"/>
    <cellStyle name="Normal 145 2 3" xfId="12587"/>
    <cellStyle name="Normal 145 2 3 2" xfId="13414"/>
    <cellStyle name="Normal 145 2 4" xfId="12879"/>
    <cellStyle name="Normal 145 3" xfId="12198"/>
    <cellStyle name="Normal 145 3 2" xfId="13026"/>
    <cellStyle name="Normal 145 4" xfId="12469"/>
    <cellStyle name="Normal 145 4 2" xfId="13296"/>
    <cellStyle name="Normal 145 5" xfId="12761"/>
    <cellStyle name="Normal 146" xfId="11862"/>
    <cellStyle name="Normal 146 2" xfId="12029"/>
    <cellStyle name="Normal 146 2 2" xfId="12300"/>
    <cellStyle name="Normal 146 2 2 2" xfId="13128"/>
    <cellStyle name="Normal 146 2 3" xfId="12571"/>
    <cellStyle name="Normal 146 2 3 2" xfId="13398"/>
    <cellStyle name="Normal 146 2 4" xfId="12863"/>
    <cellStyle name="Normal 146 3" xfId="12182"/>
    <cellStyle name="Normal 146 3 2" xfId="13010"/>
    <cellStyle name="Normal 146 4" xfId="12453"/>
    <cellStyle name="Normal 146 4 2" xfId="13280"/>
    <cellStyle name="Normal 146 5" xfId="12745"/>
    <cellStyle name="Normal 147" xfId="11879"/>
    <cellStyle name="Normal 147 2" xfId="12046"/>
    <cellStyle name="Normal 147 2 2" xfId="12317"/>
    <cellStyle name="Normal 147 2 2 2" xfId="13145"/>
    <cellStyle name="Normal 147 2 2 3" xfId="15076"/>
    <cellStyle name="Normal 147 2 3" xfId="12588"/>
    <cellStyle name="Normal 147 2 3 2" xfId="13415"/>
    <cellStyle name="Normal 147 2 4" xfId="12880"/>
    <cellStyle name="Normal 147 2 5" xfId="15075"/>
    <cellStyle name="Normal 147 3" xfId="12199"/>
    <cellStyle name="Normal 147 3 2" xfId="13027"/>
    <cellStyle name="Normal 147 3 3" xfId="15077"/>
    <cellStyle name="Normal 147 4" xfId="12470"/>
    <cellStyle name="Normal 147 4 2" xfId="13297"/>
    <cellStyle name="Normal 147 4 3" xfId="15078"/>
    <cellStyle name="Normal 147 5" xfId="12762"/>
    <cellStyle name="Normal 147 5 2" xfId="15079"/>
    <cellStyle name="Normal 147 6" xfId="15080"/>
    <cellStyle name="Normal 147 7" xfId="15074"/>
    <cellStyle name="Normal 147_CurveConstituents_Input" xfId="15081"/>
    <cellStyle name="Normal 148" xfId="11880"/>
    <cellStyle name="Normal 148 2" xfId="12047"/>
    <cellStyle name="Normal 148 2 2" xfId="12318"/>
    <cellStyle name="Normal 148 2 2 2" xfId="13146"/>
    <cellStyle name="Normal 148 2 2 3" xfId="15084"/>
    <cellStyle name="Normal 148 2 3" xfId="12589"/>
    <cellStyle name="Normal 148 2 3 2" xfId="13416"/>
    <cellStyle name="Normal 148 2 4" xfId="12881"/>
    <cellStyle name="Normal 148 2 5" xfId="15083"/>
    <cellStyle name="Normal 148 3" xfId="12200"/>
    <cellStyle name="Normal 148 3 2" xfId="13028"/>
    <cellStyle name="Normal 148 3 3" xfId="15085"/>
    <cellStyle name="Normal 148 4" xfId="12471"/>
    <cellStyle name="Normal 148 4 2" xfId="13298"/>
    <cellStyle name="Normal 148 4 3" xfId="15086"/>
    <cellStyle name="Normal 148 5" xfId="12763"/>
    <cellStyle name="Normal 148 5 2" xfId="15087"/>
    <cellStyle name="Normal 148 6" xfId="15088"/>
    <cellStyle name="Normal 148 7" xfId="15082"/>
    <cellStyle name="Normal 148_CurveConstituents_Input" xfId="15089"/>
    <cellStyle name="Normal 149" xfId="11897"/>
    <cellStyle name="Normal 149 2" xfId="12061"/>
    <cellStyle name="Normal 149 2 2" xfId="12332"/>
    <cellStyle name="Normal 149 2 2 2" xfId="13160"/>
    <cellStyle name="Normal 149 2 3" xfId="12603"/>
    <cellStyle name="Normal 149 2 3 2" xfId="13430"/>
    <cellStyle name="Normal 149 2 4" xfId="12895"/>
    <cellStyle name="Normal 149 3" xfId="12214"/>
    <cellStyle name="Normal 149 3 2" xfId="13042"/>
    <cellStyle name="Normal 149 4" xfId="12485"/>
    <cellStyle name="Normal 149 4 2" xfId="13312"/>
    <cellStyle name="Normal 149 5" xfId="12777"/>
    <cellStyle name="Normal 15" xfId="2981"/>
    <cellStyle name="Normal 15 2" xfId="2982"/>
    <cellStyle name="Normal 15 2 10" xfId="2983"/>
    <cellStyle name="Normal 15 2 11" xfId="2984"/>
    <cellStyle name="Normal 15 2 12" xfId="2985"/>
    <cellStyle name="Normal 15 2 13" xfId="2986"/>
    <cellStyle name="Normal 15 2 14" xfId="2987"/>
    <cellStyle name="Normal 15 2 15" xfId="2988"/>
    <cellStyle name="Normal 15 2 16" xfId="2989"/>
    <cellStyle name="Normal 15 2 17" xfId="2990"/>
    <cellStyle name="Normal 15 2 18" xfId="2991"/>
    <cellStyle name="Normal 15 2 19" xfId="2992"/>
    <cellStyle name="Normal 15 2 2" xfId="2993"/>
    <cellStyle name="Normal 15 2 20" xfId="2994"/>
    <cellStyle name="Normal 15 2 21" xfId="2995"/>
    <cellStyle name="Normal 15 2 22" xfId="2996"/>
    <cellStyle name="Normal 15 2 23" xfId="2997"/>
    <cellStyle name="Normal 15 2 24" xfId="2998"/>
    <cellStyle name="Normal 15 2 25" xfId="2999"/>
    <cellStyle name="Normal 15 2 26" xfId="3000"/>
    <cellStyle name="Normal 15 2 27" xfId="3001"/>
    <cellStyle name="Normal 15 2 28" xfId="3002"/>
    <cellStyle name="Normal 15 2 29" xfId="3003"/>
    <cellStyle name="Normal 15 2 3" xfId="3004"/>
    <cellStyle name="Normal 15 2 30" xfId="3005"/>
    <cellStyle name="Normal 15 2 31" xfId="3006"/>
    <cellStyle name="Normal 15 2 32" xfId="3007"/>
    <cellStyle name="Normal 15 2 33" xfId="3008"/>
    <cellStyle name="Normal 15 2 34" xfId="3009"/>
    <cellStyle name="Normal 15 2 35" xfId="3010"/>
    <cellStyle name="Normal 15 2 36" xfId="3011"/>
    <cellStyle name="Normal 15 2 37" xfId="3012"/>
    <cellStyle name="Normal 15 2 38" xfId="3013"/>
    <cellStyle name="Normal 15 2 39" xfId="3014"/>
    <cellStyle name="Normal 15 2 4" xfId="3015"/>
    <cellStyle name="Normal 15 2 40" xfId="3016"/>
    <cellStyle name="Normal 15 2 41" xfId="3017"/>
    <cellStyle name="Normal 15 2 42" xfId="3018"/>
    <cellStyle name="Normal 15 2 43" xfId="3019"/>
    <cellStyle name="Normal 15 2 44" xfId="3020"/>
    <cellStyle name="Normal 15 2 45" xfId="3021"/>
    <cellStyle name="Normal 15 2 46" xfId="3022"/>
    <cellStyle name="Normal 15 2 47" xfId="3023"/>
    <cellStyle name="Normal 15 2 48" xfId="3024"/>
    <cellStyle name="Normal 15 2 49" xfId="3025"/>
    <cellStyle name="Normal 15 2 5" xfId="3026"/>
    <cellStyle name="Normal 15 2 50" xfId="3027"/>
    <cellStyle name="Normal 15 2 51" xfId="3028"/>
    <cellStyle name="Normal 15 2 52" xfId="3029"/>
    <cellStyle name="Normal 15 2 53" xfId="3030"/>
    <cellStyle name="Normal 15 2 54" xfId="3031"/>
    <cellStyle name="Normal 15 2 55" xfId="3032"/>
    <cellStyle name="Normal 15 2 56" xfId="3033"/>
    <cellStyle name="Normal 15 2 57" xfId="3034"/>
    <cellStyle name="Normal 15 2 58" xfId="3035"/>
    <cellStyle name="Normal 15 2 59" xfId="3036"/>
    <cellStyle name="Normal 15 2 6" xfId="3037"/>
    <cellStyle name="Normal 15 2 60" xfId="3038"/>
    <cellStyle name="Normal 15 2 61" xfId="3039"/>
    <cellStyle name="Normal 15 2 62" xfId="3040"/>
    <cellStyle name="Normal 15 2 63" xfId="3041"/>
    <cellStyle name="Normal 15 2 64" xfId="3042"/>
    <cellStyle name="Normal 15 2 65" xfId="3043"/>
    <cellStyle name="Normal 15 2 66" xfId="14617"/>
    <cellStyle name="Normal 15 2 7" xfId="3044"/>
    <cellStyle name="Normal 15 2 8" xfId="3045"/>
    <cellStyle name="Normal 15 2 9" xfId="3046"/>
    <cellStyle name="Normal 15 3" xfId="3047"/>
    <cellStyle name="Normal 15 3 10" xfId="3048"/>
    <cellStyle name="Normal 15 3 11" xfId="3049"/>
    <cellStyle name="Normal 15 3 12" xfId="3050"/>
    <cellStyle name="Normal 15 3 13" xfId="3051"/>
    <cellStyle name="Normal 15 3 14" xfId="3052"/>
    <cellStyle name="Normal 15 3 15" xfId="3053"/>
    <cellStyle name="Normal 15 3 16" xfId="3054"/>
    <cellStyle name="Normal 15 3 17" xfId="3055"/>
    <cellStyle name="Normal 15 3 18" xfId="3056"/>
    <cellStyle name="Normal 15 3 19" xfId="3057"/>
    <cellStyle name="Normal 15 3 2" xfId="3058"/>
    <cellStyle name="Normal 15 3 20" xfId="3059"/>
    <cellStyle name="Normal 15 3 21" xfId="3060"/>
    <cellStyle name="Normal 15 3 22" xfId="3061"/>
    <cellStyle name="Normal 15 3 23" xfId="3062"/>
    <cellStyle name="Normal 15 3 24" xfId="3063"/>
    <cellStyle name="Normal 15 3 25" xfId="3064"/>
    <cellStyle name="Normal 15 3 26" xfId="3065"/>
    <cellStyle name="Normal 15 3 27" xfId="3066"/>
    <cellStyle name="Normal 15 3 28" xfId="3067"/>
    <cellStyle name="Normal 15 3 29" xfId="3068"/>
    <cellStyle name="Normal 15 3 3" xfId="3069"/>
    <cellStyle name="Normal 15 3 30" xfId="3070"/>
    <cellStyle name="Normal 15 3 31" xfId="3071"/>
    <cellStyle name="Normal 15 3 32" xfId="3072"/>
    <cellStyle name="Normal 15 3 33" xfId="3073"/>
    <cellStyle name="Normal 15 3 34" xfId="3074"/>
    <cellStyle name="Normal 15 3 35" xfId="3075"/>
    <cellStyle name="Normal 15 3 36" xfId="3076"/>
    <cellStyle name="Normal 15 3 37" xfId="3077"/>
    <cellStyle name="Normal 15 3 38" xfId="3078"/>
    <cellStyle name="Normal 15 3 39" xfId="3079"/>
    <cellStyle name="Normal 15 3 4" xfId="3080"/>
    <cellStyle name="Normal 15 3 40" xfId="3081"/>
    <cellStyle name="Normal 15 3 41" xfId="3082"/>
    <cellStyle name="Normal 15 3 42" xfId="3083"/>
    <cellStyle name="Normal 15 3 43" xfId="3084"/>
    <cellStyle name="Normal 15 3 44" xfId="3085"/>
    <cellStyle name="Normal 15 3 45" xfId="3086"/>
    <cellStyle name="Normal 15 3 46" xfId="3087"/>
    <cellStyle name="Normal 15 3 47" xfId="3088"/>
    <cellStyle name="Normal 15 3 48" xfId="3089"/>
    <cellStyle name="Normal 15 3 49" xfId="3090"/>
    <cellStyle name="Normal 15 3 5" xfId="3091"/>
    <cellStyle name="Normal 15 3 50" xfId="3092"/>
    <cellStyle name="Normal 15 3 51" xfId="3093"/>
    <cellStyle name="Normal 15 3 52" xfId="3094"/>
    <cellStyle name="Normal 15 3 53" xfId="3095"/>
    <cellStyle name="Normal 15 3 54" xfId="3096"/>
    <cellStyle name="Normal 15 3 55" xfId="3097"/>
    <cellStyle name="Normal 15 3 56" xfId="3098"/>
    <cellStyle name="Normal 15 3 57" xfId="3099"/>
    <cellStyle name="Normal 15 3 58" xfId="3100"/>
    <cellStyle name="Normal 15 3 59" xfId="3101"/>
    <cellStyle name="Normal 15 3 6" xfId="3102"/>
    <cellStyle name="Normal 15 3 60" xfId="3103"/>
    <cellStyle name="Normal 15 3 61" xfId="3104"/>
    <cellStyle name="Normal 15 3 62" xfId="3105"/>
    <cellStyle name="Normal 15 3 63" xfId="3106"/>
    <cellStyle name="Normal 15 3 64" xfId="3107"/>
    <cellStyle name="Normal 15 3 65" xfId="3108"/>
    <cellStyle name="Normal 15 3 7" xfId="3109"/>
    <cellStyle name="Normal 15 3 8" xfId="3110"/>
    <cellStyle name="Normal 15 3 9" xfId="3111"/>
    <cellStyle name="Normal 15 4" xfId="3112"/>
    <cellStyle name="Normal 15 4 10" xfId="3113"/>
    <cellStyle name="Normal 15 4 11" xfId="3114"/>
    <cellStyle name="Normal 15 4 12" xfId="3115"/>
    <cellStyle name="Normal 15 4 13" xfId="3116"/>
    <cellStyle name="Normal 15 4 14" xfId="3117"/>
    <cellStyle name="Normal 15 4 15" xfId="3118"/>
    <cellStyle name="Normal 15 4 16" xfId="3119"/>
    <cellStyle name="Normal 15 4 17" xfId="3120"/>
    <cellStyle name="Normal 15 4 18" xfId="3121"/>
    <cellStyle name="Normal 15 4 19" xfId="3122"/>
    <cellStyle name="Normal 15 4 2" xfId="3123"/>
    <cellStyle name="Normal 15 4 20" xfId="3124"/>
    <cellStyle name="Normal 15 4 21" xfId="3125"/>
    <cellStyle name="Normal 15 4 22" xfId="3126"/>
    <cellStyle name="Normal 15 4 23" xfId="3127"/>
    <cellStyle name="Normal 15 4 24" xfId="3128"/>
    <cellStyle name="Normal 15 4 25" xfId="3129"/>
    <cellStyle name="Normal 15 4 26" xfId="3130"/>
    <cellStyle name="Normal 15 4 27" xfId="3131"/>
    <cellStyle name="Normal 15 4 28" xfId="3132"/>
    <cellStyle name="Normal 15 4 29" xfId="3133"/>
    <cellStyle name="Normal 15 4 3" xfId="3134"/>
    <cellStyle name="Normal 15 4 30" xfId="3135"/>
    <cellStyle name="Normal 15 4 31" xfId="3136"/>
    <cellStyle name="Normal 15 4 32" xfId="3137"/>
    <cellStyle name="Normal 15 4 33" xfId="3138"/>
    <cellStyle name="Normal 15 4 34" xfId="3139"/>
    <cellStyle name="Normal 15 4 35" xfId="3140"/>
    <cellStyle name="Normal 15 4 36" xfId="3141"/>
    <cellStyle name="Normal 15 4 37" xfId="3142"/>
    <cellStyle name="Normal 15 4 38" xfId="3143"/>
    <cellStyle name="Normal 15 4 39" xfId="3144"/>
    <cellStyle name="Normal 15 4 4" xfId="3145"/>
    <cellStyle name="Normal 15 4 40" xfId="3146"/>
    <cellStyle name="Normal 15 4 41" xfId="3147"/>
    <cellStyle name="Normal 15 4 42" xfId="3148"/>
    <cellStyle name="Normal 15 4 43" xfId="3149"/>
    <cellStyle name="Normal 15 4 44" xfId="3150"/>
    <cellStyle name="Normal 15 4 45" xfId="3151"/>
    <cellStyle name="Normal 15 4 46" xfId="3152"/>
    <cellStyle name="Normal 15 4 47" xfId="3153"/>
    <cellStyle name="Normal 15 4 48" xfId="3154"/>
    <cellStyle name="Normal 15 4 49" xfId="3155"/>
    <cellStyle name="Normal 15 4 5" xfId="3156"/>
    <cellStyle name="Normal 15 4 50" xfId="3157"/>
    <cellStyle name="Normal 15 4 51" xfId="3158"/>
    <cellStyle name="Normal 15 4 52" xfId="3159"/>
    <cellStyle name="Normal 15 4 53" xfId="3160"/>
    <cellStyle name="Normal 15 4 54" xfId="3161"/>
    <cellStyle name="Normal 15 4 55" xfId="3162"/>
    <cellStyle name="Normal 15 4 56" xfId="3163"/>
    <cellStyle name="Normal 15 4 57" xfId="3164"/>
    <cellStyle name="Normal 15 4 58" xfId="3165"/>
    <cellStyle name="Normal 15 4 59" xfId="3166"/>
    <cellStyle name="Normal 15 4 6" xfId="3167"/>
    <cellStyle name="Normal 15 4 60" xfId="3168"/>
    <cellStyle name="Normal 15 4 61" xfId="3169"/>
    <cellStyle name="Normal 15 4 62" xfId="3170"/>
    <cellStyle name="Normal 15 4 63" xfId="3171"/>
    <cellStyle name="Normal 15 4 64" xfId="3172"/>
    <cellStyle name="Normal 15 4 65" xfId="3173"/>
    <cellStyle name="Normal 15 4 7" xfId="3174"/>
    <cellStyle name="Normal 15 4 8" xfId="3175"/>
    <cellStyle name="Normal 15 4 9" xfId="3176"/>
    <cellStyle name="Normal 15 5" xfId="3177"/>
    <cellStyle name="Normal 15 5 10" xfId="3178"/>
    <cellStyle name="Normal 15 5 11" xfId="3179"/>
    <cellStyle name="Normal 15 5 12" xfId="3180"/>
    <cellStyle name="Normal 15 5 13" xfId="3181"/>
    <cellStyle name="Normal 15 5 14" xfId="3182"/>
    <cellStyle name="Normal 15 5 15" xfId="3183"/>
    <cellStyle name="Normal 15 5 16" xfId="3184"/>
    <cellStyle name="Normal 15 5 17" xfId="3185"/>
    <cellStyle name="Normal 15 5 18" xfId="3186"/>
    <cellStyle name="Normal 15 5 19" xfId="3187"/>
    <cellStyle name="Normal 15 5 2" xfId="3188"/>
    <cellStyle name="Normal 15 5 20" xfId="3189"/>
    <cellStyle name="Normal 15 5 21" xfId="3190"/>
    <cellStyle name="Normal 15 5 22" xfId="3191"/>
    <cellStyle name="Normal 15 5 23" xfId="3192"/>
    <cellStyle name="Normal 15 5 24" xfId="3193"/>
    <cellStyle name="Normal 15 5 25" xfId="3194"/>
    <cellStyle name="Normal 15 5 26" xfId="3195"/>
    <cellStyle name="Normal 15 5 27" xfId="3196"/>
    <cellStyle name="Normal 15 5 28" xfId="3197"/>
    <cellStyle name="Normal 15 5 29" xfId="3198"/>
    <cellStyle name="Normal 15 5 3" xfId="3199"/>
    <cellStyle name="Normal 15 5 30" xfId="3200"/>
    <cellStyle name="Normal 15 5 31" xfId="3201"/>
    <cellStyle name="Normal 15 5 32" xfId="3202"/>
    <cellStyle name="Normal 15 5 33" xfId="3203"/>
    <cellStyle name="Normal 15 5 34" xfId="3204"/>
    <cellStyle name="Normal 15 5 35" xfId="3205"/>
    <cellStyle name="Normal 15 5 36" xfId="3206"/>
    <cellStyle name="Normal 15 5 37" xfId="3207"/>
    <cellStyle name="Normal 15 5 38" xfId="3208"/>
    <cellStyle name="Normal 15 5 39" xfId="3209"/>
    <cellStyle name="Normal 15 5 4" xfId="3210"/>
    <cellStyle name="Normal 15 5 40" xfId="3211"/>
    <cellStyle name="Normal 15 5 41" xfId="3212"/>
    <cellStyle name="Normal 15 5 42" xfId="3213"/>
    <cellStyle name="Normal 15 5 43" xfId="3214"/>
    <cellStyle name="Normal 15 5 44" xfId="3215"/>
    <cellStyle name="Normal 15 5 45" xfId="3216"/>
    <cellStyle name="Normal 15 5 46" xfId="3217"/>
    <cellStyle name="Normal 15 5 47" xfId="3218"/>
    <cellStyle name="Normal 15 5 48" xfId="3219"/>
    <cellStyle name="Normal 15 5 49" xfId="3220"/>
    <cellStyle name="Normal 15 5 5" xfId="3221"/>
    <cellStyle name="Normal 15 5 50" xfId="3222"/>
    <cellStyle name="Normal 15 5 51" xfId="3223"/>
    <cellStyle name="Normal 15 5 52" xfId="3224"/>
    <cellStyle name="Normal 15 5 53" xfId="3225"/>
    <cellStyle name="Normal 15 5 54" xfId="3226"/>
    <cellStyle name="Normal 15 5 55" xfId="3227"/>
    <cellStyle name="Normal 15 5 56" xfId="3228"/>
    <cellStyle name="Normal 15 5 57" xfId="3229"/>
    <cellStyle name="Normal 15 5 58" xfId="3230"/>
    <cellStyle name="Normal 15 5 59" xfId="3231"/>
    <cellStyle name="Normal 15 5 6" xfId="3232"/>
    <cellStyle name="Normal 15 5 60" xfId="3233"/>
    <cellStyle name="Normal 15 5 61" xfId="3234"/>
    <cellStyle name="Normal 15 5 62" xfId="3235"/>
    <cellStyle name="Normal 15 5 63" xfId="3236"/>
    <cellStyle name="Normal 15 5 64" xfId="3237"/>
    <cellStyle name="Normal 15 5 65" xfId="3238"/>
    <cellStyle name="Normal 15 5 7" xfId="3239"/>
    <cellStyle name="Normal 15 5 8" xfId="3240"/>
    <cellStyle name="Normal 15 5 9" xfId="3241"/>
    <cellStyle name="Normal 15 6" xfId="11884"/>
    <cellStyle name="Normal 15 7" xfId="13530"/>
    <cellStyle name="Normal 15 8" xfId="15090"/>
    <cellStyle name="Normal 15_CurveConstituents_Input" xfId="15091"/>
    <cellStyle name="Normal 150" xfId="11941"/>
    <cellStyle name="Normal 150 2" xfId="12062"/>
    <cellStyle name="Normal 150 2 2" xfId="12333"/>
    <cellStyle name="Normal 150 2 2 2" xfId="13161"/>
    <cellStyle name="Normal 150 2 3" xfId="12604"/>
    <cellStyle name="Normal 150 2 3 2" xfId="13431"/>
    <cellStyle name="Normal 150 2 4" xfId="12896"/>
    <cellStyle name="Normal 150 3" xfId="12215"/>
    <cellStyle name="Normal 150 3 2" xfId="13043"/>
    <cellStyle name="Normal 150 4" xfId="12486"/>
    <cellStyle name="Normal 150 4 2" xfId="13313"/>
    <cellStyle name="Normal 150 5" xfId="12778"/>
    <cellStyle name="Normal 151" xfId="11942"/>
    <cellStyle name="Normal 151 2" xfId="12063"/>
    <cellStyle name="Normal 151 2 2" xfId="12334"/>
    <cellStyle name="Normal 151 2 2 2" xfId="13162"/>
    <cellStyle name="Normal 151 2 2 3" xfId="15094"/>
    <cellStyle name="Normal 151 2 3" xfId="12605"/>
    <cellStyle name="Normal 151 2 3 2" xfId="13432"/>
    <cellStyle name="Normal 151 2 4" xfId="12897"/>
    <cellStyle name="Normal 151 2 5" xfId="15093"/>
    <cellStyle name="Normal 151 3" xfId="12216"/>
    <cellStyle name="Normal 151 3 2" xfId="13044"/>
    <cellStyle name="Normal 151 3 3" xfId="15095"/>
    <cellStyle name="Normal 151 4" xfId="12487"/>
    <cellStyle name="Normal 151 4 2" xfId="13314"/>
    <cellStyle name="Normal 151 4 3" xfId="15096"/>
    <cellStyle name="Normal 151 5" xfId="12779"/>
    <cellStyle name="Normal 151 5 2" xfId="15097"/>
    <cellStyle name="Normal 151 6" xfId="15098"/>
    <cellStyle name="Normal 151 7" xfId="15092"/>
    <cellStyle name="Normal 151_CurveConstituents_Input" xfId="15099"/>
    <cellStyle name="Normal 152" xfId="11943"/>
    <cellStyle name="Normal 152 2" xfId="12064"/>
    <cellStyle name="Normal 152 2 2" xfId="12335"/>
    <cellStyle name="Normal 152 2 2 2" xfId="13163"/>
    <cellStyle name="Normal 152 2 3" xfId="12606"/>
    <cellStyle name="Normal 152 2 3 2" xfId="13433"/>
    <cellStyle name="Normal 152 2 4" xfId="12898"/>
    <cellStyle name="Normal 152 3" xfId="12217"/>
    <cellStyle name="Normal 152 3 2" xfId="13045"/>
    <cellStyle name="Normal 152 4" xfId="12488"/>
    <cellStyle name="Normal 152 4 2" xfId="13315"/>
    <cellStyle name="Normal 152 5" xfId="12780"/>
    <cellStyle name="Normal 153" xfId="11944"/>
    <cellStyle name="Normal 153 2" xfId="12065"/>
    <cellStyle name="Normal 153 2 2" xfId="12336"/>
    <cellStyle name="Normal 153 2 2 2" xfId="13164"/>
    <cellStyle name="Normal 153 2 2 3" xfId="15102"/>
    <cellStyle name="Normal 153 2 3" xfId="12607"/>
    <cellStyle name="Normal 153 2 3 2" xfId="13434"/>
    <cellStyle name="Normal 153 2 4" xfId="12899"/>
    <cellStyle name="Normal 153 2 5" xfId="15101"/>
    <cellStyle name="Normal 153 3" xfId="12218"/>
    <cellStyle name="Normal 153 3 2" xfId="13046"/>
    <cellStyle name="Normal 153 3 3" xfId="15103"/>
    <cellStyle name="Normal 153 4" xfId="12489"/>
    <cellStyle name="Normal 153 4 2" xfId="13316"/>
    <cellStyle name="Normal 153 4 3" xfId="15104"/>
    <cellStyle name="Normal 153 5" xfId="12781"/>
    <cellStyle name="Normal 153 5 2" xfId="15105"/>
    <cellStyle name="Normal 153 6" xfId="15106"/>
    <cellStyle name="Normal 153 7" xfId="15100"/>
    <cellStyle name="Normal 153_CurveConstituents_Input" xfId="15107"/>
    <cellStyle name="Normal 154" xfId="11961"/>
    <cellStyle name="Normal 154 2" xfId="12082"/>
    <cellStyle name="Normal 154 2 2" xfId="12353"/>
    <cellStyle name="Normal 154 2 2 2" xfId="13181"/>
    <cellStyle name="Normal 154 2 2 3" xfId="15110"/>
    <cellStyle name="Normal 154 2 3" xfId="12624"/>
    <cellStyle name="Normal 154 2 3 2" xfId="13451"/>
    <cellStyle name="Normal 154 2 4" xfId="12916"/>
    <cellStyle name="Normal 154 2 5" xfId="15109"/>
    <cellStyle name="Normal 154 3" xfId="12235"/>
    <cellStyle name="Normal 154 3 2" xfId="13063"/>
    <cellStyle name="Normal 154 3 3" xfId="15111"/>
    <cellStyle name="Normal 154 4" xfId="12506"/>
    <cellStyle name="Normal 154 4 2" xfId="13333"/>
    <cellStyle name="Normal 154 4 3" xfId="15112"/>
    <cellStyle name="Normal 154 5" xfId="12798"/>
    <cellStyle name="Normal 154 5 2" xfId="15113"/>
    <cellStyle name="Normal 154 6" xfId="15114"/>
    <cellStyle name="Normal 154 7" xfId="15108"/>
    <cellStyle name="Normal 154_CurveConstituents_Input" xfId="15115"/>
    <cellStyle name="Normal 155" xfId="11962"/>
    <cellStyle name="Normal 155 2" xfId="12083"/>
    <cellStyle name="Normal 155 2 2" xfId="12354"/>
    <cellStyle name="Normal 155 2 2 2" xfId="13182"/>
    <cellStyle name="Normal 155 2 3" xfId="12625"/>
    <cellStyle name="Normal 155 2 3 2" xfId="13452"/>
    <cellStyle name="Normal 155 2 4" xfId="12917"/>
    <cellStyle name="Normal 155 3" xfId="12236"/>
    <cellStyle name="Normal 155 3 2" xfId="13064"/>
    <cellStyle name="Normal 155 4" xfId="12507"/>
    <cellStyle name="Normal 155 4 2" xfId="13334"/>
    <cellStyle name="Normal 155 5" xfId="12799"/>
    <cellStyle name="Normal 156" xfId="11963"/>
    <cellStyle name="Normal 156 2" xfId="12084"/>
    <cellStyle name="Normal 156 2 2" xfId="12355"/>
    <cellStyle name="Normal 156 2 2 2" xfId="13183"/>
    <cellStyle name="Normal 156 2 2 3" xfId="15118"/>
    <cellStyle name="Normal 156 2 3" xfId="12626"/>
    <cellStyle name="Normal 156 2 3 2" xfId="13453"/>
    <cellStyle name="Normal 156 2 4" xfId="12918"/>
    <cellStyle name="Normal 156 2 5" xfId="15117"/>
    <cellStyle name="Normal 156 3" xfId="12237"/>
    <cellStyle name="Normal 156 3 2" xfId="13065"/>
    <cellStyle name="Normal 156 3 3" xfId="15119"/>
    <cellStyle name="Normal 156 4" xfId="12508"/>
    <cellStyle name="Normal 156 4 2" xfId="13335"/>
    <cellStyle name="Normal 156 4 3" xfId="15120"/>
    <cellStyle name="Normal 156 5" xfId="12800"/>
    <cellStyle name="Normal 156 5 2" xfId="15121"/>
    <cellStyle name="Normal 156 6" xfId="15122"/>
    <cellStyle name="Normal 156 7" xfId="15116"/>
    <cellStyle name="Normal 156_CurveConstituents_Input" xfId="15123"/>
    <cellStyle name="Normal 157" xfId="11949"/>
    <cellStyle name="Normal 157 2" xfId="12070"/>
    <cellStyle name="Normal 157 2 2" xfId="12341"/>
    <cellStyle name="Normal 157 2 2 2" xfId="13169"/>
    <cellStyle name="Normal 157 2 2 3" xfId="15126"/>
    <cellStyle name="Normal 157 2 3" xfId="12612"/>
    <cellStyle name="Normal 157 2 3 2" xfId="13439"/>
    <cellStyle name="Normal 157 2 4" xfId="12904"/>
    <cellStyle name="Normal 157 2 5" xfId="15125"/>
    <cellStyle name="Normal 157 3" xfId="12223"/>
    <cellStyle name="Normal 157 3 2" xfId="13051"/>
    <cellStyle name="Normal 157 3 3" xfId="15127"/>
    <cellStyle name="Normal 157 4" xfId="12494"/>
    <cellStyle name="Normal 157 4 2" xfId="13321"/>
    <cellStyle name="Normal 157 4 3" xfId="15128"/>
    <cellStyle name="Normal 157 5" xfId="12786"/>
    <cellStyle name="Normal 157 5 2" xfId="15129"/>
    <cellStyle name="Normal 157 6" xfId="15130"/>
    <cellStyle name="Normal 157 7" xfId="15124"/>
    <cellStyle name="Normal 157_CurveConstituents_Input" xfId="15131"/>
    <cellStyle name="Normal 158" xfId="11947"/>
    <cellStyle name="Normal 158 2" xfId="12068"/>
    <cellStyle name="Normal 158 2 2" xfId="12339"/>
    <cellStyle name="Normal 158 2 2 2" xfId="13167"/>
    <cellStyle name="Normal 158 2 3" xfId="12610"/>
    <cellStyle name="Normal 158 2 3 2" xfId="13437"/>
    <cellStyle name="Normal 158 2 4" xfId="12902"/>
    <cellStyle name="Normal 158 3" xfId="12221"/>
    <cellStyle name="Normal 158 3 2" xfId="13049"/>
    <cellStyle name="Normal 158 4" xfId="12492"/>
    <cellStyle name="Normal 158 4 2" xfId="13319"/>
    <cellStyle name="Normal 158 5" xfId="12784"/>
    <cellStyle name="Normal 159" xfId="11964"/>
    <cellStyle name="Normal 159 2" xfId="12085"/>
    <cellStyle name="Normal 159 2 2" xfId="12356"/>
    <cellStyle name="Normal 159 2 2 2" xfId="13184"/>
    <cellStyle name="Normal 159 2 3" xfId="12627"/>
    <cellStyle name="Normal 159 2 3 2" xfId="13454"/>
    <cellStyle name="Normal 159 2 4" xfId="12919"/>
    <cellStyle name="Normal 159 3" xfId="12238"/>
    <cellStyle name="Normal 159 3 2" xfId="13066"/>
    <cellStyle name="Normal 159 4" xfId="12509"/>
    <cellStyle name="Normal 159 4 2" xfId="13336"/>
    <cellStyle name="Normal 159 5" xfId="12801"/>
    <cellStyle name="Normal 16" xfId="3242"/>
    <cellStyle name="Normal 16 2" xfId="3243"/>
    <cellStyle name="Normal 16 2 10" xfId="3244"/>
    <cellStyle name="Normal 16 2 11" xfId="3245"/>
    <cellStyle name="Normal 16 2 12" xfId="3246"/>
    <cellStyle name="Normal 16 2 13" xfId="3247"/>
    <cellStyle name="Normal 16 2 14" xfId="3248"/>
    <cellStyle name="Normal 16 2 15" xfId="3249"/>
    <cellStyle name="Normal 16 2 16" xfId="3250"/>
    <cellStyle name="Normal 16 2 17" xfId="3251"/>
    <cellStyle name="Normal 16 2 18" xfId="3252"/>
    <cellStyle name="Normal 16 2 19" xfId="3253"/>
    <cellStyle name="Normal 16 2 2" xfId="3254"/>
    <cellStyle name="Normal 16 2 20" xfId="3255"/>
    <cellStyle name="Normal 16 2 21" xfId="3256"/>
    <cellStyle name="Normal 16 2 22" xfId="3257"/>
    <cellStyle name="Normal 16 2 23" xfId="3258"/>
    <cellStyle name="Normal 16 2 24" xfId="3259"/>
    <cellStyle name="Normal 16 2 25" xfId="3260"/>
    <cellStyle name="Normal 16 2 26" xfId="3261"/>
    <cellStyle name="Normal 16 2 27" xfId="3262"/>
    <cellStyle name="Normal 16 2 28" xfId="3263"/>
    <cellStyle name="Normal 16 2 29" xfId="3264"/>
    <cellStyle name="Normal 16 2 3" xfId="3265"/>
    <cellStyle name="Normal 16 2 30" xfId="3266"/>
    <cellStyle name="Normal 16 2 31" xfId="3267"/>
    <cellStyle name="Normal 16 2 32" xfId="3268"/>
    <cellStyle name="Normal 16 2 33" xfId="3269"/>
    <cellStyle name="Normal 16 2 34" xfId="3270"/>
    <cellStyle name="Normal 16 2 35" xfId="3271"/>
    <cellStyle name="Normal 16 2 36" xfId="3272"/>
    <cellStyle name="Normal 16 2 37" xfId="3273"/>
    <cellStyle name="Normal 16 2 38" xfId="3274"/>
    <cellStyle name="Normal 16 2 39" xfId="3275"/>
    <cellStyle name="Normal 16 2 4" xfId="3276"/>
    <cellStyle name="Normal 16 2 40" xfId="3277"/>
    <cellStyle name="Normal 16 2 41" xfId="3278"/>
    <cellStyle name="Normal 16 2 42" xfId="3279"/>
    <cellStyle name="Normal 16 2 43" xfId="3280"/>
    <cellStyle name="Normal 16 2 44" xfId="3281"/>
    <cellStyle name="Normal 16 2 45" xfId="3282"/>
    <cellStyle name="Normal 16 2 46" xfId="3283"/>
    <cellStyle name="Normal 16 2 47" xfId="3284"/>
    <cellStyle name="Normal 16 2 48" xfId="3285"/>
    <cellStyle name="Normal 16 2 49" xfId="3286"/>
    <cellStyle name="Normal 16 2 5" xfId="3287"/>
    <cellStyle name="Normal 16 2 50" xfId="3288"/>
    <cellStyle name="Normal 16 2 51" xfId="3289"/>
    <cellStyle name="Normal 16 2 52" xfId="3290"/>
    <cellStyle name="Normal 16 2 53" xfId="3291"/>
    <cellStyle name="Normal 16 2 54" xfId="3292"/>
    <cellStyle name="Normal 16 2 55" xfId="3293"/>
    <cellStyle name="Normal 16 2 56" xfId="3294"/>
    <cellStyle name="Normal 16 2 57" xfId="3295"/>
    <cellStyle name="Normal 16 2 58" xfId="3296"/>
    <cellStyle name="Normal 16 2 59" xfId="3297"/>
    <cellStyle name="Normal 16 2 6" xfId="3298"/>
    <cellStyle name="Normal 16 2 60" xfId="3299"/>
    <cellStyle name="Normal 16 2 61" xfId="3300"/>
    <cellStyle name="Normal 16 2 62" xfId="3301"/>
    <cellStyle name="Normal 16 2 63" xfId="3302"/>
    <cellStyle name="Normal 16 2 64" xfId="3303"/>
    <cellStyle name="Normal 16 2 65" xfId="3304"/>
    <cellStyle name="Normal 16 2 66" xfId="13568"/>
    <cellStyle name="Normal 16 2 7" xfId="3305"/>
    <cellStyle name="Normal 16 2 8" xfId="3306"/>
    <cellStyle name="Normal 16 2 9" xfId="3307"/>
    <cellStyle name="Normal 16 3" xfId="3308"/>
    <cellStyle name="Normal 16 3 10" xfId="3309"/>
    <cellStyle name="Normal 16 3 11" xfId="3310"/>
    <cellStyle name="Normal 16 3 12" xfId="3311"/>
    <cellStyle name="Normal 16 3 13" xfId="3312"/>
    <cellStyle name="Normal 16 3 14" xfId="3313"/>
    <cellStyle name="Normal 16 3 15" xfId="3314"/>
    <cellStyle name="Normal 16 3 16" xfId="3315"/>
    <cellStyle name="Normal 16 3 17" xfId="3316"/>
    <cellStyle name="Normal 16 3 18" xfId="3317"/>
    <cellStyle name="Normal 16 3 19" xfId="3318"/>
    <cellStyle name="Normal 16 3 2" xfId="3319"/>
    <cellStyle name="Normal 16 3 20" xfId="3320"/>
    <cellStyle name="Normal 16 3 21" xfId="3321"/>
    <cellStyle name="Normal 16 3 22" xfId="3322"/>
    <cellStyle name="Normal 16 3 23" xfId="3323"/>
    <cellStyle name="Normal 16 3 24" xfId="3324"/>
    <cellStyle name="Normal 16 3 25" xfId="3325"/>
    <cellStyle name="Normal 16 3 26" xfId="3326"/>
    <cellStyle name="Normal 16 3 27" xfId="3327"/>
    <cellStyle name="Normal 16 3 28" xfId="3328"/>
    <cellStyle name="Normal 16 3 29" xfId="3329"/>
    <cellStyle name="Normal 16 3 3" xfId="3330"/>
    <cellStyle name="Normal 16 3 30" xfId="3331"/>
    <cellStyle name="Normal 16 3 31" xfId="3332"/>
    <cellStyle name="Normal 16 3 32" xfId="3333"/>
    <cellStyle name="Normal 16 3 33" xfId="3334"/>
    <cellStyle name="Normal 16 3 34" xfId="3335"/>
    <cellStyle name="Normal 16 3 35" xfId="3336"/>
    <cellStyle name="Normal 16 3 36" xfId="3337"/>
    <cellStyle name="Normal 16 3 37" xfId="3338"/>
    <cellStyle name="Normal 16 3 38" xfId="3339"/>
    <cellStyle name="Normal 16 3 39" xfId="3340"/>
    <cellStyle name="Normal 16 3 4" xfId="3341"/>
    <cellStyle name="Normal 16 3 40" xfId="3342"/>
    <cellStyle name="Normal 16 3 41" xfId="3343"/>
    <cellStyle name="Normal 16 3 42" xfId="3344"/>
    <cellStyle name="Normal 16 3 43" xfId="3345"/>
    <cellStyle name="Normal 16 3 44" xfId="3346"/>
    <cellStyle name="Normal 16 3 45" xfId="3347"/>
    <cellStyle name="Normal 16 3 46" xfId="3348"/>
    <cellStyle name="Normal 16 3 47" xfId="3349"/>
    <cellStyle name="Normal 16 3 48" xfId="3350"/>
    <cellStyle name="Normal 16 3 49" xfId="3351"/>
    <cellStyle name="Normal 16 3 5" xfId="3352"/>
    <cellStyle name="Normal 16 3 50" xfId="3353"/>
    <cellStyle name="Normal 16 3 51" xfId="3354"/>
    <cellStyle name="Normal 16 3 52" xfId="3355"/>
    <cellStyle name="Normal 16 3 53" xfId="3356"/>
    <cellStyle name="Normal 16 3 54" xfId="3357"/>
    <cellStyle name="Normal 16 3 55" xfId="3358"/>
    <cellStyle name="Normal 16 3 56" xfId="3359"/>
    <cellStyle name="Normal 16 3 57" xfId="3360"/>
    <cellStyle name="Normal 16 3 58" xfId="3361"/>
    <cellStyle name="Normal 16 3 59" xfId="3362"/>
    <cellStyle name="Normal 16 3 6" xfId="3363"/>
    <cellStyle name="Normal 16 3 60" xfId="3364"/>
    <cellStyle name="Normal 16 3 61" xfId="3365"/>
    <cellStyle name="Normal 16 3 62" xfId="3366"/>
    <cellStyle name="Normal 16 3 63" xfId="3367"/>
    <cellStyle name="Normal 16 3 64" xfId="3368"/>
    <cellStyle name="Normal 16 3 65" xfId="3369"/>
    <cellStyle name="Normal 16 3 7" xfId="3370"/>
    <cellStyle name="Normal 16 3 8" xfId="3371"/>
    <cellStyle name="Normal 16 3 9" xfId="3372"/>
    <cellStyle name="Normal 16 4" xfId="3373"/>
    <cellStyle name="Normal 16 4 10" xfId="3374"/>
    <cellStyle name="Normal 16 4 11" xfId="3375"/>
    <cellStyle name="Normal 16 4 12" xfId="3376"/>
    <cellStyle name="Normal 16 4 13" xfId="3377"/>
    <cellStyle name="Normal 16 4 14" xfId="3378"/>
    <cellStyle name="Normal 16 4 15" xfId="3379"/>
    <cellStyle name="Normal 16 4 16" xfId="3380"/>
    <cellStyle name="Normal 16 4 17" xfId="3381"/>
    <cellStyle name="Normal 16 4 18" xfId="3382"/>
    <cellStyle name="Normal 16 4 19" xfId="3383"/>
    <cellStyle name="Normal 16 4 2" xfId="3384"/>
    <cellStyle name="Normal 16 4 20" xfId="3385"/>
    <cellStyle name="Normal 16 4 21" xfId="3386"/>
    <cellStyle name="Normal 16 4 22" xfId="3387"/>
    <cellStyle name="Normal 16 4 23" xfId="3388"/>
    <cellStyle name="Normal 16 4 24" xfId="3389"/>
    <cellStyle name="Normal 16 4 25" xfId="3390"/>
    <cellStyle name="Normal 16 4 26" xfId="3391"/>
    <cellStyle name="Normal 16 4 27" xfId="3392"/>
    <cellStyle name="Normal 16 4 28" xfId="3393"/>
    <cellStyle name="Normal 16 4 29" xfId="3394"/>
    <cellStyle name="Normal 16 4 3" xfId="3395"/>
    <cellStyle name="Normal 16 4 30" xfId="3396"/>
    <cellStyle name="Normal 16 4 31" xfId="3397"/>
    <cellStyle name="Normal 16 4 32" xfId="3398"/>
    <cellStyle name="Normal 16 4 33" xfId="3399"/>
    <cellStyle name="Normal 16 4 34" xfId="3400"/>
    <cellStyle name="Normal 16 4 35" xfId="3401"/>
    <cellStyle name="Normal 16 4 36" xfId="3402"/>
    <cellStyle name="Normal 16 4 37" xfId="3403"/>
    <cellStyle name="Normal 16 4 38" xfId="3404"/>
    <cellStyle name="Normal 16 4 39" xfId="3405"/>
    <cellStyle name="Normal 16 4 4" xfId="3406"/>
    <cellStyle name="Normal 16 4 40" xfId="3407"/>
    <cellStyle name="Normal 16 4 41" xfId="3408"/>
    <cellStyle name="Normal 16 4 42" xfId="3409"/>
    <cellStyle name="Normal 16 4 43" xfId="3410"/>
    <cellStyle name="Normal 16 4 44" xfId="3411"/>
    <cellStyle name="Normal 16 4 45" xfId="3412"/>
    <cellStyle name="Normal 16 4 46" xfId="3413"/>
    <cellStyle name="Normal 16 4 47" xfId="3414"/>
    <cellStyle name="Normal 16 4 48" xfId="3415"/>
    <cellStyle name="Normal 16 4 49" xfId="3416"/>
    <cellStyle name="Normal 16 4 5" xfId="3417"/>
    <cellStyle name="Normal 16 4 50" xfId="3418"/>
    <cellStyle name="Normal 16 4 51" xfId="3419"/>
    <cellStyle name="Normal 16 4 52" xfId="3420"/>
    <cellStyle name="Normal 16 4 53" xfId="3421"/>
    <cellStyle name="Normal 16 4 54" xfId="3422"/>
    <cellStyle name="Normal 16 4 55" xfId="3423"/>
    <cellStyle name="Normal 16 4 56" xfId="3424"/>
    <cellStyle name="Normal 16 4 57" xfId="3425"/>
    <cellStyle name="Normal 16 4 58" xfId="3426"/>
    <cellStyle name="Normal 16 4 59" xfId="3427"/>
    <cellStyle name="Normal 16 4 6" xfId="3428"/>
    <cellStyle name="Normal 16 4 60" xfId="3429"/>
    <cellStyle name="Normal 16 4 61" xfId="3430"/>
    <cellStyle name="Normal 16 4 62" xfId="3431"/>
    <cellStyle name="Normal 16 4 63" xfId="3432"/>
    <cellStyle name="Normal 16 4 64" xfId="3433"/>
    <cellStyle name="Normal 16 4 65" xfId="3434"/>
    <cellStyle name="Normal 16 4 7" xfId="3435"/>
    <cellStyle name="Normal 16 4 8" xfId="3436"/>
    <cellStyle name="Normal 16 4 9" xfId="3437"/>
    <cellStyle name="Normal 16 5" xfId="3438"/>
    <cellStyle name="Normal 16 5 10" xfId="3439"/>
    <cellStyle name="Normal 16 5 11" xfId="3440"/>
    <cellStyle name="Normal 16 5 12" xfId="3441"/>
    <cellStyle name="Normal 16 5 13" xfId="3442"/>
    <cellStyle name="Normal 16 5 14" xfId="3443"/>
    <cellStyle name="Normal 16 5 15" xfId="3444"/>
    <cellStyle name="Normal 16 5 16" xfId="3445"/>
    <cellStyle name="Normal 16 5 17" xfId="3446"/>
    <cellStyle name="Normal 16 5 18" xfId="3447"/>
    <cellStyle name="Normal 16 5 19" xfId="3448"/>
    <cellStyle name="Normal 16 5 2" xfId="3449"/>
    <cellStyle name="Normal 16 5 20" xfId="3450"/>
    <cellStyle name="Normal 16 5 21" xfId="3451"/>
    <cellStyle name="Normal 16 5 22" xfId="3452"/>
    <cellStyle name="Normal 16 5 23" xfId="3453"/>
    <cellStyle name="Normal 16 5 24" xfId="3454"/>
    <cellStyle name="Normal 16 5 25" xfId="3455"/>
    <cellStyle name="Normal 16 5 26" xfId="3456"/>
    <cellStyle name="Normal 16 5 27" xfId="3457"/>
    <cellStyle name="Normal 16 5 28" xfId="3458"/>
    <cellStyle name="Normal 16 5 29" xfId="3459"/>
    <cellStyle name="Normal 16 5 3" xfId="3460"/>
    <cellStyle name="Normal 16 5 30" xfId="3461"/>
    <cellStyle name="Normal 16 5 31" xfId="3462"/>
    <cellStyle name="Normal 16 5 32" xfId="3463"/>
    <cellStyle name="Normal 16 5 33" xfId="3464"/>
    <cellStyle name="Normal 16 5 34" xfId="3465"/>
    <cellStyle name="Normal 16 5 35" xfId="3466"/>
    <cellStyle name="Normal 16 5 36" xfId="3467"/>
    <cellStyle name="Normal 16 5 37" xfId="3468"/>
    <cellStyle name="Normal 16 5 38" xfId="3469"/>
    <cellStyle name="Normal 16 5 39" xfId="3470"/>
    <cellStyle name="Normal 16 5 4" xfId="3471"/>
    <cellStyle name="Normal 16 5 40" xfId="3472"/>
    <cellStyle name="Normal 16 5 41" xfId="3473"/>
    <cellStyle name="Normal 16 5 42" xfId="3474"/>
    <cellStyle name="Normal 16 5 43" xfId="3475"/>
    <cellStyle name="Normal 16 5 44" xfId="3476"/>
    <cellStyle name="Normal 16 5 45" xfId="3477"/>
    <cellStyle name="Normal 16 5 46" xfId="3478"/>
    <cellStyle name="Normal 16 5 47" xfId="3479"/>
    <cellStyle name="Normal 16 5 48" xfId="3480"/>
    <cellStyle name="Normal 16 5 49" xfId="3481"/>
    <cellStyle name="Normal 16 5 5" xfId="3482"/>
    <cellStyle name="Normal 16 5 50" xfId="3483"/>
    <cellStyle name="Normal 16 5 51" xfId="3484"/>
    <cellStyle name="Normal 16 5 52" xfId="3485"/>
    <cellStyle name="Normal 16 5 53" xfId="3486"/>
    <cellStyle name="Normal 16 5 54" xfId="3487"/>
    <cellStyle name="Normal 16 5 55" xfId="3488"/>
    <cellStyle name="Normal 16 5 56" xfId="3489"/>
    <cellStyle name="Normal 16 5 57" xfId="3490"/>
    <cellStyle name="Normal 16 5 58" xfId="3491"/>
    <cellStyle name="Normal 16 5 59" xfId="3492"/>
    <cellStyle name="Normal 16 5 6" xfId="3493"/>
    <cellStyle name="Normal 16 5 60" xfId="3494"/>
    <cellStyle name="Normal 16 5 61" xfId="3495"/>
    <cellStyle name="Normal 16 5 62" xfId="3496"/>
    <cellStyle name="Normal 16 5 63" xfId="3497"/>
    <cellStyle name="Normal 16 5 64" xfId="3498"/>
    <cellStyle name="Normal 16 5 65" xfId="3499"/>
    <cellStyle name="Normal 16 5 7" xfId="3500"/>
    <cellStyle name="Normal 16 5 8" xfId="3501"/>
    <cellStyle name="Normal 16 5 9" xfId="3502"/>
    <cellStyle name="Normal 16 6" xfId="13520"/>
    <cellStyle name="Normal 160" xfId="11960"/>
    <cellStyle name="Normal 160 2" xfId="12081"/>
    <cellStyle name="Normal 160 2 2" xfId="12352"/>
    <cellStyle name="Normal 160 2 2 2" xfId="13180"/>
    <cellStyle name="Normal 160 2 3" xfId="12623"/>
    <cellStyle name="Normal 160 2 3 2" xfId="13450"/>
    <cellStyle name="Normal 160 2 4" xfId="12915"/>
    <cellStyle name="Normal 160 3" xfId="12234"/>
    <cellStyle name="Normal 160 3 2" xfId="13062"/>
    <cellStyle name="Normal 160 4" xfId="12505"/>
    <cellStyle name="Normal 160 4 2" xfId="13332"/>
    <cellStyle name="Normal 160 5" xfId="12797"/>
    <cellStyle name="Normal 161" xfId="11965"/>
    <cellStyle name="Normal 161 2" xfId="12086"/>
    <cellStyle name="Normal 161 2 2" xfId="12357"/>
    <cellStyle name="Normal 161 2 2 2" xfId="13185"/>
    <cellStyle name="Normal 161 2 3" xfId="12628"/>
    <cellStyle name="Normal 161 2 3 2" xfId="13455"/>
    <cellStyle name="Normal 161 2 4" xfId="12920"/>
    <cellStyle name="Normal 161 3" xfId="12239"/>
    <cellStyle name="Normal 161 3 2" xfId="13067"/>
    <cellStyle name="Normal 161 4" xfId="12510"/>
    <cellStyle name="Normal 161 4 2" xfId="13337"/>
    <cellStyle name="Normal 161 5" xfId="12802"/>
    <cellStyle name="Normal 162" xfId="11966"/>
    <cellStyle name="Normal 162 2" xfId="12087"/>
    <cellStyle name="Normal 162 2 2" xfId="12358"/>
    <cellStyle name="Normal 162 2 2 2" xfId="13186"/>
    <cellStyle name="Normal 162 2 2 3" xfId="15134"/>
    <cellStyle name="Normal 162 2 3" xfId="12629"/>
    <cellStyle name="Normal 162 2 3 2" xfId="13456"/>
    <cellStyle name="Normal 162 2 4" xfId="12921"/>
    <cellStyle name="Normal 162 2 5" xfId="15133"/>
    <cellStyle name="Normal 162 3" xfId="12240"/>
    <cellStyle name="Normal 162 3 2" xfId="13068"/>
    <cellStyle name="Normal 162 3 3" xfId="15135"/>
    <cellStyle name="Normal 162 4" xfId="12511"/>
    <cellStyle name="Normal 162 4 2" xfId="13338"/>
    <cellStyle name="Normal 162 4 3" xfId="15136"/>
    <cellStyle name="Normal 162 5" xfId="12803"/>
    <cellStyle name="Normal 162 5 2" xfId="15137"/>
    <cellStyle name="Normal 162 6" xfId="15138"/>
    <cellStyle name="Normal 162 7" xfId="15132"/>
    <cellStyle name="Normal 162_CurveConstituents_Input" xfId="15139"/>
    <cellStyle name="Normal 163" xfId="11967"/>
    <cellStyle name="Normal 163 2" xfId="12088"/>
    <cellStyle name="Normal 163 2 2" xfId="12359"/>
    <cellStyle name="Normal 163 2 2 2" xfId="13187"/>
    <cellStyle name="Normal 163 2 3" xfId="12630"/>
    <cellStyle name="Normal 163 2 3 2" xfId="13457"/>
    <cellStyle name="Normal 163 2 4" xfId="12922"/>
    <cellStyle name="Normal 163 3" xfId="12241"/>
    <cellStyle name="Normal 163 3 2" xfId="13069"/>
    <cellStyle name="Normal 163 4" xfId="12512"/>
    <cellStyle name="Normal 163 4 2" xfId="13339"/>
    <cellStyle name="Normal 163 5" xfId="12804"/>
    <cellStyle name="Normal 164" xfId="12089"/>
    <cellStyle name="Normal 164 2" xfId="12360"/>
    <cellStyle name="Normal 164 2 2" xfId="13188"/>
    <cellStyle name="Normal 164 3" xfId="12631"/>
    <cellStyle name="Normal 164 3 2" xfId="13458"/>
    <cellStyle name="Normal 164 4" xfId="12923"/>
    <cellStyle name="Normal 165" xfId="12092"/>
    <cellStyle name="Normal 165 2" xfId="12363"/>
    <cellStyle name="Normal 165 2 2" xfId="13191"/>
    <cellStyle name="Normal 165 3" xfId="12634"/>
    <cellStyle name="Normal 165 3 2" xfId="13461"/>
    <cellStyle name="Normal 165 4" xfId="12926"/>
    <cellStyle name="Normal 166" xfId="12091"/>
    <cellStyle name="Normal 166 2" xfId="12362"/>
    <cellStyle name="Normal 166 2 2" xfId="13190"/>
    <cellStyle name="Normal 166 2 2 2" xfId="15142"/>
    <cellStyle name="Normal 166 2 3" xfId="15141"/>
    <cellStyle name="Normal 166 3" xfId="12633"/>
    <cellStyle name="Normal 166 3 2" xfId="13460"/>
    <cellStyle name="Normal 166 3 3" xfId="15143"/>
    <cellStyle name="Normal 166 4" xfId="12925"/>
    <cellStyle name="Normal 166 4 2" xfId="15144"/>
    <cellStyle name="Normal 166 5" xfId="15145"/>
    <cellStyle name="Normal 166 6" xfId="15146"/>
    <cellStyle name="Normal 166 7" xfId="15140"/>
    <cellStyle name="Normal 166_CurveConstituents_Input" xfId="15147"/>
    <cellStyle name="Normal 167" xfId="12090"/>
    <cellStyle name="Normal 167 2" xfId="12361"/>
    <cellStyle name="Normal 167 2 2" xfId="13189"/>
    <cellStyle name="Normal 167 3" xfId="12632"/>
    <cellStyle name="Normal 167 3 2" xfId="13459"/>
    <cellStyle name="Normal 167 4" xfId="12924"/>
    <cellStyle name="Normal 168" xfId="12094"/>
    <cellStyle name="Normal 168 2" xfId="12365"/>
    <cellStyle name="Normal 168 2 2" xfId="13193"/>
    <cellStyle name="Normal 168 2 2 2" xfId="15150"/>
    <cellStyle name="Normal 168 2 3" xfId="15149"/>
    <cellStyle name="Normal 168 3" xfId="12636"/>
    <cellStyle name="Normal 168 3 2" xfId="13463"/>
    <cellStyle name="Normal 168 3 3" xfId="15151"/>
    <cellStyle name="Normal 168 4" xfId="12928"/>
    <cellStyle name="Normal 168 4 2" xfId="15152"/>
    <cellStyle name="Normal 168 5" xfId="15153"/>
    <cellStyle name="Normal 168 6" xfId="15154"/>
    <cellStyle name="Normal 168 7" xfId="15148"/>
    <cellStyle name="Normal 168_CurveConstituents_Input" xfId="15155"/>
    <cellStyle name="Normal 169" xfId="12096"/>
    <cellStyle name="Normal 169 2" xfId="12367"/>
    <cellStyle name="Normal 169 2 2" xfId="13195"/>
    <cellStyle name="Normal 169 3" xfId="12638"/>
    <cellStyle name="Normal 169 3 2" xfId="13465"/>
    <cellStyle name="Normal 169 4" xfId="12930"/>
    <cellStyle name="Normal 17" xfId="3503"/>
    <cellStyle name="Normal 17 2" xfId="3504"/>
    <cellStyle name="Normal 17 2 10" xfId="3505"/>
    <cellStyle name="Normal 17 2 11" xfId="3506"/>
    <cellStyle name="Normal 17 2 12" xfId="3507"/>
    <cellStyle name="Normal 17 2 13" xfId="3508"/>
    <cellStyle name="Normal 17 2 14" xfId="3509"/>
    <cellStyle name="Normal 17 2 15" xfId="3510"/>
    <cellStyle name="Normal 17 2 16" xfId="3511"/>
    <cellStyle name="Normal 17 2 17" xfId="3512"/>
    <cellStyle name="Normal 17 2 18" xfId="3513"/>
    <cellStyle name="Normal 17 2 19" xfId="3514"/>
    <cellStyle name="Normal 17 2 2" xfId="3515"/>
    <cellStyle name="Normal 17 2 20" xfId="3516"/>
    <cellStyle name="Normal 17 2 21" xfId="3517"/>
    <cellStyle name="Normal 17 2 22" xfId="3518"/>
    <cellStyle name="Normal 17 2 23" xfId="3519"/>
    <cellStyle name="Normal 17 2 24" xfId="3520"/>
    <cellStyle name="Normal 17 2 25" xfId="3521"/>
    <cellStyle name="Normal 17 2 26" xfId="3522"/>
    <cellStyle name="Normal 17 2 27" xfId="3523"/>
    <cellStyle name="Normal 17 2 28" xfId="3524"/>
    <cellStyle name="Normal 17 2 29" xfId="3525"/>
    <cellStyle name="Normal 17 2 3" xfId="3526"/>
    <cellStyle name="Normal 17 2 30" xfId="3527"/>
    <cellStyle name="Normal 17 2 31" xfId="3528"/>
    <cellStyle name="Normal 17 2 32" xfId="3529"/>
    <cellStyle name="Normal 17 2 33" xfId="3530"/>
    <cellStyle name="Normal 17 2 34" xfId="3531"/>
    <cellStyle name="Normal 17 2 35" xfId="3532"/>
    <cellStyle name="Normal 17 2 36" xfId="3533"/>
    <cellStyle name="Normal 17 2 37" xfId="3534"/>
    <cellStyle name="Normal 17 2 38" xfId="3535"/>
    <cellStyle name="Normal 17 2 39" xfId="3536"/>
    <cellStyle name="Normal 17 2 4" xfId="3537"/>
    <cellStyle name="Normal 17 2 40" xfId="3538"/>
    <cellStyle name="Normal 17 2 41" xfId="3539"/>
    <cellStyle name="Normal 17 2 42" xfId="3540"/>
    <cellStyle name="Normal 17 2 43" xfId="3541"/>
    <cellStyle name="Normal 17 2 44" xfId="3542"/>
    <cellStyle name="Normal 17 2 45" xfId="3543"/>
    <cellStyle name="Normal 17 2 46" xfId="3544"/>
    <cellStyle name="Normal 17 2 47" xfId="3545"/>
    <cellStyle name="Normal 17 2 48" xfId="3546"/>
    <cellStyle name="Normal 17 2 49" xfId="3547"/>
    <cellStyle name="Normal 17 2 5" xfId="3548"/>
    <cellStyle name="Normal 17 2 50" xfId="3549"/>
    <cellStyle name="Normal 17 2 51" xfId="3550"/>
    <cellStyle name="Normal 17 2 52" xfId="3551"/>
    <cellStyle name="Normal 17 2 53" xfId="3552"/>
    <cellStyle name="Normal 17 2 54" xfId="3553"/>
    <cellStyle name="Normal 17 2 55" xfId="3554"/>
    <cellStyle name="Normal 17 2 56" xfId="3555"/>
    <cellStyle name="Normal 17 2 57" xfId="3556"/>
    <cellStyle name="Normal 17 2 58" xfId="3557"/>
    <cellStyle name="Normal 17 2 59" xfId="3558"/>
    <cellStyle name="Normal 17 2 6" xfId="3559"/>
    <cellStyle name="Normal 17 2 60" xfId="3560"/>
    <cellStyle name="Normal 17 2 61" xfId="3561"/>
    <cellStyle name="Normal 17 2 62" xfId="3562"/>
    <cellStyle name="Normal 17 2 63" xfId="3563"/>
    <cellStyle name="Normal 17 2 64" xfId="3564"/>
    <cellStyle name="Normal 17 2 65" xfId="3565"/>
    <cellStyle name="Normal 17 2 66" xfId="13569"/>
    <cellStyle name="Normal 17 2 7" xfId="3566"/>
    <cellStyle name="Normal 17 2 8" xfId="3567"/>
    <cellStyle name="Normal 17 2 9" xfId="3568"/>
    <cellStyle name="Normal 17 3" xfId="3569"/>
    <cellStyle name="Normal 17 3 10" xfId="3570"/>
    <cellStyle name="Normal 17 3 11" xfId="3571"/>
    <cellStyle name="Normal 17 3 12" xfId="3572"/>
    <cellStyle name="Normal 17 3 13" xfId="3573"/>
    <cellStyle name="Normal 17 3 14" xfId="3574"/>
    <cellStyle name="Normal 17 3 15" xfId="3575"/>
    <cellStyle name="Normal 17 3 16" xfId="3576"/>
    <cellStyle name="Normal 17 3 17" xfId="3577"/>
    <cellStyle name="Normal 17 3 18" xfId="3578"/>
    <cellStyle name="Normal 17 3 19" xfId="3579"/>
    <cellStyle name="Normal 17 3 2" xfId="3580"/>
    <cellStyle name="Normal 17 3 20" xfId="3581"/>
    <cellStyle name="Normal 17 3 21" xfId="3582"/>
    <cellStyle name="Normal 17 3 22" xfId="3583"/>
    <cellStyle name="Normal 17 3 23" xfId="3584"/>
    <cellStyle name="Normal 17 3 24" xfId="3585"/>
    <cellStyle name="Normal 17 3 25" xfId="3586"/>
    <cellStyle name="Normal 17 3 26" xfId="3587"/>
    <cellStyle name="Normal 17 3 27" xfId="3588"/>
    <cellStyle name="Normal 17 3 28" xfId="3589"/>
    <cellStyle name="Normal 17 3 29" xfId="3590"/>
    <cellStyle name="Normal 17 3 3" xfId="3591"/>
    <cellStyle name="Normal 17 3 30" xfId="3592"/>
    <cellStyle name="Normal 17 3 31" xfId="3593"/>
    <cellStyle name="Normal 17 3 32" xfId="3594"/>
    <cellStyle name="Normal 17 3 33" xfId="3595"/>
    <cellStyle name="Normal 17 3 34" xfId="3596"/>
    <cellStyle name="Normal 17 3 35" xfId="3597"/>
    <cellStyle name="Normal 17 3 36" xfId="3598"/>
    <cellStyle name="Normal 17 3 37" xfId="3599"/>
    <cellStyle name="Normal 17 3 38" xfId="3600"/>
    <cellStyle name="Normal 17 3 39" xfId="3601"/>
    <cellStyle name="Normal 17 3 4" xfId="3602"/>
    <cellStyle name="Normal 17 3 40" xfId="3603"/>
    <cellStyle name="Normal 17 3 41" xfId="3604"/>
    <cellStyle name="Normal 17 3 42" xfId="3605"/>
    <cellStyle name="Normal 17 3 43" xfId="3606"/>
    <cellStyle name="Normal 17 3 44" xfId="3607"/>
    <cellStyle name="Normal 17 3 45" xfId="3608"/>
    <cellStyle name="Normal 17 3 46" xfId="3609"/>
    <cellStyle name="Normal 17 3 47" xfId="3610"/>
    <cellStyle name="Normal 17 3 48" xfId="3611"/>
    <cellStyle name="Normal 17 3 49" xfId="3612"/>
    <cellStyle name="Normal 17 3 5" xfId="3613"/>
    <cellStyle name="Normal 17 3 50" xfId="3614"/>
    <cellStyle name="Normal 17 3 51" xfId="3615"/>
    <cellStyle name="Normal 17 3 52" xfId="3616"/>
    <cellStyle name="Normal 17 3 53" xfId="3617"/>
    <cellStyle name="Normal 17 3 54" xfId="3618"/>
    <cellStyle name="Normal 17 3 55" xfId="3619"/>
    <cellStyle name="Normal 17 3 56" xfId="3620"/>
    <cellStyle name="Normal 17 3 57" xfId="3621"/>
    <cellStyle name="Normal 17 3 58" xfId="3622"/>
    <cellStyle name="Normal 17 3 59" xfId="3623"/>
    <cellStyle name="Normal 17 3 6" xfId="3624"/>
    <cellStyle name="Normal 17 3 60" xfId="3625"/>
    <cellStyle name="Normal 17 3 61" xfId="3626"/>
    <cellStyle name="Normal 17 3 62" xfId="3627"/>
    <cellStyle name="Normal 17 3 63" xfId="3628"/>
    <cellStyle name="Normal 17 3 64" xfId="3629"/>
    <cellStyle name="Normal 17 3 65" xfId="3630"/>
    <cellStyle name="Normal 17 3 7" xfId="3631"/>
    <cellStyle name="Normal 17 3 8" xfId="3632"/>
    <cellStyle name="Normal 17 3 9" xfId="3633"/>
    <cellStyle name="Normal 17 4" xfId="3634"/>
    <cellStyle name="Normal 17 4 10" xfId="3635"/>
    <cellStyle name="Normal 17 4 11" xfId="3636"/>
    <cellStyle name="Normal 17 4 12" xfId="3637"/>
    <cellStyle name="Normal 17 4 13" xfId="3638"/>
    <cellStyle name="Normal 17 4 14" xfId="3639"/>
    <cellStyle name="Normal 17 4 15" xfId="3640"/>
    <cellStyle name="Normal 17 4 16" xfId="3641"/>
    <cellStyle name="Normal 17 4 17" xfId="3642"/>
    <cellStyle name="Normal 17 4 18" xfId="3643"/>
    <cellStyle name="Normal 17 4 19" xfId="3644"/>
    <cellStyle name="Normal 17 4 2" xfId="3645"/>
    <cellStyle name="Normal 17 4 20" xfId="3646"/>
    <cellStyle name="Normal 17 4 21" xfId="3647"/>
    <cellStyle name="Normal 17 4 22" xfId="3648"/>
    <cellStyle name="Normal 17 4 23" xfId="3649"/>
    <cellStyle name="Normal 17 4 24" xfId="3650"/>
    <cellStyle name="Normal 17 4 25" xfId="3651"/>
    <cellStyle name="Normal 17 4 26" xfId="3652"/>
    <cellStyle name="Normal 17 4 27" xfId="3653"/>
    <cellStyle name="Normal 17 4 28" xfId="3654"/>
    <cellStyle name="Normal 17 4 29" xfId="3655"/>
    <cellStyle name="Normal 17 4 3" xfId="3656"/>
    <cellStyle name="Normal 17 4 30" xfId="3657"/>
    <cellStyle name="Normal 17 4 31" xfId="3658"/>
    <cellStyle name="Normal 17 4 32" xfId="3659"/>
    <cellStyle name="Normal 17 4 33" xfId="3660"/>
    <cellStyle name="Normal 17 4 34" xfId="3661"/>
    <cellStyle name="Normal 17 4 35" xfId="3662"/>
    <cellStyle name="Normal 17 4 36" xfId="3663"/>
    <cellStyle name="Normal 17 4 37" xfId="3664"/>
    <cellStyle name="Normal 17 4 38" xfId="3665"/>
    <cellStyle name="Normal 17 4 39" xfId="3666"/>
    <cellStyle name="Normal 17 4 4" xfId="3667"/>
    <cellStyle name="Normal 17 4 40" xfId="3668"/>
    <cellStyle name="Normal 17 4 41" xfId="3669"/>
    <cellStyle name="Normal 17 4 42" xfId="3670"/>
    <cellStyle name="Normal 17 4 43" xfId="3671"/>
    <cellStyle name="Normal 17 4 44" xfId="3672"/>
    <cellStyle name="Normal 17 4 45" xfId="3673"/>
    <cellStyle name="Normal 17 4 46" xfId="3674"/>
    <cellStyle name="Normal 17 4 47" xfId="3675"/>
    <cellStyle name="Normal 17 4 48" xfId="3676"/>
    <cellStyle name="Normal 17 4 49" xfId="3677"/>
    <cellStyle name="Normal 17 4 5" xfId="3678"/>
    <cellStyle name="Normal 17 4 50" xfId="3679"/>
    <cellStyle name="Normal 17 4 51" xfId="3680"/>
    <cellStyle name="Normal 17 4 52" xfId="3681"/>
    <cellStyle name="Normal 17 4 53" xfId="3682"/>
    <cellStyle name="Normal 17 4 54" xfId="3683"/>
    <cellStyle name="Normal 17 4 55" xfId="3684"/>
    <cellStyle name="Normal 17 4 56" xfId="3685"/>
    <cellStyle name="Normal 17 4 57" xfId="3686"/>
    <cellStyle name="Normal 17 4 58" xfId="3687"/>
    <cellStyle name="Normal 17 4 59" xfId="3688"/>
    <cellStyle name="Normal 17 4 6" xfId="3689"/>
    <cellStyle name="Normal 17 4 60" xfId="3690"/>
    <cellStyle name="Normal 17 4 61" xfId="3691"/>
    <cellStyle name="Normal 17 4 62" xfId="3692"/>
    <cellStyle name="Normal 17 4 63" xfId="3693"/>
    <cellStyle name="Normal 17 4 64" xfId="3694"/>
    <cellStyle name="Normal 17 4 65" xfId="3695"/>
    <cellStyle name="Normal 17 4 7" xfId="3696"/>
    <cellStyle name="Normal 17 4 8" xfId="3697"/>
    <cellStyle name="Normal 17 4 9" xfId="3698"/>
    <cellStyle name="Normal 17 5" xfId="3699"/>
    <cellStyle name="Normal 17 5 10" xfId="3700"/>
    <cellStyle name="Normal 17 5 11" xfId="3701"/>
    <cellStyle name="Normal 17 5 12" xfId="3702"/>
    <cellStyle name="Normal 17 5 13" xfId="3703"/>
    <cellStyle name="Normal 17 5 14" xfId="3704"/>
    <cellStyle name="Normal 17 5 15" xfId="3705"/>
    <cellStyle name="Normal 17 5 16" xfId="3706"/>
    <cellStyle name="Normal 17 5 17" xfId="3707"/>
    <cellStyle name="Normal 17 5 18" xfId="3708"/>
    <cellStyle name="Normal 17 5 19" xfId="3709"/>
    <cellStyle name="Normal 17 5 2" xfId="3710"/>
    <cellStyle name="Normal 17 5 20" xfId="3711"/>
    <cellStyle name="Normal 17 5 21" xfId="3712"/>
    <cellStyle name="Normal 17 5 22" xfId="3713"/>
    <cellStyle name="Normal 17 5 23" xfId="3714"/>
    <cellStyle name="Normal 17 5 24" xfId="3715"/>
    <cellStyle name="Normal 17 5 25" xfId="3716"/>
    <cellStyle name="Normal 17 5 26" xfId="3717"/>
    <cellStyle name="Normal 17 5 27" xfId="3718"/>
    <cellStyle name="Normal 17 5 28" xfId="3719"/>
    <cellStyle name="Normal 17 5 29" xfId="3720"/>
    <cellStyle name="Normal 17 5 3" xfId="3721"/>
    <cellStyle name="Normal 17 5 30" xfId="3722"/>
    <cellStyle name="Normal 17 5 31" xfId="3723"/>
    <cellStyle name="Normal 17 5 32" xfId="3724"/>
    <cellStyle name="Normal 17 5 33" xfId="3725"/>
    <cellStyle name="Normal 17 5 34" xfId="3726"/>
    <cellStyle name="Normal 17 5 35" xfId="3727"/>
    <cellStyle name="Normal 17 5 36" xfId="3728"/>
    <cellStyle name="Normal 17 5 37" xfId="3729"/>
    <cellStyle name="Normal 17 5 38" xfId="3730"/>
    <cellStyle name="Normal 17 5 39" xfId="3731"/>
    <cellStyle name="Normal 17 5 4" xfId="3732"/>
    <cellStyle name="Normal 17 5 40" xfId="3733"/>
    <cellStyle name="Normal 17 5 41" xfId="3734"/>
    <cellStyle name="Normal 17 5 42" xfId="3735"/>
    <cellStyle name="Normal 17 5 43" xfId="3736"/>
    <cellStyle name="Normal 17 5 44" xfId="3737"/>
    <cellStyle name="Normal 17 5 45" xfId="3738"/>
    <cellStyle name="Normal 17 5 46" xfId="3739"/>
    <cellStyle name="Normal 17 5 47" xfId="3740"/>
    <cellStyle name="Normal 17 5 48" xfId="3741"/>
    <cellStyle name="Normal 17 5 49" xfId="3742"/>
    <cellStyle name="Normal 17 5 5" xfId="3743"/>
    <cellStyle name="Normal 17 5 50" xfId="3744"/>
    <cellStyle name="Normal 17 5 51" xfId="3745"/>
    <cellStyle name="Normal 17 5 52" xfId="3746"/>
    <cellStyle name="Normal 17 5 53" xfId="3747"/>
    <cellStyle name="Normal 17 5 54" xfId="3748"/>
    <cellStyle name="Normal 17 5 55" xfId="3749"/>
    <cellStyle name="Normal 17 5 56" xfId="3750"/>
    <cellStyle name="Normal 17 5 57" xfId="3751"/>
    <cellStyle name="Normal 17 5 58" xfId="3752"/>
    <cellStyle name="Normal 17 5 59" xfId="3753"/>
    <cellStyle name="Normal 17 5 6" xfId="3754"/>
    <cellStyle name="Normal 17 5 60" xfId="3755"/>
    <cellStyle name="Normal 17 5 61" xfId="3756"/>
    <cellStyle name="Normal 17 5 62" xfId="3757"/>
    <cellStyle name="Normal 17 5 63" xfId="3758"/>
    <cellStyle name="Normal 17 5 64" xfId="3759"/>
    <cellStyle name="Normal 17 5 65" xfId="3760"/>
    <cellStyle name="Normal 17 5 7" xfId="3761"/>
    <cellStyle name="Normal 17 5 8" xfId="3762"/>
    <cellStyle name="Normal 17 5 9" xfId="3763"/>
    <cellStyle name="Normal 17 6" xfId="13547"/>
    <cellStyle name="Normal 170" xfId="12110"/>
    <cellStyle name="Normal 170 2" xfId="12381"/>
    <cellStyle name="Normal 170 2 2" xfId="13209"/>
    <cellStyle name="Normal 170 2 2 2" xfId="15158"/>
    <cellStyle name="Normal 170 2 3" xfId="15157"/>
    <cellStyle name="Normal 170 3" xfId="12652"/>
    <cellStyle name="Normal 170 3 2" xfId="13479"/>
    <cellStyle name="Normal 170 3 3" xfId="15159"/>
    <cellStyle name="Normal 170 4" xfId="12944"/>
    <cellStyle name="Normal 170 4 2" xfId="15160"/>
    <cellStyle name="Normal 170 5" xfId="15161"/>
    <cellStyle name="Normal 170 6" xfId="15162"/>
    <cellStyle name="Normal 170 7" xfId="15156"/>
    <cellStyle name="Normal 170_CurveConstituents_Input" xfId="15163"/>
    <cellStyle name="Normal 171" xfId="12111"/>
    <cellStyle name="Normal 171 2" xfId="12382"/>
    <cellStyle name="Normal 171 2 2" xfId="13210"/>
    <cellStyle name="Normal 171 3" xfId="12653"/>
    <cellStyle name="Normal 171 3 2" xfId="13480"/>
    <cellStyle name="Normal 171 4" xfId="12945"/>
    <cellStyle name="Normal 172" xfId="12117"/>
    <cellStyle name="Normal 172 2" xfId="12387"/>
    <cellStyle name="Normal 172 2 2" xfId="13215"/>
    <cellStyle name="Normal 172 3" xfId="12658"/>
    <cellStyle name="Normal 172 3 2" xfId="13485"/>
    <cellStyle name="Normal 172 4" xfId="12950"/>
    <cellStyle name="Normal 173" xfId="12118"/>
    <cellStyle name="Normal 173 2" xfId="12388"/>
    <cellStyle name="Normal 173 2 2" xfId="13216"/>
    <cellStyle name="Normal 173 2 2 2" xfId="15166"/>
    <cellStyle name="Normal 173 2 3" xfId="15165"/>
    <cellStyle name="Normal 173 3" xfId="12659"/>
    <cellStyle name="Normal 173 3 2" xfId="13486"/>
    <cellStyle name="Normal 173 3 3" xfId="15167"/>
    <cellStyle name="Normal 173 4" xfId="12951"/>
    <cellStyle name="Normal 173 4 2" xfId="15168"/>
    <cellStyle name="Normal 173 5" xfId="15169"/>
    <cellStyle name="Normal 173 6" xfId="15170"/>
    <cellStyle name="Normal 173 7" xfId="15164"/>
    <cellStyle name="Normal 173_CurveConstituents_Input" xfId="15171"/>
    <cellStyle name="Normal 174" xfId="12389"/>
    <cellStyle name="Normal 174 2" xfId="12660"/>
    <cellStyle name="Normal 174 2 2" xfId="13487"/>
    <cellStyle name="Normal 174 3" xfId="13217"/>
    <cellStyle name="Normal 175" xfId="12391"/>
    <cellStyle name="Normal 175 2" xfId="12662"/>
    <cellStyle name="Normal 175 2 2" xfId="13489"/>
    <cellStyle name="Normal 175 2 2 2" xfId="15174"/>
    <cellStyle name="Normal 175 2 3" xfId="15173"/>
    <cellStyle name="Normal 175 3" xfId="13219"/>
    <cellStyle name="Normal 175 3 2" xfId="15175"/>
    <cellStyle name="Normal 175 4" xfId="15176"/>
    <cellStyle name="Normal 175 5" xfId="15177"/>
    <cellStyle name="Normal 175 6" xfId="15178"/>
    <cellStyle name="Normal 175 7" xfId="15172"/>
    <cellStyle name="Normal 175_CurveConstituents_Input" xfId="15179"/>
    <cellStyle name="Normal 176" xfId="12392"/>
    <cellStyle name="Normal 176 2" xfId="12663"/>
    <cellStyle name="Normal 176 2 2" xfId="13490"/>
    <cellStyle name="Normal 176 3" xfId="13220"/>
    <cellStyle name="Normal 177" xfId="12393"/>
    <cellStyle name="Normal 177 2" xfId="12664"/>
    <cellStyle name="Normal 177 2 2" xfId="13491"/>
    <cellStyle name="Normal 177 3" xfId="13221"/>
    <cellStyle name="Normal 178" xfId="12665"/>
    <cellStyle name="Normal 178 2" xfId="13492"/>
    <cellStyle name="Normal 179" xfId="12667"/>
    <cellStyle name="Normal 18" xfId="3764"/>
    <cellStyle name="Normal 18 2" xfId="3765"/>
    <cellStyle name="Normal 18 2 10" xfId="3766"/>
    <cellStyle name="Normal 18 2 11" xfId="3767"/>
    <cellStyle name="Normal 18 2 12" xfId="3768"/>
    <cellStyle name="Normal 18 2 13" xfId="3769"/>
    <cellStyle name="Normal 18 2 14" xfId="3770"/>
    <cellStyle name="Normal 18 2 15" xfId="3771"/>
    <cellStyle name="Normal 18 2 16" xfId="3772"/>
    <cellStyle name="Normal 18 2 17" xfId="3773"/>
    <cellStyle name="Normal 18 2 18" xfId="3774"/>
    <cellStyle name="Normal 18 2 19" xfId="3775"/>
    <cellStyle name="Normal 18 2 2" xfId="3776"/>
    <cellStyle name="Normal 18 2 20" xfId="3777"/>
    <cellStyle name="Normal 18 2 21" xfId="3778"/>
    <cellStyle name="Normal 18 2 22" xfId="3779"/>
    <cellStyle name="Normal 18 2 23" xfId="3780"/>
    <cellStyle name="Normal 18 2 24" xfId="3781"/>
    <cellStyle name="Normal 18 2 25" xfId="3782"/>
    <cellStyle name="Normal 18 2 26" xfId="3783"/>
    <cellStyle name="Normal 18 2 27" xfId="3784"/>
    <cellStyle name="Normal 18 2 28" xfId="3785"/>
    <cellStyle name="Normal 18 2 29" xfId="3786"/>
    <cellStyle name="Normal 18 2 3" xfId="3787"/>
    <cellStyle name="Normal 18 2 30" xfId="3788"/>
    <cellStyle name="Normal 18 2 31" xfId="3789"/>
    <cellStyle name="Normal 18 2 32" xfId="3790"/>
    <cellStyle name="Normal 18 2 33" xfId="3791"/>
    <cellStyle name="Normal 18 2 34" xfId="3792"/>
    <cellStyle name="Normal 18 2 35" xfId="3793"/>
    <cellStyle name="Normal 18 2 36" xfId="3794"/>
    <cellStyle name="Normal 18 2 37" xfId="3795"/>
    <cellStyle name="Normal 18 2 38" xfId="3796"/>
    <cellStyle name="Normal 18 2 39" xfId="3797"/>
    <cellStyle name="Normal 18 2 4" xfId="3798"/>
    <cellStyle name="Normal 18 2 40" xfId="3799"/>
    <cellStyle name="Normal 18 2 41" xfId="3800"/>
    <cellStyle name="Normal 18 2 42" xfId="3801"/>
    <cellStyle name="Normal 18 2 43" xfId="3802"/>
    <cellStyle name="Normal 18 2 44" xfId="3803"/>
    <cellStyle name="Normal 18 2 45" xfId="3804"/>
    <cellStyle name="Normal 18 2 46" xfId="3805"/>
    <cellStyle name="Normal 18 2 47" xfId="3806"/>
    <cellStyle name="Normal 18 2 48" xfId="3807"/>
    <cellStyle name="Normal 18 2 49" xfId="3808"/>
    <cellStyle name="Normal 18 2 5" xfId="3809"/>
    <cellStyle name="Normal 18 2 50" xfId="3810"/>
    <cellStyle name="Normal 18 2 51" xfId="3811"/>
    <cellStyle name="Normal 18 2 52" xfId="3812"/>
    <cellStyle name="Normal 18 2 53" xfId="3813"/>
    <cellStyle name="Normal 18 2 54" xfId="3814"/>
    <cellStyle name="Normal 18 2 55" xfId="3815"/>
    <cellStyle name="Normal 18 2 56" xfId="3816"/>
    <cellStyle name="Normal 18 2 57" xfId="3817"/>
    <cellStyle name="Normal 18 2 58" xfId="3818"/>
    <cellStyle name="Normal 18 2 59" xfId="3819"/>
    <cellStyle name="Normal 18 2 6" xfId="3820"/>
    <cellStyle name="Normal 18 2 60" xfId="3821"/>
    <cellStyle name="Normal 18 2 61" xfId="3822"/>
    <cellStyle name="Normal 18 2 62" xfId="3823"/>
    <cellStyle name="Normal 18 2 63" xfId="3824"/>
    <cellStyle name="Normal 18 2 64" xfId="3825"/>
    <cellStyle name="Normal 18 2 65" xfId="3826"/>
    <cellStyle name="Normal 18 2 66" xfId="13570"/>
    <cellStyle name="Normal 18 2 7" xfId="3827"/>
    <cellStyle name="Normal 18 2 8" xfId="3828"/>
    <cellStyle name="Normal 18 2 9" xfId="3829"/>
    <cellStyle name="Normal 18 3" xfId="3830"/>
    <cellStyle name="Normal 18 3 10" xfId="3831"/>
    <cellStyle name="Normal 18 3 11" xfId="3832"/>
    <cellStyle name="Normal 18 3 12" xfId="3833"/>
    <cellStyle name="Normal 18 3 13" xfId="3834"/>
    <cellStyle name="Normal 18 3 14" xfId="3835"/>
    <cellStyle name="Normal 18 3 15" xfId="3836"/>
    <cellStyle name="Normal 18 3 16" xfId="3837"/>
    <cellStyle name="Normal 18 3 17" xfId="3838"/>
    <cellStyle name="Normal 18 3 18" xfId="3839"/>
    <cellStyle name="Normal 18 3 19" xfId="3840"/>
    <cellStyle name="Normal 18 3 2" xfId="3841"/>
    <cellStyle name="Normal 18 3 20" xfId="3842"/>
    <cellStyle name="Normal 18 3 21" xfId="3843"/>
    <cellStyle name="Normal 18 3 22" xfId="3844"/>
    <cellStyle name="Normal 18 3 23" xfId="3845"/>
    <cellStyle name="Normal 18 3 24" xfId="3846"/>
    <cellStyle name="Normal 18 3 25" xfId="3847"/>
    <cellStyle name="Normal 18 3 26" xfId="3848"/>
    <cellStyle name="Normal 18 3 27" xfId="3849"/>
    <cellStyle name="Normal 18 3 28" xfId="3850"/>
    <cellStyle name="Normal 18 3 29" xfId="3851"/>
    <cellStyle name="Normal 18 3 3" xfId="3852"/>
    <cellStyle name="Normal 18 3 30" xfId="3853"/>
    <cellStyle name="Normal 18 3 31" xfId="3854"/>
    <cellStyle name="Normal 18 3 32" xfId="3855"/>
    <cellStyle name="Normal 18 3 33" xfId="3856"/>
    <cellStyle name="Normal 18 3 34" xfId="3857"/>
    <cellStyle name="Normal 18 3 35" xfId="3858"/>
    <cellStyle name="Normal 18 3 36" xfId="3859"/>
    <cellStyle name="Normal 18 3 37" xfId="3860"/>
    <cellStyle name="Normal 18 3 38" xfId="3861"/>
    <cellStyle name="Normal 18 3 39" xfId="3862"/>
    <cellStyle name="Normal 18 3 4" xfId="3863"/>
    <cellStyle name="Normal 18 3 40" xfId="3864"/>
    <cellStyle name="Normal 18 3 41" xfId="3865"/>
    <cellStyle name="Normal 18 3 42" xfId="3866"/>
    <cellStyle name="Normal 18 3 43" xfId="3867"/>
    <cellStyle name="Normal 18 3 44" xfId="3868"/>
    <cellStyle name="Normal 18 3 45" xfId="3869"/>
    <cellStyle name="Normal 18 3 46" xfId="3870"/>
    <cellStyle name="Normal 18 3 47" xfId="3871"/>
    <cellStyle name="Normal 18 3 48" xfId="3872"/>
    <cellStyle name="Normal 18 3 49" xfId="3873"/>
    <cellStyle name="Normal 18 3 5" xfId="3874"/>
    <cellStyle name="Normal 18 3 50" xfId="3875"/>
    <cellStyle name="Normal 18 3 51" xfId="3876"/>
    <cellStyle name="Normal 18 3 52" xfId="3877"/>
    <cellStyle name="Normal 18 3 53" xfId="3878"/>
    <cellStyle name="Normal 18 3 54" xfId="3879"/>
    <cellStyle name="Normal 18 3 55" xfId="3880"/>
    <cellStyle name="Normal 18 3 56" xfId="3881"/>
    <cellStyle name="Normal 18 3 57" xfId="3882"/>
    <cellStyle name="Normal 18 3 58" xfId="3883"/>
    <cellStyle name="Normal 18 3 59" xfId="3884"/>
    <cellStyle name="Normal 18 3 6" xfId="3885"/>
    <cellStyle name="Normal 18 3 60" xfId="3886"/>
    <cellStyle name="Normal 18 3 61" xfId="3887"/>
    <cellStyle name="Normal 18 3 62" xfId="3888"/>
    <cellStyle name="Normal 18 3 63" xfId="3889"/>
    <cellStyle name="Normal 18 3 64" xfId="3890"/>
    <cellStyle name="Normal 18 3 65" xfId="3891"/>
    <cellStyle name="Normal 18 3 7" xfId="3892"/>
    <cellStyle name="Normal 18 3 8" xfId="3893"/>
    <cellStyle name="Normal 18 3 9" xfId="3894"/>
    <cellStyle name="Normal 18 4" xfId="3895"/>
    <cellStyle name="Normal 18 4 10" xfId="3896"/>
    <cellStyle name="Normal 18 4 11" xfId="3897"/>
    <cellStyle name="Normal 18 4 12" xfId="3898"/>
    <cellStyle name="Normal 18 4 13" xfId="3899"/>
    <cellStyle name="Normal 18 4 14" xfId="3900"/>
    <cellStyle name="Normal 18 4 15" xfId="3901"/>
    <cellStyle name="Normal 18 4 16" xfId="3902"/>
    <cellStyle name="Normal 18 4 17" xfId="3903"/>
    <cellStyle name="Normal 18 4 18" xfId="3904"/>
    <cellStyle name="Normal 18 4 19" xfId="3905"/>
    <cellStyle name="Normal 18 4 2" xfId="3906"/>
    <cellStyle name="Normal 18 4 20" xfId="3907"/>
    <cellStyle name="Normal 18 4 21" xfId="3908"/>
    <cellStyle name="Normal 18 4 22" xfId="3909"/>
    <cellStyle name="Normal 18 4 23" xfId="3910"/>
    <cellStyle name="Normal 18 4 24" xfId="3911"/>
    <cellStyle name="Normal 18 4 25" xfId="3912"/>
    <cellStyle name="Normal 18 4 26" xfId="3913"/>
    <cellStyle name="Normal 18 4 27" xfId="3914"/>
    <cellStyle name="Normal 18 4 28" xfId="3915"/>
    <cellStyle name="Normal 18 4 29" xfId="3916"/>
    <cellStyle name="Normal 18 4 3" xfId="3917"/>
    <cellStyle name="Normal 18 4 30" xfId="3918"/>
    <cellStyle name="Normal 18 4 31" xfId="3919"/>
    <cellStyle name="Normal 18 4 32" xfId="3920"/>
    <cellStyle name="Normal 18 4 33" xfId="3921"/>
    <cellStyle name="Normal 18 4 34" xfId="3922"/>
    <cellStyle name="Normal 18 4 35" xfId="3923"/>
    <cellStyle name="Normal 18 4 36" xfId="3924"/>
    <cellStyle name="Normal 18 4 37" xfId="3925"/>
    <cellStyle name="Normal 18 4 38" xfId="3926"/>
    <cellStyle name="Normal 18 4 39" xfId="3927"/>
    <cellStyle name="Normal 18 4 4" xfId="3928"/>
    <cellStyle name="Normal 18 4 40" xfId="3929"/>
    <cellStyle name="Normal 18 4 41" xfId="3930"/>
    <cellStyle name="Normal 18 4 42" xfId="3931"/>
    <cellStyle name="Normal 18 4 43" xfId="3932"/>
    <cellStyle name="Normal 18 4 44" xfId="3933"/>
    <cellStyle name="Normal 18 4 45" xfId="3934"/>
    <cellStyle name="Normal 18 4 46" xfId="3935"/>
    <cellStyle name="Normal 18 4 47" xfId="3936"/>
    <cellStyle name="Normal 18 4 48" xfId="3937"/>
    <cellStyle name="Normal 18 4 49" xfId="3938"/>
    <cellStyle name="Normal 18 4 5" xfId="3939"/>
    <cellStyle name="Normal 18 4 50" xfId="3940"/>
    <cellStyle name="Normal 18 4 51" xfId="3941"/>
    <cellStyle name="Normal 18 4 52" xfId="3942"/>
    <cellStyle name="Normal 18 4 53" xfId="3943"/>
    <cellStyle name="Normal 18 4 54" xfId="3944"/>
    <cellStyle name="Normal 18 4 55" xfId="3945"/>
    <cellStyle name="Normal 18 4 56" xfId="3946"/>
    <cellStyle name="Normal 18 4 57" xfId="3947"/>
    <cellStyle name="Normal 18 4 58" xfId="3948"/>
    <cellStyle name="Normal 18 4 59" xfId="3949"/>
    <cellStyle name="Normal 18 4 6" xfId="3950"/>
    <cellStyle name="Normal 18 4 60" xfId="3951"/>
    <cellStyle name="Normal 18 4 61" xfId="3952"/>
    <cellStyle name="Normal 18 4 62" xfId="3953"/>
    <cellStyle name="Normal 18 4 63" xfId="3954"/>
    <cellStyle name="Normal 18 4 64" xfId="3955"/>
    <cellStyle name="Normal 18 4 65" xfId="3956"/>
    <cellStyle name="Normal 18 4 7" xfId="3957"/>
    <cellStyle name="Normal 18 4 8" xfId="3958"/>
    <cellStyle name="Normal 18 4 9" xfId="3959"/>
    <cellStyle name="Normal 18 5" xfId="3960"/>
    <cellStyle name="Normal 18 5 10" xfId="3961"/>
    <cellStyle name="Normal 18 5 11" xfId="3962"/>
    <cellStyle name="Normal 18 5 12" xfId="3963"/>
    <cellStyle name="Normal 18 5 13" xfId="3964"/>
    <cellStyle name="Normal 18 5 14" xfId="3965"/>
    <cellStyle name="Normal 18 5 15" xfId="3966"/>
    <cellStyle name="Normal 18 5 16" xfId="3967"/>
    <cellStyle name="Normal 18 5 17" xfId="3968"/>
    <cellStyle name="Normal 18 5 18" xfId="3969"/>
    <cellStyle name="Normal 18 5 19" xfId="3970"/>
    <cellStyle name="Normal 18 5 2" xfId="3971"/>
    <cellStyle name="Normal 18 5 20" xfId="3972"/>
    <cellStyle name="Normal 18 5 21" xfId="3973"/>
    <cellStyle name="Normal 18 5 22" xfId="3974"/>
    <cellStyle name="Normal 18 5 23" xfId="3975"/>
    <cellStyle name="Normal 18 5 24" xfId="3976"/>
    <cellStyle name="Normal 18 5 25" xfId="3977"/>
    <cellStyle name="Normal 18 5 26" xfId="3978"/>
    <cellStyle name="Normal 18 5 27" xfId="3979"/>
    <cellStyle name="Normal 18 5 28" xfId="3980"/>
    <cellStyle name="Normal 18 5 29" xfId="3981"/>
    <cellStyle name="Normal 18 5 3" xfId="3982"/>
    <cellStyle name="Normal 18 5 30" xfId="3983"/>
    <cellStyle name="Normal 18 5 31" xfId="3984"/>
    <cellStyle name="Normal 18 5 32" xfId="3985"/>
    <cellStyle name="Normal 18 5 33" xfId="3986"/>
    <cellStyle name="Normal 18 5 34" xfId="3987"/>
    <cellStyle name="Normal 18 5 35" xfId="3988"/>
    <cellStyle name="Normal 18 5 36" xfId="3989"/>
    <cellStyle name="Normal 18 5 37" xfId="3990"/>
    <cellStyle name="Normal 18 5 38" xfId="3991"/>
    <cellStyle name="Normal 18 5 39" xfId="3992"/>
    <cellStyle name="Normal 18 5 4" xfId="3993"/>
    <cellStyle name="Normal 18 5 40" xfId="3994"/>
    <cellStyle name="Normal 18 5 41" xfId="3995"/>
    <cellStyle name="Normal 18 5 42" xfId="3996"/>
    <cellStyle name="Normal 18 5 43" xfId="3997"/>
    <cellStyle name="Normal 18 5 44" xfId="3998"/>
    <cellStyle name="Normal 18 5 45" xfId="3999"/>
    <cellStyle name="Normal 18 5 46" xfId="4000"/>
    <cellStyle name="Normal 18 5 47" xfId="4001"/>
    <cellStyle name="Normal 18 5 48" xfId="4002"/>
    <cellStyle name="Normal 18 5 49" xfId="4003"/>
    <cellStyle name="Normal 18 5 5" xfId="4004"/>
    <cellStyle name="Normal 18 5 50" xfId="4005"/>
    <cellStyle name="Normal 18 5 51" xfId="4006"/>
    <cellStyle name="Normal 18 5 52" xfId="4007"/>
    <cellStyle name="Normal 18 5 53" xfId="4008"/>
    <cellStyle name="Normal 18 5 54" xfId="4009"/>
    <cellStyle name="Normal 18 5 55" xfId="4010"/>
    <cellStyle name="Normal 18 5 56" xfId="4011"/>
    <cellStyle name="Normal 18 5 57" xfId="4012"/>
    <cellStyle name="Normal 18 5 58" xfId="4013"/>
    <cellStyle name="Normal 18 5 59" xfId="4014"/>
    <cellStyle name="Normal 18 5 6" xfId="4015"/>
    <cellStyle name="Normal 18 5 60" xfId="4016"/>
    <cellStyle name="Normal 18 5 61" xfId="4017"/>
    <cellStyle name="Normal 18 5 62" xfId="4018"/>
    <cellStyle name="Normal 18 5 63" xfId="4019"/>
    <cellStyle name="Normal 18 5 64" xfId="4020"/>
    <cellStyle name="Normal 18 5 65" xfId="4021"/>
    <cellStyle name="Normal 18 5 7" xfId="4022"/>
    <cellStyle name="Normal 18 5 8" xfId="4023"/>
    <cellStyle name="Normal 18 5 9" xfId="4024"/>
    <cellStyle name="Normal 18 6" xfId="14478"/>
    <cellStyle name="Normal 180" xfId="13493"/>
    <cellStyle name="Normal 181" xfId="14428"/>
    <cellStyle name="Normal 182" xfId="13519"/>
    <cellStyle name="Normal 183" xfId="14046"/>
    <cellStyle name="Normal 184" xfId="13545"/>
    <cellStyle name="Normal 185" xfId="14113"/>
    <cellStyle name="Normal 186" xfId="14432"/>
    <cellStyle name="Normal 187" xfId="14026"/>
    <cellStyle name="Normal 188" xfId="14069"/>
    <cellStyle name="Normal 189" xfId="14023"/>
    <cellStyle name="Normal 19" xfId="4025"/>
    <cellStyle name="Normal 19 2" xfId="4026"/>
    <cellStyle name="Normal 19 2 10" xfId="4027"/>
    <cellStyle name="Normal 19 2 11" xfId="4028"/>
    <cellStyle name="Normal 19 2 12" xfId="4029"/>
    <cellStyle name="Normal 19 2 13" xfId="4030"/>
    <cellStyle name="Normal 19 2 14" xfId="4031"/>
    <cellStyle name="Normal 19 2 15" xfId="4032"/>
    <cellStyle name="Normal 19 2 16" xfId="4033"/>
    <cellStyle name="Normal 19 2 17" xfId="4034"/>
    <cellStyle name="Normal 19 2 18" xfId="4035"/>
    <cellStyle name="Normal 19 2 19" xfId="4036"/>
    <cellStyle name="Normal 19 2 2" xfId="4037"/>
    <cellStyle name="Normal 19 2 20" xfId="4038"/>
    <cellStyle name="Normal 19 2 21" xfId="4039"/>
    <cellStyle name="Normal 19 2 22" xfId="4040"/>
    <cellStyle name="Normal 19 2 23" xfId="4041"/>
    <cellStyle name="Normal 19 2 24" xfId="4042"/>
    <cellStyle name="Normal 19 2 25" xfId="4043"/>
    <cellStyle name="Normal 19 2 26" xfId="4044"/>
    <cellStyle name="Normal 19 2 27" xfId="4045"/>
    <cellStyle name="Normal 19 2 28" xfId="4046"/>
    <cellStyle name="Normal 19 2 29" xfId="4047"/>
    <cellStyle name="Normal 19 2 3" xfId="4048"/>
    <cellStyle name="Normal 19 2 30" xfId="4049"/>
    <cellStyle name="Normal 19 2 31" xfId="4050"/>
    <cellStyle name="Normal 19 2 32" xfId="4051"/>
    <cellStyle name="Normal 19 2 33" xfId="4052"/>
    <cellStyle name="Normal 19 2 34" xfId="4053"/>
    <cellStyle name="Normal 19 2 35" xfId="4054"/>
    <cellStyle name="Normal 19 2 36" xfId="4055"/>
    <cellStyle name="Normal 19 2 37" xfId="4056"/>
    <cellStyle name="Normal 19 2 38" xfId="4057"/>
    <cellStyle name="Normal 19 2 39" xfId="4058"/>
    <cellStyle name="Normal 19 2 4" xfId="4059"/>
    <cellStyle name="Normal 19 2 40" xfId="4060"/>
    <cellStyle name="Normal 19 2 41" xfId="4061"/>
    <cellStyle name="Normal 19 2 42" xfId="4062"/>
    <cellStyle name="Normal 19 2 43" xfId="4063"/>
    <cellStyle name="Normal 19 2 44" xfId="4064"/>
    <cellStyle name="Normal 19 2 45" xfId="4065"/>
    <cellStyle name="Normal 19 2 46" xfId="4066"/>
    <cellStyle name="Normal 19 2 47" xfId="4067"/>
    <cellStyle name="Normal 19 2 48" xfId="4068"/>
    <cellStyle name="Normal 19 2 49" xfId="4069"/>
    <cellStyle name="Normal 19 2 5" xfId="4070"/>
    <cellStyle name="Normal 19 2 50" xfId="4071"/>
    <cellStyle name="Normal 19 2 51" xfId="4072"/>
    <cellStyle name="Normal 19 2 52" xfId="4073"/>
    <cellStyle name="Normal 19 2 53" xfId="4074"/>
    <cellStyle name="Normal 19 2 54" xfId="4075"/>
    <cellStyle name="Normal 19 2 55" xfId="4076"/>
    <cellStyle name="Normal 19 2 56" xfId="4077"/>
    <cellStyle name="Normal 19 2 57" xfId="4078"/>
    <cellStyle name="Normal 19 2 58" xfId="4079"/>
    <cellStyle name="Normal 19 2 59" xfId="4080"/>
    <cellStyle name="Normal 19 2 6" xfId="4081"/>
    <cellStyle name="Normal 19 2 60" xfId="4082"/>
    <cellStyle name="Normal 19 2 61" xfId="4083"/>
    <cellStyle name="Normal 19 2 62" xfId="4084"/>
    <cellStyle name="Normal 19 2 63" xfId="4085"/>
    <cellStyle name="Normal 19 2 64" xfId="4086"/>
    <cellStyle name="Normal 19 2 65" xfId="4087"/>
    <cellStyle name="Normal 19 2 66" xfId="13571"/>
    <cellStyle name="Normal 19 2 7" xfId="4088"/>
    <cellStyle name="Normal 19 2 8" xfId="4089"/>
    <cellStyle name="Normal 19 2 9" xfId="4090"/>
    <cellStyle name="Normal 19 3" xfId="4091"/>
    <cellStyle name="Normal 19 3 10" xfId="4092"/>
    <cellStyle name="Normal 19 3 11" xfId="4093"/>
    <cellStyle name="Normal 19 3 12" xfId="4094"/>
    <cellStyle name="Normal 19 3 13" xfId="4095"/>
    <cellStyle name="Normal 19 3 14" xfId="4096"/>
    <cellStyle name="Normal 19 3 15" xfId="4097"/>
    <cellStyle name="Normal 19 3 16" xfId="4098"/>
    <cellStyle name="Normal 19 3 17" xfId="4099"/>
    <cellStyle name="Normal 19 3 18" xfId="4100"/>
    <cellStyle name="Normal 19 3 19" xfId="4101"/>
    <cellStyle name="Normal 19 3 2" xfId="4102"/>
    <cellStyle name="Normal 19 3 20" xfId="4103"/>
    <cellStyle name="Normal 19 3 21" xfId="4104"/>
    <cellStyle name="Normal 19 3 22" xfId="4105"/>
    <cellStyle name="Normal 19 3 23" xfId="4106"/>
    <cellStyle name="Normal 19 3 24" xfId="4107"/>
    <cellStyle name="Normal 19 3 25" xfId="4108"/>
    <cellStyle name="Normal 19 3 26" xfId="4109"/>
    <cellStyle name="Normal 19 3 27" xfId="4110"/>
    <cellStyle name="Normal 19 3 28" xfId="4111"/>
    <cellStyle name="Normal 19 3 29" xfId="4112"/>
    <cellStyle name="Normal 19 3 3" xfId="4113"/>
    <cellStyle name="Normal 19 3 30" xfId="4114"/>
    <cellStyle name="Normal 19 3 31" xfId="4115"/>
    <cellStyle name="Normal 19 3 32" xfId="4116"/>
    <cellStyle name="Normal 19 3 33" xfId="4117"/>
    <cellStyle name="Normal 19 3 34" xfId="4118"/>
    <cellStyle name="Normal 19 3 35" xfId="4119"/>
    <cellStyle name="Normal 19 3 36" xfId="4120"/>
    <cellStyle name="Normal 19 3 37" xfId="4121"/>
    <cellStyle name="Normal 19 3 38" xfId="4122"/>
    <cellStyle name="Normal 19 3 39" xfId="4123"/>
    <cellStyle name="Normal 19 3 4" xfId="4124"/>
    <cellStyle name="Normal 19 3 40" xfId="4125"/>
    <cellStyle name="Normal 19 3 41" xfId="4126"/>
    <cellStyle name="Normal 19 3 42" xfId="4127"/>
    <cellStyle name="Normal 19 3 43" xfId="4128"/>
    <cellStyle name="Normal 19 3 44" xfId="4129"/>
    <cellStyle name="Normal 19 3 45" xfId="4130"/>
    <cellStyle name="Normal 19 3 46" xfId="4131"/>
    <cellStyle name="Normal 19 3 47" xfId="4132"/>
    <cellStyle name="Normal 19 3 48" xfId="4133"/>
    <cellStyle name="Normal 19 3 49" xfId="4134"/>
    <cellStyle name="Normal 19 3 5" xfId="4135"/>
    <cellStyle name="Normal 19 3 50" xfId="4136"/>
    <cellStyle name="Normal 19 3 51" xfId="4137"/>
    <cellStyle name="Normal 19 3 52" xfId="4138"/>
    <cellStyle name="Normal 19 3 53" xfId="4139"/>
    <cellStyle name="Normal 19 3 54" xfId="4140"/>
    <cellStyle name="Normal 19 3 55" xfId="4141"/>
    <cellStyle name="Normal 19 3 56" xfId="4142"/>
    <cellStyle name="Normal 19 3 57" xfId="4143"/>
    <cellStyle name="Normal 19 3 58" xfId="4144"/>
    <cellStyle name="Normal 19 3 59" xfId="4145"/>
    <cellStyle name="Normal 19 3 6" xfId="4146"/>
    <cellStyle name="Normal 19 3 60" xfId="4147"/>
    <cellStyle name="Normal 19 3 61" xfId="4148"/>
    <cellStyle name="Normal 19 3 62" xfId="4149"/>
    <cellStyle name="Normal 19 3 63" xfId="4150"/>
    <cellStyle name="Normal 19 3 64" xfId="4151"/>
    <cellStyle name="Normal 19 3 65" xfId="4152"/>
    <cellStyle name="Normal 19 3 7" xfId="4153"/>
    <cellStyle name="Normal 19 3 8" xfId="4154"/>
    <cellStyle name="Normal 19 3 9" xfId="4155"/>
    <cellStyle name="Normal 19 4" xfId="4156"/>
    <cellStyle name="Normal 19 4 10" xfId="4157"/>
    <cellStyle name="Normal 19 4 11" xfId="4158"/>
    <cellStyle name="Normal 19 4 12" xfId="4159"/>
    <cellStyle name="Normal 19 4 13" xfId="4160"/>
    <cellStyle name="Normal 19 4 14" xfId="4161"/>
    <cellStyle name="Normal 19 4 15" xfId="4162"/>
    <cellStyle name="Normal 19 4 16" xfId="4163"/>
    <cellStyle name="Normal 19 4 17" xfId="4164"/>
    <cellStyle name="Normal 19 4 18" xfId="4165"/>
    <cellStyle name="Normal 19 4 19" xfId="4166"/>
    <cellStyle name="Normal 19 4 2" xfId="4167"/>
    <cellStyle name="Normal 19 4 20" xfId="4168"/>
    <cellStyle name="Normal 19 4 21" xfId="4169"/>
    <cellStyle name="Normal 19 4 22" xfId="4170"/>
    <cellStyle name="Normal 19 4 23" xfId="4171"/>
    <cellStyle name="Normal 19 4 24" xfId="4172"/>
    <cellStyle name="Normal 19 4 25" xfId="4173"/>
    <cellStyle name="Normal 19 4 26" xfId="4174"/>
    <cellStyle name="Normal 19 4 27" xfId="4175"/>
    <cellStyle name="Normal 19 4 28" xfId="4176"/>
    <cellStyle name="Normal 19 4 29" xfId="4177"/>
    <cellStyle name="Normal 19 4 3" xfId="4178"/>
    <cellStyle name="Normal 19 4 30" xfId="4179"/>
    <cellStyle name="Normal 19 4 31" xfId="4180"/>
    <cellStyle name="Normal 19 4 32" xfId="4181"/>
    <cellStyle name="Normal 19 4 33" xfId="4182"/>
    <cellStyle name="Normal 19 4 34" xfId="4183"/>
    <cellStyle name="Normal 19 4 35" xfId="4184"/>
    <cellStyle name="Normal 19 4 36" xfId="4185"/>
    <cellStyle name="Normal 19 4 37" xfId="4186"/>
    <cellStyle name="Normal 19 4 38" xfId="4187"/>
    <cellStyle name="Normal 19 4 39" xfId="4188"/>
    <cellStyle name="Normal 19 4 4" xfId="4189"/>
    <cellStyle name="Normal 19 4 40" xfId="4190"/>
    <cellStyle name="Normal 19 4 41" xfId="4191"/>
    <cellStyle name="Normal 19 4 42" xfId="4192"/>
    <cellStyle name="Normal 19 4 43" xfId="4193"/>
    <cellStyle name="Normal 19 4 44" xfId="4194"/>
    <cellStyle name="Normal 19 4 45" xfId="4195"/>
    <cellStyle name="Normal 19 4 46" xfId="4196"/>
    <cellStyle name="Normal 19 4 47" xfId="4197"/>
    <cellStyle name="Normal 19 4 48" xfId="4198"/>
    <cellStyle name="Normal 19 4 49" xfId="4199"/>
    <cellStyle name="Normal 19 4 5" xfId="4200"/>
    <cellStyle name="Normal 19 4 50" xfId="4201"/>
    <cellStyle name="Normal 19 4 51" xfId="4202"/>
    <cellStyle name="Normal 19 4 52" xfId="4203"/>
    <cellStyle name="Normal 19 4 53" xfId="4204"/>
    <cellStyle name="Normal 19 4 54" xfId="4205"/>
    <cellStyle name="Normal 19 4 55" xfId="4206"/>
    <cellStyle name="Normal 19 4 56" xfId="4207"/>
    <cellStyle name="Normal 19 4 57" xfId="4208"/>
    <cellStyle name="Normal 19 4 58" xfId="4209"/>
    <cellStyle name="Normal 19 4 59" xfId="4210"/>
    <cellStyle name="Normal 19 4 6" xfId="4211"/>
    <cellStyle name="Normal 19 4 60" xfId="4212"/>
    <cellStyle name="Normal 19 4 61" xfId="4213"/>
    <cellStyle name="Normal 19 4 62" xfId="4214"/>
    <cellStyle name="Normal 19 4 63" xfId="4215"/>
    <cellStyle name="Normal 19 4 64" xfId="4216"/>
    <cellStyle name="Normal 19 4 65" xfId="4217"/>
    <cellStyle name="Normal 19 4 7" xfId="4218"/>
    <cellStyle name="Normal 19 4 8" xfId="4219"/>
    <cellStyle name="Normal 19 4 9" xfId="4220"/>
    <cellStyle name="Normal 19 5" xfId="4221"/>
    <cellStyle name="Normal 19 5 10" xfId="4222"/>
    <cellStyle name="Normal 19 5 11" xfId="4223"/>
    <cellStyle name="Normal 19 5 12" xfId="4224"/>
    <cellStyle name="Normal 19 5 13" xfId="4225"/>
    <cellStyle name="Normal 19 5 14" xfId="4226"/>
    <cellStyle name="Normal 19 5 15" xfId="4227"/>
    <cellStyle name="Normal 19 5 16" xfId="4228"/>
    <cellStyle name="Normal 19 5 17" xfId="4229"/>
    <cellStyle name="Normal 19 5 18" xfId="4230"/>
    <cellStyle name="Normal 19 5 19" xfId="4231"/>
    <cellStyle name="Normal 19 5 2" xfId="4232"/>
    <cellStyle name="Normal 19 5 20" xfId="4233"/>
    <cellStyle name="Normal 19 5 21" xfId="4234"/>
    <cellStyle name="Normal 19 5 22" xfId="4235"/>
    <cellStyle name="Normal 19 5 23" xfId="4236"/>
    <cellStyle name="Normal 19 5 24" xfId="4237"/>
    <cellStyle name="Normal 19 5 25" xfId="4238"/>
    <cellStyle name="Normal 19 5 26" xfId="4239"/>
    <cellStyle name="Normal 19 5 27" xfId="4240"/>
    <cellStyle name="Normal 19 5 28" xfId="4241"/>
    <cellStyle name="Normal 19 5 29" xfId="4242"/>
    <cellStyle name="Normal 19 5 3" xfId="4243"/>
    <cellStyle name="Normal 19 5 30" xfId="4244"/>
    <cellStyle name="Normal 19 5 31" xfId="4245"/>
    <cellStyle name="Normal 19 5 32" xfId="4246"/>
    <cellStyle name="Normal 19 5 33" xfId="4247"/>
    <cellStyle name="Normal 19 5 34" xfId="4248"/>
    <cellStyle name="Normal 19 5 35" xfId="4249"/>
    <cellStyle name="Normal 19 5 36" xfId="4250"/>
    <cellStyle name="Normal 19 5 37" xfId="4251"/>
    <cellStyle name="Normal 19 5 38" xfId="4252"/>
    <cellStyle name="Normal 19 5 39" xfId="4253"/>
    <cellStyle name="Normal 19 5 4" xfId="4254"/>
    <cellStyle name="Normal 19 5 40" xfId="4255"/>
    <cellStyle name="Normal 19 5 41" xfId="4256"/>
    <cellStyle name="Normal 19 5 42" xfId="4257"/>
    <cellStyle name="Normal 19 5 43" xfId="4258"/>
    <cellStyle name="Normal 19 5 44" xfId="4259"/>
    <cellStyle name="Normal 19 5 45" xfId="4260"/>
    <cellStyle name="Normal 19 5 46" xfId="4261"/>
    <cellStyle name="Normal 19 5 47" xfId="4262"/>
    <cellStyle name="Normal 19 5 48" xfId="4263"/>
    <cellStyle name="Normal 19 5 49" xfId="4264"/>
    <cellStyle name="Normal 19 5 5" xfId="4265"/>
    <cellStyle name="Normal 19 5 50" xfId="4266"/>
    <cellStyle name="Normal 19 5 51" xfId="4267"/>
    <cellStyle name="Normal 19 5 52" xfId="4268"/>
    <cellStyle name="Normal 19 5 53" xfId="4269"/>
    <cellStyle name="Normal 19 5 54" xfId="4270"/>
    <cellStyle name="Normal 19 5 55" xfId="4271"/>
    <cellStyle name="Normal 19 5 56" xfId="4272"/>
    <cellStyle name="Normal 19 5 57" xfId="4273"/>
    <cellStyle name="Normal 19 5 58" xfId="4274"/>
    <cellStyle name="Normal 19 5 59" xfId="4275"/>
    <cellStyle name="Normal 19 5 6" xfId="4276"/>
    <cellStyle name="Normal 19 5 60" xfId="4277"/>
    <cellStyle name="Normal 19 5 61" xfId="4278"/>
    <cellStyle name="Normal 19 5 62" xfId="4279"/>
    <cellStyle name="Normal 19 5 63" xfId="4280"/>
    <cellStyle name="Normal 19 5 64" xfId="4281"/>
    <cellStyle name="Normal 19 5 65" xfId="4282"/>
    <cellStyle name="Normal 19 5 7" xfId="4283"/>
    <cellStyle name="Normal 19 5 8" xfId="4284"/>
    <cellStyle name="Normal 19 5 9" xfId="4285"/>
    <cellStyle name="Normal 19 6" xfId="4286"/>
    <cellStyle name="Normal 19 7" xfId="14667"/>
    <cellStyle name="Normal 190" xfId="14025"/>
    <cellStyle name="Normal 191" xfId="14020"/>
    <cellStyle name="Normal 192" xfId="14029"/>
    <cellStyle name="Normal 193" xfId="14562"/>
    <cellStyle name="Normal 194" xfId="14028"/>
    <cellStyle name="Normal 195" xfId="14016"/>
    <cellStyle name="Normal 196" xfId="12666"/>
    <cellStyle name="Normal 197" xfId="12701"/>
    <cellStyle name="Normal 198" xfId="14717"/>
    <cellStyle name="Normal 199" xfId="14720"/>
    <cellStyle name="Normal 2" xfId="14731"/>
    <cellStyle name="Normal 2 10" xfId="4287"/>
    <cellStyle name="Normal 2 10 2" xfId="13572"/>
    <cellStyle name="Normal 2 11" xfId="4288"/>
    <cellStyle name="Normal 2 11 2" xfId="13573"/>
    <cellStyle name="Normal 2 12" xfId="4289"/>
    <cellStyle name="Normal 2 12 2" xfId="13574"/>
    <cellStyle name="Normal 2 13" xfId="4290"/>
    <cellStyle name="Normal 2 13 2" xfId="13575"/>
    <cellStyle name="Normal 2 14" xfId="4291"/>
    <cellStyle name="Normal 2 14 2" xfId="13576"/>
    <cellStyle name="Normal 2 15" xfId="4292"/>
    <cellStyle name="Normal 2 15 2" xfId="13577"/>
    <cellStyle name="Normal 2 16" xfId="4293"/>
    <cellStyle name="Normal 2 16 2" xfId="13501"/>
    <cellStyle name="Normal 2 17" xfId="4294"/>
    <cellStyle name="Normal 2 17 2" xfId="13578"/>
    <cellStyle name="Normal 2 18" xfId="4295"/>
    <cellStyle name="Normal 2 18 2" xfId="13579"/>
    <cellStyle name="Normal 2 19" xfId="4296"/>
    <cellStyle name="Normal 2 19 2" xfId="13580"/>
    <cellStyle name="Normal 2 2" xfId="42"/>
    <cellStyle name="Normal 2 2 10" xfId="4297"/>
    <cellStyle name="Normal 2 2 10 2" xfId="14007"/>
    <cellStyle name="Normal 2 2 100" xfId="4298"/>
    <cellStyle name="Normal 2 2 101" xfId="4299"/>
    <cellStyle name="Normal 2 2 102" xfId="4300"/>
    <cellStyle name="Normal 2 2 103" xfId="4301"/>
    <cellStyle name="Normal 2 2 104" xfId="4302"/>
    <cellStyle name="Normal 2 2 105" xfId="4303"/>
    <cellStyle name="Normal 2 2 106" xfId="4304"/>
    <cellStyle name="Normal 2 2 107" xfId="4305"/>
    <cellStyle name="Normal 2 2 108" xfId="4306"/>
    <cellStyle name="Normal 2 2 109" xfId="4307"/>
    <cellStyle name="Normal 2 2 11" xfId="4308"/>
    <cellStyle name="Normal 2 2 110" xfId="4309"/>
    <cellStyle name="Normal 2 2 111" xfId="4310"/>
    <cellStyle name="Normal 2 2 112" xfId="4311"/>
    <cellStyle name="Normal 2 2 113" xfId="4312"/>
    <cellStyle name="Normal 2 2 114" xfId="4313"/>
    <cellStyle name="Normal 2 2 115" xfId="4314"/>
    <cellStyle name="Normal 2 2 116" xfId="4315"/>
    <cellStyle name="Normal 2 2 117" xfId="4316"/>
    <cellStyle name="Normal 2 2 118" xfId="4317"/>
    <cellStyle name="Normal 2 2 119" xfId="4318"/>
    <cellStyle name="Normal 2 2 12" xfId="4319"/>
    <cellStyle name="Normal 2 2 120" xfId="4320"/>
    <cellStyle name="Normal 2 2 121" xfId="4321"/>
    <cellStyle name="Normal 2 2 122" xfId="4322"/>
    <cellStyle name="Normal 2 2 123" xfId="4323"/>
    <cellStyle name="Normal 2 2 124" xfId="4324"/>
    <cellStyle name="Normal 2 2 125" xfId="4325"/>
    <cellStyle name="Normal 2 2 126" xfId="4326"/>
    <cellStyle name="Normal 2 2 127" xfId="4327"/>
    <cellStyle name="Normal 2 2 128" xfId="4328"/>
    <cellStyle name="Normal 2 2 129" xfId="4329"/>
    <cellStyle name="Normal 2 2 13" xfId="4330"/>
    <cellStyle name="Normal 2 2 130" xfId="13581"/>
    <cellStyle name="Normal 2 2 131" xfId="14734"/>
    <cellStyle name="Normal 2 2 14" xfId="4331"/>
    <cellStyle name="Normal 2 2 15" xfId="4332"/>
    <cellStyle name="Normal 2 2 16" xfId="4333"/>
    <cellStyle name="Normal 2 2 17" xfId="4334"/>
    <cellStyle name="Normal 2 2 18" xfId="4335"/>
    <cellStyle name="Normal 2 2 19" xfId="4336"/>
    <cellStyle name="Normal 2 2 2" xfId="66"/>
    <cellStyle name="Normal 2 2 2 10" xfId="4337"/>
    <cellStyle name="Normal 2 2 2 11" xfId="4338"/>
    <cellStyle name="Normal 2 2 2 12" xfId="4339"/>
    <cellStyle name="Normal 2 2 2 13" xfId="4340"/>
    <cellStyle name="Normal 2 2 2 14" xfId="4341"/>
    <cellStyle name="Normal 2 2 2 15" xfId="4342"/>
    <cellStyle name="Normal 2 2 2 16" xfId="4343"/>
    <cellStyle name="Normal 2 2 2 17" xfId="4344"/>
    <cellStyle name="Normal 2 2 2 18" xfId="4345"/>
    <cellStyle name="Normal 2 2 2 19" xfId="4346"/>
    <cellStyle name="Normal 2 2 2 2" xfId="4347"/>
    <cellStyle name="Normal 2 2 2 20" xfId="4348"/>
    <cellStyle name="Normal 2 2 2 21" xfId="4349"/>
    <cellStyle name="Normal 2 2 2 22" xfId="4350"/>
    <cellStyle name="Normal 2 2 2 23" xfId="4351"/>
    <cellStyle name="Normal 2 2 2 24" xfId="4352"/>
    <cellStyle name="Normal 2 2 2 25" xfId="4353"/>
    <cellStyle name="Normal 2 2 2 26" xfId="4354"/>
    <cellStyle name="Normal 2 2 2 27" xfId="4355"/>
    <cellStyle name="Normal 2 2 2 28" xfId="4356"/>
    <cellStyle name="Normal 2 2 2 29" xfId="4357"/>
    <cellStyle name="Normal 2 2 2 3" xfId="4358"/>
    <cellStyle name="Normal 2 2 2 30" xfId="4359"/>
    <cellStyle name="Normal 2 2 2 31" xfId="4360"/>
    <cellStyle name="Normal 2 2 2 32" xfId="4361"/>
    <cellStyle name="Normal 2 2 2 33" xfId="4362"/>
    <cellStyle name="Normal 2 2 2 34" xfId="4363"/>
    <cellStyle name="Normal 2 2 2 35" xfId="4364"/>
    <cellStyle name="Normal 2 2 2 36" xfId="4365"/>
    <cellStyle name="Normal 2 2 2 37" xfId="4366"/>
    <cellStyle name="Normal 2 2 2 38" xfId="4367"/>
    <cellStyle name="Normal 2 2 2 39" xfId="4368"/>
    <cellStyle name="Normal 2 2 2 4" xfId="4369"/>
    <cellStyle name="Normal 2 2 2 40" xfId="4370"/>
    <cellStyle name="Normal 2 2 2 41" xfId="4371"/>
    <cellStyle name="Normal 2 2 2 42" xfId="4372"/>
    <cellStyle name="Normal 2 2 2 43" xfId="4373"/>
    <cellStyle name="Normal 2 2 2 44" xfId="4374"/>
    <cellStyle name="Normal 2 2 2 45" xfId="4375"/>
    <cellStyle name="Normal 2 2 2 46" xfId="4376"/>
    <cellStyle name="Normal 2 2 2 47" xfId="4377"/>
    <cellStyle name="Normal 2 2 2 48" xfId="4378"/>
    <cellStyle name="Normal 2 2 2 49" xfId="4379"/>
    <cellStyle name="Normal 2 2 2 5" xfId="4380"/>
    <cellStyle name="Normal 2 2 2 50" xfId="4381"/>
    <cellStyle name="Normal 2 2 2 51" xfId="4382"/>
    <cellStyle name="Normal 2 2 2 52" xfId="4383"/>
    <cellStyle name="Normal 2 2 2 53" xfId="4384"/>
    <cellStyle name="Normal 2 2 2 54" xfId="4385"/>
    <cellStyle name="Normal 2 2 2 55" xfId="4386"/>
    <cellStyle name="Normal 2 2 2 56" xfId="4387"/>
    <cellStyle name="Normal 2 2 2 57" xfId="4388"/>
    <cellStyle name="Normal 2 2 2 58" xfId="4389"/>
    <cellStyle name="Normal 2 2 2 59" xfId="4390"/>
    <cellStyle name="Normal 2 2 2 6" xfId="4391"/>
    <cellStyle name="Normal 2 2 2 60" xfId="4392"/>
    <cellStyle name="Normal 2 2 2 61" xfId="4393"/>
    <cellStyle name="Normal 2 2 2 62" xfId="4394"/>
    <cellStyle name="Normal 2 2 2 63" xfId="4395"/>
    <cellStyle name="Normal 2 2 2 64" xfId="4396"/>
    <cellStyle name="Normal 2 2 2 65" xfId="4397"/>
    <cellStyle name="Normal 2 2 2 66" xfId="13948"/>
    <cellStyle name="Normal 2 2 2 67" xfId="15180"/>
    <cellStyle name="Normal 2 2 2 7" xfId="4398"/>
    <cellStyle name="Normal 2 2 2 8" xfId="4399"/>
    <cellStyle name="Normal 2 2 2 9" xfId="4400"/>
    <cellStyle name="Normal 2 2 20" xfId="4401"/>
    <cellStyle name="Normal 2 2 21" xfId="4402"/>
    <cellStyle name="Normal 2 2 22" xfId="4403"/>
    <cellStyle name="Normal 2 2 23" xfId="4404"/>
    <cellStyle name="Normal 2 2 24" xfId="4405"/>
    <cellStyle name="Normal 2 2 25" xfId="4406"/>
    <cellStyle name="Normal 2 2 26" xfId="4407"/>
    <cellStyle name="Normal 2 2 27" xfId="4408"/>
    <cellStyle name="Normal 2 2 28" xfId="4409"/>
    <cellStyle name="Normal 2 2 29" xfId="4410"/>
    <cellStyle name="Normal 2 2 3" xfId="4411"/>
    <cellStyle name="Normal 2 2 3 10" xfId="4412"/>
    <cellStyle name="Normal 2 2 3 11" xfId="4413"/>
    <cellStyle name="Normal 2 2 3 12" xfId="4414"/>
    <cellStyle name="Normal 2 2 3 13" xfId="4415"/>
    <cellStyle name="Normal 2 2 3 14" xfId="4416"/>
    <cellStyle name="Normal 2 2 3 15" xfId="4417"/>
    <cellStyle name="Normal 2 2 3 16" xfId="4418"/>
    <cellStyle name="Normal 2 2 3 17" xfId="4419"/>
    <cellStyle name="Normal 2 2 3 18" xfId="4420"/>
    <cellStyle name="Normal 2 2 3 19" xfId="4421"/>
    <cellStyle name="Normal 2 2 3 2" xfId="4422"/>
    <cellStyle name="Normal 2 2 3 20" xfId="4423"/>
    <cellStyle name="Normal 2 2 3 21" xfId="4424"/>
    <cellStyle name="Normal 2 2 3 22" xfId="4425"/>
    <cellStyle name="Normal 2 2 3 23" xfId="4426"/>
    <cellStyle name="Normal 2 2 3 24" xfId="4427"/>
    <cellStyle name="Normal 2 2 3 25" xfId="4428"/>
    <cellStyle name="Normal 2 2 3 26" xfId="4429"/>
    <cellStyle name="Normal 2 2 3 27" xfId="4430"/>
    <cellStyle name="Normal 2 2 3 28" xfId="4431"/>
    <cellStyle name="Normal 2 2 3 29" xfId="4432"/>
    <cellStyle name="Normal 2 2 3 3" xfId="4433"/>
    <cellStyle name="Normal 2 2 3 30" xfId="4434"/>
    <cellStyle name="Normal 2 2 3 31" xfId="4435"/>
    <cellStyle name="Normal 2 2 3 32" xfId="4436"/>
    <cellStyle name="Normal 2 2 3 33" xfId="4437"/>
    <cellStyle name="Normal 2 2 3 34" xfId="4438"/>
    <cellStyle name="Normal 2 2 3 35" xfId="4439"/>
    <cellStyle name="Normal 2 2 3 36" xfId="4440"/>
    <cellStyle name="Normal 2 2 3 37" xfId="4441"/>
    <cellStyle name="Normal 2 2 3 38" xfId="4442"/>
    <cellStyle name="Normal 2 2 3 39" xfId="4443"/>
    <cellStyle name="Normal 2 2 3 4" xfId="4444"/>
    <cellStyle name="Normal 2 2 3 40" xfId="4445"/>
    <cellStyle name="Normal 2 2 3 41" xfId="4446"/>
    <cellStyle name="Normal 2 2 3 42" xfId="4447"/>
    <cellStyle name="Normal 2 2 3 43" xfId="4448"/>
    <cellStyle name="Normal 2 2 3 44" xfId="4449"/>
    <cellStyle name="Normal 2 2 3 45" xfId="4450"/>
    <cellStyle name="Normal 2 2 3 46" xfId="4451"/>
    <cellStyle name="Normal 2 2 3 47" xfId="4452"/>
    <cellStyle name="Normal 2 2 3 48" xfId="4453"/>
    <cellStyle name="Normal 2 2 3 49" xfId="4454"/>
    <cellStyle name="Normal 2 2 3 5" xfId="4455"/>
    <cellStyle name="Normal 2 2 3 50" xfId="4456"/>
    <cellStyle name="Normal 2 2 3 51" xfId="4457"/>
    <cellStyle name="Normal 2 2 3 52" xfId="4458"/>
    <cellStyle name="Normal 2 2 3 53" xfId="4459"/>
    <cellStyle name="Normal 2 2 3 54" xfId="4460"/>
    <cellStyle name="Normal 2 2 3 55" xfId="4461"/>
    <cellStyle name="Normal 2 2 3 56" xfId="4462"/>
    <cellStyle name="Normal 2 2 3 57" xfId="4463"/>
    <cellStyle name="Normal 2 2 3 58" xfId="4464"/>
    <cellStyle name="Normal 2 2 3 59" xfId="4465"/>
    <cellStyle name="Normal 2 2 3 6" xfId="4466"/>
    <cellStyle name="Normal 2 2 3 60" xfId="4467"/>
    <cellStyle name="Normal 2 2 3 61" xfId="4468"/>
    <cellStyle name="Normal 2 2 3 62" xfId="4469"/>
    <cellStyle name="Normal 2 2 3 63" xfId="4470"/>
    <cellStyle name="Normal 2 2 3 64" xfId="4471"/>
    <cellStyle name="Normal 2 2 3 65" xfId="4472"/>
    <cellStyle name="Normal 2 2 3 66" xfId="13949"/>
    <cellStyle name="Normal 2 2 3 7" xfId="4473"/>
    <cellStyle name="Normal 2 2 3 8" xfId="4474"/>
    <cellStyle name="Normal 2 2 3 9" xfId="4475"/>
    <cellStyle name="Normal 2 2 30" xfId="4476"/>
    <cellStyle name="Normal 2 2 31" xfId="4477"/>
    <cellStyle name="Normal 2 2 32" xfId="4478"/>
    <cellStyle name="Normal 2 2 33" xfId="4479"/>
    <cellStyle name="Normal 2 2 34" xfId="4480"/>
    <cellStyle name="Normal 2 2 35" xfId="4481"/>
    <cellStyle name="Normal 2 2 36" xfId="4482"/>
    <cellStyle name="Normal 2 2 37" xfId="4483"/>
    <cellStyle name="Normal 2 2 38" xfId="4484"/>
    <cellStyle name="Normal 2 2 39" xfId="4485"/>
    <cellStyle name="Normal 2 2 4" xfId="4486"/>
    <cellStyle name="Normal 2 2 4 10" xfId="4487"/>
    <cellStyle name="Normal 2 2 4 11" xfId="4488"/>
    <cellStyle name="Normal 2 2 4 12" xfId="4489"/>
    <cellStyle name="Normal 2 2 4 13" xfId="4490"/>
    <cellStyle name="Normal 2 2 4 14" xfId="4491"/>
    <cellStyle name="Normal 2 2 4 15" xfId="4492"/>
    <cellStyle name="Normal 2 2 4 16" xfId="4493"/>
    <cellStyle name="Normal 2 2 4 17" xfId="4494"/>
    <cellStyle name="Normal 2 2 4 18" xfId="4495"/>
    <cellStyle name="Normal 2 2 4 19" xfId="4496"/>
    <cellStyle name="Normal 2 2 4 2" xfId="4497"/>
    <cellStyle name="Normal 2 2 4 20" xfId="4498"/>
    <cellStyle name="Normal 2 2 4 21" xfId="4499"/>
    <cellStyle name="Normal 2 2 4 22" xfId="4500"/>
    <cellStyle name="Normal 2 2 4 23" xfId="4501"/>
    <cellStyle name="Normal 2 2 4 24" xfId="4502"/>
    <cellStyle name="Normal 2 2 4 25" xfId="4503"/>
    <cellStyle name="Normal 2 2 4 26" xfId="4504"/>
    <cellStyle name="Normal 2 2 4 27" xfId="4505"/>
    <cellStyle name="Normal 2 2 4 28" xfId="4506"/>
    <cellStyle name="Normal 2 2 4 29" xfId="4507"/>
    <cellStyle name="Normal 2 2 4 3" xfId="4508"/>
    <cellStyle name="Normal 2 2 4 30" xfId="4509"/>
    <cellStyle name="Normal 2 2 4 31" xfId="4510"/>
    <cellStyle name="Normal 2 2 4 32" xfId="4511"/>
    <cellStyle name="Normal 2 2 4 33" xfId="4512"/>
    <cellStyle name="Normal 2 2 4 34" xfId="4513"/>
    <cellStyle name="Normal 2 2 4 35" xfId="4514"/>
    <cellStyle name="Normal 2 2 4 36" xfId="4515"/>
    <cellStyle name="Normal 2 2 4 37" xfId="4516"/>
    <cellStyle name="Normal 2 2 4 38" xfId="4517"/>
    <cellStyle name="Normal 2 2 4 39" xfId="4518"/>
    <cellStyle name="Normal 2 2 4 4" xfId="4519"/>
    <cellStyle name="Normal 2 2 4 40" xfId="4520"/>
    <cellStyle name="Normal 2 2 4 41" xfId="4521"/>
    <cellStyle name="Normal 2 2 4 42" xfId="4522"/>
    <cellStyle name="Normal 2 2 4 43" xfId="4523"/>
    <cellStyle name="Normal 2 2 4 44" xfId="4524"/>
    <cellStyle name="Normal 2 2 4 45" xfId="4525"/>
    <cellStyle name="Normal 2 2 4 46" xfId="4526"/>
    <cellStyle name="Normal 2 2 4 47" xfId="4527"/>
    <cellStyle name="Normal 2 2 4 48" xfId="4528"/>
    <cellStyle name="Normal 2 2 4 49" xfId="4529"/>
    <cellStyle name="Normal 2 2 4 5" xfId="4530"/>
    <cellStyle name="Normal 2 2 4 50" xfId="4531"/>
    <cellStyle name="Normal 2 2 4 51" xfId="4532"/>
    <cellStyle name="Normal 2 2 4 52" xfId="4533"/>
    <cellStyle name="Normal 2 2 4 53" xfId="4534"/>
    <cellStyle name="Normal 2 2 4 54" xfId="4535"/>
    <cellStyle name="Normal 2 2 4 55" xfId="4536"/>
    <cellStyle name="Normal 2 2 4 56" xfId="4537"/>
    <cellStyle name="Normal 2 2 4 57" xfId="4538"/>
    <cellStyle name="Normal 2 2 4 58" xfId="4539"/>
    <cellStyle name="Normal 2 2 4 59" xfId="4540"/>
    <cellStyle name="Normal 2 2 4 6" xfId="4541"/>
    <cellStyle name="Normal 2 2 4 60" xfId="4542"/>
    <cellStyle name="Normal 2 2 4 61" xfId="4543"/>
    <cellStyle name="Normal 2 2 4 62" xfId="4544"/>
    <cellStyle name="Normal 2 2 4 63" xfId="4545"/>
    <cellStyle name="Normal 2 2 4 64" xfId="4546"/>
    <cellStyle name="Normal 2 2 4 65" xfId="4547"/>
    <cellStyle name="Normal 2 2 4 66" xfId="13950"/>
    <cellStyle name="Normal 2 2 4 7" xfId="4548"/>
    <cellStyle name="Normal 2 2 4 8" xfId="4549"/>
    <cellStyle name="Normal 2 2 4 9" xfId="4550"/>
    <cellStyle name="Normal 2 2 40" xfId="4551"/>
    <cellStyle name="Normal 2 2 41" xfId="4552"/>
    <cellStyle name="Normal 2 2 42" xfId="4553"/>
    <cellStyle name="Normal 2 2 43" xfId="4554"/>
    <cellStyle name="Normal 2 2 44" xfId="4555"/>
    <cellStyle name="Normal 2 2 45" xfId="4556"/>
    <cellStyle name="Normal 2 2 46" xfId="4557"/>
    <cellStyle name="Normal 2 2 47" xfId="4558"/>
    <cellStyle name="Normal 2 2 48" xfId="4559"/>
    <cellStyle name="Normal 2 2 49" xfId="4560"/>
    <cellStyle name="Normal 2 2 5" xfId="4561"/>
    <cellStyle name="Normal 2 2 5 2" xfId="13947"/>
    <cellStyle name="Normal 2 2 50" xfId="4562"/>
    <cellStyle name="Normal 2 2 51" xfId="4563"/>
    <cellStyle name="Normal 2 2 52" xfId="4564"/>
    <cellStyle name="Normal 2 2 53" xfId="4565"/>
    <cellStyle name="Normal 2 2 54" xfId="4566"/>
    <cellStyle name="Normal 2 2 55" xfId="4567"/>
    <cellStyle name="Normal 2 2 56" xfId="4568"/>
    <cellStyle name="Normal 2 2 57" xfId="4569"/>
    <cellStyle name="Normal 2 2 58" xfId="4570"/>
    <cellStyle name="Normal 2 2 59" xfId="4571"/>
    <cellStyle name="Normal 2 2 6" xfId="4572"/>
    <cellStyle name="Normal 2 2 6 2" xfId="15181"/>
    <cellStyle name="Normal 2 2 60" xfId="4573"/>
    <cellStyle name="Normal 2 2 61" xfId="4574"/>
    <cellStyle name="Normal 2 2 62" xfId="4575"/>
    <cellStyle name="Normal 2 2 63" xfId="4576"/>
    <cellStyle name="Normal 2 2 64" xfId="4577"/>
    <cellStyle name="Normal 2 2 65" xfId="4578"/>
    <cellStyle name="Normal 2 2 66" xfId="4579"/>
    <cellStyle name="Normal 2 2 67" xfId="4580"/>
    <cellStyle name="Normal 2 2 68" xfId="4581"/>
    <cellStyle name="Normal 2 2 69" xfId="4582"/>
    <cellStyle name="Normal 2 2 7" xfId="4583"/>
    <cellStyle name="Normal 2 2 70" xfId="4584"/>
    <cellStyle name="Normal 2 2 71" xfId="4585"/>
    <cellStyle name="Normal 2 2 72" xfId="4586"/>
    <cellStyle name="Normal 2 2 73" xfId="4587"/>
    <cellStyle name="Normal 2 2 74" xfId="4588"/>
    <cellStyle name="Normal 2 2 75" xfId="4589"/>
    <cellStyle name="Normal 2 2 76" xfId="4590"/>
    <cellStyle name="Normal 2 2 77" xfId="4591"/>
    <cellStyle name="Normal 2 2 78" xfId="4592"/>
    <cellStyle name="Normal 2 2 79" xfId="4593"/>
    <cellStyle name="Normal 2 2 8" xfId="4594"/>
    <cellStyle name="Normal 2 2 80" xfId="4595"/>
    <cellStyle name="Normal 2 2 81" xfId="4596"/>
    <cellStyle name="Normal 2 2 82" xfId="4597"/>
    <cellStyle name="Normal 2 2 83" xfId="4598"/>
    <cellStyle name="Normal 2 2 84" xfId="4599"/>
    <cellStyle name="Normal 2 2 85" xfId="4600"/>
    <cellStyle name="Normal 2 2 86" xfId="4601"/>
    <cellStyle name="Normal 2 2 87" xfId="4602"/>
    <cellStyle name="Normal 2 2 88" xfId="4603"/>
    <cellStyle name="Normal 2 2 89" xfId="4604"/>
    <cellStyle name="Normal 2 2 9" xfId="4605"/>
    <cellStyle name="Normal 2 2 90" xfId="4606"/>
    <cellStyle name="Normal 2 2 91" xfId="4607"/>
    <cellStyle name="Normal 2 2 92" xfId="4608"/>
    <cellStyle name="Normal 2 2 93" xfId="4609"/>
    <cellStyle name="Normal 2 2 94" xfId="4610"/>
    <cellStyle name="Normal 2 2 95" xfId="4611"/>
    <cellStyle name="Normal 2 2 96" xfId="4612"/>
    <cellStyle name="Normal 2 2 97" xfId="4613"/>
    <cellStyle name="Normal 2 2 98" xfId="4614"/>
    <cellStyle name="Normal 2 2 99" xfId="4615"/>
    <cellStyle name="Normal 2 20" xfId="4616"/>
    <cellStyle name="Normal 2 20 2" xfId="13582"/>
    <cellStyle name="Normal 2 21" xfId="4617"/>
    <cellStyle name="Normal 2 21 2" xfId="13583"/>
    <cellStyle name="Normal 2 22" xfId="4618"/>
    <cellStyle name="Normal 2 22 2" xfId="15182"/>
    <cellStyle name="Normal 2 23" xfId="4619"/>
    <cellStyle name="Normal 2 23 2" xfId="15183"/>
    <cellStyle name="Normal 2 24" xfId="4620"/>
    <cellStyle name="Normal 2 24 2" xfId="15184"/>
    <cellStyle name="Normal 2 25" xfId="4621"/>
    <cellStyle name="Normal 2 26" xfId="4622"/>
    <cellStyle name="Normal 2 27" xfId="4623"/>
    <cellStyle name="Normal 2 28" xfId="4624"/>
    <cellStyle name="Normal 2 29" xfId="4625"/>
    <cellStyle name="Normal 2 3" xfId="4626"/>
    <cellStyle name="Normal 2 3 10" xfId="4627"/>
    <cellStyle name="Normal 2 3 11" xfId="4628"/>
    <cellStyle name="Normal 2 3 12" xfId="4629"/>
    <cellStyle name="Normal 2 3 13" xfId="4630"/>
    <cellStyle name="Normal 2 3 14" xfId="4631"/>
    <cellStyle name="Normal 2 3 15" xfId="4632"/>
    <cellStyle name="Normal 2 3 16" xfId="4633"/>
    <cellStyle name="Normal 2 3 17" xfId="4634"/>
    <cellStyle name="Normal 2 3 18" xfId="4635"/>
    <cellStyle name="Normal 2 3 19" xfId="4636"/>
    <cellStyle name="Normal 2 3 2" xfId="4637"/>
    <cellStyle name="Normal 2 3 2 2" xfId="13952"/>
    <cellStyle name="Normal 2 3 20" xfId="4638"/>
    <cellStyle name="Normal 2 3 21" xfId="4639"/>
    <cellStyle name="Normal 2 3 22" xfId="4640"/>
    <cellStyle name="Normal 2 3 23" xfId="4641"/>
    <cellStyle name="Normal 2 3 24" xfId="4642"/>
    <cellStyle name="Normal 2 3 25" xfId="4643"/>
    <cellStyle name="Normal 2 3 26" xfId="4644"/>
    <cellStyle name="Normal 2 3 27" xfId="4645"/>
    <cellStyle name="Normal 2 3 28" xfId="4646"/>
    <cellStyle name="Normal 2 3 29" xfId="4647"/>
    <cellStyle name="Normal 2 3 3" xfId="4648"/>
    <cellStyle name="Normal 2 3 3 2" xfId="13951"/>
    <cellStyle name="Normal 2 3 30" xfId="4649"/>
    <cellStyle name="Normal 2 3 31" xfId="4650"/>
    <cellStyle name="Normal 2 3 32" xfId="4651"/>
    <cellStyle name="Normal 2 3 33" xfId="4652"/>
    <cellStyle name="Normal 2 3 34" xfId="4653"/>
    <cellStyle name="Normal 2 3 35" xfId="4654"/>
    <cellStyle name="Normal 2 3 36" xfId="4655"/>
    <cellStyle name="Normal 2 3 37" xfId="4656"/>
    <cellStyle name="Normal 2 3 38" xfId="4657"/>
    <cellStyle name="Normal 2 3 39" xfId="4658"/>
    <cellStyle name="Normal 2 3 4" xfId="4659"/>
    <cellStyle name="Normal 2 3 40" xfId="4660"/>
    <cellStyle name="Normal 2 3 41" xfId="4661"/>
    <cellStyle name="Normal 2 3 42" xfId="4662"/>
    <cellStyle name="Normal 2 3 43" xfId="4663"/>
    <cellStyle name="Normal 2 3 44" xfId="4664"/>
    <cellStyle name="Normal 2 3 45" xfId="4665"/>
    <cellStyle name="Normal 2 3 46" xfId="4666"/>
    <cellStyle name="Normal 2 3 47" xfId="4667"/>
    <cellStyle name="Normal 2 3 48" xfId="4668"/>
    <cellStyle name="Normal 2 3 49" xfId="4669"/>
    <cellStyle name="Normal 2 3 5" xfId="4670"/>
    <cellStyle name="Normal 2 3 50" xfId="4671"/>
    <cellStyle name="Normal 2 3 51" xfId="4672"/>
    <cellStyle name="Normal 2 3 52" xfId="4673"/>
    <cellStyle name="Normal 2 3 53" xfId="4674"/>
    <cellStyle name="Normal 2 3 54" xfId="4675"/>
    <cellStyle name="Normal 2 3 55" xfId="4676"/>
    <cellStyle name="Normal 2 3 56" xfId="4677"/>
    <cellStyle name="Normal 2 3 57" xfId="4678"/>
    <cellStyle name="Normal 2 3 58" xfId="4679"/>
    <cellStyle name="Normal 2 3 59" xfId="4680"/>
    <cellStyle name="Normal 2 3 6" xfId="4681"/>
    <cellStyle name="Normal 2 3 60" xfId="4682"/>
    <cellStyle name="Normal 2 3 61" xfId="4683"/>
    <cellStyle name="Normal 2 3 62" xfId="4684"/>
    <cellStyle name="Normal 2 3 63" xfId="4685"/>
    <cellStyle name="Normal 2 3 64" xfId="4686"/>
    <cellStyle name="Normal 2 3 65" xfId="4687"/>
    <cellStyle name="Normal 2 3 66" xfId="11896"/>
    <cellStyle name="Normal 2 3 67" xfId="13584"/>
    <cellStyle name="Normal 2 3 68" xfId="15185"/>
    <cellStyle name="Normal 2 3 7" xfId="4688"/>
    <cellStyle name="Normal 2 3 8" xfId="4689"/>
    <cellStyle name="Normal 2 3 9" xfId="4690"/>
    <cellStyle name="Normal 2 30" xfId="4691"/>
    <cellStyle name="Normal 2 31" xfId="4692"/>
    <cellStyle name="Normal 2 32" xfId="4693"/>
    <cellStyle name="Normal 2 33" xfId="4694"/>
    <cellStyle name="Normal 2 34" xfId="4695"/>
    <cellStyle name="Normal 2 35" xfId="4696"/>
    <cellStyle name="Normal 2 36" xfId="4697"/>
    <cellStyle name="Normal 2 37" xfId="4698"/>
    <cellStyle name="Normal 2 38" xfId="4699"/>
    <cellStyle name="Normal 2 39" xfId="4700"/>
    <cellStyle name="Normal 2 4" xfId="4701"/>
    <cellStyle name="Normal 2 4 10" xfId="4702"/>
    <cellStyle name="Normal 2 4 11" xfId="4703"/>
    <cellStyle name="Normal 2 4 12" xfId="4704"/>
    <cellStyle name="Normal 2 4 13" xfId="4705"/>
    <cellStyle name="Normal 2 4 14" xfId="4706"/>
    <cellStyle name="Normal 2 4 15" xfId="4707"/>
    <cellStyle name="Normal 2 4 16" xfId="4708"/>
    <cellStyle name="Normal 2 4 17" xfId="4709"/>
    <cellStyle name="Normal 2 4 18" xfId="4710"/>
    <cellStyle name="Normal 2 4 19" xfId="4711"/>
    <cellStyle name="Normal 2 4 2" xfId="4712"/>
    <cellStyle name="Normal 2 4 2 2" xfId="13953"/>
    <cellStyle name="Normal 2 4 20" xfId="4713"/>
    <cellStyle name="Normal 2 4 21" xfId="4714"/>
    <cellStyle name="Normal 2 4 22" xfId="4715"/>
    <cellStyle name="Normal 2 4 23" xfId="4716"/>
    <cellStyle name="Normal 2 4 24" xfId="4717"/>
    <cellStyle name="Normal 2 4 25" xfId="4718"/>
    <cellStyle name="Normal 2 4 26" xfId="4719"/>
    <cellStyle name="Normal 2 4 27" xfId="4720"/>
    <cellStyle name="Normal 2 4 28" xfId="4721"/>
    <cellStyle name="Normal 2 4 29" xfId="4722"/>
    <cellStyle name="Normal 2 4 3" xfId="4723"/>
    <cellStyle name="Normal 2 4 30" xfId="4724"/>
    <cellStyle name="Normal 2 4 31" xfId="4725"/>
    <cellStyle name="Normal 2 4 32" xfId="4726"/>
    <cellStyle name="Normal 2 4 33" xfId="4727"/>
    <cellStyle name="Normal 2 4 34" xfId="4728"/>
    <cellStyle name="Normal 2 4 35" xfId="4729"/>
    <cellStyle name="Normal 2 4 36" xfId="4730"/>
    <cellStyle name="Normal 2 4 37" xfId="4731"/>
    <cellStyle name="Normal 2 4 38" xfId="4732"/>
    <cellStyle name="Normal 2 4 39" xfId="4733"/>
    <cellStyle name="Normal 2 4 4" xfId="4734"/>
    <cellStyle name="Normal 2 4 40" xfId="4735"/>
    <cellStyle name="Normal 2 4 41" xfId="4736"/>
    <cellStyle name="Normal 2 4 42" xfId="4737"/>
    <cellStyle name="Normal 2 4 43" xfId="4738"/>
    <cellStyle name="Normal 2 4 44" xfId="4739"/>
    <cellStyle name="Normal 2 4 45" xfId="4740"/>
    <cellStyle name="Normal 2 4 46" xfId="4741"/>
    <cellStyle name="Normal 2 4 47" xfId="4742"/>
    <cellStyle name="Normal 2 4 48" xfId="4743"/>
    <cellStyle name="Normal 2 4 49" xfId="4744"/>
    <cellStyle name="Normal 2 4 5" xfId="4745"/>
    <cellStyle name="Normal 2 4 50" xfId="4746"/>
    <cellStyle name="Normal 2 4 51" xfId="4747"/>
    <cellStyle name="Normal 2 4 52" xfId="4748"/>
    <cellStyle name="Normal 2 4 53" xfId="4749"/>
    <cellStyle name="Normal 2 4 54" xfId="4750"/>
    <cellStyle name="Normal 2 4 55" xfId="4751"/>
    <cellStyle name="Normal 2 4 56" xfId="4752"/>
    <cellStyle name="Normal 2 4 57" xfId="4753"/>
    <cellStyle name="Normal 2 4 58" xfId="4754"/>
    <cellStyle name="Normal 2 4 59" xfId="4755"/>
    <cellStyle name="Normal 2 4 6" xfId="4756"/>
    <cellStyle name="Normal 2 4 60" xfId="4757"/>
    <cellStyle name="Normal 2 4 61" xfId="4758"/>
    <cellStyle name="Normal 2 4 62" xfId="4759"/>
    <cellStyle name="Normal 2 4 63" xfId="4760"/>
    <cellStyle name="Normal 2 4 64" xfId="4761"/>
    <cellStyle name="Normal 2 4 65" xfId="4762"/>
    <cellStyle name="Normal 2 4 66" xfId="13585"/>
    <cellStyle name="Normal 2 4 7" xfId="4763"/>
    <cellStyle name="Normal 2 4 8" xfId="4764"/>
    <cellStyle name="Normal 2 4 9" xfId="4765"/>
    <cellStyle name="Normal 2 4_Combined Data List_v7_final (2)" xfId="4766"/>
    <cellStyle name="Normal 2 40" xfId="4767"/>
    <cellStyle name="Normal 2 41" xfId="4768"/>
    <cellStyle name="Normal 2 42" xfId="4769"/>
    <cellStyle name="Normal 2 43" xfId="4770"/>
    <cellStyle name="Normal 2 44" xfId="4771"/>
    <cellStyle name="Normal 2 45" xfId="4772"/>
    <cellStyle name="Normal 2 46" xfId="4773"/>
    <cellStyle name="Normal 2 47" xfId="4774"/>
    <cellStyle name="Normal 2 48" xfId="4775"/>
    <cellStyle name="Normal 2 49" xfId="4776"/>
    <cellStyle name="Normal 2 5" xfId="4777"/>
    <cellStyle name="Normal 2 5 10" xfId="4778"/>
    <cellStyle name="Normal 2 5 11" xfId="4779"/>
    <cellStyle name="Normal 2 5 12" xfId="4780"/>
    <cellStyle name="Normal 2 5 13" xfId="4781"/>
    <cellStyle name="Normal 2 5 14" xfId="4782"/>
    <cellStyle name="Normal 2 5 15" xfId="4783"/>
    <cellStyle name="Normal 2 5 16" xfId="4784"/>
    <cellStyle name="Normal 2 5 17" xfId="4785"/>
    <cellStyle name="Normal 2 5 18" xfId="4786"/>
    <cellStyle name="Normal 2 5 19" xfId="4787"/>
    <cellStyle name="Normal 2 5 2" xfId="4788"/>
    <cellStyle name="Normal 2 5 20" xfId="4789"/>
    <cellStyle name="Normal 2 5 21" xfId="4790"/>
    <cellStyle name="Normal 2 5 22" xfId="4791"/>
    <cellStyle name="Normal 2 5 23" xfId="4792"/>
    <cellStyle name="Normal 2 5 24" xfId="4793"/>
    <cellStyle name="Normal 2 5 25" xfId="4794"/>
    <cellStyle name="Normal 2 5 26" xfId="4795"/>
    <cellStyle name="Normal 2 5 27" xfId="4796"/>
    <cellStyle name="Normal 2 5 28" xfId="4797"/>
    <cellStyle name="Normal 2 5 29" xfId="4798"/>
    <cellStyle name="Normal 2 5 3" xfId="4799"/>
    <cellStyle name="Normal 2 5 30" xfId="4800"/>
    <cellStyle name="Normal 2 5 31" xfId="4801"/>
    <cellStyle name="Normal 2 5 32" xfId="4802"/>
    <cellStyle name="Normal 2 5 33" xfId="4803"/>
    <cellStyle name="Normal 2 5 34" xfId="4804"/>
    <cellStyle name="Normal 2 5 35" xfId="4805"/>
    <cellStyle name="Normal 2 5 36" xfId="4806"/>
    <cellStyle name="Normal 2 5 37" xfId="4807"/>
    <cellStyle name="Normal 2 5 38" xfId="4808"/>
    <cellStyle name="Normal 2 5 39" xfId="4809"/>
    <cellStyle name="Normal 2 5 4" xfId="4810"/>
    <cellStyle name="Normal 2 5 40" xfId="4811"/>
    <cellStyle name="Normal 2 5 41" xfId="4812"/>
    <cellStyle name="Normal 2 5 42" xfId="4813"/>
    <cellStyle name="Normal 2 5 43" xfId="4814"/>
    <cellStyle name="Normal 2 5 44" xfId="4815"/>
    <cellStyle name="Normal 2 5 45" xfId="4816"/>
    <cellStyle name="Normal 2 5 46" xfId="4817"/>
    <cellStyle name="Normal 2 5 47" xfId="4818"/>
    <cellStyle name="Normal 2 5 48" xfId="4819"/>
    <cellStyle name="Normal 2 5 49" xfId="4820"/>
    <cellStyle name="Normal 2 5 5" xfId="4821"/>
    <cellStyle name="Normal 2 5 50" xfId="4822"/>
    <cellStyle name="Normal 2 5 51" xfId="4823"/>
    <cellStyle name="Normal 2 5 52" xfId="4824"/>
    <cellStyle name="Normal 2 5 53" xfId="4825"/>
    <cellStyle name="Normal 2 5 54" xfId="4826"/>
    <cellStyle name="Normal 2 5 55" xfId="4827"/>
    <cellStyle name="Normal 2 5 56" xfId="4828"/>
    <cellStyle name="Normal 2 5 57" xfId="4829"/>
    <cellStyle name="Normal 2 5 58" xfId="4830"/>
    <cellStyle name="Normal 2 5 59" xfId="4831"/>
    <cellStyle name="Normal 2 5 6" xfId="4832"/>
    <cellStyle name="Normal 2 5 60" xfId="4833"/>
    <cellStyle name="Normal 2 5 61" xfId="4834"/>
    <cellStyle name="Normal 2 5 62" xfId="4835"/>
    <cellStyle name="Normal 2 5 63" xfId="4836"/>
    <cellStyle name="Normal 2 5 64" xfId="4837"/>
    <cellStyle name="Normal 2 5 65" xfId="4838"/>
    <cellStyle name="Normal 2 5 66" xfId="13586"/>
    <cellStyle name="Normal 2 5 7" xfId="4839"/>
    <cellStyle name="Normal 2 5 8" xfId="4840"/>
    <cellStyle name="Normal 2 5 9" xfId="4841"/>
    <cellStyle name="Normal 2 50" xfId="4842"/>
    <cellStyle name="Normal 2 51" xfId="4843"/>
    <cellStyle name="Normal 2 52" xfId="4844"/>
    <cellStyle name="Normal 2 53" xfId="4845"/>
    <cellStyle name="Normal 2 54" xfId="4846"/>
    <cellStyle name="Normal 2 55" xfId="4847"/>
    <cellStyle name="Normal 2 56" xfId="4848"/>
    <cellStyle name="Normal 2 57" xfId="4849"/>
    <cellStyle name="Normal 2 58" xfId="4850"/>
    <cellStyle name="Normal 2 59" xfId="4851"/>
    <cellStyle name="Normal 2 6" xfId="4852"/>
    <cellStyle name="Normal 2 6 10" xfId="4853"/>
    <cellStyle name="Normal 2 6 11" xfId="4854"/>
    <cellStyle name="Normal 2 6 12" xfId="4855"/>
    <cellStyle name="Normal 2 6 13" xfId="4856"/>
    <cellStyle name="Normal 2 6 14" xfId="4857"/>
    <cellStyle name="Normal 2 6 15" xfId="4858"/>
    <cellStyle name="Normal 2 6 16" xfId="4859"/>
    <cellStyle name="Normal 2 6 17" xfId="4860"/>
    <cellStyle name="Normal 2 6 18" xfId="4861"/>
    <cellStyle name="Normal 2 6 19" xfId="4862"/>
    <cellStyle name="Normal 2 6 2" xfId="4863"/>
    <cellStyle name="Normal 2 6 20" xfId="4864"/>
    <cellStyle name="Normal 2 6 21" xfId="4865"/>
    <cellStyle name="Normal 2 6 22" xfId="4866"/>
    <cellStyle name="Normal 2 6 23" xfId="4867"/>
    <cellStyle name="Normal 2 6 24" xfId="4868"/>
    <cellStyle name="Normal 2 6 25" xfId="4869"/>
    <cellStyle name="Normal 2 6 26" xfId="4870"/>
    <cellStyle name="Normal 2 6 27" xfId="4871"/>
    <cellStyle name="Normal 2 6 28" xfId="4872"/>
    <cellStyle name="Normal 2 6 29" xfId="4873"/>
    <cellStyle name="Normal 2 6 3" xfId="4874"/>
    <cellStyle name="Normal 2 6 30" xfId="4875"/>
    <cellStyle name="Normal 2 6 31" xfId="4876"/>
    <cellStyle name="Normal 2 6 32" xfId="4877"/>
    <cellStyle name="Normal 2 6 33" xfId="4878"/>
    <cellStyle name="Normal 2 6 34" xfId="4879"/>
    <cellStyle name="Normal 2 6 35" xfId="4880"/>
    <cellStyle name="Normal 2 6 36" xfId="4881"/>
    <cellStyle name="Normal 2 6 37" xfId="4882"/>
    <cellStyle name="Normal 2 6 38" xfId="4883"/>
    <cellStyle name="Normal 2 6 39" xfId="4884"/>
    <cellStyle name="Normal 2 6 4" xfId="4885"/>
    <cellStyle name="Normal 2 6 40" xfId="4886"/>
    <cellStyle name="Normal 2 6 41" xfId="4887"/>
    <cellStyle name="Normal 2 6 42" xfId="4888"/>
    <cellStyle name="Normal 2 6 43" xfId="4889"/>
    <cellStyle name="Normal 2 6 44" xfId="4890"/>
    <cellStyle name="Normal 2 6 45" xfId="4891"/>
    <cellStyle name="Normal 2 6 46" xfId="4892"/>
    <cellStyle name="Normal 2 6 47" xfId="4893"/>
    <cellStyle name="Normal 2 6 48" xfId="4894"/>
    <cellStyle name="Normal 2 6 49" xfId="4895"/>
    <cellStyle name="Normal 2 6 5" xfId="4896"/>
    <cellStyle name="Normal 2 6 50" xfId="4897"/>
    <cellStyle name="Normal 2 6 51" xfId="4898"/>
    <cellStyle name="Normal 2 6 52" xfId="4899"/>
    <cellStyle name="Normal 2 6 53" xfId="4900"/>
    <cellStyle name="Normal 2 6 54" xfId="4901"/>
    <cellStyle name="Normal 2 6 55" xfId="4902"/>
    <cellStyle name="Normal 2 6 56" xfId="4903"/>
    <cellStyle name="Normal 2 6 57" xfId="4904"/>
    <cellStyle name="Normal 2 6 58" xfId="4905"/>
    <cellStyle name="Normal 2 6 59" xfId="4906"/>
    <cellStyle name="Normal 2 6 6" xfId="4907"/>
    <cellStyle name="Normal 2 6 60" xfId="4908"/>
    <cellStyle name="Normal 2 6 61" xfId="4909"/>
    <cellStyle name="Normal 2 6 62" xfId="4910"/>
    <cellStyle name="Normal 2 6 63" xfId="4911"/>
    <cellStyle name="Normal 2 6 64" xfId="4912"/>
    <cellStyle name="Normal 2 6 65" xfId="4913"/>
    <cellStyle name="Normal 2 6 66" xfId="13587"/>
    <cellStyle name="Normal 2 6 7" xfId="4914"/>
    <cellStyle name="Normal 2 6 8" xfId="4915"/>
    <cellStyle name="Normal 2 6 9" xfId="4916"/>
    <cellStyle name="Normal 2 60" xfId="4917"/>
    <cellStyle name="Normal 2 61" xfId="4918"/>
    <cellStyle name="Normal 2 62" xfId="4919"/>
    <cellStyle name="Normal 2 63" xfId="4920"/>
    <cellStyle name="Normal 2 64" xfId="4921"/>
    <cellStyle name="Normal 2 65" xfId="4922"/>
    <cellStyle name="Normal 2 66" xfId="4923"/>
    <cellStyle name="Normal 2 67" xfId="4924"/>
    <cellStyle name="Normal 2 68" xfId="4925"/>
    <cellStyle name="Normal 2 69" xfId="4926"/>
    <cellStyle name="Normal 2 7" xfId="4927"/>
    <cellStyle name="Normal 2 7 2" xfId="13588"/>
    <cellStyle name="Normal 2 70" xfId="14572"/>
    <cellStyle name="Normal 2 71" xfId="14370"/>
    <cellStyle name="Normal 2 72" xfId="15286"/>
    <cellStyle name="Normal 2 73" xfId="15395"/>
    <cellStyle name="Normal 2 74" xfId="15397"/>
    <cellStyle name="Normal 2 75" xfId="15396"/>
    <cellStyle name="Normal 2 8" xfId="4928"/>
    <cellStyle name="Normal 2 8 2" xfId="13589"/>
    <cellStyle name="Normal 2 9" xfId="4929"/>
    <cellStyle name="Normal 2 9 2" xfId="13590"/>
    <cellStyle name="Normal 2_CMO Intex Runs 3 31 10" xfId="15186"/>
    <cellStyle name="Normal 20" xfId="4930"/>
    <cellStyle name="Normal 20 2" xfId="4931"/>
    <cellStyle name="Normal 20 2 10" xfId="4932"/>
    <cellStyle name="Normal 20 2 11" xfId="4933"/>
    <cellStyle name="Normal 20 2 12" xfId="4934"/>
    <cellStyle name="Normal 20 2 13" xfId="4935"/>
    <cellStyle name="Normal 20 2 14" xfId="4936"/>
    <cellStyle name="Normal 20 2 15" xfId="4937"/>
    <cellStyle name="Normal 20 2 16" xfId="4938"/>
    <cellStyle name="Normal 20 2 17" xfId="4939"/>
    <cellStyle name="Normal 20 2 18" xfId="4940"/>
    <cellStyle name="Normal 20 2 19" xfId="4941"/>
    <cellStyle name="Normal 20 2 2" xfId="4942"/>
    <cellStyle name="Normal 20 2 20" xfId="4943"/>
    <cellStyle name="Normal 20 2 21" xfId="4944"/>
    <cellStyle name="Normal 20 2 22" xfId="4945"/>
    <cellStyle name="Normal 20 2 23" xfId="4946"/>
    <cellStyle name="Normal 20 2 24" xfId="4947"/>
    <cellStyle name="Normal 20 2 25" xfId="4948"/>
    <cellStyle name="Normal 20 2 26" xfId="4949"/>
    <cellStyle name="Normal 20 2 27" xfId="4950"/>
    <cellStyle name="Normal 20 2 28" xfId="4951"/>
    <cellStyle name="Normal 20 2 29" xfId="4952"/>
    <cellStyle name="Normal 20 2 3" xfId="4953"/>
    <cellStyle name="Normal 20 2 30" xfId="4954"/>
    <cellStyle name="Normal 20 2 31" xfId="4955"/>
    <cellStyle name="Normal 20 2 32" xfId="4956"/>
    <cellStyle name="Normal 20 2 33" xfId="4957"/>
    <cellStyle name="Normal 20 2 34" xfId="4958"/>
    <cellStyle name="Normal 20 2 35" xfId="4959"/>
    <cellStyle name="Normal 20 2 36" xfId="4960"/>
    <cellStyle name="Normal 20 2 37" xfId="4961"/>
    <cellStyle name="Normal 20 2 38" xfId="4962"/>
    <cellStyle name="Normal 20 2 39" xfId="4963"/>
    <cellStyle name="Normal 20 2 4" xfId="4964"/>
    <cellStyle name="Normal 20 2 40" xfId="4965"/>
    <cellStyle name="Normal 20 2 41" xfId="4966"/>
    <cellStyle name="Normal 20 2 42" xfId="4967"/>
    <cellStyle name="Normal 20 2 43" xfId="4968"/>
    <cellStyle name="Normal 20 2 44" xfId="4969"/>
    <cellStyle name="Normal 20 2 45" xfId="4970"/>
    <cellStyle name="Normal 20 2 46" xfId="4971"/>
    <cellStyle name="Normal 20 2 47" xfId="4972"/>
    <cellStyle name="Normal 20 2 48" xfId="4973"/>
    <cellStyle name="Normal 20 2 49" xfId="4974"/>
    <cellStyle name="Normal 20 2 5" xfId="4975"/>
    <cellStyle name="Normal 20 2 50" xfId="4976"/>
    <cellStyle name="Normal 20 2 51" xfId="4977"/>
    <cellStyle name="Normal 20 2 52" xfId="4978"/>
    <cellStyle name="Normal 20 2 53" xfId="4979"/>
    <cellStyle name="Normal 20 2 54" xfId="4980"/>
    <cellStyle name="Normal 20 2 55" xfId="4981"/>
    <cellStyle name="Normal 20 2 56" xfId="4982"/>
    <cellStyle name="Normal 20 2 57" xfId="4983"/>
    <cellStyle name="Normal 20 2 58" xfId="4984"/>
    <cellStyle name="Normal 20 2 59" xfId="4985"/>
    <cellStyle name="Normal 20 2 6" xfId="4986"/>
    <cellStyle name="Normal 20 2 60" xfId="4987"/>
    <cellStyle name="Normal 20 2 61" xfId="4988"/>
    <cellStyle name="Normal 20 2 62" xfId="4989"/>
    <cellStyle name="Normal 20 2 63" xfId="4990"/>
    <cellStyle name="Normal 20 2 64" xfId="4991"/>
    <cellStyle name="Normal 20 2 65" xfId="4992"/>
    <cellStyle name="Normal 20 2 66" xfId="13591"/>
    <cellStyle name="Normal 20 2 7" xfId="4993"/>
    <cellStyle name="Normal 20 2 8" xfId="4994"/>
    <cellStyle name="Normal 20 2 9" xfId="4995"/>
    <cellStyle name="Normal 20 3" xfId="4996"/>
    <cellStyle name="Normal 20 3 10" xfId="4997"/>
    <cellStyle name="Normal 20 3 11" xfId="4998"/>
    <cellStyle name="Normal 20 3 12" xfId="4999"/>
    <cellStyle name="Normal 20 3 13" xfId="5000"/>
    <cellStyle name="Normal 20 3 14" xfId="5001"/>
    <cellStyle name="Normal 20 3 15" xfId="5002"/>
    <cellStyle name="Normal 20 3 16" xfId="5003"/>
    <cellStyle name="Normal 20 3 17" xfId="5004"/>
    <cellStyle name="Normal 20 3 18" xfId="5005"/>
    <cellStyle name="Normal 20 3 19" xfId="5006"/>
    <cellStyle name="Normal 20 3 2" xfId="5007"/>
    <cellStyle name="Normal 20 3 20" xfId="5008"/>
    <cellStyle name="Normal 20 3 21" xfId="5009"/>
    <cellStyle name="Normal 20 3 22" xfId="5010"/>
    <cellStyle name="Normal 20 3 23" xfId="5011"/>
    <cellStyle name="Normal 20 3 24" xfId="5012"/>
    <cellStyle name="Normal 20 3 25" xfId="5013"/>
    <cellStyle name="Normal 20 3 26" xfId="5014"/>
    <cellStyle name="Normal 20 3 27" xfId="5015"/>
    <cellStyle name="Normal 20 3 28" xfId="5016"/>
    <cellStyle name="Normal 20 3 29" xfId="5017"/>
    <cellStyle name="Normal 20 3 3" xfId="5018"/>
    <cellStyle name="Normal 20 3 30" xfId="5019"/>
    <cellStyle name="Normal 20 3 31" xfId="5020"/>
    <cellStyle name="Normal 20 3 32" xfId="5021"/>
    <cellStyle name="Normal 20 3 33" xfId="5022"/>
    <cellStyle name="Normal 20 3 34" xfId="5023"/>
    <cellStyle name="Normal 20 3 35" xfId="5024"/>
    <cellStyle name="Normal 20 3 36" xfId="5025"/>
    <cellStyle name="Normal 20 3 37" xfId="5026"/>
    <cellStyle name="Normal 20 3 38" xfId="5027"/>
    <cellStyle name="Normal 20 3 39" xfId="5028"/>
    <cellStyle name="Normal 20 3 4" xfId="5029"/>
    <cellStyle name="Normal 20 3 40" xfId="5030"/>
    <cellStyle name="Normal 20 3 41" xfId="5031"/>
    <cellStyle name="Normal 20 3 42" xfId="5032"/>
    <cellStyle name="Normal 20 3 43" xfId="5033"/>
    <cellStyle name="Normal 20 3 44" xfId="5034"/>
    <cellStyle name="Normal 20 3 45" xfId="5035"/>
    <cellStyle name="Normal 20 3 46" xfId="5036"/>
    <cellStyle name="Normal 20 3 47" xfId="5037"/>
    <cellStyle name="Normal 20 3 48" xfId="5038"/>
    <cellStyle name="Normal 20 3 49" xfId="5039"/>
    <cellStyle name="Normal 20 3 5" xfId="5040"/>
    <cellStyle name="Normal 20 3 50" xfId="5041"/>
    <cellStyle name="Normal 20 3 51" xfId="5042"/>
    <cellStyle name="Normal 20 3 52" xfId="5043"/>
    <cellStyle name="Normal 20 3 53" xfId="5044"/>
    <cellStyle name="Normal 20 3 54" xfId="5045"/>
    <cellStyle name="Normal 20 3 55" xfId="5046"/>
    <cellStyle name="Normal 20 3 56" xfId="5047"/>
    <cellStyle name="Normal 20 3 57" xfId="5048"/>
    <cellStyle name="Normal 20 3 58" xfId="5049"/>
    <cellStyle name="Normal 20 3 59" xfId="5050"/>
    <cellStyle name="Normal 20 3 6" xfId="5051"/>
    <cellStyle name="Normal 20 3 60" xfId="5052"/>
    <cellStyle name="Normal 20 3 61" xfId="5053"/>
    <cellStyle name="Normal 20 3 62" xfId="5054"/>
    <cellStyle name="Normal 20 3 63" xfId="5055"/>
    <cellStyle name="Normal 20 3 64" xfId="5056"/>
    <cellStyle name="Normal 20 3 65" xfId="5057"/>
    <cellStyle name="Normal 20 3 7" xfId="5058"/>
    <cellStyle name="Normal 20 3 8" xfId="5059"/>
    <cellStyle name="Normal 20 3 9" xfId="5060"/>
    <cellStyle name="Normal 20 4" xfId="5061"/>
    <cellStyle name="Normal 20 4 10" xfId="5062"/>
    <cellStyle name="Normal 20 4 11" xfId="5063"/>
    <cellStyle name="Normal 20 4 12" xfId="5064"/>
    <cellStyle name="Normal 20 4 13" xfId="5065"/>
    <cellStyle name="Normal 20 4 14" xfId="5066"/>
    <cellStyle name="Normal 20 4 15" xfId="5067"/>
    <cellStyle name="Normal 20 4 16" xfId="5068"/>
    <cellStyle name="Normal 20 4 17" xfId="5069"/>
    <cellStyle name="Normal 20 4 18" xfId="5070"/>
    <cellStyle name="Normal 20 4 19" xfId="5071"/>
    <cellStyle name="Normal 20 4 2" xfId="5072"/>
    <cellStyle name="Normal 20 4 20" xfId="5073"/>
    <cellStyle name="Normal 20 4 21" xfId="5074"/>
    <cellStyle name="Normal 20 4 22" xfId="5075"/>
    <cellStyle name="Normal 20 4 23" xfId="5076"/>
    <cellStyle name="Normal 20 4 24" xfId="5077"/>
    <cellStyle name="Normal 20 4 25" xfId="5078"/>
    <cellStyle name="Normal 20 4 26" xfId="5079"/>
    <cellStyle name="Normal 20 4 27" xfId="5080"/>
    <cellStyle name="Normal 20 4 28" xfId="5081"/>
    <cellStyle name="Normal 20 4 29" xfId="5082"/>
    <cellStyle name="Normal 20 4 3" xfId="5083"/>
    <cellStyle name="Normal 20 4 30" xfId="5084"/>
    <cellStyle name="Normal 20 4 31" xfId="5085"/>
    <cellStyle name="Normal 20 4 32" xfId="5086"/>
    <cellStyle name="Normal 20 4 33" xfId="5087"/>
    <cellStyle name="Normal 20 4 34" xfId="5088"/>
    <cellStyle name="Normal 20 4 35" xfId="5089"/>
    <cellStyle name="Normal 20 4 36" xfId="5090"/>
    <cellStyle name="Normal 20 4 37" xfId="5091"/>
    <cellStyle name="Normal 20 4 38" xfId="5092"/>
    <cellStyle name="Normal 20 4 39" xfId="5093"/>
    <cellStyle name="Normal 20 4 4" xfId="5094"/>
    <cellStyle name="Normal 20 4 40" xfId="5095"/>
    <cellStyle name="Normal 20 4 41" xfId="5096"/>
    <cellStyle name="Normal 20 4 42" xfId="5097"/>
    <cellStyle name="Normal 20 4 43" xfId="5098"/>
    <cellStyle name="Normal 20 4 44" xfId="5099"/>
    <cellStyle name="Normal 20 4 45" xfId="5100"/>
    <cellStyle name="Normal 20 4 46" xfId="5101"/>
    <cellStyle name="Normal 20 4 47" xfId="5102"/>
    <cellStyle name="Normal 20 4 48" xfId="5103"/>
    <cellStyle name="Normal 20 4 49" xfId="5104"/>
    <cellStyle name="Normal 20 4 5" xfId="5105"/>
    <cellStyle name="Normal 20 4 50" xfId="5106"/>
    <cellStyle name="Normal 20 4 51" xfId="5107"/>
    <cellStyle name="Normal 20 4 52" xfId="5108"/>
    <cellStyle name="Normal 20 4 53" xfId="5109"/>
    <cellStyle name="Normal 20 4 54" xfId="5110"/>
    <cellStyle name="Normal 20 4 55" xfId="5111"/>
    <cellStyle name="Normal 20 4 56" xfId="5112"/>
    <cellStyle name="Normal 20 4 57" xfId="5113"/>
    <cellStyle name="Normal 20 4 58" xfId="5114"/>
    <cellStyle name="Normal 20 4 59" xfId="5115"/>
    <cellStyle name="Normal 20 4 6" xfId="5116"/>
    <cellStyle name="Normal 20 4 60" xfId="5117"/>
    <cellStyle name="Normal 20 4 61" xfId="5118"/>
    <cellStyle name="Normal 20 4 62" xfId="5119"/>
    <cellStyle name="Normal 20 4 63" xfId="5120"/>
    <cellStyle name="Normal 20 4 64" xfId="5121"/>
    <cellStyle name="Normal 20 4 65" xfId="5122"/>
    <cellStyle name="Normal 20 4 7" xfId="5123"/>
    <cellStyle name="Normal 20 4 8" xfId="5124"/>
    <cellStyle name="Normal 20 4 9" xfId="5125"/>
    <cellStyle name="Normal 20 5" xfId="5126"/>
    <cellStyle name="Normal 20 5 10" xfId="5127"/>
    <cellStyle name="Normal 20 5 11" xfId="5128"/>
    <cellStyle name="Normal 20 5 12" xfId="5129"/>
    <cellStyle name="Normal 20 5 13" xfId="5130"/>
    <cellStyle name="Normal 20 5 14" xfId="5131"/>
    <cellStyle name="Normal 20 5 15" xfId="5132"/>
    <cellStyle name="Normal 20 5 16" xfId="5133"/>
    <cellStyle name="Normal 20 5 17" xfId="5134"/>
    <cellStyle name="Normal 20 5 18" xfId="5135"/>
    <cellStyle name="Normal 20 5 19" xfId="5136"/>
    <cellStyle name="Normal 20 5 2" xfId="5137"/>
    <cellStyle name="Normal 20 5 20" xfId="5138"/>
    <cellStyle name="Normal 20 5 21" xfId="5139"/>
    <cellStyle name="Normal 20 5 22" xfId="5140"/>
    <cellStyle name="Normal 20 5 23" xfId="5141"/>
    <cellStyle name="Normal 20 5 24" xfId="5142"/>
    <cellStyle name="Normal 20 5 25" xfId="5143"/>
    <cellStyle name="Normal 20 5 26" xfId="5144"/>
    <cellStyle name="Normal 20 5 27" xfId="5145"/>
    <cellStyle name="Normal 20 5 28" xfId="5146"/>
    <cellStyle name="Normal 20 5 29" xfId="5147"/>
    <cellStyle name="Normal 20 5 3" xfId="5148"/>
    <cellStyle name="Normal 20 5 30" xfId="5149"/>
    <cellStyle name="Normal 20 5 31" xfId="5150"/>
    <cellStyle name="Normal 20 5 32" xfId="5151"/>
    <cellStyle name="Normal 20 5 33" xfId="5152"/>
    <cellStyle name="Normal 20 5 34" xfId="5153"/>
    <cellStyle name="Normal 20 5 35" xfId="5154"/>
    <cellStyle name="Normal 20 5 36" xfId="5155"/>
    <cellStyle name="Normal 20 5 37" xfId="5156"/>
    <cellStyle name="Normal 20 5 38" xfId="5157"/>
    <cellStyle name="Normal 20 5 39" xfId="5158"/>
    <cellStyle name="Normal 20 5 4" xfId="5159"/>
    <cellStyle name="Normal 20 5 40" xfId="5160"/>
    <cellStyle name="Normal 20 5 41" xfId="5161"/>
    <cellStyle name="Normal 20 5 42" xfId="5162"/>
    <cellStyle name="Normal 20 5 43" xfId="5163"/>
    <cellStyle name="Normal 20 5 44" xfId="5164"/>
    <cellStyle name="Normal 20 5 45" xfId="5165"/>
    <cellStyle name="Normal 20 5 46" xfId="5166"/>
    <cellStyle name="Normal 20 5 47" xfId="5167"/>
    <cellStyle name="Normal 20 5 48" xfId="5168"/>
    <cellStyle name="Normal 20 5 49" xfId="5169"/>
    <cellStyle name="Normal 20 5 5" xfId="5170"/>
    <cellStyle name="Normal 20 5 50" xfId="5171"/>
    <cellStyle name="Normal 20 5 51" xfId="5172"/>
    <cellStyle name="Normal 20 5 52" xfId="5173"/>
    <cellStyle name="Normal 20 5 53" xfId="5174"/>
    <cellStyle name="Normal 20 5 54" xfId="5175"/>
    <cellStyle name="Normal 20 5 55" xfId="5176"/>
    <cellStyle name="Normal 20 5 56" xfId="5177"/>
    <cellStyle name="Normal 20 5 57" xfId="5178"/>
    <cellStyle name="Normal 20 5 58" xfId="5179"/>
    <cellStyle name="Normal 20 5 59" xfId="5180"/>
    <cellStyle name="Normal 20 5 6" xfId="5181"/>
    <cellStyle name="Normal 20 5 60" xfId="5182"/>
    <cellStyle name="Normal 20 5 61" xfId="5183"/>
    <cellStyle name="Normal 20 5 62" xfId="5184"/>
    <cellStyle name="Normal 20 5 63" xfId="5185"/>
    <cellStyle name="Normal 20 5 64" xfId="5186"/>
    <cellStyle name="Normal 20 5 65" xfId="5187"/>
    <cellStyle name="Normal 20 5 7" xfId="5188"/>
    <cellStyle name="Normal 20 5 8" xfId="5189"/>
    <cellStyle name="Normal 20 5 9" xfId="5190"/>
    <cellStyle name="Normal 20 6" xfId="5191"/>
    <cellStyle name="Normal 20 7" xfId="14085"/>
    <cellStyle name="Normal 200" xfId="12698"/>
    <cellStyle name="Normal 201" xfId="14719"/>
    <cellStyle name="Normal 202" xfId="14715"/>
    <cellStyle name="Normal 203" xfId="12697"/>
    <cellStyle name="Normal 204" xfId="14721"/>
    <cellStyle name="Normal 205" xfId="12699"/>
    <cellStyle name="Normal 206" xfId="14718"/>
    <cellStyle name="Normal 207" xfId="14716"/>
    <cellStyle name="Normal 208" xfId="14722"/>
    <cellStyle name="Normal 209" xfId="12700"/>
    <cellStyle name="Normal 21" xfId="5192"/>
    <cellStyle name="Normal 21 2" xfId="5193"/>
    <cellStyle name="Normal 21 2 10" xfId="5194"/>
    <cellStyle name="Normal 21 2 11" xfId="5195"/>
    <cellStyle name="Normal 21 2 12" xfId="5196"/>
    <cellStyle name="Normal 21 2 13" xfId="5197"/>
    <cellStyle name="Normal 21 2 14" xfId="5198"/>
    <cellStyle name="Normal 21 2 15" xfId="5199"/>
    <cellStyle name="Normal 21 2 16" xfId="5200"/>
    <cellStyle name="Normal 21 2 17" xfId="5201"/>
    <cellStyle name="Normal 21 2 18" xfId="5202"/>
    <cellStyle name="Normal 21 2 19" xfId="5203"/>
    <cellStyle name="Normal 21 2 2" xfId="5204"/>
    <cellStyle name="Normal 21 2 20" xfId="5205"/>
    <cellStyle name="Normal 21 2 21" xfId="5206"/>
    <cellStyle name="Normal 21 2 22" xfId="5207"/>
    <cellStyle name="Normal 21 2 23" xfId="5208"/>
    <cellStyle name="Normal 21 2 24" xfId="5209"/>
    <cellStyle name="Normal 21 2 25" xfId="5210"/>
    <cellStyle name="Normal 21 2 26" xfId="5211"/>
    <cellStyle name="Normal 21 2 27" xfId="5212"/>
    <cellStyle name="Normal 21 2 28" xfId="5213"/>
    <cellStyle name="Normal 21 2 29" xfId="5214"/>
    <cellStyle name="Normal 21 2 3" xfId="5215"/>
    <cellStyle name="Normal 21 2 30" xfId="5216"/>
    <cellStyle name="Normal 21 2 31" xfId="5217"/>
    <cellStyle name="Normal 21 2 32" xfId="5218"/>
    <cellStyle name="Normal 21 2 33" xfId="5219"/>
    <cellStyle name="Normal 21 2 34" xfId="5220"/>
    <cellStyle name="Normal 21 2 35" xfId="5221"/>
    <cellStyle name="Normal 21 2 36" xfId="5222"/>
    <cellStyle name="Normal 21 2 37" xfId="5223"/>
    <cellStyle name="Normal 21 2 38" xfId="5224"/>
    <cellStyle name="Normal 21 2 39" xfId="5225"/>
    <cellStyle name="Normal 21 2 4" xfId="5226"/>
    <cellStyle name="Normal 21 2 40" xfId="5227"/>
    <cellStyle name="Normal 21 2 41" xfId="5228"/>
    <cellStyle name="Normal 21 2 42" xfId="5229"/>
    <cellStyle name="Normal 21 2 43" xfId="5230"/>
    <cellStyle name="Normal 21 2 44" xfId="5231"/>
    <cellStyle name="Normal 21 2 45" xfId="5232"/>
    <cellStyle name="Normal 21 2 46" xfId="5233"/>
    <cellStyle name="Normal 21 2 47" xfId="5234"/>
    <cellStyle name="Normal 21 2 48" xfId="5235"/>
    <cellStyle name="Normal 21 2 49" xfId="5236"/>
    <cellStyle name="Normal 21 2 5" xfId="5237"/>
    <cellStyle name="Normal 21 2 50" xfId="5238"/>
    <cellStyle name="Normal 21 2 51" xfId="5239"/>
    <cellStyle name="Normal 21 2 52" xfId="5240"/>
    <cellStyle name="Normal 21 2 53" xfId="5241"/>
    <cellStyle name="Normal 21 2 54" xfId="5242"/>
    <cellStyle name="Normal 21 2 55" xfId="5243"/>
    <cellStyle name="Normal 21 2 56" xfId="5244"/>
    <cellStyle name="Normal 21 2 57" xfId="5245"/>
    <cellStyle name="Normal 21 2 58" xfId="5246"/>
    <cellStyle name="Normal 21 2 59" xfId="5247"/>
    <cellStyle name="Normal 21 2 6" xfId="5248"/>
    <cellStyle name="Normal 21 2 60" xfId="5249"/>
    <cellStyle name="Normal 21 2 61" xfId="5250"/>
    <cellStyle name="Normal 21 2 62" xfId="5251"/>
    <cellStyle name="Normal 21 2 63" xfId="5252"/>
    <cellStyle name="Normal 21 2 64" xfId="5253"/>
    <cellStyle name="Normal 21 2 65" xfId="5254"/>
    <cellStyle name="Normal 21 2 66" xfId="13592"/>
    <cellStyle name="Normal 21 2 7" xfId="5255"/>
    <cellStyle name="Normal 21 2 8" xfId="5256"/>
    <cellStyle name="Normal 21 2 9" xfId="5257"/>
    <cellStyle name="Normal 21 3" xfId="5258"/>
    <cellStyle name="Normal 21 3 10" xfId="5259"/>
    <cellStyle name="Normal 21 3 11" xfId="5260"/>
    <cellStyle name="Normal 21 3 12" xfId="5261"/>
    <cellStyle name="Normal 21 3 13" xfId="5262"/>
    <cellStyle name="Normal 21 3 14" xfId="5263"/>
    <cellStyle name="Normal 21 3 15" xfId="5264"/>
    <cellStyle name="Normal 21 3 16" xfId="5265"/>
    <cellStyle name="Normal 21 3 17" xfId="5266"/>
    <cellStyle name="Normal 21 3 18" xfId="5267"/>
    <cellStyle name="Normal 21 3 19" xfId="5268"/>
    <cellStyle name="Normal 21 3 2" xfId="5269"/>
    <cellStyle name="Normal 21 3 20" xfId="5270"/>
    <cellStyle name="Normal 21 3 21" xfId="5271"/>
    <cellStyle name="Normal 21 3 22" xfId="5272"/>
    <cellStyle name="Normal 21 3 23" xfId="5273"/>
    <cellStyle name="Normal 21 3 24" xfId="5274"/>
    <cellStyle name="Normal 21 3 25" xfId="5275"/>
    <cellStyle name="Normal 21 3 26" xfId="5276"/>
    <cellStyle name="Normal 21 3 27" xfId="5277"/>
    <cellStyle name="Normal 21 3 28" xfId="5278"/>
    <cellStyle name="Normal 21 3 29" xfId="5279"/>
    <cellStyle name="Normal 21 3 3" xfId="5280"/>
    <cellStyle name="Normal 21 3 30" xfId="5281"/>
    <cellStyle name="Normal 21 3 31" xfId="5282"/>
    <cellStyle name="Normal 21 3 32" xfId="5283"/>
    <cellStyle name="Normal 21 3 33" xfId="5284"/>
    <cellStyle name="Normal 21 3 34" xfId="5285"/>
    <cellStyle name="Normal 21 3 35" xfId="5286"/>
    <cellStyle name="Normal 21 3 36" xfId="5287"/>
    <cellStyle name="Normal 21 3 37" xfId="5288"/>
    <cellStyle name="Normal 21 3 38" xfId="5289"/>
    <cellStyle name="Normal 21 3 39" xfId="5290"/>
    <cellStyle name="Normal 21 3 4" xfId="5291"/>
    <cellStyle name="Normal 21 3 40" xfId="5292"/>
    <cellStyle name="Normal 21 3 41" xfId="5293"/>
    <cellStyle name="Normal 21 3 42" xfId="5294"/>
    <cellStyle name="Normal 21 3 43" xfId="5295"/>
    <cellStyle name="Normal 21 3 44" xfId="5296"/>
    <cellStyle name="Normal 21 3 45" xfId="5297"/>
    <cellStyle name="Normal 21 3 46" xfId="5298"/>
    <cellStyle name="Normal 21 3 47" xfId="5299"/>
    <cellStyle name="Normal 21 3 48" xfId="5300"/>
    <cellStyle name="Normal 21 3 49" xfId="5301"/>
    <cellStyle name="Normal 21 3 5" xfId="5302"/>
    <cellStyle name="Normal 21 3 50" xfId="5303"/>
    <cellStyle name="Normal 21 3 51" xfId="5304"/>
    <cellStyle name="Normal 21 3 52" xfId="5305"/>
    <cellStyle name="Normal 21 3 53" xfId="5306"/>
    <cellStyle name="Normal 21 3 54" xfId="5307"/>
    <cellStyle name="Normal 21 3 55" xfId="5308"/>
    <cellStyle name="Normal 21 3 56" xfId="5309"/>
    <cellStyle name="Normal 21 3 57" xfId="5310"/>
    <cellStyle name="Normal 21 3 58" xfId="5311"/>
    <cellStyle name="Normal 21 3 59" xfId="5312"/>
    <cellStyle name="Normal 21 3 6" xfId="5313"/>
    <cellStyle name="Normal 21 3 60" xfId="5314"/>
    <cellStyle name="Normal 21 3 61" xfId="5315"/>
    <cellStyle name="Normal 21 3 62" xfId="5316"/>
    <cellStyle name="Normal 21 3 63" xfId="5317"/>
    <cellStyle name="Normal 21 3 64" xfId="5318"/>
    <cellStyle name="Normal 21 3 65" xfId="5319"/>
    <cellStyle name="Normal 21 3 7" xfId="5320"/>
    <cellStyle name="Normal 21 3 8" xfId="5321"/>
    <cellStyle name="Normal 21 3 9" xfId="5322"/>
    <cellStyle name="Normal 21 4" xfId="5323"/>
    <cellStyle name="Normal 21 4 10" xfId="5324"/>
    <cellStyle name="Normal 21 4 11" xfId="5325"/>
    <cellStyle name="Normal 21 4 12" xfId="5326"/>
    <cellStyle name="Normal 21 4 13" xfId="5327"/>
    <cellStyle name="Normal 21 4 14" xfId="5328"/>
    <cellStyle name="Normal 21 4 15" xfId="5329"/>
    <cellStyle name="Normal 21 4 16" xfId="5330"/>
    <cellStyle name="Normal 21 4 17" xfId="5331"/>
    <cellStyle name="Normal 21 4 18" xfId="5332"/>
    <cellStyle name="Normal 21 4 19" xfId="5333"/>
    <cellStyle name="Normal 21 4 2" xfId="5334"/>
    <cellStyle name="Normal 21 4 20" xfId="5335"/>
    <cellStyle name="Normal 21 4 21" xfId="5336"/>
    <cellStyle name="Normal 21 4 22" xfId="5337"/>
    <cellStyle name="Normal 21 4 23" xfId="5338"/>
    <cellStyle name="Normal 21 4 24" xfId="5339"/>
    <cellStyle name="Normal 21 4 25" xfId="5340"/>
    <cellStyle name="Normal 21 4 26" xfId="5341"/>
    <cellStyle name="Normal 21 4 27" xfId="5342"/>
    <cellStyle name="Normal 21 4 28" xfId="5343"/>
    <cellStyle name="Normal 21 4 29" xfId="5344"/>
    <cellStyle name="Normal 21 4 3" xfId="5345"/>
    <cellStyle name="Normal 21 4 30" xfId="5346"/>
    <cellStyle name="Normal 21 4 31" xfId="5347"/>
    <cellStyle name="Normal 21 4 32" xfId="5348"/>
    <cellStyle name="Normal 21 4 33" xfId="5349"/>
    <cellStyle name="Normal 21 4 34" xfId="5350"/>
    <cellStyle name="Normal 21 4 35" xfId="5351"/>
    <cellStyle name="Normal 21 4 36" xfId="5352"/>
    <cellStyle name="Normal 21 4 37" xfId="5353"/>
    <cellStyle name="Normal 21 4 38" xfId="5354"/>
    <cellStyle name="Normal 21 4 39" xfId="5355"/>
    <cellStyle name="Normal 21 4 4" xfId="5356"/>
    <cellStyle name="Normal 21 4 40" xfId="5357"/>
    <cellStyle name="Normal 21 4 41" xfId="5358"/>
    <cellStyle name="Normal 21 4 42" xfId="5359"/>
    <cellStyle name="Normal 21 4 43" xfId="5360"/>
    <cellStyle name="Normal 21 4 44" xfId="5361"/>
    <cellStyle name="Normal 21 4 45" xfId="5362"/>
    <cellStyle name="Normal 21 4 46" xfId="5363"/>
    <cellStyle name="Normal 21 4 47" xfId="5364"/>
    <cellStyle name="Normal 21 4 48" xfId="5365"/>
    <cellStyle name="Normal 21 4 49" xfId="5366"/>
    <cellStyle name="Normal 21 4 5" xfId="5367"/>
    <cellStyle name="Normal 21 4 50" xfId="5368"/>
    <cellStyle name="Normal 21 4 51" xfId="5369"/>
    <cellStyle name="Normal 21 4 52" xfId="5370"/>
    <cellStyle name="Normal 21 4 53" xfId="5371"/>
    <cellStyle name="Normal 21 4 54" xfId="5372"/>
    <cellStyle name="Normal 21 4 55" xfId="5373"/>
    <cellStyle name="Normal 21 4 56" xfId="5374"/>
    <cellStyle name="Normal 21 4 57" xfId="5375"/>
    <cellStyle name="Normal 21 4 58" xfId="5376"/>
    <cellStyle name="Normal 21 4 59" xfId="5377"/>
    <cellStyle name="Normal 21 4 6" xfId="5378"/>
    <cellStyle name="Normal 21 4 60" xfId="5379"/>
    <cellStyle name="Normal 21 4 61" xfId="5380"/>
    <cellStyle name="Normal 21 4 62" xfId="5381"/>
    <cellStyle name="Normal 21 4 63" xfId="5382"/>
    <cellStyle name="Normal 21 4 64" xfId="5383"/>
    <cellStyle name="Normal 21 4 65" xfId="5384"/>
    <cellStyle name="Normal 21 4 7" xfId="5385"/>
    <cellStyle name="Normal 21 4 8" xfId="5386"/>
    <cellStyle name="Normal 21 4 9" xfId="5387"/>
    <cellStyle name="Normal 21 5" xfId="5388"/>
    <cellStyle name="Normal 21 5 10" xfId="5389"/>
    <cellStyle name="Normal 21 5 11" xfId="5390"/>
    <cellStyle name="Normal 21 5 12" xfId="5391"/>
    <cellStyle name="Normal 21 5 13" xfId="5392"/>
    <cellStyle name="Normal 21 5 14" xfId="5393"/>
    <cellStyle name="Normal 21 5 15" xfId="5394"/>
    <cellStyle name="Normal 21 5 16" xfId="5395"/>
    <cellStyle name="Normal 21 5 17" xfId="5396"/>
    <cellStyle name="Normal 21 5 18" xfId="5397"/>
    <cellStyle name="Normal 21 5 19" xfId="5398"/>
    <cellStyle name="Normal 21 5 2" xfId="5399"/>
    <cellStyle name="Normal 21 5 20" xfId="5400"/>
    <cellStyle name="Normal 21 5 21" xfId="5401"/>
    <cellStyle name="Normal 21 5 22" xfId="5402"/>
    <cellStyle name="Normal 21 5 23" xfId="5403"/>
    <cellStyle name="Normal 21 5 24" xfId="5404"/>
    <cellStyle name="Normal 21 5 25" xfId="5405"/>
    <cellStyle name="Normal 21 5 26" xfId="5406"/>
    <cellStyle name="Normal 21 5 27" xfId="5407"/>
    <cellStyle name="Normal 21 5 28" xfId="5408"/>
    <cellStyle name="Normal 21 5 29" xfId="5409"/>
    <cellStyle name="Normal 21 5 3" xfId="5410"/>
    <cellStyle name="Normal 21 5 30" xfId="5411"/>
    <cellStyle name="Normal 21 5 31" xfId="5412"/>
    <cellStyle name="Normal 21 5 32" xfId="5413"/>
    <cellStyle name="Normal 21 5 33" xfId="5414"/>
    <cellStyle name="Normal 21 5 34" xfId="5415"/>
    <cellStyle name="Normal 21 5 35" xfId="5416"/>
    <cellStyle name="Normal 21 5 36" xfId="5417"/>
    <cellStyle name="Normal 21 5 37" xfId="5418"/>
    <cellStyle name="Normal 21 5 38" xfId="5419"/>
    <cellStyle name="Normal 21 5 39" xfId="5420"/>
    <cellStyle name="Normal 21 5 4" xfId="5421"/>
    <cellStyle name="Normal 21 5 40" xfId="5422"/>
    <cellStyle name="Normal 21 5 41" xfId="5423"/>
    <cellStyle name="Normal 21 5 42" xfId="5424"/>
    <cellStyle name="Normal 21 5 43" xfId="5425"/>
    <cellStyle name="Normal 21 5 44" xfId="5426"/>
    <cellStyle name="Normal 21 5 45" xfId="5427"/>
    <cellStyle name="Normal 21 5 46" xfId="5428"/>
    <cellStyle name="Normal 21 5 47" xfId="5429"/>
    <cellStyle name="Normal 21 5 48" xfId="5430"/>
    <cellStyle name="Normal 21 5 49" xfId="5431"/>
    <cellStyle name="Normal 21 5 5" xfId="5432"/>
    <cellStyle name="Normal 21 5 50" xfId="5433"/>
    <cellStyle name="Normal 21 5 51" xfId="5434"/>
    <cellStyle name="Normal 21 5 52" xfId="5435"/>
    <cellStyle name="Normal 21 5 53" xfId="5436"/>
    <cellStyle name="Normal 21 5 54" xfId="5437"/>
    <cellStyle name="Normal 21 5 55" xfId="5438"/>
    <cellStyle name="Normal 21 5 56" xfId="5439"/>
    <cellStyle name="Normal 21 5 57" xfId="5440"/>
    <cellStyle name="Normal 21 5 58" xfId="5441"/>
    <cellStyle name="Normal 21 5 59" xfId="5442"/>
    <cellStyle name="Normal 21 5 6" xfId="5443"/>
    <cellStyle name="Normal 21 5 60" xfId="5444"/>
    <cellStyle name="Normal 21 5 61" xfId="5445"/>
    <cellStyle name="Normal 21 5 62" xfId="5446"/>
    <cellStyle name="Normal 21 5 63" xfId="5447"/>
    <cellStyle name="Normal 21 5 64" xfId="5448"/>
    <cellStyle name="Normal 21 5 65" xfId="5449"/>
    <cellStyle name="Normal 21 5 7" xfId="5450"/>
    <cellStyle name="Normal 21 5 8" xfId="5451"/>
    <cellStyle name="Normal 21 5 9" xfId="5452"/>
    <cellStyle name="Normal 21 6" xfId="5453"/>
    <cellStyle name="Normal 21 7" xfId="13521"/>
    <cellStyle name="Normal 210" xfId="12682"/>
    <cellStyle name="Normal 211" xfId="12695"/>
    <cellStyle name="Normal 212" xfId="12685"/>
    <cellStyle name="Normal 213" xfId="14714"/>
    <cellStyle name="Normal 214" xfId="12696"/>
    <cellStyle name="Normal 215" xfId="12683"/>
    <cellStyle name="Normal 216" xfId="12694"/>
    <cellStyle name="Normal 217" xfId="12686"/>
    <cellStyle name="Normal 218" xfId="12693"/>
    <cellStyle name="Normal 219" xfId="12687"/>
    <cellStyle name="Normal 22" xfId="5454"/>
    <cellStyle name="Normal 22 2" xfId="5455"/>
    <cellStyle name="Normal 22 2 10" xfId="5456"/>
    <cellStyle name="Normal 22 2 11" xfId="5457"/>
    <cellStyle name="Normal 22 2 12" xfId="5458"/>
    <cellStyle name="Normal 22 2 13" xfId="5459"/>
    <cellStyle name="Normal 22 2 14" xfId="5460"/>
    <cellStyle name="Normal 22 2 15" xfId="5461"/>
    <cellStyle name="Normal 22 2 16" xfId="5462"/>
    <cellStyle name="Normal 22 2 17" xfId="5463"/>
    <cellStyle name="Normal 22 2 18" xfId="5464"/>
    <cellStyle name="Normal 22 2 19" xfId="5465"/>
    <cellStyle name="Normal 22 2 2" xfId="5466"/>
    <cellStyle name="Normal 22 2 20" xfId="5467"/>
    <cellStyle name="Normal 22 2 21" xfId="5468"/>
    <cellStyle name="Normal 22 2 22" xfId="5469"/>
    <cellStyle name="Normal 22 2 23" xfId="5470"/>
    <cellStyle name="Normal 22 2 24" xfId="5471"/>
    <cellStyle name="Normal 22 2 25" xfId="5472"/>
    <cellStyle name="Normal 22 2 26" xfId="5473"/>
    <cellStyle name="Normal 22 2 27" xfId="5474"/>
    <cellStyle name="Normal 22 2 28" xfId="5475"/>
    <cellStyle name="Normal 22 2 29" xfId="5476"/>
    <cellStyle name="Normal 22 2 3" xfId="5477"/>
    <cellStyle name="Normal 22 2 30" xfId="5478"/>
    <cellStyle name="Normal 22 2 31" xfId="5479"/>
    <cellStyle name="Normal 22 2 32" xfId="5480"/>
    <cellStyle name="Normal 22 2 33" xfId="5481"/>
    <cellStyle name="Normal 22 2 34" xfId="5482"/>
    <cellStyle name="Normal 22 2 35" xfId="5483"/>
    <cellStyle name="Normal 22 2 36" xfId="5484"/>
    <cellStyle name="Normal 22 2 37" xfId="5485"/>
    <cellStyle name="Normal 22 2 38" xfId="5486"/>
    <cellStyle name="Normal 22 2 39" xfId="5487"/>
    <cellStyle name="Normal 22 2 4" xfId="5488"/>
    <cellStyle name="Normal 22 2 40" xfId="5489"/>
    <cellStyle name="Normal 22 2 41" xfId="5490"/>
    <cellStyle name="Normal 22 2 42" xfId="5491"/>
    <cellStyle name="Normal 22 2 43" xfId="5492"/>
    <cellStyle name="Normal 22 2 44" xfId="5493"/>
    <cellStyle name="Normal 22 2 45" xfId="5494"/>
    <cellStyle name="Normal 22 2 46" xfId="5495"/>
    <cellStyle name="Normal 22 2 47" xfId="5496"/>
    <cellStyle name="Normal 22 2 48" xfId="5497"/>
    <cellStyle name="Normal 22 2 49" xfId="5498"/>
    <cellStyle name="Normal 22 2 5" xfId="5499"/>
    <cellStyle name="Normal 22 2 50" xfId="5500"/>
    <cellStyle name="Normal 22 2 51" xfId="5501"/>
    <cellStyle name="Normal 22 2 52" xfId="5502"/>
    <cellStyle name="Normal 22 2 53" xfId="5503"/>
    <cellStyle name="Normal 22 2 54" xfId="5504"/>
    <cellStyle name="Normal 22 2 55" xfId="5505"/>
    <cellStyle name="Normal 22 2 56" xfId="5506"/>
    <cellStyle name="Normal 22 2 57" xfId="5507"/>
    <cellStyle name="Normal 22 2 58" xfId="5508"/>
    <cellStyle name="Normal 22 2 59" xfId="5509"/>
    <cellStyle name="Normal 22 2 6" xfId="5510"/>
    <cellStyle name="Normal 22 2 60" xfId="5511"/>
    <cellStyle name="Normal 22 2 61" xfId="5512"/>
    <cellStyle name="Normal 22 2 62" xfId="5513"/>
    <cellStyle name="Normal 22 2 63" xfId="5514"/>
    <cellStyle name="Normal 22 2 64" xfId="5515"/>
    <cellStyle name="Normal 22 2 65" xfId="5516"/>
    <cellStyle name="Normal 22 2 66" xfId="13593"/>
    <cellStyle name="Normal 22 2 7" xfId="5517"/>
    <cellStyle name="Normal 22 2 8" xfId="5518"/>
    <cellStyle name="Normal 22 2 9" xfId="5519"/>
    <cellStyle name="Normal 22 3" xfId="5520"/>
    <cellStyle name="Normal 22 3 10" xfId="5521"/>
    <cellStyle name="Normal 22 3 11" xfId="5522"/>
    <cellStyle name="Normal 22 3 12" xfId="5523"/>
    <cellStyle name="Normal 22 3 13" xfId="5524"/>
    <cellStyle name="Normal 22 3 14" xfId="5525"/>
    <cellStyle name="Normal 22 3 15" xfId="5526"/>
    <cellStyle name="Normal 22 3 16" xfId="5527"/>
    <cellStyle name="Normal 22 3 17" xfId="5528"/>
    <cellStyle name="Normal 22 3 18" xfId="5529"/>
    <cellStyle name="Normal 22 3 19" xfId="5530"/>
    <cellStyle name="Normal 22 3 2" xfId="5531"/>
    <cellStyle name="Normal 22 3 20" xfId="5532"/>
    <cellStyle name="Normal 22 3 21" xfId="5533"/>
    <cellStyle name="Normal 22 3 22" xfId="5534"/>
    <cellStyle name="Normal 22 3 23" xfId="5535"/>
    <cellStyle name="Normal 22 3 24" xfId="5536"/>
    <cellStyle name="Normal 22 3 25" xfId="5537"/>
    <cellStyle name="Normal 22 3 26" xfId="5538"/>
    <cellStyle name="Normal 22 3 27" xfId="5539"/>
    <cellStyle name="Normal 22 3 28" xfId="5540"/>
    <cellStyle name="Normal 22 3 29" xfId="5541"/>
    <cellStyle name="Normal 22 3 3" xfId="5542"/>
    <cellStyle name="Normal 22 3 30" xfId="5543"/>
    <cellStyle name="Normal 22 3 31" xfId="5544"/>
    <cellStyle name="Normal 22 3 32" xfId="5545"/>
    <cellStyle name="Normal 22 3 33" xfId="5546"/>
    <cellStyle name="Normal 22 3 34" xfId="5547"/>
    <cellStyle name="Normal 22 3 35" xfId="5548"/>
    <cellStyle name="Normal 22 3 36" xfId="5549"/>
    <cellStyle name="Normal 22 3 37" xfId="5550"/>
    <cellStyle name="Normal 22 3 38" xfId="5551"/>
    <cellStyle name="Normal 22 3 39" xfId="5552"/>
    <cellStyle name="Normal 22 3 4" xfId="5553"/>
    <cellStyle name="Normal 22 3 40" xfId="5554"/>
    <cellStyle name="Normal 22 3 41" xfId="5555"/>
    <cellStyle name="Normal 22 3 42" xfId="5556"/>
    <cellStyle name="Normal 22 3 43" xfId="5557"/>
    <cellStyle name="Normal 22 3 44" xfId="5558"/>
    <cellStyle name="Normal 22 3 45" xfId="5559"/>
    <cellStyle name="Normal 22 3 46" xfId="5560"/>
    <cellStyle name="Normal 22 3 47" xfId="5561"/>
    <cellStyle name="Normal 22 3 48" xfId="5562"/>
    <cellStyle name="Normal 22 3 49" xfId="5563"/>
    <cellStyle name="Normal 22 3 5" xfId="5564"/>
    <cellStyle name="Normal 22 3 50" xfId="5565"/>
    <cellStyle name="Normal 22 3 51" xfId="5566"/>
    <cellStyle name="Normal 22 3 52" xfId="5567"/>
    <cellStyle name="Normal 22 3 53" xfId="5568"/>
    <cellStyle name="Normal 22 3 54" xfId="5569"/>
    <cellStyle name="Normal 22 3 55" xfId="5570"/>
    <cellStyle name="Normal 22 3 56" xfId="5571"/>
    <cellStyle name="Normal 22 3 57" xfId="5572"/>
    <cellStyle name="Normal 22 3 58" xfId="5573"/>
    <cellStyle name="Normal 22 3 59" xfId="5574"/>
    <cellStyle name="Normal 22 3 6" xfId="5575"/>
    <cellStyle name="Normal 22 3 60" xfId="5576"/>
    <cellStyle name="Normal 22 3 61" xfId="5577"/>
    <cellStyle name="Normal 22 3 62" xfId="5578"/>
    <cellStyle name="Normal 22 3 63" xfId="5579"/>
    <cellStyle name="Normal 22 3 64" xfId="5580"/>
    <cellStyle name="Normal 22 3 65" xfId="5581"/>
    <cellStyle name="Normal 22 3 7" xfId="5582"/>
    <cellStyle name="Normal 22 3 8" xfId="5583"/>
    <cellStyle name="Normal 22 3 9" xfId="5584"/>
    <cellStyle name="Normal 22 4" xfId="5585"/>
    <cellStyle name="Normal 22 4 10" xfId="5586"/>
    <cellStyle name="Normal 22 4 11" xfId="5587"/>
    <cellStyle name="Normal 22 4 12" xfId="5588"/>
    <cellStyle name="Normal 22 4 13" xfId="5589"/>
    <cellStyle name="Normal 22 4 14" xfId="5590"/>
    <cellStyle name="Normal 22 4 15" xfId="5591"/>
    <cellStyle name="Normal 22 4 16" xfId="5592"/>
    <cellStyle name="Normal 22 4 17" xfId="5593"/>
    <cellStyle name="Normal 22 4 18" xfId="5594"/>
    <cellStyle name="Normal 22 4 19" xfId="5595"/>
    <cellStyle name="Normal 22 4 2" xfId="5596"/>
    <cellStyle name="Normal 22 4 20" xfId="5597"/>
    <cellStyle name="Normal 22 4 21" xfId="5598"/>
    <cellStyle name="Normal 22 4 22" xfId="5599"/>
    <cellStyle name="Normal 22 4 23" xfId="5600"/>
    <cellStyle name="Normal 22 4 24" xfId="5601"/>
    <cellStyle name="Normal 22 4 25" xfId="5602"/>
    <cellStyle name="Normal 22 4 26" xfId="5603"/>
    <cellStyle name="Normal 22 4 27" xfId="5604"/>
    <cellStyle name="Normal 22 4 28" xfId="5605"/>
    <cellStyle name="Normal 22 4 29" xfId="5606"/>
    <cellStyle name="Normal 22 4 3" xfId="5607"/>
    <cellStyle name="Normal 22 4 30" xfId="5608"/>
    <cellStyle name="Normal 22 4 31" xfId="5609"/>
    <cellStyle name="Normal 22 4 32" xfId="5610"/>
    <cellStyle name="Normal 22 4 33" xfId="5611"/>
    <cellStyle name="Normal 22 4 34" xfId="5612"/>
    <cellStyle name="Normal 22 4 35" xfId="5613"/>
    <cellStyle name="Normal 22 4 36" xfId="5614"/>
    <cellStyle name="Normal 22 4 37" xfId="5615"/>
    <cellStyle name="Normal 22 4 38" xfId="5616"/>
    <cellStyle name="Normal 22 4 39" xfId="5617"/>
    <cellStyle name="Normal 22 4 4" xfId="5618"/>
    <cellStyle name="Normal 22 4 40" xfId="5619"/>
    <cellStyle name="Normal 22 4 41" xfId="5620"/>
    <cellStyle name="Normal 22 4 42" xfId="5621"/>
    <cellStyle name="Normal 22 4 43" xfId="5622"/>
    <cellStyle name="Normal 22 4 44" xfId="5623"/>
    <cellStyle name="Normal 22 4 45" xfId="5624"/>
    <cellStyle name="Normal 22 4 46" xfId="5625"/>
    <cellStyle name="Normal 22 4 47" xfId="5626"/>
    <cellStyle name="Normal 22 4 48" xfId="5627"/>
    <cellStyle name="Normal 22 4 49" xfId="5628"/>
    <cellStyle name="Normal 22 4 5" xfId="5629"/>
    <cellStyle name="Normal 22 4 50" xfId="5630"/>
    <cellStyle name="Normal 22 4 51" xfId="5631"/>
    <cellStyle name="Normal 22 4 52" xfId="5632"/>
    <cellStyle name="Normal 22 4 53" xfId="5633"/>
    <cellStyle name="Normal 22 4 54" xfId="5634"/>
    <cellStyle name="Normal 22 4 55" xfId="5635"/>
    <cellStyle name="Normal 22 4 56" xfId="5636"/>
    <cellStyle name="Normal 22 4 57" xfId="5637"/>
    <cellStyle name="Normal 22 4 58" xfId="5638"/>
    <cellStyle name="Normal 22 4 59" xfId="5639"/>
    <cellStyle name="Normal 22 4 6" xfId="5640"/>
    <cellStyle name="Normal 22 4 60" xfId="5641"/>
    <cellStyle name="Normal 22 4 61" xfId="5642"/>
    <cellStyle name="Normal 22 4 62" xfId="5643"/>
    <cellStyle name="Normal 22 4 63" xfId="5644"/>
    <cellStyle name="Normal 22 4 64" xfId="5645"/>
    <cellStyle name="Normal 22 4 65" xfId="5646"/>
    <cellStyle name="Normal 22 4 7" xfId="5647"/>
    <cellStyle name="Normal 22 4 8" xfId="5648"/>
    <cellStyle name="Normal 22 4 9" xfId="5649"/>
    <cellStyle name="Normal 22 5" xfId="5650"/>
    <cellStyle name="Normal 22 5 10" xfId="5651"/>
    <cellStyle name="Normal 22 5 11" xfId="5652"/>
    <cellStyle name="Normal 22 5 12" xfId="5653"/>
    <cellStyle name="Normal 22 5 13" xfId="5654"/>
    <cellStyle name="Normal 22 5 14" xfId="5655"/>
    <cellStyle name="Normal 22 5 15" xfId="5656"/>
    <cellStyle name="Normal 22 5 16" xfId="5657"/>
    <cellStyle name="Normal 22 5 17" xfId="5658"/>
    <cellStyle name="Normal 22 5 18" xfId="5659"/>
    <cellStyle name="Normal 22 5 19" xfId="5660"/>
    <cellStyle name="Normal 22 5 2" xfId="5661"/>
    <cellStyle name="Normal 22 5 20" xfId="5662"/>
    <cellStyle name="Normal 22 5 21" xfId="5663"/>
    <cellStyle name="Normal 22 5 22" xfId="5664"/>
    <cellStyle name="Normal 22 5 23" xfId="5665"/>
    <cellStyle name="Normal 22 5 24" xfId="5666"/>
    <cellStyle name="Normal 22 5 25" xfId="5667"/>
    <cellStyle name="Normal 22 5 26" xfId="5668"/>
    <cellStyle name="Normal 22 5 27" xfId="5669"/>
    <cellStyle name="Normal 22 5 28" xfId="5670"/>
    <cellStyle name="Normal 22 5 29" xfId="5671"/>
    <cellStyle name="Normal 22 5 3" xfId="5672"/>
    <cellStyle name="Normal 22 5 30" xfId="5673"/>
    <cellStyle name="Normal 22 5 31" xfId="5674"/>
    <cellStyle name="Normal 22 5 32" xfId="5675"/>
    <cellStyle name="Normal 22 5 33" xfId="5676"/>
    <cellStyle name="Normal 22 5 34" xfId="5677"/>
    <cellStyle name="Normal 22 5 35" xfId="5678"/>
    <cellStyle name="Normal 22 5 36" xfId="5679"/>
    <cellStyle name="Normal 22 5 37" xfId="5680"/>
    <cellStyle name="Normal 22 5 38" xfId="5681"/>
    <cellStyle name="Normal 22 5 39" xfId="5682"/>
    <cellStyle name="Normal 22 5 4" xfId="5683"/>
    <cellStyle name="Normal 22 5 40" xfId="5684"/>
    <cellStyle name="Normal 22 5 41" xfId="5685"/>
    <cellStyle name="Normal 22 5 42" xfId="5686"/>
    <cellStyle name="Normal 22 5 43" xfId="5687"/>
    <cellStyle name="Normal 22 5 44" xfId="5688"/>
    <cellStyle name="Normal 22 5 45" xfId="5689"/>
    <cellStyle name="Normal 22 5 46" xfId="5690"/>
    <cellStyle name="Normal 22 5 47" xfId="5691"/>
    <cellStyle name="Normal 22 5 48" xfId="5692"/>
    <cellStyle name="Normal 22 5 49" xfId="5693"/>
    <cellStyle name="Normal 22 5 5" xfId="5694"/>
    <cellStyle name="Normal 22 5 50" xfId="5695"/>
    <cellStyle name="Normal 22 5 51" xfId="5696"/>
    <cellStyle name="Normal 22 5 52" xfId="5697"/>
    <cellStyle name="Normal 22 5 53" xfId="5698"/>
    <cellStyle name="Normal 22 5 54" xfId="5699"/>
    <cellStyle name="Normal 22 5 55" xfId="5700"/>
    <cellStyle name="Normal 22 5 56" xfId="5701"/>
    <cellStyle name="Normal 22 5 57" xfId="5702"/>
    <cellStyle name="Normal 22 5 58" xfId="5703"/>
    <cellStyle name="Normal 22 5 59" xfId="5704"/>
    <cellStyle name="Normal 22 5 6" xfId="5705"/>
    <cellStyle name="Normal 22 5 60" xfId="5706"/>
    <cellStyle name="Normal 22 5 61" xfId="5707"/>
    <cellStyle name="Normal 22 5 62" xfId="5708"/>
    <cellStyle name="Normal 22 5 63" xfId="5709"/>
    <cellStyle name="Normal 22 5 64" xfId="5710"/>
    <cellStyle name="Normal 22 5 65" xfId="5711"/>
    <cellStyle name="Normal 22 5 7" xfId="5712"/>
    <cellStyle name="Normal 22 5 8" xfId="5713"/>
    <cellStyle name="Normal 22 5 9" xfId="5714"/>
    <cellStyle name="Normal 22 6" xfId="14415"/>
    <cellStyle name="Normal 220" xfId="12692"/>
    <cellStyle name="Normal 221" xfId="12690"/>
    <cellStyle name="Normal 222" xfId="12691"/>
    <cellStyle name="Normal 223" xfId="14723"/>
    <cellStyle name="Normal 224" xfId="14724"/>
    <cellStyle name="Normal 224 2" xfId="15187"/>
    <cellStyle name="Normal 225" xfId="14725"/>
    <cellStyle name="Normal 226" xfId="14726"/>
    <cellStyle name="Normal 227" xfId="14727"/>
    <cellStyle name="Normal 228" xfId="14728"/>
    <cellStyle name="Normal 229" xfId="2"/>
    <cellStyle name="Normal 23" xfId="5715"/>
    <cellStyle name="Normal 23 10" xfId="5716"/>
    <cellStyle name="Normal 23 11" xfId="5717"/>
    <cellStyle name="Normal 23 12" xfId="5718"/>
    <cellStyle name="Normal 23 13" xfId="5719"/>
    <cellStyle name="Normal 23 14" xfId="5720"/>
    <cellStyle name="Normal 23 15" xfId="5721"/>
    <cellStyle name="Normal 23 16" xfId="5722"/>
    <cellStyle name="Normal 23 17" xfId="5723"/>
    <cellStyle name="Normal 23 18" xfId="5724"/>
    <cellStyle name="Normal 23 19" xfId="5725"/>
    <cellStyle name="Normal 23 2" xfId="5726"/>
    <cellStyle name="Normal 23 2 10" xfId="5727"/>
    <cellStyle name="Normal 23 2 11" xfId="5728"/>
    <cellStyle name="Normal 23 2 12" xfId="5729"/>
    <cellStyle name="Normal 23 2 13" xfId="5730"/>
    <cellStyle name="Normal 23 2 14" xfId="5731"/>
    <cellStyle name="Normal 23 2 15" xfId="5732"/>
    <cellStyle name="Normal 23 2 16" xfId="5733"/>
    <cellStyle name="Normal 23 2 17" xfId="5734"/>
    <cellStyle name="Normal 23 2 18" xfId="5735"/>
    <cellStyle name="Normal 23 2 19" xfId="5736"/>
    <cellStyle name="Normal 23 2 2" xfId="5737"/>
    <cellStyle name="Normal 23 2 20" xfId="5738"/>
    <cellStyle name="Normal 23 2 21" xfId="5739"/>
    <cellStyle name="Normal 23 2 22" xfId="5740"/>
    <cellStyle name="Normal 23 2 23" xfId="5741"/>
    <cellStyle name="Normal 23 2 24" xfId="5742"/>
    <cellStyle name="Normal 23 2 25" xfId="5743"/>
    <cellStyle name="Normal 23 2 26" xfId="5744"/>
    <cellStyle name="Normal 23 2 27" xfId="5745"/>
    <cellStyle name="Normal 23 2 28" xfId="5746"/>
    <cellStyle name="Normal 23 2 29" xfId="5747"/>
    <cellStyle name="Normal 23 2 3" xfId="5748"/>
    <cellStyle name="Normal 23 2 30" xfId="5749"/>
    <cellStyle name="Normal 23 2 31" xfId="5750"/>
    <cellStyle name="Normal 23 2 32" xfId="5751"/>
    <cellStyle name="Normal 23 2 33" xfId="5752"/>
    <cellStyle name="Normal 23 2 34" xfId="5753"/>
    <cellStyle name="Normal 23 2 35" xfId="5754"/>
    <cellStyle name="Normal 23 2 36" xfId="5755"/>
    <cellStyle name="Normal 23 2 37" xfId="5756"/>
    <cellStyle name="Normal 23 2 38" xfId="5757"/>
    <cellStyle name="Normal 23 2 39" xfId="5758"/>
    <cellStyle name="Normal 23 2 4" xfId="5759"/>
    <cellStyle name="Normal 23 2 40" xfId="5760"/>
    <cellStyle name="Normal 23 2 41" xfId="5761"/>
    <cellStyle name="Normal 23 2 42" xfId="5762"/>
    <cellStyle name="Normal 23 2 43" xfId="5763"/>
    <cellStyle name="Normal 23 2 44" xfId="5764"/>
    <cellStyle name="Normal 23 2 45" xfId="5765"/>
    <cellStyle name="Normal 23 2 46" xfId="5766"/>
    <cellStyle name="Normal 23 2 47" xfId="5767"/>
    <cellStyle name="Normal 23 2 48" xfId="5768"/>
    <cellStyle name="Normal 23 2 49" xfId="5769"/>
    <cellStyle name="Normal 23 2 5" xfId="5770"/>
    <cellStyle name="Normal 23 2 50" xfId="5771"/>
    <cellStyle name="Normal 23 2 51" xfId="5772"/>
    <cellStyle name="Normal 23 2 52" xfId="5773"/>
    <cellStyle name="Normal 23 2 53" xfId="5774"/>
    <cellStyle name="Normal 23 2 54" xfId="5775"/>
    <cellStyle name="Normal 23 2 55" xfId="5776"/>
    <cellStyle name="Normal 23 2 56" xfId="5777"/>
    <cellStyle name="Normal 23 2 57" xfId="5778"/>
    <cellStyle name="Normal 23 2 58" xfId="5779"/>
    <cellStyle name="Normal 23 2 59" xfId="5780"/>
    <cellStyle name="Normal 23 2 6" xfId="5781"/>
    <cellStyle name="Normal 23 2 60" xfId="5782"/>
    <cellStyle name="Normal 23 2 61" xfId="5783"/>
    <cellStyle name="Normal 23 2 62" xfId="5784"/>
    <cellStyle name="Normal 23 2 63" xfId="5785"/>
    <cellStyle name="Normal 23 2 64" xfId="5786"/>
    <cellStyle name="Normal 23 2 65" xfId="5787"/>
    <cellStyle name="Normal 23 2 66" xfId="13594"/>
    <cellStyle name="Normal 23 2 7" xfId="5788"/>
    <cellStyle name="Normal 23 2 8" xfId="5789"/>
    <cellStyle name="Normal 23 2 9" xfId="5790"/>
    <cellStyle name="Normal 23 20" xfId="5791"/>
    <cellStyle name="Normal 23 21" xfId="5792"/>
    <cellStyle name="Normal 23 22" xfId="5793"/>
    <cellStyle name="Normal 23 23" xfId="5794"/>
    <cellStyle name="Normal 23 24" xfId="5795"/>
    <cellStyle name="Normal 23 25" xfId="5796"/>
    <cellStyle name="Normal 23 26" xfId="5797"/>
    <cellStyle name="Normal 23 27" xfId="5798"/>
    <cellStyle name="Normal 23 28" xfId="5799"/>
    <cellStyle name="Normal 23 29" xfId="5800"/>
    <cellStyle name="Normal 23 3" xfId="5801"/>
    <cellStyle name="Normal 23 3 10" xfId="5802"/>
    <cellStyle name="Normal 23 3 11" xfId="5803"/>
    <cellStyle name="Normal 23 3 12" xfId="5804"/>
    <cellStyle name="Normal 23 3 13" xfId="5805"/>
    <cellStyle name="Normal 23 3 14" xfId="5806"/>
    <cellStyle name="Normal 23 3 15" xfId="5807"/>
    <cellStyle name="Normal 23 3 16" xfId="5808"/>
    <cellStyle name="Normal 23 3 17" xfId="5809"/>
    <cellStyle name="Normal 23 3 18" xfId="5810"/>
    <cellStyle name="Normal 23 3 19" xfId="5811"/>
    <cellStyle name="Normal 23 3 2" xfId="5812"/>
    <cellStyle name="Normal 23 3 20" xfId="5813"/>
    <cellStyle name="Normal 23 3 21" xfId="5814"/>
    <cellStyle name="Normal 23 3 22" xfId="5815"/>
    <cellStyle name="Normal 23 3 23" xfId="5816"/>
    <cellStyle name="Normal 23 3 24" xfId="5817"/>
    <cellStyle name="Normal 23 3 25" xfId="5818"/>
    <cellStyle name="Normal 23 3 26" xfId="5819"/>
    <cellStyle name="Normal 23 3 27" xfId="5820"/>
    <cellStyle name="Normal 23 3 28" xfId="5821"/>
    <cellStyle name="Normal 23 3 29" xfId="5822"/>
    <cellStyle name="Normal 23 3 3" xfId="5823"/>
    <cellStyle name="Normal 23 3 30" xfId="5824"/>
    <cellStyle name="Normal 23 3 31" xfId="5825"/>
    <cellStyle name="Normal 23 3 32" xfId="5826"/>
    <cellStyle name="Normal 23 3 33" xfId="5827"/>
    <cellStyle name="Normal 23 3 34" xfId="5828"/>
    <cellStyle name="Normal 23 3 35" xfId="5829"/>
    <cellStyle name="Normal 23 3 36" xfId="5830"/>
    <cellStyle name="Normal 23 3 37" xfId="5831"/>
    <cellStyle name="Normal 23 3 38" xfId="5832"/>
    <cellStyle name="Normal 23 3 39" xfId="5833"/>
    <cellStyle name="Normal 23 3 4" xfId="5834"/>
    <cellStyle name="Normal 23 3 40" xfId="5835"/>
    <cellStyle name="Normal 23 3 41" xfId="5836"/>
    <cellStyle name="Normal 23 3 42" xfId="5837"/>
    <cellStyle name="Normal 23 3 43" xfId="5838"/>
    <cellStyle name="Normal 23 3 44" xfId="5839"/>
    <cellStyle name="Normal 23 3 45" xfId="5840"/>
    <cellStyle name="Normal 23 3 46" xfId="5841"/>
    <cellStyle name="Normal 23 3 47" xfId="5842"/>
    <cellStyle name="Normal 23 3 48" xfId="5843"/>
    <cellStyle name="Normal 23 3 49" xfId="5844"/>
    <cellStyle name="Normal 23 3 5" xfId="5845"/>
    <cellStyle name="Normal 23 3 50" xfId="5846"/>
    <cellStyle name="Normal 23 3 51" xfId="5847"/>
    <cellStyle name="Normal 23 3 52" xfId="5848"/>
    <cellStyle name="Normal 23 3 53" xfId="5849"/>
    <cellStyle name="Normal 23 3 54" xfId="5850"/>
    <cellStyle name="Normal 23 3 55" xfId="5851"/>
    <cellStyle name="Normal 23 3 56" xfId="5852"/>
    <cellStyle name="Normal 23 3 57" xfId="5853"/>
    <cellStyle name="Normal 23 3 58" xfId="5854"/>
    <cellStyle name="Normal 23 3 59" xfId="5855"/>
    <cellStyle name="Normal 23 3 6" xfId="5856"/>
    <cellStyle name="Normal 23 3 60" xfId="5857"/>
    <cellStyle name="Normal 23 3 61" xfId="5858"/>
    <cellStyle name="Normal 23 3 62" xfId="5859"/>
    <cellStyle name="Normal 23 3 63" xfId="5860"/>
    <cellStyle name="Normal 23 3 64" xfId="5861"/>
    <cellStyle name="Normal 23 3 65" xfId="5862"/>
    <cellStyle name="Normal 23 3 7" xfId="5863"/>
    <cellStyle name="Normal 23 3 8" xfId="5864"/>
    <cellStyle name="Normal 23 3 9" xfId="5865"/>
    <cellStyle name="Normal 23 30" xfId="5866"/>
    <cellStyle name="Normal 23 31" xfId="5867"/>
    <cellStyle name="Normal 23 32" xfId="5868"/>
    <cellStyle name="Normal 23 33" xfId="5869"/>
    <cellStyle name="Normal 23 34" xfId="5870"/>
    <cellStyle name="Normal 23 35" xfId="5871"/>
    <cellStyle name="Normal 23 36" xfId="5872"/>
    <cellStyle name="Normal 23 37" xfId="5873"/>
    <cellStyle name="Normal 23 38" xfId="5874"/>
    <cellStyle name="Normal 23 39" xfId="5875"/>
    <cellStyle name="Normal 23 4" xfId="5876"/>
    <cellStyle name="Normal 23 4 10" xfId="5877"/>
    <cellStyle name="Normal 23 4 11" xfId="5878"/>
    <cellStyle name="Normal 23 4 12" xfId="5879"/>
    <cellStyle name="Normal 23 4 13" xfId="5880"/>
    <cellStyle name="Normal 23 4 14" xfId="5881"/>
    <cellStyle name="Normal 23 4 15" xfId="5882"/>
    <cellStyle name="Normal 23 4 16" xfId="5883"/>
    <cellStyle name="Normal 23 4 17" xfId="5884"/>
    <cellStyle name="Normal 23 4 18" xfId="5885"/>
    <cellStyle name="Normal 23 4 19" xfId="5886"/>
    <cellStyle name="Normal 23 4 2" xfId="5887"/>
    <cellStyle name="Normal 23 4 20" xfId="5888"/>
    <cellStyle name="Normal 23 4 21" xfId="5889"/>
    <cellStyle name="Normal 23 4 22" xfId="5890"/>
    <cellStyle name="Normal 23 4 23" xfId="5891"/>
    <cellStyle name="Normal 23 4 24" xfId="5892"/>
    <cellStyle name="Normal 23 4 25" xfId="5893"/>
    <cellStyle name="Normal 23 4 26" xfId="5894"/>
    <cellStyle name="Normal 23 4 27" xfId="5895"/>
    <cellStyle name="Normal 23 4 28" xfId="5896"/>
    <cellStyle name="Normal 23 4 29" xfId="5897"/>
    <cellStyle name="Normal 23 4 3" xfId="5898"/>
    <cellStyle name="Normal 23 4 30" xfId="5899"/>
    <cellStyle name="Normal 23 4 31" xfId="5900"/>
    <cellStyle name="Normal 23 4 32" xfId="5901"/>
    <cellStyle name="Normal 23 4 33" xfId="5902"/>
    <cellStyle name="Normal 23 4 34" xfId="5903"/>
    <cellStyle name="Normal 23 4 35" xfId="5904"/>
    <cellStyle name="Normal 23 4 36" xfId="5905"/>
    <cellStyle name="Normal 23 4 37" xfId="5906"/>
    <cellStyle name="Normal 23 4 38" xfId="5907"/>
    <cellStyle name="Normal 23 4 39" xfId="5908"/>
    <cellStyle name="Normal 23 4 4" xfId="5909"/>
    <cellStyle name="Normal 23 4 40" xfId="5910"/>
    <cellStyle name="Normal 23 4 41" xfId="5911"/>
    <cellStyle name="Normal 23 4 42" xfId="5912"/>
    <cellStyle name="Normal 23 4 43" xfId="5913"/>
    <cellStyle name="Normal 23 4 44" xfId="5914"/>
    <cellStyle name="Normal 23 4 45" xfId="5915"/>
    <cellStyle name="Normal 23 4 46" xfId="5916"/>
    <cellStyle name="Normal 23 4 47" xfId="5917"/>
    <cellStyle name="Normal 23 4 48" xfId="5918"/>
    <cellStyle name="Normal 23 4 49" xfId="5919"/>
    <cellStyle name="Normal 23 4 5" xfId="5920"/>
    <cellStyle name="Normal 23 4 50" xfId="5921"/>
    <cellStyle name="Normal 23 4 51" xfId="5922"/>
    <cellStyle name="Normal 23 4 52" xfId="5923"/>
    <cellStyle name="Normal 23 4 53" xfId="5924"/>
    <cellStyle name="Normal 23 4 54" xfId="5925"/>
    <cellStyle name="Normal 23 4 55" xfId="5926"/>
    <cellStyle name="Normal 23 4 56" xfId="5927"/>
    <cellStyle name="Normal 23 4 57" xfId="5928"/>
    <cellStyle name="Normal 23 4 58" xfId="5929"/>
    <cellStyle name="Normal 23 4 59" xfId="5930"/>
    <cellStyle name="Normal 23 4 6" xfId="5931"/>
    <cellStyle name="Normal 23 4 60" xfId="5932"/>
    <cellStyle name="Normal 23 4 61" xfId="5933"/>
    <cellStyle name="Normal 23 4 62" xfId="5934"/>
    <cellStyle name="Normal 23 4 63" xfId="5935"/>
    <cellStyle name="Normal 23 4 64" xfId="5936"/>
    <cellStyle name="Normal 23 4 65" xfId="5937"/>
    <cellStyle name="Normal 23 4 7" xfId="5938"/>
    <cellStyle name="Normal 23 4 8" xfId="5939"/>
    <cellStyle name="Normal 23 4 9" xfId="5940"/>
    <cellStyle name="Normal 23 40" xfId="5941"/>
    <cellStyle name="Normal 23 41" xfId="5942"/>
    <cellStyle name="Normal 23 42" xfId="5943"/>
    <cellStyle name="Normal 23 43" xfId="5944"/>
    <cellStyle name="Normal 23 44" xfId="5945"/>
    <cellStyle name="Normal 23 45" xfId="5946"/>
    <cellStyle name="Normal 23 46" xfId="5947"/>
    <cellStyle name="Normal 23 47" xfId="5948"/>
    <cellStyle name="Normal 23 48" xfId="5949"/>
    <cellStyle name="Normal 23 49" xfId="5950"/>
    <cellStyle name="Normal 23 5" xfId="5951"/>
    <cellStyle name="Normal 23 5 10" xfId="5952"/>
    <cellStyle name="Normal 23 5 11" xfId="5953"/>
    <cellStyle name="Normal 23 5 12" xfId="5954"/>
    <cellStyle name="Normal 23 5 13" xfId="5955"/>
    <cellStyle name="Normal 23 5 14" xfId="5956"/>
    <cellStyle name="Normal 23 5 15" xfId="5957"/>
    <cellStyle name="Normal 23 5 16" xfId="5958"/>
    <cellStyle name="Normal 23 5 17" xfId="5959"/>
    <cellStyle name="Normal 23 5 18" xfId="5960"/>
    <cellStyle name="Normal 23 5 19" xfId="5961"/>
    <cellStyle name="Normal 23 5 2" xfId="5962"/>
    <cellStyle name="Normal 23 5 20" xfId="5963"/>
    <cellStyle name="Normal 23 5 21" xfId="5964"/>
    <cellStyle name="Normal 23 5 22" xfId="5965"/>
    <cellStyle name="Normal 23 5 23" xfId="5966"/>
    <cellStyle name="Normal 23 5 24" xfId="5967"/>
    <cellStyle name="Normal 23 5 25" xfId="5968"/>
    <cellStyle name="Normal 23 5 26" xfId="5969"/>
    <cellStyle name="Normal 23 5 27" xfId="5970"/>
    <cellStyle name="Normal 23 5 28" xfId="5971"/>
    <cellStyle name="Normal 23 5 29" xfId="5972"/>
    <cellStyle name="Normal 23 5 3" xfId="5973"/>
    <cellStyle name="Normal 23 5 30" xfId="5974"/>
    <cellStyle name="Normal 23 5 31" xfId="5975"/>
    <cellStyle name="Normal 23 5 32" xfId="5976"/>
    <cellStyle name="Normal 23 5 33" xfId="5977"/>
    <cellStyle name="Normal 23 5 34" xfId="5978"/>
    <cellStyle name="Normal 23 5 35" xfId="5979"/>
    <cellStyle name="Normal 23 5 36" xfId="5980"/>
    <cellStyle name="Normal 23 5 37" xfId="5981"/>
    <cellStyle name="Normal 23 5 38" xfId="5982"/>
    <cellStyle name="Normal 23 5 39" xfId="5983"/>
    <cellStyle name="Normal 23 5 4" xfId="5984"/>
    <cellStyle name="Normal 23 5 40" xfId="5985"/>
    <cellStyle name="Normal 23 5 41" xfId="5986"/>
    <cellStyle name="Normal 23 5 42" xfId="5987"/>
    <cellStyle name="Normal 23 5 43" xfId="5988"/>
    <cellStyle name="Normal 23 5 44" xfId="5989"/>
    <cellStyle name="Normal 23 5 45" xfId="5990"/>
    <cellStyle name="Normal 23 5 46" xfId="5991"/>
    <cellStyle name="Normal 23 5 47" xfId="5992"/>
    <cellStyle name="Normal 23 5 48" xfId="5993"/>
    <cellStyle name="Normal 23 5 49" xfId="5994"/>
    <cellStyle name="Normal 23 5 5" xfId="5995"/>
    <cellStyle name="Normal 23 5 50" xfId="5996"/>
    <cellStyle name="Normal 23 5 51" xfId="5997"/>
    <cellStyle name="Normal 23 5 52" xfId="5998"/>
    <cellStyle name="Normal 23 5 53" xfId="5999"/>
    <cellStyle name="Normal 23 5 54" xfId="6000"/>
    <cellStyle name="Normal 23 5 55" xfId="6001"/>
    <cellStyle name="Normal 23 5 56" xfId="6002"/>
    <cellStyle name="Normal 23 5 57" xfId="6003"/>
    <cellStyle name="Normal 23 5 58" xfId="6004"/>
    <cellStyle name="Normal 23 5 59" xfId="6005"/>
    <cellStyle name="Normal 23 5 6" xfId="6006"/>
    <cellStyle name="Normal 23 5 60" xfId="6007"/>
    <cellStyle name="Normal 23 5 61" xfId="6008"/>
    <cellStyle name="Normal 23 5 62" xfId="6009"/>
    <cellStyle name="Normal 23 5 63" xfId="6010"/>
    <cellStyle name="Normal 23 5 64" xfId="6011"/>
    <cellStyle name="Normal 23 5 65" xfId="6012"/>
    <cellStyle name="Normal 23 5 7" xfId="6013"/>
    <cellStyle name="Normal 23 5 8" xfId="6014"/>
    <cellStyle name="Normal 23 5 9" xfId="6015"/>
    <cellStyle name="Normal 23 50" xfId="6016"/>
    <cellStyle name="Normal 23 51" xfId="6017"/>
    <cellStyle name="Normal 23 52" xfId="6018"/>
    <cellStyle name="Normal 23 53" xfId="6019"/>
    <cellStyle name="Normal 23 54" xfId="6020"/>
    <cellStyle name="Normal 23 55" xfId="6021"/>
    <cellStyle name="Normal 23 56" xfId="6022"/>
    <cellStyle name="Normal 23 57" xfId="6023"/>
    <cellStyle name="Normal 23 58" xfId="6024"/>
    <cellStyle name="Normal 23 59" xfId="6025"/>
    <cellStyle name="Normal 23 6" xfId="6026"/>
    <cellStyle name="Normal 23 60" xfId="6027"/>
    <cellStyle name="Normal 23 61" xfId="6028"/>
    <cellStyle name="Normal 23 62" xfId="6029"/>
    <cellStyle name="Normal 23 63" xfId="6030"/>
    <cellStyle name="Normal 23 64" xfId="6031"/>
    <cellStyle name="Normal 23 65" xfId="6032"/>
    <cellStyle name="Normal 23 66" xfId="6033"/>
    <cellStyle name="Normal 23 67" xfId="6034"/>
    <cellStyle name="Normal 23 68" xfId="6035"/>
    <cellStyle name="Normal 23 69" xfId="6036"/>
    <cellStyle name="Normal 23 7" xfId="6037"/>
    <cellStyle name="Normal 23 70" xfId="14145"/>
    <cellStyle name="Normal 23 8" xfId="6038"/>
    <cellStyle name="Normal 23 9" xfId="6039"/>
    <cellStyle name="Normal 230" xfId="14737"/>
    <cellStyle name="Normal 231" xfId="15282"/>
    <cellStyle name="Normal 232" xfId="15398"/>
    <cellStyle name="Normal 233" xfId="15399"/>
    <cellStyle name="Normal 24" xfId="6040"/>
    <cellStyle name="Normal 24 2" xfId="6041"/>
    <cellStyle name="Normal 24 2 10" xfId="6042"/>
    <cellStyle name="Normal 24 2 11" xfId="6043"/>
    <cellStyle name="Normal 24 2 12" xfId="6044"/>
    <cellStyle name="Normal 24 2 13" xfId="6045"/>
    <cellStyle name="Normal 24 2 14" xfId="6046"/>
    <cellStyle name="Normal 24 2 15" xfId="6047"/>
    <cellStyle name="Normal 24 2 16" xfId="6048"/>
    <cellStyle name="Normal 24 2 17" xfId="6049"/>
    <cellStyle name="Normal 24 2 18" xfId="6050"/>
    <cellStyle name="Normal 24 2 19" xfId="6051"/>
    <cellStyle name="Normal 24 2 2" xfId="6052"/>
    <cellStyle name="Normal 24 2 20" xfId="6053"/>
    <cellStyle name="Normal 24 2 21" xfId="6054"/>
    <cellStyle name="Normal 24 2 22" xfId="6055"/>
    <cellStyle name="Normal 24 2 23" xfId="6056"/>
    <cellStyle name="Normal 24 2 24" xfId="6057"/>
    <cellStyle name="Normal 24 2 25" xfId="6058"/>
    <cellStyle name="Normal 24 2 26" xfId="6059"/>
    <cellStyle name="Normal 24 2 27" xfId="6060"/>
    <cellStyle name="Normal 24 2 28" xfId="6061"/>
    <cellStyle name="Normal 24 2 29" xfId="6062"/>
    <cellStyle name="Normal 24 2 3" xfId="6063"/>
    <cellStyle name="Normal 24 2 30" xfId="6064"/>
    <cellStyle name="Normal 24 2 31" xfId="6065"/>
    <cellStyle name="Normal 24 2 32" xfId="6066"/>
    <cellStyle name="Normal 24 2 33" xfId="6067"/>
    <cellStyle name="Normal 24 2 34" xfId="6068"/>
    <cellStyle name="Normal 24 2 35" xfId="6069"/>
    <cellStyle name="Normal 24 2 36" xfId="6070"/>
    <cellStyle name="Normal 24 2 37" xfId="6071"/>
    <cellStyle name="Normal 24 2 38" xfId="6072"/>
    <cellStyle name="Normal 24 2 39" xfId="6073"/>
    <cellStyle name="Normal 24 2 4" xfId="6074"/>
    <cellStyle name="Normal 24 2 40" xfId="6075"/>
    <cellStyle name="Normal 24 2 41" xfId="6076"/>
    <cellStyle name="Normal 24 2 42" xfId="6077"/>
    <cellStyle name="Normal 24 2 43" xfId="6078"/>
    <cellStyle name="Normal 24 2 44" xfId="6079"/>
    <cellStyle name="Normal 24 2 45" xfId="6080"/>
    <cellStyle name="Normal 24 2 46" xfId="6081"/>
    <cellStyle name="Normal 24 2 47" xfId="6082"/>
    <cellStyle name="Normal 24 2 48" xfId="6083"/>
    <cellStyle name="Normal 24 2 49" xfId="6084"/>
    <cellStyle name="Normal 24 2 5" xfId="6085"/>
    <cellStyle name="Normal 24 2 50" xfId="6086"/>
    <cellStyle name="Normal 24 2 51" xfId="6087"/>
    <cellStyle name="Normal 24 2 52" xfId="6088"/>
    <cellStyle name="Normal 24 2 53" xfId="6089"/>
    <cellStyle name="Normal 24 2 54" xfId="6090"/>
    <cellStyle name="Normal 24 2 55" xfId="6091"/>
    <cellStyle name="Normal 24 2 56" xfId="6092"/>
    <cellStyle name="Normal 24 2 57" xfId="6093"/>
    <cellStyle name="Normal 24 2 58" xfId="6094"/>
    <cellStyle name="Normal 24 2 59" xfId="6095"/>
    <cellStyle name="Normal 24 2 6" xfId="6096"/>
    <cellStyle name="Normal 24 2 60" xfId="6097"/>
    <cellStyle name="Normal 24 2 61" xfId="6098"/>
    <cellStyle name="Normal 24 2 62" xfId="6099"/>
    <cellStyle name="Normal 24 2 63" xfId="6100"/>
    <cellStyle name="Normal 24 2 64" xfId="6101"/>
    <cellStyle name="Normal 24 2 65" xfId="6102"/>
    <cellStyle name="Normal 24 2 66" xfId="13595"/>
    <cellStyle name="Normal 24 2 7" xfId="6103"/>
    <cellStyle name="Normal 24 2 8" xfId="6104"/>
    <cellStyle name="Normal 24 2 9" xfId="6105"/>
    <cellStyle name="Normal 24 3" xfId="6106"/>
    <cellStyle name="Normal 24 3 10" xfId="6107"/>
    <cellStyle name="Normal 24 3 11" xfId="6108"/>
    <cellStyle name="Normal 24 3 12" xfId="6109"/>
    <cellStyle name="Normal 24 3 13" xfId="6110"/>
    <cellStyle name="Normal 24 3 14" xfId="6111"/>
    <cellStyle name="Normal 24 3 15" xfId="6112"/>
    <cellStyle name="Normal 24 3 16" xfId="6113"/>
    <cellStyle name="Normal 24 3 17" xfId="6114"/>
    <cellStyle name="Normal 24 3 18" xfId="6115"/>
    <cellStyle name="Normal 24 3 19" xfId="6116"/>
    <cellStyle name="Normal 24 3 2" xfId="6117"/>
    <cellStyle name="Normal 24 3 20" xfId="6118"/>
    <cellStyle name="Normal 24 3 21" xfId="6119"/>
    <cellStyle name="Normal 24 3 22" xfId="6120"/>
    <cellStyle name="Normal 24 3 23" xfId="6121"/>
    <cellStyle name="Normal 24 3 24" xfId="6122"/>
    <cellStyle name="Normal 24 3 25" xfId="6123"/>
    <cellStyle name="Normal 24 3 26" xfId="6124"/>
    <cellStyle name="Normal 24 3 27" xfId="6125"/>
    <cellStyle name="Normal 24 3 28" xfId="6126"/>
    <cellStyle name="Normal 24 3 29" xfId="6127"/>
    <cellStyle name="Normal 24 3 3" xfId="6128"/>
    <cellStyle name="Normal 24 3 30" xfId="6129"/>
    <cellStyle name="Normal 24 3 31" xfId="6130"/>
    <cellStyle name="Normal 24 3 32" xfId="6131"/>
    <cellStyle name="Normal 24 3 33" xfId="6132"/>
    <cellStyle name="Normal 24 3 34" xfId="6133"/>
    <cellStyle name="Normal 24 3 35" xfId="6134"/>
    <cellStyle name="Normal 24 3 36" xfId="6135"/>
    <cellStyle name="Normal 24 3 37" xfId="6136"/>
    <cellStyle name="Normal 24 3 38" xfId="6137"/>
    <cellStyle name="Normal 24 3 39" xfId="6138"/>
    <cellStyle name="Normal 24 3 4" xfId="6139"/>
    <cellStyle name="Normal 24 3 40" xfId="6140"/>
    <cellStyle name="Normal 24 3 41" xfId="6141"/>
    <cellStyle name="Normal 24 3 42" xfId="6142"/>
    <cellStyle name="Normal 24 3 43" xfId="6143"/>
    <cellStyle name="Normal 24 3 44" xfId="6144"/>
    <cellStyle name="Normal 24 3 45" xfId="6145"/>
    <cellStyle name="Normal 24 3 46" xfId="6146"/>
    <cellStyle name="Normal 24 3 47" xfId="6147"/>
    <cellStyle name="Normal 24 3 48" xfId="6148"/>
    <cellStyle name="Normal 24 3 49" xfId="6149"/>
    <cellStyle name="Normal 24 3 5" xfId="6150"/>
    <cellStyle name="Normal 24 3 50" xfId="6151"/>
    <cellStyle name="Normal 24 3 51" xfId="6152"/>
    <cellStyle name="Normal 24 3 52" xfId="6153"/>
    <cellStyle name="Normal 24 3 53" xfId="6154"/>
    <cellStyle name="Normal 24 3 54" xfId="6155"/>
    <cellStyle name="Normal 24 3 55" xfId="6156"/>
    <cellStyle name="Normal 24 3 56" xfId="6157"/>
    <cellStyle name="Normal 24 3 57" xfId="6158"/>
    <cellStyle name="Normal 24 3 58" xfId="6159"/>
    <cellStyle name="Normal 24 3 59" xfId="6160"/>
    <cellStyle name="Normal 24 3 6" xfId="6161"/>
    <cellStyle name="Normal 24 3 60" xfId="6162"/>
    <cellStyle name="Normal 24 3 61" xfId="6163"/>
    <cellStyle name="Normal 24 3 62" xfId="6164"/>
    <cellStyle name="Normal 24 3 63" xfId="6165"/>
    <cellStyle name="Normal 24 3 64" xfId="6166"/>
    <cellStyle name="Normal 24 3 65" xfId="6167"/>
    <cellStyle name="Normal 24 3 7" xfId="6168"/>
    <cellStyle name="Normal 24 3 8" xfId="6169"/>
    <cellStyle name="Normal 24 3 9" xfId="6170"/>
    <cellStyle name="Normal 24 4" xfId="6171"/>
    <cellStyle name="Normal 24 4 10" xfId="6172"/>
    <cellStyle name="Normal 24 4 11" xfId="6173"/>
    <cellStyle name="Normal 24 4 12" xfId="6174"/>
    <cellStyle name="Normal 24 4 13" xfId="6175"/>
    <cellStyle name="Normal 24 4 14" xfId="6176"/>
    <cellStyle name="Normal 24 4 15" xfId="6177"/>
    <cellStyle name="Normal 24 4 16" xfId="6178"/>
    <cellStyle name="Normal 24 4 17" xfId="6179"/>
    <cellStyle name="Normal 24 4 18" xfId="6180"/>
    <cellStyle name="Normal 24 4 19" xfId="6181"/>
    <cellStyle name="Normal 24 4 2" xfId="6182"/>
    <cellStyle name="Normal 24 4 20" xfId="6183"/>
    <cellStyle name="Normal 24 4 21" xfId="6184"/>
    <cellStyle name="Normal 24 4 22" xfId="6185"/>
    <cellStyle name="Normal 24 4 23" xfId="6186"/>
    <cellStyle name="Normal 24 4 24" xfId="6187"/>
    <cellStyle name="Normal 24 4 25" xfId="6188"/>
    <cellStyle name="Normal 24 4 26" xfId="6189"/>
    <cellStyle name="Normal 24 4 27" xfId="6190"/>
    <cellStyle name="Normal 24 4 28" xfId="6191"/>
    <cellStyle name="Normal 24 4 29" xfId="6192"/>
    <cellStyle name="Normal 24 4 3" xfId="6193"/>
    <cellStyle name="Normal 24 4 30" xfId="6194"/>
    <cellStyle name="Normal 24 4 31" xfId="6195"/>
    <cellStyle name="Normal 24 4 32" xfId="6196"/>
    <cellStyle name="Normal 24 4 33" xfId="6197"/>
    <cellStyle name="Normal 24 4 34" xfId="6198"/>
    <cellStyle name="Normal 24 4 35" xfId="6199"/>
    <cellStyle name="Normal 24 4 36" xfId="6200"/>
    <cellStyle name="Normal 24 4 37" xfId="6201"/>
    <cellStyle name="Normal 24 4 38" xfId="6202"/>
    <cellStyle name="Normal 24 4 39" xfId="6203"/>
    <cellStyle name="Normal 24 4 4" xfId="6204"/>
    <cellStyle name="Normal 24 4 40" xfId="6205"/>
    <cellStyle name="Normal 24 4 41" xfId="6206"/>
    <cellStyle name="Normal 24 4 42" xfId="6207"/>
    <cellStyle name="Normal 24 4 43" xfId="6208"/>
    <cellStyle name="Normal 24 4 44" xfId="6209"/>
    <cellStyle name="Normal 24 4 45" xfId="6210"/>
    <cellStyle name="Normal 24 4 46" xfId="6211"/>
    <cellStyle name="Normal 24 4 47" xfId="6212"/>
    <cellStyle name="Normal 24 4 48" xfId="6213"/>
    <cellStyle name="Normal 24 4 49" xfId="6214"/>
    <cellStyle name="Normal 24 4 5" xfId="6215"/>
    <cellStyle name="Normal 24 4 50" xfId="6216"/>
    <cellStyle name="Normal 24 4 51" xfId="6217"/>
    <cellStyle name="Normal 24 4 52" xfId="6218"/>
    <cellStyle name="Normal 24 4 53" xfId="6219"/>
    <cellStyle name="Normal 24 4 54" xfId="6220"/>
    <cellStyle name="Normal 24 4 55" xfId="6221"/>
    <cellStyle name="Normal 24 4 56" xfId="6222"/>
    <cellStyle name="Normal 24 4 57" xfId="6223"/>
    <cellStyle name="Normal 24 4 58" xfId="6224"/>
    <cellStyle name="Normal 24 4 59" xfId="6225"/>
    <cellStyle name="Normal 24 4 6" xfId="6226"/>
    <cellStyle name="Normal 24 4 60" xfId="6227"/>
    <cellStyle name="Normal 24 4 61" xfId="6228"/>
    <cellStyle name="Normal 24 4 62" xfId="6229"/>
    <cellStyle name="Normal 24 4 63" xfId="6230"/>
    <cellStyle name="Normal 24 4 64" xfId="6231"/>
    <cellStyle name="Normal 24 4 65" xfId="6232"/>
    <cellStyle name="Normal 24 4 7" xfId="6233"/>
    <cellStyle name="Normal 24 4 8" xfId="6234"/>
    <cellStyle name="Normal 24 4 9" xfId="6235"/>
    <cellStyle name="Normal 24 5" xfId="6236"/>
    <cellStyle name="Normal 24 5 10" xfId="6237"/>
    <cellStyle name="Normal 24 5 11" xfId="6238"/>
    <cellStyle name="Normal 24 5 12" xfId="6239"/>
    <cellStyle name="Normal 24 5 13" xfId="6240"/>
    <cellStyle name="Normal 24 5 14" xfId="6241"/>
    <cellStyle name="Normal 24 5 15" xfId="6242"/>
    <cellStyle name="Normal 24 5 16" xfId="6243"/>
    <cellStyle name="Normal 24 5 17" xfId="6244"/>
    <cellStyle name="Normal 24 5 18" xfId="6245"/>
    <cellStyle name="Normal 24 5 19" xfId="6246"/>
    <cellStyle name="Normal 24 5 2" xfId="6247"/>
    <cellStyle name="Normal 24 5 20" xfId="6248"/>
    <cellStyle name="Normal 24 5 21" xfId="6249"/>
    <cellStyle name="Normal 24 5 22" xfId="6250"/>
    <cellStyle name="Normal 24 5 23" xfId="6251"/>
    <cellStyle name="Normal 24 5 24" xfId="6252"/>
    <cellStyle name="Normal 24 5 25" xfId="6253"/>
    <cellStyle name="Normal 24 5 26" xfId="6254"/>
    <cellStyle name="Normal 24 5 27" xfId="6255"/>
    <cellStyle name="Normal 24 5 28" xfId="6256"/>
    <cellStyle name="Normal 24 5 29" xfId="6257"/>
    <cellStyle name="Normal 24 5 3" xfId="6258"/>
    <cellStyle name="Normal 24 5 30" xfId="6259"/>
    <cellStyle name="Normal 24 5 31" xfId="6260"/>
    <cellStyle name="Normal 24 5 32" xfId="6261"/>
    <cellStyle name="Normal 24 5 33" xfId="6262"/>
    <cellStyle name="Normal 24 5 34" xfId="6263"/>
    <cellStyle name="Normal 24 5 35" xfId="6264"/>
    <cellStyle name="Normal 24 5 36" xfId="6265"/>
    <cellStyle name="Normal 24 5 37" xfId="6266"/>
    <cellStyle name="Normal 24 5 38" xfId="6267"/>
    <cellStyle name="Normal 24 5 39" xfId="6268"/>
    <cellStyle name="Normal 24 5 4" xfId="6269"/>
    <cellStyle name="Normal 24 5 40" xfId="6270"/>
    <cellStyle name="Normal 24 5 41" xfId="6271"/>
    <cellStyle name="Normal 24 5 42" xfId="6272"/>
    <cellStyle name="Normal 24 5 43" xfId="6273"/>
    <cellStyle name="Normal 24 5 44" xfId="6274"/>
    <cellStyle name="Normal 24 5 45" xfId="6275"/>
    <cellStyle name="Normal 24 5 46" xfId="6276"/>
    <cellStyle name="Normal 24 5 47" xfId="6277"/>
    <cellStyle name="Normal 24 5 48" xfId="6278"/>
    <cellStyle name="Normal 24 5 49" xfId="6279"/>
    <cellStyle name="Normal 24 5 5" xfId="6280"/>
    <cellStyle name="Normal 24 5 50" xfId="6281"/>
    <cellStyle name="Normal 24 5 51" xfId="6282"/>
    <cellStyle name="Normal 24 5 52" xfId="6283"/>
    <cellStyle name="Normal 24 5 53" xfId="6284"/>
    <cellStyle name="Normal 24 5 54" xfId="6285"/>
    <cellStyle name="Normal 24 5 55" xfId="6286"/>
    <cellStyle name="Normal 24 5 56" xfId="6287"/>
    <cellStyle name="Normal 24 5 57" xfId="6288"/>
    <cellStyle name="Normal 24 5 58" xfId="6289"/>
    <cellStyle name="Normal 24 5 59" xfId="6290"/>
    <cellStyle name="Normal 24 5 6" xfId="6291"/>
    <cellStyle name="Normal 24 5 60" xfId="6292"/>
    <cellStyle name="Normal 24 5 61" xfId="6293"/>
    <cellStyle name="Normal 24 5 62" xfId="6294"/>
    <cellStyle name="Normal 24 5 63" xfId="6295"/>
    <cellStyle name="Normal 24 5 64" xfId="6296"/>
    <cellStyle name="Normal 24 5 65" xfId="6297"/>
    <cellStyle name="Normal 24 5 7" xfId="6298"/>
    <cellStyle name="Normal 24 5 8" xfId="6299"/>
    <cellStyle name="Normal 24 5 9" xfId="6300"/>
    <cellStyle name="Normal 24 6" xfId="14626"/>
    <cellStyle name="Normal 25" xfId="6301"/>
    <cellStyle name="Normal 25 10" xfId="6302"/>
    <cellStyle name="Normal 25 11" xfId="6303"/>
    <cellStyle name="Normal 25 12" xfId="6304"/>
    <cellStyle name="Normal 25 13" xfId="6305"/>
    <cellStyle name="Normal 25 14" xfId="6306"/>
    <cellStyle name="Normal 25 15" xfId="6307"/>
    <cellStyle name="Normal 25 16" xfId="6308"/>
    <cellStyle name="Normal 25 17" xfId="6309"/>
    <cellStyle name="Normal 25 18" xfId="6310"/>
    <cellStyle name="Normal 25 19" xfId="6311"/>
    <cellStyle name="Normal 25 2" xfId="6312"/>
    <cellStyle name="Normal 25 2 10" xfId="6313"/>
    <cellStyle name="Normal 25 2 11" xfId="6314"/>
    <cellStyle name="Normal 25 2 12" xfId="6315"/>
    <cellStyle name="Normal 25 2 13" xfId="6316"/>
    <cellStyle name="Normal 25 2 14" xfId="6317"/>
    <cellStyle name="Normal 25 2 15" xfId="6318"/>
    <cellStyle name="Normal 25 2 16" xfId="6319"/>
    <cellStyle name="Normal 25 2 17" xfId="6320"/>
    <cellStyle name="Normal 25 2 18" xfId="6321"/>
    <cellStyle name="Normal 25 2 19" xfId="6322"/>
    <cellStyle name="Normal 25 2 2" xfId="6323"/>
    <cellStyle name="Normal 25 2 20" xfId="6324"/>
    <cellStyle name="Normal 25 2 21" xfId="6325"/>
    <cellStyle name="Normal 25 2 22" xfId="6326"/>
    <cellStyle name="Normal 25 2 23" xfId="6327"/>
    <cellStyle name="Normal 25 2 24" xfId="6328"/>
    <cellStyle name="Normal 25 2 25" xfId="6329"/>
    <cellStyle name="Normal 25 2 26" xfId="6330"/>
    <cellStyle name="Normal 25 2 27" xfId="6331"/>
    <cellStyle name="Normal 25 2 28" xfId="6332"/>
    <cellStyle name="Normal 25 2 29" xfId="6333"/>
    <cellStyle name="Normal 25 2 3" xfId="6334"/>
    <cellStyle name="Normal 25 2 30" xfId="6335"/>
    <cellStyle name="Normal 25 2 31" xfId="6336"/>
    <cellStyle name="Normal 25 2 32" xfId="6337"/>
    <cellStyle name="Normal 25 2 33" xfId="6338"/>
    <cellStyle name="Normal 25 2 34" xfId="6339"/>
    <cellStyle name="Normal 25 2 35" xfId="6340"/>
    <cellStyle name="Normal 25 2 36" xfId="6341"/>
    <cellStyle name="Normal 25 2 37" xfId="6342"/>
    <cellStyle name="Normal 25 2 38" xfId="6343"/>
    <cellStyle name="Normal 25 2 39" xfId="6344"/>
    <cellStyle name="Normal 25 2 4" xfId="6345"/>
    <cellStyle name="Normal 25 2 40" xfId="6346"/>
    <cellStyle name="Normal 25 2 41" xfId="6347"/>
    <cellStyle name="Normal 25 2 42" xfId="6348"/>
    <cellStyle name="Normal 25 2 43" xfId="6349"/>
    <cellStyle name="Normal 25 2 44" xfId="6350"/>
    <cellStyle name="Normal 25 2 45" xfId="6351"/>
    <cellStyle name="Normal 25 2 46" xfId="6352"/>
    <cellStyle name="Normal 25 2 47" xfId="6353"/>
    <cellStyle name="Normal 25 2 48" xfId="6354"/>
    <cellStyle name="Normal 25 2 49" xfId="6355"/>
    <cellStyle name="Normal 25 2 5" xfId="6356"/>
    <cellStyle name="Normal 25 2 50" xfId="6357"/>
    <cellStyle name="Normal 25 2 51" xfId="6358"/>
    <cellStyle name="Normal 25 2 52" xfId="6359"/>
    <cellStyle name="Normal 25 2 53" xfId="6360"/>
    <cellStyle name="Normal 25 2 54" xfId="6361"/>
    <cellStyle name="Normal 25 2 55" xfId="6362"/>
    <cellStyle name="Normal 25 2 56" xfId="6363"/>
    <cellStyle name="Normal 25 2 57" xfId="6364"/>
    <cellStyle name="Normal 25 2 58" xfId="6365"/>
    <cellStyle name="Normal 25 2 59" xfId="6366"/>
    <cellStyle name="Normal 25 2 6" xfId="6367"/>
    <cellStyle name="Normal 25 2 60" xfId="6368"/>
    <cellStyle name="Normal 25 2 61" xfId="6369"/>
    <cellStyle name="Normal 25 2 62" xfId="6370"/>
    <cellStyle name="Normal 25 2 63" xfId="6371"/>
    <cellStyle name="Normal 25 2 64" xfId="6372"/>
    <cellStyle name="Normal 25 2 65" xfId="6373"/>
    <cellStyle name="Normal 25 2 7" xfId="6374"/>
    <cellStyle name="Normal 25 2 8" xfId="6375"/>
    <cellStyle name="Normal 25 2 9" xfId="6376"/>
    <cellStyle name="Normal 25 20" xfId="6377"/>
    <cellStyle name="Normal 25 21" xfId="6378"/>
    <cellStyle name="Normal 25 22" xfId="6379"/>
    <cellStyle name="Normal 25 23" xfId="6380"/>
    <cellStyle name="Normal 25 24" xfId="6381"/>
    <cellStyle name="Normal 25 25" xfId="6382"/>
    <cellStyle name="Normal 25 26" xfId="6383"/>
    <cellStyle name="Normal 25 27" xfId="6384"/>
    <cellStyle name="Normal 25 28" xfId="6385"/>
    <cellStyle name="Normal 25 29" xfId="6386"/>
    <cellStyle name="Normal 25 3" xfId="6387"/>
    <cellStyle name="Normal 25 3 10" xfId="6388"/>
    <cellStyle name="Normal 25 3 11" xfId="6389"/>
    <cellStyle name="Normal 25 3 12" xfId="6390"/>
    <cellStyle name="Normal 25 3 13" xfId="6391"/>
    <cellStyle name="Normal 25 3 14" xfId="6392"/>
    <cellStyle name="Normal 25 3 15" xfId="6393"/>
    <cellStyle name="Normal 25 3 16" xfId="6394"/>
    <cellStyle name="Normal 25 3 17" xfId="6395"/>
    <cellStyle name="Normal 25 3 18" xfId="6396"/>
    <cellStyle name="Normal 25 3 19" xfId="6397"/>
    <cellStyle name="Normal 25 3 2" xfId="6398"/>
    <cellStyle name="Normal 25 3 20" xfId="6399"/>
    <cellStyle name="Normal 25 3 21" xfId="6400"/>
    <cellStyle name="Normal 25 3 22" xfId="6401"/>
    <cellStyle name="Normal 25 3 23" xfId="6402"/>
    <cellStyle name="Normal 25 3 24" xfId="6403"/>
    <cellStyle name="Normal 25 3 25" xfId="6404"/>
    <cellStyle name="Normal 25 3 26" xfId="6405"/>
    <cellStyle name="Normal 25 3 27" xfId="6406"/>
    <cellStyle name="Normal 25 3 28" xfId="6407"/>
    <cellStyle name="Normal 25 3 29" xfId="6408"/>
    <cellStyle name="Normal 25 3 3" xfId="6409"/>
    <cellStyle name="Normal 25 3 30" xfId="6410"/>
    <cellStyle name="Normal 25 3 31" xfId="6411"/>
    <cellStyle name="Normal 25 3 32" xfId="6412"/>
    <cellStyle name="Normal 25 3 33" xfId="6413"/>
    <cellStyle name="Normal 25 3 34" xfId="6414"/>
    <cellStyle name="Normal 25 3 35" xfId="6415"/>
    <cellStyle name="Normal 25 3 36" xfId="6416"/>
    <cellStyle name="Normal 25 3 37" xfId="6417"/>
    <cellStyle name="Normal 25 3 38" xfId="6418"/>
    <cellStyle name="Normal 25 3 39" xfId="6419"/>
    <cellStyle name="Normal 25 3 4" xfId="6420"/>
    <cellStyle name="Normal 25 3 40" xfId="6421"/>
    <cellStyle name="Normal 25 3 41" xfId="6422"/>
    <cellStyle name="Normal 25 3 42" xfId="6423"/>
    <cellStyle name="Normal 25 3 43" xfId="6424"/>
    <cellStyle name="Normal 25 3 44" xfId="6425"/>
    <cellStyle name="Normal 25 3 45" xfId="6426"/>
    <cellStyle name="Normal 25 3 46" xfId="6427"/>
    <cellStyle name="Normal 25 3 47" xfId="6428"/>
    <cellStyle name="Normal 25 3 48" xfId="6429"/>
    <cellStyle name="Normal 25 3 49" xfId="6430"/>
    <cellStyle name="Normal 25 3 5" xfId="6431"/>
    <cellStyle name="Normal 25 3 50" xfId="6432"/>
    <cellStyle name="Normal 25 3 51" xfId="6433"/>
    <cellStyle name="Normal 25 3 52" xfId="6434"/>
    <cellStyle name="Normal 25 3 53" xfId="6435"/>
    <cellStyle name="Normal 25 3 54" xfId="6436"/>
    <cellStyle name="Normal 25 3 55" xfId="6437"/>
    <cellStyle name="Normal 25 3 56" xfId="6438"/>
    <cellStyle name="Normal 25 3 57" xfId="6439"/>
    <cellStyle name="Normal 25 3 58" xfId="6440"/>
    <cellStyle name="Normal 25 3 59" xfId="6441"/>
    <cellStyle name="Normal 25 3 6" xfId="6442"/>
    <cellStyle name="Normal 25 3 60" xfId="6443"/>
    <cellStyle name="Normal 25 3 61" xfId="6444"/>
    <cellStyle name="Normal 25 3 62" xfId="6445"/>
    <cellStyle name="Normal 25 3 63" xfId="6446"/>
    <cellStyle name="Normal 25 3 64" xfId="6447"/>
    <cellStyle name="Normal 25 3 65" xfId="6448"/>
    <cellStyle name="Normal 25 3 7" xfId="6449"/>
    <cellStyle name="Normal 25 3 8" xfId="6450"/>
    <cellStyle name="Normal 25 3 9" xfId="6451"/>
    <cellStyle name="Normal 25 30" xfId="6452"/>
    <cellStyle name="Normal 25 31" xfId="6453"/>
    <cellStyle name="Normal 25 32" xfId="6454"/>
    <cellStyle name="Normal 25 33" xfId="6455"/>
    <cellStyle name="Normal 25 34" xfId="6456"/>
    <cellStyle name="Normal 25 35" xfId="6457"/>
    <cellStyle name="Normal 25 36" xfId="6458"/>
    <cellStyle name="Normal 25 37" xfId="6459"/>
    <cellStyle name="Normal 25 38" xfId="6460"/>
    <cellStyle name="Normal 25 39" xfId="6461"/>
    <cellStyle name="Normal 25 4" xfId="6462"/>
    <cellStyle name="Normal 25 4 10" xfId="6463"/>
    <cellStyle name="Normal 25 4 11" xfId="6464"/>
    <cellStyle name="Normal 25 4 12" xfId="6465"/>
    <cellStyle name="Normal 25 4 13" xfId="6466"/>
    <cellStyle name="Normal 25 4 14" xfId="6467"/>
    <cellStyle name="Normal 25 4 15" xfId="6468"/>
    <cellStyle name="Normal 25 4 16" xfId="6469"/>
    <cellStyle name="Normal 25 4 17" xfId="6470"/>
    <cellStyle name="Normal 25 4 18" xfId="6471"/>
    <cellStyle name="Normal 25 4 19" xfId="6472"/>
    <cellStyle name="Normal 25 4 2" xfId="6473"/>
    <cellStyle name="Normal 25 4 20" xfId="6474"/>
    <cellStyle name="Normal 25 4 21" xfId="6475"/>
    <cellStyle name="Normal 25 4 22" xfId="6476"/>
    <cellStyle name="Normal 25 4 23" xfId="6477"/>
    <cellStyle name="Normal 25 4 24" xfId="6478"/>
    <cellStyle name="Normal 25 4 25" xfId="6479"/>
    <cellStyle name="Normal 25 4 26" xfId="6480"/>
    <cellStyle name="Normal 25 4 27" xfId="6481"/>
    <cellStyle name="Normal 25 4 28" xfId="6482"/>
    <cellStyle name="Normal 25 4 29" xfId="6483"/>
    <cellStyle name="Normal 25 4 3" xfId="6484"/>
    <cellStyle name="Normal 25 4 30" xfId="6485"/>
    <cellStyle name="Normal 25 4 31" xfId="6486"/>
    <cellStyle name="Normal 25 4 32" xfId="6487"/>
    <cellStyle name="Normal 25 4 33" xfId="6488"/>
    <cellStyle name="Normal 25 4 34" xfId="6489"/>
    <cellStyle name="Normal 25 4 35" xfId="6490"/>
    <cellStyle name="Normal 25 4 36" xfId="6491"/>
    <cellStyle name="Normal 25 4 37" xfId="6492"/>
    <cellStyle name="Normal 25 4 38" xfId="6493"/>
    <cellStyle name="Normal 25 4 39" xfId="6494"/>
    <cellStyle name="Normal 25 4 4" xfId="6495"/>
    <cellStyle name="Normal 25 4 40" xfId="6496"/>
    <cellStyle name="Normal 25 4 41" xfId="6497"/>
    <cellStyle name="Normal 25 4 42" xfId="6498"/>
    <cellStyle name="Normal 25 4 43" xfId="6499"/>
    <cellStyle name="Normal 25 4 44" xfId="6500"/>
    <cellStyle name="Normal 25 4 45" xfId="6501"/>
    <cellStyle name="Normal 25 4 46" xfId="6502"/>
    <cellStyle name="Normal 25 4 47" xfId="6503"/>
    <cellStyle name="Normal 25 4 48" xfId="6504"/>
    <cellStyle name="Normal 25 4 49" xfId="6505"/>
    <cellStyle name="Normal 25 4 5" xfId="6506"/>
    <cellStyle name="Normal 25 4 50" xfId="6507"/>
    <cellStyle name="Normal 25 4 51" xfId="6508"/>
    <cellStyle name="Normal 25 4 52" xfId="6509"/>
    <cellStyle name="Normal 25 4 53" xfId="6510"/>
    <cellStyle name="Normal 25 4 54" xfId="6511"/>
    <cellStyle name="Normal 25 4 55" xfId="6512"/>
    <cellStyle name="Normal 25 4 56" xfId="6513"/>
    <cellStyle name="Normal 25 4 57" xfId="6514"/>
    <cellStyle name="Normal 25 4 58" xfId="6515"/>
    <cellStyle name="Normal 25 4 59" xfId="6516"/>
    <cellStyle name="Normal 25 4 6" xfId="6517"/>
    <cellStyle name="Normal 25 4 60" xfId="6518"/>
    <cellStyle name="Normal 25 4 61" xfId="6519"/>
    <cellStyle name="Normal 25 4 62" xfId="6520"/>
    <cellStyle name="Normal 25 4 63" xfId="6521"/>
    <cellStyle name="Normal 25 4 64" xfId="6522"/>
    <cellStyle name="Normal 25 4 65" xfId="6523"/>
    <cellStyle name="Normal 25 4 7" xfId="6524"/>
    <cellStyle name="Normal 25 4 8" xfId="6525"/>
    <cellStyle name="Normal 25 4 9" xfId="6526"/>
    <cellStyle name="Normal 25 40" xfId="6527"/>
    <cellStyle name="Normal 25 41" xfId="6528"/>
    <cellStyle name="Normal 25 42" xfId="6529"/>
    <cellStyle name="Normal 25 43" xfId="6530"/>
    <cellStyle name="Normal 25 44" xfId="6531"/>
    <cellStyle name="Normal 25 45" xfId="6532"/>
    <cellStyle name="Normal 25 46" xfId="6533"/>
    <cellStyle name="Normal 25 47" xfId="6534"/>
    <cellStyle name="Normal 25 48" xfId="6535"/>
    <cellStyle name="Normal 25 49" xfId="6536"/>
    <cellStyle name="Normal 25 5" xfId="6537"/>
    <cellStyle name="Normal 25 5 10" xfId="6538"/>
    <cellStyle name="Normal 25 5 11" xfId="6539"/>
    <cellStyle name="Normal 25 5 12" xfId="6540"/>
    <cellStyle name="Normal 25 5 13" xfId="6541"/>
    <cellStyle name="Normal 25 5 14" xfId="6542"/>
    <cellStyle name="Normal 25 5 15" xfId="6543"/>
    <cellStyle name="Normal 25 5 16" xfId="6544"/>
    <cellStyle name="Normal 25 5 17" xfId="6545"/>
    <cellStyle name="Normal 25 5 18" xfId="6546"/>
    <cellStyle name="Normal 25 5 19" xfId="6547"/>
    <cellStyle name="Normal 25 5 2" xfId="6548"/>
    <cellStyle name="Normal 25 5 20" xfId="6549"/>
    <cellStyle name="Normal 25 5 21" xfId="6550"/>
    <cellStyle name="Normal 25 5 22" xfId="6551"/>
    <cellStyle name="Normal 25 5 23" xfId="6552"/>
    <cellStyle name="Normal 25 5 24" xfId="6553"/>
    <cellStyle name="Normal 25 5 25" xfId="6554"/>
    <cellStyle name="Normal 25 5 26" xfId="6555"/>
    <cellStyle name="Normal 25 5 27" xfId="6556"/>
    <cellStyle name="Normal 25 5 28" xfId="6557"/>
    <cellStyle name="Normal 25 5 29" xfId="6558"/>
    <cellStyle name="Normal 25 5 3" xfId="6559"/>
    <cellStyle name="Normal 25 5 30" xfId="6560"/>
    <cellStyle name="Normal 25 5 31" xfId="6561"/>
    <cellStyle name="Normal 25 5 32" xfId="6562"/>
    <cellStyle name="Normal 25 5 33" xfId="6563"/>
    <cellStyle name="Normal 25 5 34" xfId="6564"/>
    <cellStyle name="Normal 25 5 35" xfId="6565"/>
    <cellStyle name="Normal 25 5 36" xfId="6566"/>
    <cellStyle name="Normal 25 5 37" xfId="6567"/>
    <cellStyle name="Normal 25 5 38" xfId="6568"/>
    <cellStyle name="Normal 25 5 39" xfId="6569"/>
    <cellStyle name="Normal 25 5 4" xfId="6570"/>
    <cellStyle name="Normal 25 5 40" xfId="6571"/>
    <cellStyle name="Normal 25 5 41" xfId="6572"/>
    <cellStyle name="Normal 25 5 42" xfId="6573"/>
    <cellStyle name="Normal 25 5 43" xfId="6574"/>
    <cellStyle name="Normal 25 5 44" xfId="6575"/>
    <cellStyle name="Normal 25 5 45" xfId="6576"/>
    <cellStyle name="Normal 25 5 46" xfId="6577"/>
    <cellStyle name="Normal 25 5 47" xfId="6578"/>
    <cellStyle name="Normal 25 5 48" xfId="6579"/>
    <cellStyle name="Normal 25 5 49" xfId="6580"/>
    <cellStyle name="Normal 25 5 5" xfId="6581"/>
    <cellStyle name="Normal 25 5 50" xfId="6582"/>
    <cellStyle name="Normal 25 5 51" xfId="6583"/>
    <cellStyle name="Normal 25 5 52" xfId="6584"/>
    <cellStyle name="Normal 25 5 53" xfId="6585"/>
    <cellStyle name="Normal 25 5 54" xfId="6586"/>
    <cellStyle name="Normal 25 5 55" xfId="6587"/>
    <cellStyle name="Normal 25 5 56" xfId="6588"/>
    <cellStyle name="Normal 25 5 57" xfId="6589"/>
    <cellStyle name="Normal 25 5 58" xfId="6590"/>
    <cellStyle name="Normal 25 5 59" xfId="6591"/>
    <cellStyle name="Normal 25 5 6" xfId="6592"/>
    <cellStyle name="Normal 25 5 60" xfId="6593"/>
    <cellStyle name="Normal 25 5 61" xfId="6594"/>
    <cellStyle name="Normal 25 5 62" xfId="6595"/>
    <cellStyle name="Normal 25 5 63" xfId="6596"/>
    <cellStyle name="Normal 25 5 64" xfId="6597"/>
    <cellStyle name="Normal 25 5 65" xfId="6598"/>
    <cellStyle name="Normal 25 5 7" xfId="6599"/>
    <cellStyle name="Normal 25 5 8" xfId="6600"/>
    <cellStyle name="Normal 25 5 9" xfId="6601"/>
    <cellStyle name="Normal 25 50" xfId="6602"/>
    <cellStyle name="Normal 25 51" xfId="6603"/>
    <cellStyle name="Normal 25 52" xfId="6604"/>
    <cellStyle name="Normal 25 53" xfId="6605"/>
    <cellStyle name="Normal 25 54" xfId="6606"/>
    <cellStyle name="Normal 25 55" xfId="6607"/>
    <cellStyle name="Normal 25 56" xfId="6608"/>
    <cellStyle name="Normal 25 57" xfId="6609"/>
    <cellStyle name="Normal 25 58" xfId="6610"/>
    <cellStyle name="Normal 25 59" xfId="6611"/>
    <cellStyle name="Normal 25 6" xfId="6612"/>
    <cellStyle name="Normal 25 60" xfId="6613"/>
    <cellStyle name="Normal 25 61" xfId="6614"/>
    <cellStyle name="Normal 25 62" xfId="6615"/>
    <cellStyle name="Normal 25 63" xfId="6616"/>
    <cellStyle name="Normal 25 64" xfId="6617"/>
    <cellStyle name="Normal 25 65" xfId="6618"/>
    <cellStyle name="Normal 25 66" xfId="6619"/>
    <cellStyle name="Normal 25 67" xfId="6620"/>
    <cellStyle name="Normal 25 68" xfId="6621"/>
    <cellStyle name="Normal 25 69" xfId="6622"/>
    <cellStyle name="Normal 25 7" xfId="6623"/>
    <cellStyle name="Normal 25 70" xfId="14435"/>
    <cellStyle name="Normal 25 8" xfId="6624"/>
    <cellStyle name="Normal 25 9" xfId="6625"/>
    <cellStyle name="Normal 26" xfId="6626"/>
    <cellStyle name="Normal 26 10" xfId="6627"/>
    <cellStyle name="Normal 26 11" xfId="6628"/>
    <cellStyle name="Normal 26 12" xfId="6629"/>
    <cellStyle name="Normal 26 13" xfId="6630"/>
    <cellStyle name="Normal 26 14" xfId="6631"/>
    <cellStyle name="Normal 26 15" xfId="6632"/>
    <cellStyle name="Normal 26 16" xfId="6633"/>
    <cellStyle name="Normal 26 17" xfId="6634"/>
    <cellStyle name="Normal 26 18" xfId="6635"/>
    <cellStyle name="Normal 26 19" xfId="6636"/>
    <cellStyle name="Normal 26 2" xfId="6637"/>
    <cellStyle name="Normal 26 2 10" xfId="6638"/>
    <cellStyle name="Normal 26 2 11" xfId="6639"/>
    <cellStyle name="Normal 26 2 12" xfId="6640"/>
    <cellStyle name="Normal 26 2 13" xfId="6641"/>
    <cellStyle name="Normal 26 2 14" xfId="6642"/>
    <cellStyle name="Normal 26 2 15" xfId="6643"/>
    <cellStyle name="Normal 26 2 16" xfId="6644"/>
    <cellStyle name="Normal 26 2 17" xfId="6645"/>
    <cellStyle name="Normal 26 2 18" xfId="6646"/>
    <cellStyle name="Normal 26 2 19" xfId="6647"/>
    <cellStyle name="Normal 26 2 2" xfId="6648"/>
    <cellStyle name="Normal 26 2 20" xfId="6649"/>
    <cellStyle name="Normal 26 2 21" xfId="6650"/>
    <cellStyle name="Normal 26 2 22" xfId="6651"/>
    <cellStyle name="Normal 26 2 23" xfId="6652"/>
    <cellStyle name="Normal 26 2 24" xfId="6653"/>
    <cellStyle name="Normal 26 2 25" xfId="6654"/>
    <cellStyle name="Normal 26 2 26" xfId="6655"/>
    <cellStyle name="Normal 26 2 27" xfId="6656"/>
    <cellStyle name="Normal 26 2 28" xfId="6657"/>
    <cellStyle name="Normal 26 2 29" xfId="6658"/>
    <cellStyle name="Normal 26 2 3" xfId="6659"/>
    <cellStyle name="Normal 26 2 30" xfId="6660"/>
    <cellStyle name="Normal 26 2 31" xfId="6661"/>
    <cellStyle name="Normal 26 2 32" xfId="6662"/>
    <cellStyle name="Normal 26 2 33" xfId="6663"/>
    <cellStyle name="Normal 26 2 34" xfId="6664"/>
    <cellStyle name="Normal 26 2 35" xfId="6665"/>
    <cellStyle name="Normal 26 2 36" xfId="6666"/>
    <cellStyle name="Normal 26 2 37" xfId="6667"/>
    <cellStyle name="Normal 26 2 38" xfId="6668"/>
    <cellStyle name="Normal 26 2 39" xfId="6669"/>
    <cellStyle name="Normal 26 2 4" xfId="6670"/>
    <cellStyle name="Normal 26 2 40" xfId="6671"/>
    <cellStyle name="Normal 26 2 41" xfId="6672"/>
    <cellStyle name="Normal 26 2 42" xfId="6673"/>
    <cellStyle name="Normal 26 2 43" xfId="6674"/>
    <cellStyle name="Normal 26 2 44" xfId="6675"/>
    <cellStyle name="Normal 26 2 45" xfId="6676"/>
    <cellStyle name="Normal 26 2 46" xfId="6677"/>
    <cellStyle name="Normal 26 2 47" xfId="6678"/>
    <cellStyle name="Normal 26 2 48" xfId="6679"/>
    <cellStyle name="Normal 26 2 49" xfId="6680"/>
    <cellStyle name="Normal 26 2 5" xfId="6681"/>
    <cellStyle name="Normal 26 2 50" xfId="6682"/>
    <cellStyle name="Normal 26 2 51" xfId="6683"/>
    <cellStyle name="Normal 26 2 52" xfId="6684"/>
    <cellStyle name="Normal 26 2 53" xfId="6685"/>
    <cellStyle name="Normal 26 2 54" xfId="6686"/>
    <cellStyle name="Normal 26 2 55" xfId="6687"/>
    <cellStyle name="Normal 26 2 56" xfId="6688"/>
    <cellStyle name="Normal 26 2 57" xfId="6689"/>
    <cellStyle name="Normal 26 2 58" xfId="6690"/>
    <cellStyle name="Normal 26 2 59" xfId="6691"/>
    <cellStyle name="Normal 26 2 6" xfId="6692"/>
    <cellStyle name="Normal 26 2 60" xfId="6693"/>
    <cellStyle name="Normal 26 2 61" xfId="6694"/>
    <cellStyle name="Normal 26 2 62" xfId="6695"/>
    <cellStyle name="Normal 26 2 63" xfId="6696"/>
    <cellStyle name="Normal 26 2 64" xfId="6697"/>
    <cellStyle name="Normal 26 2 65" xfId="6698"/>
    <cellStyle name="Normal 26 2 7" xfId="6699"/>
    <cellStyle name="Normal 26 2 8" xfId="6700"/>
    <cellStyle name="Normal 26 2 9" xfId="6701"/>
    <cellStyle name="Normal 26 20" xfId="6702"/>
    <cellStyle name="Normal 26 21" xfId="6703"/>
    <cellStyle name="Normal 26 22" xfId="6704"/>
    <cellStyle name="Normal 26 23" xfId="6705"/>
    <cellStyle name="Normal 26 24" xfId="6706"/>
    <cellStyle name="Normal 26 25" xfId="6707"/>
    <cellStyle name="Normal 26 26" xfId="6708"/>
    <cellStyle name="Normal 26 27" xfId="6709"/>
    <cellStyle name="Normal 26 28" xfId="6710"/>
    <cellStyle name="Normal 26 29" xfId="6711"/>
    <cellStyle name="Normal 26 3" xfId="6712"/>
    <cellStyle name="Normal 26 3 10" xfId="6713"/>
    <cellStyle name="Normal 26 3 11" xfId="6714"/>
    <cellStyle name="Normal 26 3 12" xfId="6715"/>
    <cellStyle name="Normal 26 3 13" xfId="6716"/>
    <cellStyle name="Normal 26 3 14" xfId="6717"/>
    <cellStyle name="Normal 26 3 15" xfId="6718"/>
    <cellStyle name="Normal 26 3 16" xfId="6719"/>
    <cellStyle name="Normal 26 3 17" xfId="6720"/>
    <cellStyle name="Normal 26 3 18" xfId="6721"/>
    <cellStyle name="Normal 26 3 19" xfId="6722"/>
    <cellStyle name="Normal 26 3 2" xfId="6723"/>
    <cellStyle name="Normal 26 3 20" xfId="6724"/>
    <cellStyle name="Normal 26 3 21" xfId="6725"/>
    <cellStyle name="Normal 26 3 22" xfId="6726"/>
    <cellStyle name="Normal 26 3 23" xfId="6727"/>
    <cellStyle name="Normal 26 3 24" xfId="6728"/>
    <cellStyle name="Normal 26 3 25" xfId="6729"/>
    <cellStyle name="Normal 26 3 26" xfId="6730"/>
    <cellStyle name="Normal 26 3 27" xfId="6731"/>
    <cellStyle name="Normal 26 3 28" xfId="6732"/>
    <cellStyle name="Normal 26 3 29" xfId="6733"/>
    <cellStyle name="Normal 26 3 3" xfId="6734"/>
    <cellStyle name="Normal 26 3 30" xfId="6735"/>
    <cellStyle name="Normal 26 3 31" xfId="6736"/>
    <cellStyle name="Normal 26 3 32" xfId="6737"/>
    <cellStyle name="Normal 26 3 33" xfId="6738"/>
    <cellStyle name="Normal 26 3 34" xfId="6739"/>
    <cellStyle name="Normal 26 3 35" xfId="6740"/>
    <cellStyle name="Normal 26 3 36" xfId="6741"/>
    <cellStyle name="Normal 26 3 37" xfId="6742"/>
    <cellStyle name="Normal 26 3 38" xfId="6743"/>
    <cellStyle name="Normal 26 3 39" xfId="6744"/>
    <cellStyle name="Normal 26 3 4" xfId="6745"/>
    <cellStyle name="Normal 26 3 40" xfId="6746"/>
    <cellStyle name="Normal 26 3 41" xfId="6747"/>
    <cellStyle name="Normal 26 3 42" xfId="6748"/>
    <cellStyle name="Normal 26 3 43" xfId="6749"/>
    <cellStyle name="Normal 26 3 44" xfId="6750"/>
    <cellStyle name="Normal 26 3 45" xfId="6751"/>
    <cellStyle name="Normal 26 3 46" xfId="6752"/>
    <cellStyle name="Normal 26 3 47" xfId="6753"/>
    <cellStyle name="Normal 26 3 48" xfId="6754"/>
    <cellStyle name="Normal 26 3 49" xfId="6755"/>
    <cellStyle name="Normal 26 3 5" xfId="6756"/>
    <cellStyle name="Normal 26 3 50" xfId="6757"/>
    <cellStyle name="Normal 26 3 51" xfId="6758"/>
    <cellStyle name="Normal 26 3 52" xfId="6759"/>
    <cellStyle name="Normal 26 3 53" xfId="6760"/>
    <cellStyle name="Normal 26 3 54" xfId="6761"/>
    <cellStyle name="Normal 26 3 55" xfId="6762"/>
    <cellStyle name="Normal 26 3 56" xfId="6763"/>
    <cellStyle name="Normal 26 3 57" xfId="6764"/>
    <cellStyle name="Normal 26 3 58" xfId="6765"/>
    <cellStyle name="Normal 26 3 59" xfId="6766"/>
    <cellStyle name="Normal 26 3 6" xfId="6767"/>
    <cellStyle name="Normal 26 3 60" xfId="6768"/>
    <cellStyle name="Normal 26 3 61" xfId="6769"/>
    <cellStyle name="Normal 26 3 62" xfId="6770"/>
    <cellStyle name="Normal 26 3 63" xfId="6771"/>
    <cellStyle name="Normal 26 3 64" xfId="6772"/>
    <cellStyle name="Normal 26 3 65" xfId="6773"/>
    <cellStyle name="Normal 26 3 7" xfId="6774"/>
    <cellStyle name="Normal 26 3 8" xfId="6775"/>
    <cellStyle name="Normal 26 3 9" xfId="6776"/>
    <cellStyle name="Normal 26 30" xfId="6777"/>
    <cellStyle name="Normal 26 31" xfId="6778"/>
    <cellStyle name="Normal 26 32" xfId="6779"/>
    <cellStyle name="Normal 26 33" xfId="6780"/>
    <cellStyle name="Normal 26 34" xfId="6781"/>
    <cellStyle name="Normal 26 35" xfId="6782"/>
    <cellStyle name="Normal 26 36" xfId="6783"/>
    <cellStyle name="Normal 26 37" xfId="6784"/>
    <cellStyle name="Normal 26 38" xfId="6785"/>
    <cellStyle name="Normal 26 39" xfId="6786"/>
    <cellStyle name="Normal 26 4" xfId="6787"/>
    <cellStyle name="Normal 26 4 10" xfId="6788"/>
    <cellStyle name="Normal 26 4 11" xfId="6789"/>
    <cellStyle name="Normal 26 4 12" xfId="6790"/>
    <cellStyle name="Normal 26 4 13" xfId="6791"/>
    <cellStyle name="Normal 26 4 14" xfId="6792"/>
    <cellStyle name="Normal 26 4 15" xfId="6793"/>
    <cellStyle name="Normal 26 4 16" xfId="6794"/>
    <cellStyle name="Normal 26 4 17" xfId="6795"/>
    <cellStyle name="Normal 26 4 18" xfId="6796"/>
    <cellStyle name="Normal 26 4 19" xfId="6797"/>
    <cellStyle name="Normal 26 4 2" xfId="6798"/>
    <cellStyle name="Normal 26 4 20" xfId="6799"/>
    <cellStyle name="Normal 26 4 21" xfId="6800"/>
    <cellStyle name="Normal 26 4 22" xfId="6801"/>
    <cellStyle name="Normal 26 4 23" xfId="6802"/>
    <cellStyle name="Normal 26 4 24" xfId="6803"/>
    <cellStyle name="Normal 26 4 25" xfId="6804"/>
    <cellStyle name="Normal 26 4 26" xfId="6805"/>
    <cellStyle name="Normal 26 4 27" xfId="6806"/>
    <cellStyle name="Normal 26 4 28" xfId="6807"/>
    <cellStyle name="Normal 26 4 29" xfId="6808"/>
    <cellStyle name="Normal 26 4 3" xfId="6809"/>
    <cellStyle name="Normal 26 4 30" xfId="6810"/>
    <cellStyle name="Normal 26 4 31" xfId="6811"/>
    <cellStyle name="Normal 26 4 32" xfId="6812"/>
    <cellStyle name="Normal 26 4 33" xfId="6813"/>
    <cellStyle name="Normal 26 4 34" xfId="6814"/>
    <cellStyle name="Normal 26 4 35" xfId="6815"/>
    <cellStyle name="Normal 26 4 36" xfId="6816"/>
    <cellStyle name="Normal 26 4 37" xfId="6817"/>
    <cellStyle name="Normal 26 4 38" xfId="6818"/>
    <cellStyle name="Normal 26 4 39" xfId="6819"/>
    <cellStyle name="Normal 26 4 4" xfId="6820"/>
    <cellStyle name="Normal 26 4 40" xfId="6821"/>
    <cellStyle name="Normal 26 4 41" xfId="6822"/>
    <cellStyle name="Normal 26 4 42" xfId="6823"/>
    <cellStyle name="Normal 26 4 43" xfId="6824"/>
    <cellStyle name="Normal 26 4 44" xfId="6825"/>
    <cellStyle name="Normal 26 4 45" xfId="6826"/>
    <cellStyle name="Normal 26 4 46" xfId="6827"/>
    <cellStyle name="Normal 26 4 47" xfId="6828"/>
    <cellStyle name="Normal 26 4 48" xfId="6829"/>
    <cellStyle name="Normal 26 4 49" xfId="6830"/>
    <cellStyle name="Normal 26 4 5" xfId="6831"/>
    <cellStyle name="Normal 26 4 50" xfId="6832"/>
    <cellStyle name="Normal 26 4 51" xfId="6833"/>
    <cellStyle name="Normal 26 4 52" xfId="6834"/>
    <cellStyle name="Normal 26 4 53" xfId="6835"/>
    <cellStyle name="Normal 26 4 54" xfId="6836"/>
    <cellStyle name="Normal 26 4 55" xfId="6837"/>
    <cellStyle name="Normal 26 4 56" xfId="6838"/>
    <cellStyle name="Normal 26 4 57" xfId="6839"/>
    <cellStyle name="Normal 26 4 58" xfId="6840"/>
    <cellStyle name="Normal 26 4 59" xfId="6841"/>
    <cellStyle name="Normal 26 4 6" xfId="6842"/>
    <cellStyle name="Normal 26 4 60" xfId="6843"/>
    <cellStyle name="Normal 26 4 61" xfId="6844"/>
    <cellStyle name="Normal 26 4 62" xfId="6845"/>
    <cellStyle name="Normal 26 4 63" xfId="6846"/>
    <cellStyle name="Normal 26 4 64" xfId="6847"/>
    <cellStyle name="Normal 26 4 65" xfId="6848"/>
    <cellStyle name="Normal 26 4 7" xfId="6849"/>
    <cellStyle name="Normal 26 4 8" xfId="6850"/>
    <cellStyle name="Normal 26 4 9" xfId="6851"/>
    <cellStyle name="Normal 26 40" xfId="6852"/>
    <cellStyle name="Normal 26 41" xfId="6853"/>
    <cellStyle name="Normal 26 42" xfId="6854"/>
    <cellStyle name="Normal 26 43" xfId="6855"/>
    <cellStyle name="Normal 26 44" xfId="6856"/>
    <cellStyle name="Normal 26 45" xfId="6857"/>
    <cellStyle name="Normal 26 46" xfId="6858"/>
    <cellStyle name="Normal 26 47" xfId="6859"/>
    <cellStyle name="Normal 26 48" xfId="6860"/>
    <cellStyle name="Normal 26 49" xfId="6861"/>
    <cellStyle name="Normal 26 5" xfId="6862"/>
    <cellStyle name="Normal 26 5 10" xfId="6863"/>
    <cellStyle name="Normal 26 5 11" xfId="6864"/>
    <cellStyle name="Normal 26 5 12" xfId="6865"/>
    <cellStyle name="Normal 26 5 13" xfId="6866"/>
    <cellStyle name="Normal 26 5 14" xfId="6867"/>
    <cellStyle name="Normal 26 5 15" xfId="6868"/>
    <cellStyle name="Normal 26 5 16" xfId="6869"/>
    <cellStyle name="Normal 26 5 17" xfId="6870"/>
    <cellStyle name="Normal 26 5 18" xfId="6871"/>
    <cellStyle name="Normal 26 5 19" xfId="6872"/>
    <cellStyle name="Normal 26 5 2" xfId="6873"/>
    <cellStyle name="Normal 26 5 20" xfId="6874"/>
    <cellStyle name="Normal 26 5 21" xfId="6875"/>
    <cellStyle name="Normal 26 5 22" xfId="6876"/>
    <cellStyle name="Normal 26 5 23" xfId="6877"/>
    <cellStyle name="Normal 26 5 24" xfId="6878"/>
    <cellStyle name="Normal 26 5 25" xfId="6879"/>
    <cellStyle name="Normal 26 5 26" xfId="6880"/>
    <cellStyle name="Normal 26 5 27" xfId="6881"/>
    <cellStyle name="Normal 26 5 28" xfId="6882"/>
    <cellStyle name="Normal 26 5 29" xfId="6883"/>
    <cellStyle name="Normal 26 5 3" xfId="6884"/>
    <cellStyle name="Normal 26 5 30" xfId="6885"/>
    <cellStyle name="Normal 26 5 31" xfId="6886"/>
    <cellStyle name="Normal 26 5 32" xfId="6887"/>
    <cellStyle name="Normal 26 5 33" xfId="6888"/>
    <cellStyle name="Normal 26 5 34" xfId="6889"/>
    <cellStyle name="Normal 26 5 35" xfId="6890"/>
    <cellStyle name="Normal 26 5 36" xfId="6891"/>
    <cellStyle name="Normal 26 5 37" xfId="6892"/>
    <cellStyle name="Normal 26 5 38" xfId="6893"/>
    <cellStyle name="Normal 26 5 39" xfId="6894"/>
    <cellStyle name="Normal 26 5 4" xfId="6895"/>
    <cellStyle name="Normal 26 5 40" xfId="6896"/>
    <cellStyle name="Normal 26 5 41" xfId="6897"/>
    <cellStyle name="Normal 26 5 42" xfId="6898"/>
    <cellStyle name="Normal 26 5 43" xfId="6899"/>
    <cellStyle name="Normal 26 5 44" xfId="6900"/>
    <cellStyle name="Normal 26 5 45" xfId="6901"/>
    <cellStyle name="Normal 26 5 46" xfId="6902"/>
    <cellStyle name="Normal 26 5 47" xfId="6903"/>
    <cellStyle name="Normal 26 5 48" xfId="6904"/>
    <cellStyle name="Normal 26 5 49" xfId="6905"/>
    <cellStyle name="Normal 26 5 5" xfId="6906"/>
    <cellStyle name="Normal 26 5 50" xfId="6907"/>
    <cellStyle name="Normal 26 5 51" xfId="6908"/>
    <cellStyle name="Normal 26 5 52" xfId="6909"/>
    <cellStyle name="Normal 26 5 53" xfId="6910"/>
    <cellStyle name="Normal 26 5 54" xfId="6911"/>
    <cellStyle name="Normal 26 5 55" xfId="6912"/>
    <cellStyle name="Normal 26 5 56" xfId="6913"/>
    <cellStyle name="Normal 26 5 57" xfId="6914"/>
    <cellStyle name="Normal 26 5 58" xfId="6915"/>
    <cellStyle name="Normal 26 5 59" xfId="6916"/>
    <cellStyle name="Normal 26 5 6" xfId="6917"/>
    <cellStyle name="Normal 26 5 60" xfId="6918"/>
    <cellStyle name="Normal 26 5 61" xfId="6919"/>
    <cellStyle name="Normal 26 5 62" xfId="6920"/>
    <cellStyle name="Normal 26 5 63" xfId="6921"/>
    <cellStyle name="Normal 26 5 64" xfId="6922"/>
    <cellStyle name="Normal 26 5 65" xfId="6923"/>
    <cellStyle name="Normal 26 5 7" xfId="6924"/>
    <cellStyle name="Normal 26 5 8" xfId="6925"/>
    <cellStyle name="Normal 26 5 9" xfId="6926"/>
    <cellStyle name="Normal 26 50" xfId="6927"/>
    <cellStyle name="Normal 26 51" xfId="6928"/>
    <cellStyle name="Normal 26 52" xfId="6929"/>
    <cellStyle name="Normal 26 53" xfId="6930"/>
    <cellStyle name="Normal 26 54" xfId="6931"/>
    <cellStyle name="Normal 26 55" xfId="6932"/>
    <cellStyle name="Normal 26 56" xfId="6933"/>
    <cellStyle name="Normal 26 57" xfId="6934"/>
    <cellStyle name="Normal 26 58" xfId="6935"/>
    <cellStyle name="Normal 26 59" xfId="6936"/>
    <cellStyle name="Normal 26 6" xfId="6937"/>
    <cellStyle name="Normal 26 60" xfId="6938"/>
    <cellStyle name="Normal 26 61" xfId="6939"/>
    <cellStyle name="Normal 26 62" xfId="6940"/>
    <cellStyle name="Normal 26 63" xfId="6941"/>
    <cellStyle name="Normal 26 64" xfId="6942"/>
    <cellStyle name="Normal 26 65" xfId="6943"/>
    <cellStyle name="Normal 26 66" xfId="6944"/>
    <cellStyle name="Normal 26 67" xfId="6945"/>
    <cellStyle name="Normal 26 68" xfId="6946"/>
    <cellStyle name="Normal 26 69" xfId="6947"/>
    <cellStyle name="Normal 26 7" xfId="6948"/>
    <cellStyle name="Normal 26 70" xfId="14475"/>
    <cellStyle name="Normal 26 8" xfId="6949"/>
    <cellStyle name="Normal 26 9" xfId="6950"/>
    <cellStyle name="Normal 27" xfId="6951"/>
    <cellStyle name="Normal 27 10" xfId="6952"/>
    <cellStyle name="Normal 27 11" xfId="6953"/>
    <cellStyle name="Normal 27 12" xfId="6954"/>
    <cellStyle name="Normal 27 13" xfId="6955"/>
    <cellStyle name="Normal 27 14" xfId="6956"/>
    <cellStyle name="Normal 27 15" xfId="6957"/>
    <cellStyle name="Normal 27 16" xfId="6958"/>
    <cellStyle name="Normal 27 17" xfId="6959"/>
    <cellStyle name="Normal 27 18" xfId="6960"/>
    <cellStyle name="Normal 27 19" xfId="6961"/>
    <cellStyle name="Normal 27 2" xfId="6962"/>
    <cellStyle name="Normal 27 2 10" xfId="6963"/>
    <cellStyle name="Normal 27 2 11" xfId="6964"/>
    <cellStyle name="Normal 27 2 12" xfId="6965"/>
    <cellStyle name="Normal 27 2 13" xfId="6966"/>
    <cellStyle name="Normal 27 2 14" xfId="6967"/>
    <cellStyle name="Normal 27 2 15" xfId="6968"/>
    <cellStyle name="Normal 27 2 16" xfId="6969"/>
    <cellStyle name="Normal 27 2 17" xfId="6970"/>
    <cellStyle name="Normal 27 2 18" xfId="6971"/>
    <cellStyle name="Normal 27 2 19" xfId="6972"/>
    <cellStyle name="Normal 27 2 2" xfId="6973"/>
    <cellStyle name="Normal 27 2 20" xfId="6974"/>
    <cellStyle name="Normal 27 2 21" xfId="6975"/>
    <cellStyle name="Normal 27 2 22" xfId="6976"/>
    <cellStyle name="Normal 27 2 23" xfId="6977"/>
    <cellStyle name="Normal 27 2 24" xfId="6978"/>
    <cellStyle name="Normal 27 2 25" xfId="6979"/>
    <cellStyle name="Normal 27 2 26" xfId="6980"/>
    <cellStyle name="Normal 27 2 27" xfId="6981"/>
    <cellStyle name="Normal 27 2 28" xfId="6982"/>
    <cellStyle name="Normal 27 2 29" xfId="6983"/>
    <cellStyle name="Normal 27 2 3" xfId="6984"/>
    <cellStyle name="Normal 27 2 30" xfId="6985"/>
    <cellStyle name="Normal 27 2 31" xfId="6986"/>
    <cellStyle name="Normal 27 2 32" xfId="6987"/>
    <cellStyle name="Normal 27 2 33" xfId="6988"/>
    <cellStyle name="Normal 27 2 34" xfId="6989"/>
    <cellStyle name="Normal 27 2 35" xfId="6990"/>
    <cellStyle name="Normal 27 2 36" xfId="6991"/>
    <cellStyle name="Normal 27 2 37" xfId="6992"/>
    <cellStyle name="Normal 27 2 38" xfId="6993"/>
    <cellStyle name="Normal 27 2 39" xfId="6994"/>
    <cellStyle name="Normal 27 2 4" xfId="6995"/>
    <cellStyle name="Normal 27 2 40" xfId="6996"/>
    <cellStyle name="Normal 27 2 41" xfId="6997"/>
    <cellStyle name="Normal 27 2 42" xfId="6998"/>
    <cellStyle name="Normal 27 2 43" xfId="6999"/>
    <cellStyle name="Normal 27 2 44" xfId="7000"/>
    <cellStyle name="Normal 27 2 45" xfId="7001"/>
    <cellStyle name="Normal 27 2 46" xfId="7002"/>
    <cellStyle name="Normal 27 2 47" xfId="7003"/>
    <cellStyle name="Normal 27 2 48" xfId="7004"/>
    <cellStyle name="Normal 27 2 49" xfId="7005"/>
    <cellStyle name="Normal 27 2 5" xfId="7006"/>
    <cellStyle name="Normal 27 2 50" xfId="7007"/>
    <cellStyle name="Normal 27 2 51" xfId="7008"/>
    <cellStyle name="Normal 27 2 52" xfId="7009"/>
    <cellStyle name="Normal 27 2 53" xfId="7010"/>
    <cellStyle name="Normal 27 2 54" xfId="7011"/>
    <cellStyle name="Normal 27 2 55" xfId="7012"/>
    <cellStyle name="Normal 27 2 56" xfId="7013"/>
    <cellStyle name="Normal 27 2 57" xfId="7014"/>
    <cellStyle name="Normal 27 2 58" xfId="7015"/>
    <cellStyle name="Normal 27 2 59" xfId="7016"/>
    <cellStyle name="Normal 27 2 6" xfId="7017"/>
    <cellStyle name="Normal 27 2 60" xfId="7018"/>
    <cellStyle name="Normal 27 2 61" xfId="7019"/>
    <cellStyle name="Normal 27 2 62" xfId="7020"/>
    <cellStyle name="Normal 27 2 63" xfId="7021"/>
    <cellStyle name="Normal 27 2 64" xfId="7022"/>
    <cellStyle name="Normal 27 2 65" xfId="7023"/>
    <cellStyle name="Normal 27 2 7" xfId="7024"/>
    <cellStyle name="Normal 27 2 8" xfId="7025"/>
    <cellStyle name="Normal 27 2 9" xfId="7026"/>
    <cellStyle name="Normal 27 20" xfId="7027"/>
    <cellStyle name="Normal 27 21" xfId="7028"/>
    <cellStyle name="Normal 27 22" xfId="7029"/>
    <cellStyle name="Normal 27 23" xfId="7030"/>
    <cellStyle name="Normal 27 24" xfId="7031"/>
    <cellStyle name="Normal 27 25" xfId="7032"/>
    <cellStyle name="Normal 27 26" xfId="7033"/>
    <cellStyle name="Normal 27 27" xfId="7034"/>
    <cellStyle name="Normal 27 28" xfId="7035"/>
    <cellStyle name="Normal 27 29" xfId="7036"/>
    <cellStyle name="Normal 27 3" xfId="7037"/>
    <cellStyle name="Normal 27 3 10" xfId="7038"/>
    <cellStyle name="Normal 27 3 11" xfId="7039"/>
    <cellStyle name="Normal 27 3 12" xfId="7040"/>
    <cellStyle name="Normal 27 3 13" xfId="7041"/>
    <cellStyle name="Normal 27 3 14" xfId="7042"/>
    <cellStyle name="Normal 27 3 15" xfId="7043"/>
    <cellStyle name="Normal 27 3 16" xfId="7044"/>
    <cellStyle name="Normal 27 3 17" xfId="7045"/>
    <cellStyle name="Normal 27 3 18" xfId="7046"/>
    <cellStyle name="Normal 27 3 19" xfId="7047"/>
    <cellStyle name="Normal 27 3 2" xfId="7048"/>
    <cellStyle name="Normal 27 3 20" xfId="7049"/>
    <cellStyle name="Normal 27 3 21" xfId="7050"/>
    <cellStyle name="Normal 27 3 22" xfId="7051"/>
    <cellStyle name="Normal 27 3 23" xfId="7052"/>
    <cellStyle name="Normal 27 3 24" xfId="7053"/>
    <cellStyle name="Normal 27 3 25" xfId="7054"/>
    <cellStyle name="Normal 27 3 26" xfId="7055"/>
    <cellStyle name="Normal 27 3 27" xfId="7056"/>
    <cellStyle name="Normal 27 3 28" xfId="7057"/>
    <cellStyle name="Normal 27 3 29" xfId="7058"/>
    <cellStyle name="Normal 27 3 3" xfId="7059"/>
    <cellStyle name="Normal 27 3 30" xfId="7060"/>
    <cellStyle name="Normal 27 3 31" xfId="7061"/>
    <cellStyle name="Normal 27 3 32" xfId="7062"/>
    <cellStyle name="Normal 27 3 33" xfId="7063"/>
    <cellStyle name="Normal 27 3 34" xfId="7064"/>
    <cellStyle name="Normal 27 3 35" xfId="7065"/>
    <cellStyle name="Normal 27 3 36" xfId="7066"/>
    <cellStyle name="Normal 27 3 37" xfId="7067"/>
    <cellStyle name="Normal 27 3 38" xfId="7068"/>
    <cellStyle name="Normal 27 3 39" xfId="7069"/>
    <cellStyle name="Normal 27 3 4" xfId="7070"/>
    <cellStyle name="Normal 27 3 40" xfId="7071"/>
    <cellStyle name="Normal 27 3 41" xfId="7072"/>
    <cellStyle name="Normal 27 3 42" xfId="7073"/>
    <cellStyle name="Normal 27 3 43" xfId="7074"/>
    <cellStyle name="Normal 27 3 44" xfId="7075"/>
    <cellStyle name="Normal 27 3 45" xfId="7076"/>
    <cellStyle name="Normal 27 3 46" xfId="7077"/>
    <cellStyle name="Normal 27 3 47" xfId="7078"/>
    <cellStyle name="Normal 27 3 48" xfId="7079"/>
    <cellStyle name="Normal 27 3 49" xfId="7080"/>
    <cellStyle name="Normal 27 3 5" xfId="7081"/>
    <cellStyle name="Normal 27 3 50" xfId="7082"/>
    <cellStyle name="Normal 27 3 51" xfId="7083"/>
    <cellStyle name="Normal 27 3 52" xfId="7084"/>
    <cellStyle name="Normal 27 3 53" xfId="7085"/>
    <cellStyle name="Normal 27 3 54" xfId="7086"/>
    <cellStyle name="Normal 27 3 55" xfId="7087"/>
    <cellStyle name="Normal 27 3 56" xfId="7088"/>
    <cellStyle name="Normal 27 3 57" xfId="7089"/>
    <cellStyle name="Normal 27 3 58" xfId="7090"/>
    <cellStyle name="Normal 27 3 59" xfId="7091"/>
    <cellStyle name="Normal 27 3 6" xfId="7092"/>
    <cellStyle name="Normal 27 3 60" xfId="7093"/>
    <cellStyle name="Normal 27 3 61" xfId="7094"/>
    <cellStyle name="Normal 27 3 62" xfId="7095"/>
    <cellStyle name="Normal 27 3 63" xfId="7096"/>
    <cellStyle name="Normal 27 3 64" xfId="7097"/>
    <cellStyle name="Normal 27 3 65" xfId="7098"/>
    <cellStyle name="Normal 27 3 7" xfId="7099"/>
    <cellStyle name="Normal 27 3 8" xfId="7100"/>
    <cellStyle name="Normal 27 3 9" xfId="7101"/>
    <cellStyle name="Normal 27 30" xfId="7102"/>
    <cellStyle name="Normal 27 31" xfId="7103"/>
    <cellStyle name="Normal 27 32" xfId="7104"/>
    <cellStyle name="Normal 27 33" xfId="7105"/>
    <cellStyle name="Normal 27 34" xfId="7106"/>
    <cellStyle name="Normal 27 35" xfId="7107"/>
    <cellStyle name="Normal 27 36" xfId="7108"/>
    <cellStyle name="Normal 27 37" xfId="7109"/>
    <cellStyle name="Normal 27 38" xfId="7110"/>
    <cellStyle name="Normal 27 39" xfId="7111"/>
    <cellStyle name="Normal 27 4" xfId="7112"/>
    <cellStyle name="Normal 27 4 10" xfId="7113"/>
    <cellStyle name="Normal 27 4 11" xfId="7114"/>
    <cellStyle name="Normal 27 4 12" xfId="7115"/>
    <cellStyle name="Normal 27 4 13" xfId="7116"/>
    <cellStyle name="Normal 27 4 14" xfId="7117"/>
    <cellStyle name="Normal 27 4 15" xfId="7118"/>
    <cellStyle name="Normal 27 4 16" xfId="7119"/>
    <cellStyle name="Normal 27 4 17" xfId="7120"/>
    <cellStyle name="Normal 27 4 18" xfId="7121"/>
    <cellStyle name="Normal 27 4 19" xfId="7122"/>
    <cellStyle name="Normal 27 4 2" xfId="7123"/>
    <cellStyle name="Normal 27 4 20" xfId="7124"/>
    <cellStyle name="Normal 27 4 21" xfId="7125"/>
    <cellStyle name="Normal 27 4 22" xfId="7126"/>
    <cellStyle name="Normal 27 4 23" xfId="7127"/>
    <cellStyle name="Normal 27 4 24" xfId="7128"/>
    <cellStyle name="Normal 27 4 25" xfId="7129"/>
    <cellStyle name="Normal 27 4 26" xfId="7130"/>
    <cellStyle name="Normal 27 4 27" xfId="7131"/>
    <cellStyle name="Normal 27 4 28" xfId="7132"/>
    <cellStyle name="Normal 27 4 29" xfId="7133"/>
    <cellStyle name="Normal 27 4 3" xfId="7134"/>
    <cellStyle name="Normal 27 4 30" xfId="7135"/>
    <cellStyle name="Normal 27 4 31" xfId="7136"/>
    <cellStyle name="Normal 27 4 32" xfId="7137"/>
    <cellStyle name="Normal 27 4 33" xfId="7138"/>
    <cellStyle name="Normal 27 4 34" xfId="7139"/>
    <cellStyle name="Normal 27 4 35" xfId="7140"/>
    <cellStyle name="Normal 27 4 36" xfId="7141"/>
    <cellStyle name="Normal 27 4 37" xfId="7142"/>
    <cellStyle name="Normal 27 4 38" xfId="7143"/>
    <cellStyle name="Normal 27 4 39" xfId="7144"/>
    <cellStyle name="Normal 27 4 4" xfId="7145"/>
    <cellStyle name="Normal 27 4 40" xfId="7146"/>
    <cellStyle name="Normal 27 4 41" xfId="7147"/>
    <cellStyle name="Normal 27 4 42" xfId="7148"/>
    <cellStyle name="Normal 27 4 43" xfId="7149"/>
    <cellStyle name="Normal 27 4 44" xfId="7150"/>
    <cellStyle name="Normal 27 4 45" xfId="7151"/>
    <cellStyle name="Normal 27 4 46" xfId="7152"/>
    <cellStyle name="Normal 27 4 47" xfId="7153"/>
    <cellStyle name="Normal 27 4 48" xfId="7154"/>
    <cellStyle name="Normal 27 4 49" xfId="7155"/>
    <cellStyle name="Normal 27 4 5" xfId="7156"/>
    <cellStyle name="Normal 27 4 50" xfId="7157"/>
    <cellStyle name="Normal 27 4 51" xfId="7158"/>
    <cellStyle name="Normal 27 4 52" xfId="7159"/>
    <cellStyle name="Normal 27 4 53" xfId="7160"/>
    <cellStyle name="Normal 27 4 54" xfId="7161"/>
    <cellStyle name="Normal 27 4 55" xfId="7162"/>
    <cellStyle name="Normal 27 4 56" xfId="7163"/>
    <cellStyle name="Normal 27 4 57" xfId="7164"/>
    <cellStyle name="Normal 27 4 58" xfId="7165"/>
    <cellStyle name="Normal 27 4 59" xfId="7166"/>
    <cellStyle name="Normal 27 4 6" xfId="7167"/>
    <cellStyle name="Normal 27 4 60" xfId="7168"/>
    <cellStyle name="Normal 27 4 61" xfId="7169"/>
    <cellStyle name="Normal 27 4 62" xfId="7170"/>
    <cellStyle name="Normal 27 4 63" xfId="7171"/>
    <cellStyle name="Normal 27 4 64" xfId="7172"/>
    <cellStyle name="Normal 27 4 65" xfId="7173"/>
    <cellStyle name="Normal 27 4 7" xfId="7174"/>
    <cellStyle name="Normal 27 4 8" xfId="7175"/>
    <cellStyle name="Normal 27 4 9" xfId="7176"/>
    <cellStyle name="Normal 27 40" xfId="7177"/>
    <cellStyle name="Normal 27 41" xfId="7178"/>
    <cellStyle name="Normal 27 42" xfId="7179"/>
    <cellStyle name="Normal 27 43" xfId="7180"/>
    <cellStyle name="Normal 27 44" xfId="7181"/>
    <cellStyle name="Normal 27 45" xfId="7182"/>
    <cellStyle name="Normal 27 46" xfId="7183"/>
    <cellStyle name="Normal 27 47" xfId="7184"/>
    <cellStyle name="Normal 27 48" xfId="7185"/>
    <cellStyle name="Normal 27 49" xfId="7186"/>
    <cellStyle name="Normal 27 5" xfId="7187"/>
    <cellStyle name="Normal 27 5 10" xfId="7188"/>
    <cellStyle name="Normal 27 5 11" xfId="7189"/>
    <cellStyle name="Normal 27 5 12" xfId="7190"/>
    <cellStyle name="Normal 27 5 13" xfId="7191"/>
    <cellStyle name="Normal 27 5 14" xfId="7192"/>
    <cellStyle name="Normal 27 5 15" xfId="7193"/>
    <cellStyle name="Normal 27 5 16" xfId="7194"/>
    <cellStyle name="Normal 27 5 17" xfId="7195"/>
    <cellStyle name="Normal 27 5 18" xfId="7196"/>
    <cellStyle name="Normal 27 5 19" xfId="7197"/>
    <cellStyle name="Normal 27 5 2" xfId="7198"/>
    <cellStyle name="Normal 27 5 20" xfId="7199"/>
    <cellStyle name="Normal 27 5 21" xfId="7200"/>
    <cellStyle name="Normal 27 5 22" xfId="7201"/>
    <cellStyle name="Normal 27 5 23" xfId="7202"/>
    <cellStyle name="Normal 27 5 24" xfId="7203"/>
    <cellStyle name="Normal 27 5 25" xfId="7204"/>
    <cellStyle name="Normal 27 5 26" xfId="7205"/>
    <cellStyle name="Normal 27 5 27" xfId="7206"/>
    <cellStyle name="Normal 27 5 28" xfId="7207"/>
    <cellStyle name="Normal 27 5 29" xfId="7208"/>
    <cellStyle name="Normal 27 5 3" xfId="7209"/>
    <cellStyle name="Normal 27 5 30" xfId="7210"/>
    <cellStyle name="Normal 27 5 31" xfId="7211"/>
    <cellStyle name="Normal 27 5 32" xfId="7212"/>
    <cellStyle name="Normal 27 5 33" xfId="7213"/>
    <cellStyle name="Normal 27 5 34" xfId="7214"/>
    <cellStyle name="Normal 27 5 35" xfId="7215"/>
    <cellStyle name="Normal 27 5 36" xfId="7216"/>
    <cellStyle name="Normal 27 5 37" xfId="7217"/>
    <cellStyle name="Normal 27 5 38" xfId="7218"/>
    <cellStyle name="Normal 27 5 39" xfId="7219"/>
    <cellStyle name="Normal 27 5 4" xfId="7220"/>
    <cellStyle name="Normal 27 5 40" xfId="7221"/>
    <cellStyle name="Normal 27 5 41" xfId="7222"/>
    <cellStyle name="Normal 27 5 42" xfId="7223"/>
    <cellStyle name="Normal 27 5 43" xfId="7224"/>
    <cellStyle name="Normal 27 5 44" xfId="7225"/>
    <cellStyle name="Normal 27 5 45" xfId="7226"/>
    <cellStyle name="Normal 27 5 46" xfId="7227"/>
    <cellStyle name="Normal 27 5 47" xfId="7228"/>
    <cellStyle name="Normal 27 5 48" xfId="7229"/>
    <cellStyle name="Normal 27 5 49" xfId="7230"/>
    <cellStyle name="Normal 27 5 5" xfId="7231"/>
    <cellStyle name="Normal 27 5 50" xfId="7232"/>
    <cellStyle name="Normal 27 5 51" xfId="7233"/>
    <cellStyle name="Normal 27 5 52" xfId="7234"/>
    <cellStyle name="Normal 27 5 53" xfId="7235"/>
    <cellStyle name="Normal 27 5 54" xfId="7236"/>
    <cellStyle name="Normal 27 5 55" xfId="7237"/>
    <cellStyle name="Normal 27 5 56" xfId="7238"/>
    <cellStyle name="Normal 27 5 57" xfId="7239"/>
    <cellStyle name="Normal 27 5 58" xfId="7240"/>
    <cellStyle name="Normal 27 5 59" xfId="7241"/>
    <cellStyle name="Normal 27 5 6" xfId="7242"/>
    <cellStyle name="Normal 27 5 60" xfId="7243"/>
    <cellStyle name="Normal 27 5 61" xfId="7244"/>
    <cellStyle name="Normal 27 5 62" xfId="7245"/>
    <cellStyle name="Normal 27 5 63" xfId="7246"/>
    <cellStyle name="Normal 27 5 64" xfId="7247"/>
    <cellStyle name="Normal 27 5 65" xfId="7248"/>
    <cellStyle name="Normal 27 5 7" xfId="7249"/>
    <cellStyle name="Normal 27 5 8" xfId="7250"/>
    <cellStyle name="Normal 27 5 9" xfId="7251"/>
    <cellStyle name="Normal 27 50" xfId="7252"/>
    <cellStyle name="Normal 27 51" xfId="7253"/>
    <cellStyle name="Normal 27 52" xfId="7254"/>
    <cellStyle name="Normal 27 53" xfId="7255"/>
    <cellStyle name="Normal 27 54" xfId="7256"/>
    <cellStyle name="Normal 27 55" xfId="7257"/>
    <cellStyle name="Normal 27 56" xfId="7258"/>
    <cellStyle name="Normal 27 57" xfId="7259"/>
    <cellStyle name="Normal 27 58" xfId="7260"/>
    <cellStyle name="Normal 27 59" xfId="7261"/>
    <cellStyle name="Normal 27 6" xfId="7262"/>
    <cellStyle name="Normal 27 60" xfId="7263"/>
    <cellStyle name="Normal 27 61" xfId="7264"/>
    <cellStyle name="Normal 27 62" xfId="7265"/>
    <cellStyle name="Normal 27 63" xfId="7266"/>
    <cellStyle name="Normal 27 64" xfId="7267"/>
    <cellStyle name="Normal 27 65" xfId="7268"/>
    <cellStyle name="Normal 27 66" xfId="7269"/>
    <cellStyle name="Normal 27 67" xfId="7270"/>
    <cellStyle name="Normal 27 68" xfId="7271"/>
    <cellStyle name="Normal 27 69" xfId="7272"/>
    <cellStyle name="Normal 27 7" xfId="7273"/>
    <cellStyle name="Normal 27 70" xfId="14531"/>
    <cellStyle name="Normal 27 8" xfId="7274"/>
    <cellStyle name="Normal 27 9" xfId="7275"/>
    <cellStyle name="Normal 28" xfId="7276"/>
    <cellStyle name="Normal 28 10" xfId="7277"/>
    <cellStyle name="Normal 28 11" xfId="7278"/>
    <cellStyle name="Normal 28 12" xfId="7279"/>
    <cellStyle name="Normal 28 13" xfId="7280"/>
    <cellStyle name="Normal 28 14" xfId="7281"/>
    <cellStyle name="Normal 28 15" xfId="7282"/>
    <cellStyle name="Normal 28 16" xfId="7283"/>
    <cellStyle name="Normal 28 17" xfId="7284"/>
    <cellStyle name="Normal 28 18" xfId="7285"/>
    <cellStyle name="Normal 28 19" xfId="7286"/>
    <cellStyle name="Normal 28 2" xfId="7287"/>
    <cellStyle name="Normal 28 2 10" xfId="7288"/>
    <cellStyle name="Normal 28 2 11" xfId="7289"/>
    <cellStyle name="Normal 28 2 12" xfId="7290"/>
    <cellStyle name="Normal 28 2 13" xfId="7291"/>
    <cellStyle name="Normal 28 2 14" xfId="7292"/>
    <cellStyle name="Normal 28 2 15" xfId="7293"/>
    <cellStyle name="Normal 28 2 16" xfId="7294"/>
    <cellStyle name="Normal 28 2 17" xfId="7295"/>
    <cellStyle name="Normal 28 2 18" xfId="7296"/>
    <cellStyle name="Normal 28 2 19" xfId="7297"/>
    <cellStyle name="Normal 28 2 2" xfId="7298"/>
    <cellStyle name="Normal 28 2 20" xfId="7299"/>
    <cellStyle name="Normal 28 2 21" xfId="7300"/>
    <cellStyle name="Normal 28 2 22" xfId="7301"/>
    <cellStyle name="Normal 28 2 23" xfId="7302"/>
    <cellStyle name="Normal 28 2 24" xfId="7303"/>
    <cellStyle name="Normal 28 2 25" xfId="7304"/>
    <cellStyle name="Normal 28 2 26" xfId="7305"/>
    <cellStyle name="Normal 28 2 27" xfId="7306"/>
    <cellStyle name="Normal 28 2 28" xfId="7307"/>
    <cellStyle name="Normal 28 2 29" xfId="7308"/>
    <cellStyle name="Normal 28 2 3" xfId="7309"/>
    <cellStyle name="Normal 28 2 30" xfId="7310"/>
    <cellStyle name="Normal 28 2 31" xfId="7311"/>
    <cellStyle name="Normal 28 2 32" xfId="7312"/>
    <cellStyle name="Normal 28 2 33" xfId="7313"/>
    <cellStyle name="Normal 28 2 34" xfId="7314"/>
    <cellStyle name="Normal 28 2 35" xfId="7315"/>
    <cellStyle name="Normal 28 2 36" xfId="7316"/>
    <cellStyle name="Normal 28 2 37" xfId="7317"/>
    <cellStyle name="Normal 28 2 38" xfId="7318"/>
    <cellStyle name="Normal 28 2 39" xfId="7319"/>
    <cellStyle name="Normal 28 2 4" xfId="7320"/>
    <cellStyle name="Normal 28 2 40" xfId="7321"/>
    <cellStyle name="Normal 28 2 41" xfId="7322"/>
    <cellStyle name="Normal 28 2 42" xfId="7323"/>
    <cellStyle name="Normal 28 2 43" xfId="7324"/>
    <cellStyle name="Normal 28 2 44" xfId="7325"/>
    <cellStyle name="Normal 28 2 45" xfId="7326"/>
    <cellStyle name="Normal 28 2 46" xfId="7327"/>
    <cellStyle name="Normal 28 2 47" xfId="7328"/>
    <cellStyle name="Normal 28 2 48" xfId="7329"/>
    <cellStyle name="Normal 28 2 49" xfId="7330"/>
    <cellStyle name="Normal 28 2 5" xfId="7331"/>
    <cellStyle name="Normal 28 2 50" xfId="7332"/>
    <cellStyle name="Normal 28 2 51" xfId="7333"/>
    <cellStyle name="Normal 28 2 52" xfId="7334"/>
    <cellStyle name="Normal 28 2 53" xfId="7335"/>
    <cellStyle name="Normal 28 2 54" xfId="7336"/>
    <cellStyle name="Normal 28 2 55" xfId="7337"/>
    <cellStyle name="Normal 28 2 56" xfId="7338"/>
    <cellStyle name="Normal 28 2 57" xfId="7339"/>
    <cellStyle name="Normal 28 2 58" xfId="7340"/>
    <cellStyle name="Normal 28 2 59" xfId="7341"/>
    <cellStyle name="Normal 28 2 6" xfId="7342"/>
    <cellStyle name="Normal 28 2 60" xfId="7343"/>
    <cellStyle name="Normal 28 2 61" xfId="7344"/>
    <cellStyle name="Normal 28 2 62" xfId="7345"/>
    <cellStyle name="Normal 28 2 63" xfId="7346"/>
    <cellStyle name="Normal 28 2 64" xfId="7347"/>
    <cellStyle name="Normal 28 2 65" xfId="7348"/>
    <cellStyle name="Normal 28 2 7" xfId="7349"/>
    <cellStyle name="Normal 28 2 8" xfId="7350"/>
    <cellStyle name="Normal 28 2 9" xfId="7351"/>
    <cellStyle name="Normal 28 20" xfId="7352"/>
    <cellStyle name="Normal 28 21" xfId="7353"/>
    <cellStyle name="Normal 28 22" xfId="7354"/>
    <cellStyle name="Normal 28 23" xfId="7355"/>
    <cellStyle name="Normal 28 24" xfId="7356"/>
    <cellStyle name="Normal 28 25" xfId="7357"/>
    <cellStyle name="Normal 28 26" xfId="7358"/>
    <cellStyle name="Normal 28 27" xfId="7359"/>
    <cellStyle name="Normal 28 28" xfId="7360"/>
    <cellStyle name="Normal 28 29" xfId="7361"/>
    <cellStyle name="Normal 28 3" xfId="7362"/>
    <cellStyle name="Normal 28 3 10" xfId="7363"/>
    <cellStyle name="Normal 28 3 11" xfId="7364"/>
    <cellStyle name="Normal 28 3 12" xfId="7365"/>
    <cellStyle name="Normal 28 3 13" xfId="7366"/>
    <cellStyle name="Normal 28 3 14" xfId="7367"/>
    <cellStyle name="Normal 28 3 15" xfId="7368"/>
    <cellStyle name="Normal 28 3 16" xfId="7369"/>
    <cellStyle name="Normal 28 3 17" xfId="7370"/>
    <cellStyle name="Normal 28 3 18" xfId="7371"/>
    <cellStyle name="Normal 28 3 19" xfId="7372"/>
    <cellStyle name="Normal 28 3 2" xfId="7373"/>
    <cellStyle name="Normal 28 3 20" xfId="7374"/>
    <cellStyle name="Normal 28 3 21" xfId="7375"/>
    <cellStyle name="Normal 28 3 22" xfId="7376"/>
    <cellStyle name="Normal 28 3 23" xfId="7377"/>
    <cellStyle name="Normal 28 3 24" xfId="7378"/>
    <cellStyle name="Normal 28 3 25" xfId="7379"/>
    <cellStyle name="Normal 28 3 26" xfId="7380"/>
    <cellStyle name="Normal 28 3 27" xfId="7381"/>
    <cellStyle name="Normal 28 3 28" xfId="7382"/>
    <cellStyle name="Normal 28 3 29" xfId="7383"/>
    <cellStyle name="Normal 28 3 3" xfId="7384"/>
    <cellStyle name="Normal 28 3 30" xfId="7385"/>
    <cellStyle name="Normal 28 3 31" xfId="7386"/>
    <cellStyle name="Normal 28 3 32" xfId="7387"/>
    <cellStyle name="Normal 28 3 33" xfId="7388"/>
    <cellStyle name="Normal 28 3 34" xfId="7389"/>
    <cellStyle name="Normal 28 3 35" xfId="7390"/>
    <cellStyle name="Normal 28 3 36" xfId="7391"/>
    <cellStyle name="Normal 28 3 37" xfId="7392"/>
    <cellStyle name="Normal 28 3 38" xfId="7393"/>
    <cellStyle name="Normal 28 3 39" xfId="7394"/>
    <cellStyle name="Normal 28 3 4" xfId="7395"/>
    <cellStyle name="Normal 28 3 40" xfId="7396"/>
    <cellStyle name="Normal 28 3 41" xfId="7397"/>
    <cellStyle name="Normal 28 3 42" xfId="7398"/>
    <cellStyle name="Normal 28 3 43" xfId="7399"/>
    <cellStyle name="Normal 28 3 44" xfId="7400"/>
    <cellStyle name="Normal 28 3 45" xfId="7401"/>
    <cellStyle name="Normal 28 3 46" xfId="7402"/>
    <cellStyle name="Normal 28 3 47" xfId="7403"/>
    <cellStyle name="Normal 28 3 48" xfId="7404"/>
    <cellStyle name="Normal 28 3 49" xfId="7405"/>
    <cellStyle name="Normal 28 3 5" xfId="7406"/>
    <cellStyle name="Normal 28 3 50" xfId="7407"/>
    <cellStyle name="Normal 28 3 51" xfId="7408"/>
    <cellStyle name="Normal 28 3 52" xfId="7409"/>
    <cellStyle name="Normal 28 3 53" xfId="7410"/>
    <cellStyle name="Normal 28 3 54" xfId="7411"/>
    <cellStyle name="Normal 28 3 55" xfId="7412"/>
    <cellStyle name="Normal 28 3 56" xfId="7413"/>
    <cellStyle name="Normal 28 3 57" xfId="7414"/>
    <cellStyle name="Normal 28 3 58" xfId="7415"/>
    <cellStyle name="Normal 28 3 59" xfId="7416"/>
    <cellStyle name="Normal 28 3 6" xfId="7417"/>
    <cellStyle name="Normal 28 3 60" xfId="7418"/>
    <cellStyle name="Normal 28 3 61" xfId="7419"/>
    <cellStyle name="Normal 28 3 62" xfId="7420"/>
    <cellStyle name="Normal 28 3 63" xfId="7421"/>
    <cellStyle name="Normal 28 3 64" xfId="7422"/>
    <cellStyle name="Normal 28 3 65" xfId="7423"/>
    <cellStyle name="Normal 28 3 7" xfId="7424"/>
    <cellStyle name="Normal 28 3 8" xfId="7425"/>
    <cellStyle name="Normal 28 3 9" xfId="7426"/>
    <cellStyle name="Normal 28 30" xfId="7427"/>
    <cellStyle name="Normal 28 31" xfId="7428"/>
    <cellStyle name="Normal 28 32" xfId="7429"/>
    <cellStyle name="Normal 28 33" xfId="7430"/>
    <cellStyle name="Normal 28 34" xfId="7431"/>
    <cellStyle name="Normal 28 35" xfId="7432"/>
    <cellStyle name="Normal 28 36" xfId="7433"/>
    <cellStyle name="Normal 28 37" xfId="7434"/>
    <cellStyle name="Normal 28 38" xfId="7435"/>
    <cellStyle name="Normal 28 39" xfId="7436"/>
    <cellStyle name="Normal 28 4" xfId="7437"/>
    <cellStyle name="Normal 28 4 10" xfId="7438"/>
    <cellStyle name="Normal 28 4 11" xfId="7439"/>
    <cellStyle name="Normal 28 4 12" xfId="7440"/>
    <cellStyle name="Normal 28 4 13" xfId="7441"/>
    <cellStyle name="Normal 28 4 14" xfId="7442"/>
    <cellStyle name="Normal 28 4 15" xfId="7443"/>
    <cellStyle name="Normal 28 4 16" xfId="7444"/>
    <cellStyle name="Normal 28 4 17" xfId="7445"/>
    <cellStyle name="Normal 28 4 18" xfId="7446"/>
    <cellStyle name="Normal 28 4 19" xfId="7447"/>
    <cellStyle name="Normal 28 4 2" xfId="7448"/>
    <cellStyle name="Normal 28 4 20" xfId="7449"/>
    <cellStyle name="Normal 28 4 21" xfId="7450"/>
    <cellStyle name="Normal 28 4 22" xfId="7451"/>
    <cellStyle name="Normal 28 4 23" xfId="7452"/>
    <cellStyle name="Normal 28 4 24" xfId="7453"/>
    <cellStyle name="Normal 28 4 25" xfId="7454"/>
    <cellStyle name="Normal 28 4 26" xfId="7455"/>
    <cellStyle name="Normal 28 4 27" xfId="7456"/>
    <cellStyle name="Normal 28 4 28" xfId="7457"/>
    <cellStyle name="Normal 28 4 29" xfId="7458"/>
    <cellStyle name="Normal 28 4 3" xfId="7459"/>
    <cellStyle name="Normal 28 4 30" xfId="7460"/>
    <cellStyle name="Normal 28 4 31" xfId="7461"/>
    <cellStyle name="Normal 28 4 32" xfId="7462"/>
    <cellStyle name="Normal 28 4 33" xfId="7463"/>
    <cellStyle name="Normal 28 4 34" xfId="7464"/>
    <cellStyle name="Normal 28 4 35" xfId="7465"/>
    <cellStyle name="Normal 28 4 36" xfId="7466"/>
    <cellStyle name="Normal 28 4 37" xfId="7467"/>
    <cellStyle name="Normal 28 4 38" xfId="7468"/>
    <cellStyle name="Normal 28 4 39" xfId="7469"/>
    <cellStyle name="Normal 28 4 4" xfId="7470"/>
    <cellStyle name="Normal 28 4 40" xfId="7471"/>
    <cellStyle name="Normal 28 4 41" xfId="7472"/>
    <cellStyle name="Normal 28 4 42" xfId="7473"/>
    <cellStyle name="Normal 28 4 43" xfId="7474"/>
    <cellStyle name="Normal 28 4 44" xfId="7475"/>
    <cellStyle name="Normal 28 4 45" xfId="7476"/>
    <cellStyle name="Normal 28 4 46" xfId="7477"/>
    <cellStyle name="Normal 28 4 47" xfId="7478"/>
    <cellStyle name="Normal 28 4 48" xfId="7479"/>
    <cellStyle name="Normal 28 4 49" xfId="7480"/>
    <cellStyle name="Normal 28 4 5" xfId="7481"/>
    <cellStyle name="Normal 28 4 50" xfId="7482"/>
    <cellStyle name="Normal 28 4 51" xfId="7483"/>
    <cellStyle name="Normal 28 4 52" xfId="7484"/>
    <cellStyle name="Normal 28 4 53" xfId="7485"/>
    <cellStyle name="Normal 28 4 54" xfId="7486"/>
    <cellStyle name="Normal 28 4 55" xfId="7487"/>
    <cellStyle name="Normal 28 4 56" xfId="7488"/>
    <cellStyle name="Normal 28 4 57" xfId="7489"/>
    <cellStyle name="Normal 28 4 58" xfId="7490"/>
    <cellStyle name="Normal 28 4 59" xfId="7491"/>
    <cellStyle name="Normal 28 4 6" xfId="7492"/>
    <cellStyle name="Normal 28 4 60" xfId="7493"/>
    <cellStyle name="Normal 28 4 61" xfId="7494"/>
    <cellStyle name="Normal 28 4 62" xfId="7495"/>
    <cellStyle name="Normal 28 4 63" xfId="7496"/>
    <cellStyle name="Normal 28 4 64" xfId="7497"/>
    <cellStyle name="Normal 28 4 65" xfId="7498"/>
    <cellStyle name="Normal 28 4 7" xfId="7499"/>
    <cellStyle name="Normal 28 4 8" xfId="7500"/>
    <cellStyle name="Normal 28 4 9" xfId="7501"/>
    <cellStyle name="Normal 28 40" xfId="7502"/>
    <cellStyle name="Normal 28 41" xfId="7503"/>
    <cellStyle name="Normal 28 42" xfId="7504"/>
    <cellStyle name="Normal 28 43" xfId="7505"/>
    <cellStyle name="Normal 28 44" xfId="7506"/>
    <cellStyle name="Normal 28 45" xfId="7507"/>
    <cellStyle name="Normal 28 46" xfId="7508"/>
    <cellStyle name="Normal 28 47" xfId="7509"/>
    <cellStyle name="Normal 28 48" xfId="7510"/>
    <cellStyle name="Normal 28 49" xfId="7511"/>
    <cellStyle name="Normal 28 5" xfId="7512"/>
    <cellStyle name="Normal 28 5 10" xfId="7513"/>
    <cellStyle name="Normal 28 5 11" xfId="7514"/>
    <cellStyle name="Normal 28 5 12" xfId="7515"/>
    <cellStyle name="Normal 28 5 13" xfId="7516"/>
    <cellStyle name="Normal 28 5 14" xfId="7517"/>
    <cellStyle name="Normal 28 5 15" xfId="7518"/>
    <cellStyle name="Normal 28 5 16" xfId="7519"/>
    <cellStyle name="Normal 28 5 17" xfId="7520"/>
    <cellStyle name="Normal 28 5 18" xfId="7521"/>
    <cellStyle name="Normal 28 5 19" xfId="7522"/>
    <cellStyle name="Normal 28 5 2" xfId="7523"/>
    <cellStyle name="Normal 28 5 20" xfId="7524"/>
    <cellStyle name="Normal 28 5 21" xfId="7525"/>
    <cellStyle name="Normal 28 5 22" xfId="7526"/>
    <cellStyle name="Normal 28 5 23" xfId="7527"/>
    <cellStyle name="Normal 28 5 24" xfId="7528"/>
    <cellStyle name="Normal 28 5 25" xfId="7529"/>
    <cellStyle name="Normal 28 5 26" xfId="7530"/>
    <cellStyle name="Normal 28 5 27" xfId="7531"/>
    <cellStyle name="Normal 28 5 28" xfId="7532"/>
    <cellStyle name="Normal 28 5 29" xfId="7533"/>
    <cellStyle name="Normal 28 5 3" xfId="7534"/>
    <cellStyle name="Normal 28 5 30" xfId="7535"/>
    <cellStyle name="Normal 28 5 31" xfId="7536"/>
    <cellStyle name="Normal 28 5 32" xfId="7537"/>
    <cellStyle name="Normal 28 5 33" xfId="7538"/>
    <cellStyle name="Normal 28 5 34" xfId="7539"/>
    <cellStyle name="Normal 28 5 35" xfId="7540"/>
    <cellStyle name="Normal 28 5 36" xfId="7541"/>
    <cellStyle name="Normal 28 5 37" xfId="7542"/>
    <cellStyle name="Normal 28 5 38" xfId="7543"/>
    <cellStyle name="Normal 28 5 39" xfId="7544"/>
    <cellStyle name="Normal 28 5 4" xfId="7545"/>
    <cellStyle name="Normal 28 5 40" xfId="7546"/>
    <cellStyle name="Normal 28 5 41" xfId="7547"/>
    <cellStyle name="Normal 28 5 42" xfId="7548"/>
    <cellStyle name="Normal 28 5 43" xfId="7549"/>
    <cellStyle name="Normal 28 5 44" xfId="7550"/>
    <cellStyle name="Normal 28 5 45" xfId="7551"/>
    <cellStyle name="Normal 28 5 46" xfId="7552"/>
    <cellStyle name="Normal 28 5 47" xfId="7553"/>
    <cellStyle name="Normal 28 5 48" xfId="7554"/>
    <cellStyle name="Normal 28 5 49" xfId="7555"/>
    <cellStyle name="Normal 28 5 5" xfId="7556"/>
    <cellStyle name="Normal 28 5 50" xfId="7557"/>
    <cellStyle name="Normal 28 5 51" xfId="7558"/>
    <cellStyle name="Normal 28 5 52" xfId="7559"/>
    <cellStyle name="Normal 28 5 53" xfId="7560"/>
    <cellStyle name="Normal 28 5 54" xfId="7561"/>
    <cellStyle name="Normal 28 5 55" xfId="7562"/>
    <cellStyle name="Normal 28 5 56" xfId="7563"/>
    <cellStyle name="Normal 28 5 57" xfId="7564"/>
    <cellStyle name="Normal 28 5 58" xfId="7565"/>
    <cellStyle name="Normal 28 5 59" xfId="7566"/>
    <cellStyle name="Normal 28 5 6" xfId="7567"/>
    <cellStyle name="Normal 28 5 60" xfId="7568"/>
    <cellStyle name="Normal 28 5 61" xfId="7569"/>
    <cellStyle name="Normal 28 5 62" xfId="7570"/>
    <cellStyle name="Normal 28 5 63" xfId="7571"/>
    <cellStyle name="Normal 28 5 64" xfId="7572"/>
    <cellStyle name="Normal 28 5 65" xfId="7573"/>
    <cellStyle name="Normal 28 5 7" xfId="7574"/>
    <cellStyle name="Normal 28 5 8" xfId="7575"/>
    <cellStyle name="Normal 28 5 9" xfId="7576"/>
    <cellStyle name="Normal 28 50" xfId="7577"/>
    <cellStyle name="Normal 28 51" xfId="7578"/>
    <cellStyle name="Normal 28 52" xfId="7579"/>
    <cellStyle name="Normal 28 53" xfId="7580"/>
    <cellStyle name="Normal 28 54" xfId="7581"/>
    <cellStyle name="Normal 28 55" xfId="7582"/>
    <cellStyle name="Normal 28 56" xfId="7583"/>
    <cellStyle name="Normal 28 57" xfId="7584"/>
    <cellStyle name="Normal 28 58" xfId="7585"/>
    <cellStyle name="Normal 28 59" xfId="7586"/>
    <cellStyle name="Normal 28 6" xfId="7587"/>
    <cellStyle name="Normal 28 60" xfId="7588"/>
    <cellStyle name="Normal 28 61" xfId="7589"/>
    <cellStyle name="Normal 28 62" xfId="7590"/>
    <cellStyle name="Normal 28 63" xfId="7591"/>
    <cellStyle name="Normal 28 64" xfId="7592"/>
    <cellStyle name="Normal 28 65" xfId="7593"/>
    <cellStyle name="Normal 28 66" xfId="7594"/>
    <cellStyle name="Normal 28 67" xfId="7595"/>
    <cellStyle name="Normal 28 68" xfId="7596"/>
    <cellStyle name="Normal 28 69" xfId="7597"/>
    <cellStyle name="Normal 28 7" xfId="7598"/>
    <cellStyle name="Normal 28 70" xfId="14625"/>
    <cellStyle name="Normal 28 8" xfId="7599"/>
    <cellStyle name="Normal 28 9" xfId="7600"/>
    <cellStyle name="Normal 29" xfId="7601"/>
    <cellStyle name="Normal 29 10" xfId="7602"/>
    <cellStyle name="Normal 29 11" xfId="7603"/>
    <cellStyle name="Normal 29 12" xfId="7604"/>
    <cellStyle name="Normal 29 13" xfId="7605"/>
    <cellStyle name="Normal 29 14" xfId="7606"/>
    <cellStyle name="Normal 29 15" xfId="7607"/>
    <cellStyle name="Normal 29 16" xfId="7608"/>
    <cellStyle name="Normal 29 17" xfId="7609"/>
    <cellStyle name="Normal 29 18" xfId="7610"/>
    <cellStyle name="Normal 29 19" xfId="7611"/>
    <cellStyle name="Normal 29 2" xfId="7612"/>
    <cellStyle name="Normal 29 2 10" xfId="7613"/>
    <cellStyle name="Normal 29 2 11" xfId="7614"/>
    <cellStyle name="Normal 29 2 12" xfId="7615"/>
    <cellStyle name="Normal 29 2 13" xfId="7616"/>
    <cellStyle name="Normal 29 2 14" xfId="7617"/>
    <cellStyle name="Normal 29 2 15" xfId="7618"/>
    <cellStyle name="Normal 29 2 16" xfId="7619"/>
    <cellStyle name="Normal 29 2 17" xfId="7620"/>
    <cellStyle name="Normal 29 2 18" xfId="7621"/>
    <cellStyle name="Normal 29 2 19" xfId="7622"/>
    <cellStyle name="Normal 29 2 2" xfId="7623"/>
    <cellStyle name="Normal 29 2 20" xfId="7624"/>
    <cellStyle name="Normal 29 2 21" xfId="7625"/>
    <cellStyle name="Normal 29 2 22" xfId="7626"/>
    <cellStyle name="Normal 29 2 23" xfId="7627"/>
    <cellStyle name="Normal 29 2 24" xfId="7628"/>
    <cellStyle name="Normal 29 2 25" xfId="7629"/>
    <cellStyle name="Normal 29 2 26" xfId="7630"/>
    <cellStyle name="Normal 29 2 27" xfId="7631"/>
    <cellStyle name="Normal 29 2 28" xfId="7632"/>
    <cellStyle name="Normal 29 2 29" xfId="7633"/>
    <cellStyle name="Normal 29 2 3" xfId="7634"/>
    <cellStyle name="Normal 29 2 30" xfId="7635"/>
    <cellStyle name="Normal 29 2 31" xfId="7636"/>
    <cellStyle name="Normal 29 2 32" xfId="7637"/>
    <cellStyle name="Normal 29 2 33" xfId="7638"/>
    <cellStyle name="Normal 29 2 34" xfId="7639"/>
    <cellStyle name="Normal 29 2 35" xfId="7640"/>
    <cellStyle name="Normal 29 2 36" xfId="7641"/>
    <cellStyle name="Normal 29 2 37" xfId="7642"/>
    <cellStyle name="Normal 29 2 38" xfId="7643"/>
    <cellStyle name="Normal 29 2 39" xfId="7644"/>
    <cellStyle name="Normal 29 2 4" xfId="7645"/>
    <cellStyle name="Normal 29 2 40" xfId="7646"/>
    <cellStyle name="Normal 29 2 41" xfId="7647"/>
    <cellStyle name="Normal 29 2 42" xfId="7648"/>
    <cellStyle name="Normal 29 2 43" xfId="7649"/>
    <cellStyle name="Normal 29 2 44" xfId="7650"/>
    <cellStyle name="Normal 29 2 45" xfId="7651"/>
    <cellStyle name="Normal 29 2 46" xfId="7652"/>
    <cellStyle name="Normal 29 2 47" xfId="7653"/>
    <cellStyle name="Normal 29 2 48" xfId="7654"/>
    <cellStyle name="Normal 29 2 49" xfId="7655"/>
    <cellStyle name="Normal 29 2 5" xfId="7656"/>
    <cellStyle name="Normal 29 2 50" xfId="7657"/>
    <cellStyle name="Normal 29 2 51" xfId="7658"/>
    <cellStyle name="Normal 29 2 52" xfId="7659"/>
    <cellStyle name="Normal 29 2 53" xfId="7660"/>
    <cellStyle name="Normal 29 2 54" xfId="7661"/>
    <cellStyle name="Normal 29 2 55" xfId="7662"/>
    <cellStyle name="Normal 29 2 56" xfId="7663"/>
    <cellStyle name="Normal 29 2 57" xfId="7664"/>
    <cellStyle name="Normal 29 2 58" xfId="7665"/>
    <cellStyle name="Normal 29 2 59" xfId="7666"/>
    <cellStyle name="Normal 29 2 6" xfId="7667"/>
    <cellStyle name="Normal 29 2 60" xfId="7668"/>
    <cellStyle name="Normal 29 2 61" xfId="7669"/>
    <cellStyle name="Normal 29 2 62" xfId="7670"/>
    <cellStyle name="Normal 29 2 63" xfId="7671"/>
    <cellStyle name="Normal 29 2 64" xfId="7672"/>
    <cellStyle name="Normal 29 2 65" xfId="7673"/>
    <cellStyle name="Normal 29 2 7" xfId="7674"/>
    <cellStyle name="Normal 29 2 8" xfId="7675"/>
    <cellStyle name="Normal 29 2 9" xfId="7676"/>
    <cellStyle name="Normal 29 20" xfId="7677"/>
    <cellStyle name="Normal 29 21" xfId="7678"/>
    <cellStyle name="Normal 29 22" xfId="7679"/>
    <cellStyle name="Normal 29 23" xfId="7680"/>
    <cellStyle name="Normal 29 24" xfId="7681"/>
    <cellStyle name="Normal 29 25" xfId="7682"/>
    <cellStyle name="Normal 29 26" xfId="7683"/>
    <cellStyle name="Normal 29 27" xfId="7684"/>
    <cellStyle name="Normal 29 28" xfId="7685"/>
    <cellStyle name="Normal 29 29" xfId="7686"/>
    <cellStyle name="Normal 29 3" xfId="7687"/>
    <cellStyle name="Normal 29 3 10" xfId="7688"/>
    <cellStyle name="Normal 29 3 11" xfId="7689"/>
    <cellStyle name="Normal 29 3 12" xfId="7690"/>
    <cellStyle name="Normal 29 3 13" xfId="7691"/>
    <cellStyle name="Normal 29 3 14" xfId="7692"/>
    <cellStyle name="Normal 29 3 15" xfId="7693"/>
    <cellStyle name="Normal 29 3 16" xfId="7694"/>
    <cellStyle name="Normal 29 3 17" xfId="7695"/>
    <cellStyle name="Normal 29 3 18" xfId="7696"/>
    <cellStyle name="Normal 29 3 19" xfId="7697"/>
    <cellStyle name="Normal 29 3 2" xfId="7698"/>
    <cellStyle name="Normal 29 3 20" xfId="7699"/>
    <cellStyle name="Normal 29 3 21" xfId="7700"/>
    <cellStyle name="Normal 29 3 22" xfId="7701"/>
    <cellStyle name="Normal 29 3 23" xfId="7702"/>
    <cellStyle name="Normal 29 3 24" xfId="7703"/>
    <cellStyle name="Normal 29 3 25" xfId="7704"/>
    <cellStyle name="Normal 29 3 26" xfId="7705"/>
    <cellStyle name="Normal 29 3 27" xfId="7706"/>
    <cellStyle name="Normal 29 3 28" xfId="7707"/>
    <cellStyle name="Normal 29 3 29" xfId="7708"/>
    <cellStyle name="Normal 29 3 3" xfId="7709"/>
    <cellStyle name="Normal 29 3 30" xfId="7710"/>
    <cellStyle name="Normal 29 3 31" xfId="7711"/>
    <cellStyle name="Normal 29 3 32" xfId="7712"/>
    <cellStyle name="Normal 29 3 33" xfId="7713"/>
    <cellStyle name="Normal 29 3 34" xfId="7714"/>
    <cellStyle name="Normal 29 3 35" xfId="7715"/>
    <cellStyle name="Normal 29 3 36" xfId="7716"/>
    <cellStyle name="Normal 29 3 37" xfId="7717"/>
    <cellStyle name="Normal 29 3 38" xfId="7718"/>
    <cellStyle name="Normal 29 3 39" xfId="7719"/>
    <cellStyle name="Normal 29 3 4" xfId="7720"/>
    <cellStyle name="Normal 29 3 40" xfId="7721"/>
    <cellStyle name="Normal 29 3 41" xfId="7722"/>
    <cellStyle name="Normal 29 3 42" xfId="7723"/>
    <cellStyle name="Normal 29 3 43" xfId="7724"/>
    <cellStyle name="Normal 29 3 44" xfId="7725"/>
    <cellStyle name="Normal 29 3 45" xfId="7726"/>
    <cellStyle name="Normal 29 3 46" xfId="7727"/>
    <cellStyle name="Normal 29 3 47" xfId="7728"/>
    <cellStyle name="Normal 29 3 48" xfId="7729"/>
    <cellStyle name="Normal 29 3 49" xfId="7730"/>
    <cellStyle name="Normal 29 3 5" xfId="7731"/>
    <cellStyle name="Normal 29 3 50" xfId="7732"/>
    <cellStyle name="Normal 29 3 51" xfId="7733"/>
    <cellStyle name="Normal 29 3 52" xfId="7734"/>
    <cellStyle name="Normal 29 3 53" xfId="7735"/>
    <cellStyle name="Normal 29 3 54" xfId="7736"/>
    <cellStyle name="Normal 29 3 55" xfId="7737"/>
    <cellStyle name="Normal 29 3 56" xfId="7738"/>
    <cellStyle name="Normal 29 3 57" xfId="7739"/>
    <cellStyle name="Normal 29 3 58" xfId="7740"/>
    <cellStyle name="Normal 29 3 59" xfId="7741"/>
    <cellStyle name="Normal 29 3 6" xfId="7742"/>
    <cellStyle name="Normal 29 3 60" xfId="7743"/>
    <cellStyle name="Normal 29 3 61" xfId="7744"/>
    <cellStyle name="Normal 29 3 62" xfId="7745"/>
    <cellStyle name="Normal 29 3 63" xfId="7746"/>
    <cellStyle name="Normal 29 3 64" xfId="7747"/>
    <cellStyle name="Normal 29 3 65" xfId="7748"/>
    <cellStyle name="Normal 29 3 7" xfId="7749"/>
    <cellStyle name="Normal 29 3 8" xfId="7750"/>
    <cellStyle name="Normal 29 3 9" xfId="7751"/>
    <cellStyle name="Normal 29 30" xfId="7752"/>
    <cellStyle name="Normal 29 31" xfId="7753"/>
    <cellStyle name="Normal 29 32" xfId="7754"/>
    <cellStyle name="Normal 29 33" xfId="7755"/>
    <cellStyle name="Normal 29 34" xfId="7756"/>
    <cellStyle name="Normal 29 35" xfId="7757"/>
    <cellStyle name="Normal 29 36" xfId="7758"/>
    <cellStyle name="Normal 29 37" xfId="7759"/>
    <cellStyle name="Normal 29 38" xfId="7760"/>
    <cellStyle name="Normal 29 39" xfId="7761"/>
    <cellStyle name="Normal 29 4" xfId="7762"/>
    <cellStyle name="Normal 29 4 10" xfId="7763"/>
    <cellStyle name="Normal 29 4 11" xfId="7764"/>
    <cellStyle name="Normal 29 4 12" xfId="7765"/>
    <cellStyle name="Normal 29 4 13" xfId="7766"/>
    <cellStyle name="Normal 29 4 14" xfId="7767"/>
    <cellStyle name="Normal 29 4 15" xfId="7768"/>
    <cellStyle name="Normal 29 4 16" xfId="7769"/>
    <cellStyle name="Normal 29 4 17" xfId="7770"/>
    <cellStyle name="Normal 29 4 18" xfId="7771"/>
    <cellStyle name="Normal 29 4 19" xfId="7772"/>
    <cellStyle name="Normal 29 4 2" xfId="7773"/>
    <cellStyle name="Normal 29 4 20" xfId="7774"/>
    <cellStyle name="Normal 29 4 21" xfId="7775"/>
    <cellStyle name="Normal 29 4 22" xfId="7776"/>
    <cellStyle name="Normal 29 4 23" xfId="7777"/>
    <cellStyle name="Normal 29 4 24" xfId="7778"/>
    <cellStyle name="Normal 29 4 25" xfId="7779"/>
    <cellStyle name="Normal 29 4 26" xfId="7780"/>
    <cellStyle name="Normal 29 4 27" xfId="7781"/>
    <cellStyle name="Normal 29 4 28" xfId="7782"/>
    <cellStyle name="Normal 29 4 29" xfId="7783"/>
    <cellStyle name="Normal 29 4 3" xfId="7784"/>
    <cellStyle name="Normal 29 4 30" xfId="7785"/>
    <cellStyle name="Normal 29 4 31" xfId="7786"/>
    <cellStyle name="Normal 29 4 32" xfId="7787"/>
    <cellStyle name="Normal 29 4 33" xfId="7788"/>
    <cellStyle name="Normal 29 4 34" xfId="7789"/>
    <cellStyle name="Normal 29 4 35" xfId="7790"/>
    <cellStyle name="Normal 29 4 36" xfId="7791"/>
    <cellStyle name="Normal 29 4 37" xfId="7792"/>
    <cellStyle name="Normal 29 4 38" xfId="7793"/>
    <cellStyle name="Normal 29 4 39" xfId="7794"/>
    <cellStyle name="Normal 29 4 4" xfId="7795"/>
    <cellStyle name="Normal 29 4 40" xfId="7796"/>
    <cellStyle name="Normal 29 4 41" xfId="7797"/>
    <cellStyle name="Normal 29 4 42" xfId="7798"/>
    <cellStyle name="Normal 29 4 43" xfId="7799"/>
    <cellStyle name="Normal 29 4 44" xfId="7800"/>
    <cellStyle name="Normal 29 4 45" xfId="7801"/>
    <cellStyle name="Normal 29 4 46" xfId="7802"/>
    <cellStyle name="Normal 29 4 47" xfId="7803"/>
    <cellStyle name="Normal 29 4 48" xfId="7804"/>
    <cellStyle name="Normal 29 4 49" xfId="7805"/>
    <cellStyle name="Normal 29 4 5" xfId="7806"/>
    <cellStyle name="Normal 29 4 50" xfId="7807"/>
    <cellStyle name="Normal 29 4 51" xfId="7808"/>
    <cellStyle name="Normal 29 4 52" xfId="7809"/>
    <cellStyle name="Normal 29 4 53" xfId="7810"/>
    <cellStyle name="Normal 29 4 54" xfId="7811"/>
    <cellStyle name="Normal 29 4 55" xfId="7812"/>
    <cellStyle name="Normal 29 4 56" xfId="7813"/>
    <cellStyle name="Normal 29 4 57" xfId="7814"/>
    <cellStyle name="Normal 29 4 58" xfId="7815"/>
    <cellStyle name="Normal 29 4 59" xfId="7816"/>
    <cellStyle name="Normal 29 4 6" xfId="7817"/>
    <cellStyle name="Normal 29 4 60" xfId="7818"/>
    <cellStyle name="Normal 29 4 61" xfId="7819"/>
    <cellStyle name="Normal 29 4 62" xfId="7820"/>
    <cellStyle name="Normal 29 4 63" xfId="7821"/>
    <cellStyle name="Normal 29 4 64" xfId="7822"/>
    <cellStyle name="Normal 29 4 65" xfId="7823"/>
    <cellStyle name="Normal 29 4 7" xfId="7824"/>
    <cellStyle name="Normal 29 4 8" xfId="7825"/>
    <cellStyle name="Normal 29 4 9" xfId="7826"/>
    <cellStyle name="Normal 29 40" xfId="7827"/>
    <cellStyle name="Normal 29 41" xfId="7828"/>
    <cellStyle name="Normal 29 42" xfId="7829"/>
    <cellStyle name="Normal 29 43" xfId="7830"/>
    <cellStyle name="Normal 29 44" xfId="7831"/>
    <cellStyle name="Normal 29 45" xfId="7832"/>
    <cellStyle name="Normal 29 46" xfId="7833"/>
    <cellStyle name="Normal 29 47" xfId="7834"/>
    <cellStyle name="Normal 29 48" xfId="7835"/>
    <cellStyle name="Normal 29 49" xfId="7836"/>
    <cellStyle name="Normal 29 5" xfId="7837"/>
    <cellStyle name="Normal 29 5 10" xfId="7838"/>
    <cellStyle name="Normal 29 5 11" xfId="7839"/>
    <cellStyle name="Normal 29 5 12" xfId="7840"/>
    <cellStyle name="Normal 29 5 13" xfId="7841"/>
    <cellStyle name="Normal 29 5 14" xfId="7842"/>
    <cellStyle name="Normal 29 5 15" xfId="7843"/>
    <cellStyle name="Normal 29 5 16" xfId="7844"/>
    <cellStyle name="Normal 29 5 17" xfId="7845"/>
    <cellStyle name="Normal 29 5 18" xfId="7846"/>
    <cellStyle name="Normal 29 5 19" xfId="7847"/>
    <cellStyle name="Normal 29 5 2" xfId="7848"/>
    <cellStyle name="Normal 29 5 20" xfId="7849"/>
    <cellStyle name="Normal 29 5 21" xfId="7850"/>
    <cellStyle name="Normal 29 5 22" xfId="7851"/>
    <cellStyle name="Normal 29 5 23" xfId="7852"/>
    <cellStyle name="Normal 29 5 24" xfId="7853"/>
    <cellStyle name="Normal 29 5 25" xfId="7854"/>
    <cellStyle name="Normal 29 5 26" xfId="7855"/>
    <cellStyle name="Normal 29 5 27" xfId="7856"/>
    <cellStyle name="Normal 29 5 28" xfId="7857"/>
    <cellStyle name="Normal 29 5 29" xfId="7858"/>
    <cellStyle name="Normal 29 5 3" xfId="7859"/>
    <cellStyle name="Normal 29 5 30" xfId="7860"/>
    <cellStyle name="Normal 29 5 31" xfId="7861"/>
    <cellStyle name="Normal 29 5 32" xfId="7862"/>
    <cellStyle name="Normal 29 5 33" xfId="7863"/>
    <cellStyle name="Normal 29 5 34" xfId="7864"/>
    <cellStyle name="Normal 29 5 35" xfId="7865"/>
    <cellStyle name="Normal 29 5 36" xfId="7866"/>
    <cellStyle name="Normal 29 5 37" xfId="7867"/>
    <cellStyle name="Normal 29 5 38" xfId="7868"/>
    <cellStyle name="Normal 29 5 39" xfId="7869"/>
    <cellStyle name="Normal 29 5 4" xfId="7870"/>
    <cellStyle name="Normal 29 5 40" xfId="7871"/>
    <cellStyle name="Normal 29 5 41" xfId="7872"/>
    <cellStyle name="Normal 29 5 42" xfId="7873"/>
    <cellStyle name="Normal 29 5 43" xfId="7874"/>
    <cellStyle name="Normal 29 5 44" xfId="7875"/>
    <cellStyle name="Normal 29 5 45" xfId="7876"/>
    <cellStyle name="Normal 29 5 46" xfId="7877"/>
    <cellStyle name="Normal 29 5 47" xfId="7878"/>
    <cellStyle name="Normal 29 5 48" xfId="7879"/>
    <cellStyle name="Normal 29 5 49" xfId="7880"/>
    <cellStyle name="Normal 29 5 5" xfId="7881"/>
    <cellStyle name="Normal 29 5 50" xfId="7882"/>
    <cellStyle name="Normal 29 5 51" xfId="7883"/>
    <cellStyle name="Normal 29 5 52" xfId="7884"/>
    <cellStyle name="Normal 29 5 53" xfId="7885"/>
    <cellStyle name="Normal 29 5 54" xfId="7886"/>
    <cellStyle name="Normal 29 5 55" xfId="7887"/>
    <cellStyle name="Normal 29 5 56" xfId="7888"/>
    <cellStyle name="Normal 29 5 57" xfId="7889"/>
    <cellStyle name="Normal 29 5 58" xfId="7890"/>
    <cellStyle name="Normal 29 5 59" xfId="7891"/>
    <cellStyle name="Normal 29 5 6" xfId="7892"/>
    <cellStyle name="Normal 29 5 60" xfId="7893"/>
    <cellStyle name="Normal 29 5 61" xfId="7894"/>
    <cellStyle name="Normal 29 5 62" xfId="7895"/>
    <cellStyle name="Normal 29 5 63" xfId="7896"/>
    <cellStyle name="Normal 29 5 64" xfId="7897"/>
    <cellStyle name="Normal 29 5 65" xfId="7898"/>
    <cellStyle name="Normal 29 5 7" xfId="7899"/>
    <cellStyle name="Normal 29 5 8" xfId="7900"/>
    <cellStyle name="Normal 29 5 9" xfId="7901"/>
    <cellStyle name="Normal 29 50" xfId="7902"/>
    <cellStyle name="Normal 29 51" xfId="7903"/>
    <cellStyle name="Normal 29 52" xfId="7904"/>
    <cellStyle name="Normal 29 53" xfId="7905"/>
    <cellStyle name="Normal 29 54" xfId="7906"/>
    <cellStyle name="Normal 29 55" xfId="7907"/>
    <cellStyle name="Normal 29 56" xfId="7908"/>
    <cellStyle name="Normal 29 57" xfId="7909"/>
    <cellStyle name="Normal 29 58" xfId="7910"/>
    <cellStyle name="Normal 29 59" xfId="7911"/>
    <cellStyle name="Normal 29 6" xfId="7912"/>
    <cellStyle name="Normal 29 60" xfId="7913"/>
    <cellStyle name="Normal 29 61" xfId="7914"/>
    <cellStyle name="Normal 29 62" xfId="7915"/>
    <cellStyle name="Normal 29 63" xfId="7916"/>
    <cellStyle name="Normal 29 64" xfId="7917"/>
    <cellStyle name="Normal 29 65" xfId="7918"/>
    <cellStyle name="Normal 29 66" xfId="7919"/>
    <cellStyle name="Normal 29 67" xfId="7920"/>
    <cellStyle name="Normal 29 68" xfId="7921"/>
    <cellStyle name="Normal 29 69" xfId="7922"/>
    <cellStyle name="Normal 29 7" xfId="7923"/>
    <cellStyle name="Normal 29 70" xfId="14411"/>
    <cellStyle name="Normal 29 8" xfId="7924"/>
    <cellStyle name="Normal 29 9" xfId="7925"/>
    <cellStyle name="Normal 3" xfId="43"/>
    <cellStyle name="Normal 3 10" xfId="13544"/>
    <cellStyle name="Normal 3 11" xfId="14235"/>
    <cellStyle name="Normal 3 12" xfId="14735"/>
    <cellStyle name="Normal 3 13" xfId="15381"/>
    <cellStyle name="Normal 3 2" xfId="7926"/>
    <cellStyle name="Normal 3 2 10" xfId="7927"/>
    <cellStyle name="Normal 3 2 11" xfId="7928"/>
    <cellStyle name="Normal 3 2 12" xfId="7929"/>
    <cellStyle name="Normal 3 2 13" xfId="7930"/>
    <cellStyle name="Normal 3 2 14" xfId="7931"/>
    <cellStyle name="Normal 3 2 15" xfId="7932"/>
    <cellStyle name="Normal 3 2 16" xfId="7933"/>
    <cellStyle name="Normal 3 2 17" xfId="7934"/>
    <cellStyle name="Normal 3 2 18" xfId="7935"/>
    <cellStyle name="Normal 3 2 19" xfId="7936"/>
    <cellStyle name="Normal 3 2 2" xfId="7937"/>
    <cellStyle name="Normal 3 2 20" xfId="7938"/>
    <cellStyle name="Normal 3 2 21" xfId="7939"/>
    <cellStyle name="Normal 3 2 22" xfId="7940"/>
    <cellStyle name="Normal 3 2 23" xfId="7941"/>
    <cellStyle name="Normal 3 2 24" xfId="7942"/>
    <cellStyle name="Normal 3 2 25" xfId="7943"/>
    <cellStyle name="Normal 3 2 26" xfId="7944"/>
    <cellStyle name="Normal 3 2 27" xfId="7945"/>
    <cellStyle name="Normal 3 2 28" xfId="7946"/>
    <cellStyle name="Normal 3 2 29" xfId="7947"/>
    <cellStyle name="Normal 3 2 3" xfId="7948"/>
    <cellStyle name="Normal 3 2 30" xfId="7949"/>
    <cellStyle name="Normal 3 2 31" xfId="7950"/>
    <cellStyle name="Normal 3 2 32" xfId="7951"/>
    <cellStyle name="Normal 3 2 33" xfId="7952"/>
    <cellStyle name="Normal 3 2 34" xfId="7953"/>
    <cellStyle name="Normal 3 2 35" xfId="7954"/>
    <cellStyle name="Normal 3 2 36" xfId="7955"/>
    <cellStyle name="Normal 3 2 37" xfId="7956"/>
    <cellStyle name="Normal 3 2 38" xfId="7957"/>
    <cellStyle name="Normal 3 2 39" xfId="7958"/>
    <cellStyle name="Normal 3 2 4" xfId="7959"/>
    <cellStyle name="Normal 3 2 40" xfId="7960"/>
    <cellStyle name="Normal 3 2 41" xfId="7961"/>
    <cellStyle name="Normal 3 2 42" xfId="7962"/>
    <cellStyle name="Normal 3 2 43" xfId="7963"/>
    <cellStyle name="Normal 3 2 44" xfId="7964"/>
    <cellStyle name="Normal 3 2 45" xfId="7965"/>
    <cellStyle name="Normal 3 2 46" xfId="7966"/>
    <cellStyle name="Normal 3 2 47" xfId="7967"/>
    <cellStyle name="Normal 3 2 48" xfId="7968"/>
    <cellStyle name="Normal 3 2 49" xfId="7969"/>
    <cellStyle name="Normal 3 2 5" xfId="7970"/>
    <cellStyle name="Normal 3 2 50" xfId="7971"/>
    <cellStyle name="Normal 3 2 51" xfId="7972"/>
    <cellStyle name="Normal 3 2 52" xfId="7973"/>
    <cellStyle name="Normal 3 2 53" xfId="7974"/>
    <cellStyle name="Normal 3 2 54" xfId="7975"/>
    <cellStyle name="Normal 3 2 55" xfId="7976"/>
    <cellStyle name="Normal 3 2 56" xfId="7977"/>
    <cellStyle name="Normal 3 2 57" xfId="7978"/>
    <cellStyle name="Normal 3 2 58" xfId="7979"/>
    <cellStyle name="Normal 3 2 59" xfId="7980"/>
    <cellStyle name="Normal 3 2 6" xfId="7981"/>
    <cellStyle name="Normal 3 2 60" xfId="7982"/>
    <cellStyle name="Normal 3 2 61" xfId="7983"/>
    <cellStyle name="Normal 3 2 62" xfId="7984"/>
    <cellStyle name="Normal 3 2 63" xfId="7985"/>
    <cellStyle name="Normal 3 2 64" xfId="7986"/>
    <cellStyle name="Normal 3 2 65" xfId="7987"/>
    <cellStyle name="Normal 3 2 66" xfId="11841"/>
    <cellStyle name="Normal 3 2 67" xfId="14577"/>
    <cellStyle name="Normal 3 2 7" xfId="7988"/>
    <cellStyle name="Normal 3 2 8" xfId="7989"/>
    <cellStyle name="Normal 3 2 9" xfId="7990"/>
    <cellStyle name="Normal 3 3" xfId="7991"/>
    <cellStyle name="Normal 3 3 10" xfId="7992"/>
    <cellStyle name="Normal 3 3 11" xfId="7993"/>
    <cellStyle name="Normal 3 3 12" xfId="7994"/>
    <cellStyle name="Normal 3 3 13" xfId="7995"/>
    <cellStyle name="Normal 3 3 14" xfId="7996"/>
    <cellStyle name="Normal 3 3 15" xfId="7997"/>
    <cellStyle name="Normal 3 3 16" xfId="7998"/>
    <cellStyle name="Normal 3 3 17" xfId="7999"/>
    <cellStyle name="Normal 3 3 18" xfId="8000"/>
    <cellStyle name="Normal 3 3 19" xfId="8001"/>
    <cellStyle name="Normal 3 3 2" xfId="8002"/>
    <cellStyle name="Normal 3 3 2 2" xfId="11846"/>
    <cellStyle name="Normal 3 3 2 3" xfId="13955"/>
    <cellStyle name="Normal 3 3 2 4" xfId="15189"/>
    <cellStyle name="Normal 3 3 20" xfId="8003"/>
    <cellStyle name="Normal 3 3 21" xfId="8004"/>
    <cellStyle name="Normal 3 3 22" xfId="8005"/>
    <cellStyle name="Normal 3 3 23" xfId="8006"/>
    <cellStyle name="Normal 3 3 24" xfId="8007"/>
    <cellStyle name="Normal 3 3 25" xfId="8008"/>
    <cellStyle name="Normal 3 3 26" xfId="8009"/>
    <cellStyle name="Normal 3 3 27" xfId="8010"/>
    <cellStyle name="Normal 3 3 28" xfId="8011"/>
    <cellStyle name="Normal 3 3 29" xfId="8012"/>
    <cellStyle name="Normal 3 3 3" xfId="8013"/>
    <cellStyle name="Normal 3 3 30" xfId="8014"/>
    <cellStyle name="Normal 3 3 31" xfId="8015"/>
    <cellStyle name="Normal 3 3 32" xfId="8016"/>
    <cellStyle name="Normal 3 3 33" xfId="8017"/>
    <cellStyle name="Normal 3 3 34" xfId="8018"/>
    <cellStyle name="Normal 3 3 35" xfId="8019"/>
    <cellStyle name="Normal 3 3 36" xfId="8020"/>
    <cellStyle name="Normal 3 3 37" xfId="8021"/>
    <cellStyle name="Normal 3 3 38" xfId="8022"/>
    <cellStyle name="Normal 3 3 39" xfId="8023"/>
    <cellStyle name="Normal 3 3 4" xfId="8024"/>
    <cellStyle name="Normal 3 3 40" xfId="8025"/>
    <cellStyle name="Normal 3 3 41" xfId="8026"/>
    <cellStyle name="Normal 3 3 42" xfId="8027"/>
    <cellStyle name="Normal 3 3 43" xfId="8028"/>
    <cellStyle name="Normal 3 3 44" xfId="8029"/>
    <cellStyle name="Normal 3 3 45" xfId="8030"/>
    <cellStyle name="Normal 3 3 46" xfId="8031"/>
    <cellStyle name="Normal 3 3 47" xfId="8032"/>
    <cellStyle name="Normal 3 3 48" xfId="8033"/>
    <cellStyle name="Normal 3 3 49" xfId="8034"/>
    <cellStyle name="Normal 3 3 5" xfId="8035"/>
    <cellStyle name="Normal 3 3 50" xfId="8036"/>
    <cellStyle name="Normal 3 3 51" xfId="8037"/>
    <cellStyle name="Normal 3 3 52" xfId="8038"/>
    <cellStyle name="Normal 3 3 53" xfId="8039"/>
    <cellStyle name="Normal 3 3 54" xfId="8040"/>
    <cellStyle name="Normal 3 3 55" xfId="8041"/>
    <cellStyle name="Normal 3 3 56" xfId="8042"/>
    <cellStyle name="Normal 3 3 57" xfId="8043"/>
    <cellStyle name="Normal 3 3 58" xfId="8044"/>
    <cellStyle name="Normal 3 3 59" xfId="8045"/>
    <cellStyle name="Normal 3 3 6" xfId="8046"/>
    <cellStyle name="Normal 3 3 60" xfId="8047"/>
    <cellStyle name="Normal 3 3 61" xfId="8048"/>
    <cellStyle name="Normal 3 3 62" xfId="8049"/>
    <cellStyle name="Normal 3 3 63" xfId="8050"/>
    <cellStyle name="Normal 3 3 64" xfId="8051"/>
    <cellStyle name="Normal 3 3 65" xfId="8052"/>
    <cellStyle name="Normal 3 3 66" xfId="11844"/>
    <cellStyle name="Normal 3 3 66 2" xfId="12012"/>
    <cellStyle name="Normal 3 3 66 2 2" xfId="12283"/>
    <cellStyle name="Normal 3 3 66 2 2 2" xfId="13111"/>
    <cellStyle name="Normal 3 3 66 2 3" xfId="12554"/>
    <cellStyle name="Normal 3 3 66 2 3 2" xfId="13381"/>
    <cellStyle name="Normal 3 3 66 2 4" xfId="12846"/>
    <cellStyle name="Normal 3 3 66 3" xfId="12165"/>
    <cellStyle name="Normal 3 3 66 3 2" xfId="12993"/>
    <cellStyle name="Normal 3 3 66 4" xfId="12436"/>
    <cellStyle name="Normal 3 3 66 4 2" xfId="13263"/>
    <cellStyle name="Normal 3 3 66 5" xfId="12728"/>
    <cellStyle name="Normal 3 3 67" xfId="11870"/>
    <cellStyle name="Normal 3 3 67 2" xfId="12037"/>
    <cellStyle name="Normal 3 3 67 2 2" xfId="12308"/>
    <cellStyle name="Normal 3 3 67 2 2 2" xfId="13136"/>
    <cellStyle name="Normal 3 3 67 2 3" xfId="12579"/>
    <cellStyle name="Normal 3 3 67 2 3 2" xfId="13406"/>
    <cellStyle name="Normal 3 3 67 2 4" xfId="12871"/>
    <cellStyle name="Normal 3 3 67 3" xfId="12190"/>
    <cellStyle name="Normal 3 3 67 3 2" xfId="13018"/>
    <cellStyle name="Normal 3 3 67 4" xfId="12461"/>
    <cellStyle name="Normal 3 3 67 4 2" xfId="13288"/>
    <cellStyle name="Normal 3 3 67 5" xfId="12753"/>
    <cellStyle name="Normal 3 3 68" xfId="12093"/>
    <cellStyle name="Normal 3 3 68 2" xfId="12364"/>
    <cellStyle name="Normal 3 3 68 2 2" xfId="13192"/>
    <cellStyle name="Normal 3 3 68 3" xfId="12635"/>
    <cellStyle name="Normal 3 3 68 3 2" xfId="13462"/>
    <cellStyle name="Normal 3 3 68 4" xfId="12927"/>
    <cellStyle name="Normal 3 3 69" xfId="12099"/>
    <cellStyle name="Normal 3 3 69 2" xfId="12370"/>
    <cellStyle name="Normal 3 3 69 2 2" xfId="13198"/>
    <cellStyle name="Normal 3 3 69 3" xfId="12641"/>
    <cellStyle name="Normal 3 3 69 3 2" xfId="13468"/>
    <cellStyle name="Normal 3 3 69 4" xfId="12933"/>
    <cellStyle name="Normal 3 3 7" xfId="8053"/>
    <cellStyle name="Normal 3 3 70" xfId="12390"/>
    <cellStyle name="Normal 3 3 70 2" xfId="12661"/>
    <cellStyle name="Normal 3 3 70 2 2" xfId="13488"/>
    <cellStyle name="Normal 3 3 70 3" xfId="13218"/>
    <cellStyle name="Normal 3 3 71" xfId="13596"/>
    <cellStyle name="Normal 3 3 72" xfId="15188"/>
    <cellStyle name="Normal 3 3 8" xfId="8054"/>
    <cellStyle name="Normal 3 3 9" xfId="8055"/>
    <cellStyle name="Normal 3 4" xfId="8056"/>
    <cellStyle name="Normal 3 4 10" xfId="8057"/>
    <cellStyle name="Normal 3 4 11" xfId="8058"/>
    <cellStyle name="Normal 3 4 12" xfId="8059"/>
    <cellStyle name="Normal 3 4 13" xfId="8060"/>
    <cellStyle name="Normal 3 4 14" xfId="8061"/>
    <cellStyle name="Normal 3 4 15" xfId="8062"/>
    <cellStyle name="Normal 3 4 16" xfId="8063"/>
    <cellStyle name="Normal 3 4 17" xfId="8064"/>
    <cellStyle name="Normal 3 4 18" xfId="8065"/>
    <cellStyle name="Normal 3 4 19" xfId="8066"/>
    <cellStyle name="Normal 3 4 2" xfId="8067"/>
    <cellStyle name="Normal 3 4 20" xfId="8068"/>
    <cellStyle name="Normal 3 4 21" xfId="8069"/>
    <cellStyle name="Normal 3 4 22" xfId="8070"/>
    <cellStyle name="Normal 3 4 23" xfId="8071"/>
    <cellStyle name="Normal 3 4 24" xfId="8072"/>
    <cellStyle name="Normal 3 4 25" xfId="8073"/>
    <cellStyle name="Normal 3 4 26" xfId="8074"/>
    <cellStyle name="Normal 3 4 27" xfId="8075"/>
    <cellStyle name="Normal 3 4 28" xfId="8076"/>
    <cellStyle name="Normal 3 4 29" xfId="8077"/>
    <cellStyle name="Normal 3 4 3" xfId="8078"/>
    <cellStyle name="Normal 3 4 30" xfId="8079"/>
    <cellStyle name="Normal 3 4 31" xfId="8080"/>
    <cellStyle name="Normal 3 4 32" xfId="8081"/>
    <cellStyle name="Normal 3 4 33" xfId="8082"/>
    <cellStyle name="Normal 3 4 34" xfId="8083"/>
    <cellStyle name="Normal 3 4 35" xfId="8084"/>
    <cellStyle name="Normal 3 4 36" xfId="8085"/>
    <cellStyle name="Normal 3 4 37" xfId="8086"/>
    <cellStyle name="Normal 3 4 38" xfId="8087"/>
    <cellStyle name="Normal 3 4 39" xfId="8088"/>
    <cellStyle name="Normal 3 4 4" xfId="8089"/>
    <cellStyle name="Normal 3 4 40" xfId="8090"/>
    <cellStyle name="Normal 3 4 41" xfId="8091"/>
    <cellStyle name="Normal 3 4 42" xfId="8092"/>
    <cellStyle name="Normal 3 4 43" xfId="8093"/>
    <cellStyle name="Normal 3 4 44" xfId="8094"/>
    <cellStyle name="Normal 3 4 45" xfId="8095"/>
    <cellStyle name="Normal 3 4 46" xfId="8096"/>
    <cellStyle name="Normal 3 4 47" xfId="8097"/>
    <cellStyle name="Normal 3 4 48" xfId="8098"/>
    <cellStyle name="Normal 3 4 49" xfId="8099"/>
    <cellStyle name="Normal 3 4 5" xfId="8100"/>
    <cellStyle name="Normal 3 4 50" xfId="8101"/>
    <cellStyle name="Normal 3 4 51" xfId="8102"/>
    <cellStyle name="Normal 3 4 52" xfId="8103"/>
    <cellStyle name="Normal 3 4 53" xfId="8104"/>
    <cellStyle name="Normal 3 4 54" xfId="8105"/>
    <cellStyle name="Normal 3 4 55" xfId="8106"/>
    <cellStyle name="Normal 3 4 56" xfId="8107"/>
    <cellStyle name="Normal 3 4 57" xfId="8108"/>
    <cellStyle name="Normal 3 4 58" xfId="8109"/>
    <cellStyle name="Normal 3 4 59" xfId="8110"/>
    <cellStyle name="Normal 3 4 6" xfId="8111"/>
    <cellStyle name="Normal 3 4 60" xfId="8112"/>
    <cellStyle name="Normal 3 4 61" xfId="8113"/>
    <cellStyle name="Normal 3 4 62" xfId="8114"/>
    <cellStyle name="Normal 3 4 63" xfId="8115"/>
    <cellStyle name="Normal 3 4 64" xfId="8116"/>
    <cellStyle name="Normal 3 4 65" xfId="8117"/>
    <cellStyle name="Normal 3 4 66" xfId="13956"/>
    <cellStyle name="Normal 3 4 7" xfId="8118"/>
    <cellStyle name="Normal 3 4 8" xfId="8119"/>
    <cellStyle name="Normal 3 4 9" xfId="8120"/>
    <cellStyle name="Normal 3 5" xfId="8121"/>
    <cellStyle name="Normal 3 5 10" xfId="8122"/>
    <cellStyle name="Normal 3 5 11" xfId="8123"/>
    <cellStyle name="Normal 3 5 12" xfId="8124"/>
    <cellStyle name="Normal 3 5 13" xfId="8125"/>
    <cellStyle name="Normal 3 5 14" xfId="8126"/>
    <cellStyle name="Normal 3 5 15" xfId="8127"/>
    <cellStyle name="Normal 3 5 16" xfId="8128"/>
    <cellStyle name="Normal 3 5 17" xfId="8129"/>
    <cellStyle name="Normal 3 5 18" xfId="8130"/>
    <cellStyle name="Normal 3 5 19" xfId="8131"/>
    <cellStyle name="Normal 3 5 2" xfId="8132"/>
    <cellStyle name="Normal 3 5 2 2" xfId="15190"/>
    <cellStyle name="Normal 3 5 20" xfId="8133"/>
    <cellStyle name="Normal 3 5 21" xfId="8134"/>
    <cellStyle name="Normal 3 5 22" xfId="8135"/>
    <cellStyle name="Normal 3 5 23" xfId="8136"/>
    <cellStyle name="Normal 3 5 24" xfId="8137"/>
    <cellStyle name="Normal 3 5 25" xfId="8138"/>
    <cellStyle name="Normal 3 5 26" xfId="8139"/>
    <cellStyle name="Normal 3 5 27" xfId="8140"/>
    <cellStyle name="Normal 3 5 28" xfId="8141"/>
    <cellStyle name="Normal 3 5 29" xfId="8142"/>
    <cellStyle name="Normal 3 5 3" xfId="8143"/>
    <cellStyle name="Normal 3 5 30" xfId="8144"/>
    <cellStyle name="Normal 3 5 31" xfId="8145"/>
    <cellStyle name="Normal 3 5 32" xfId="8146"/>
    <cellStyle name="Normal 3 5 33" xfId="8147"/>
    <cellStyle name="Normal 3 5 34" xfId="8148"/>
    <cellStyle name="Normal 3 5 35" xfId="8149"/>
    <cellStyle name="Normal 3 5 36" xfId="8150"/>
    <cellStyle name="Normal 3 5 37" xfId="8151"/>
    <cellStyle name="Normal 3 5 38" xfId="8152"/>
    <cellStyle name="Normal 3 5 39" xfId="8153"/>
    <cellStyle name="Normal 3 5 4" xfId="8154"/>
    <cellStyle name="Normal 3 5 40" xfId="8155"/>
    <cellStyle name="Normal 3 5 41" xfId="8156"/>
    <cellStyle name="Normal 3 5 42" xfId="8157"/>
    <cellStyle name="Normal 3 5 43" xfId="8158"/>
    <cellStyle name="Normal 3 5 44" xfId="8159"/>
    <cellStyle name="Normal 3 5 45" xfId="8160"/>
    <cellStyle name="Normal 3 5 46" xfId="8161"/>
    <cellStyle name="Normal 3 5 47" xfId="8162"/>
    <cellStyle name="Normal 3 5 48" xfId="8163"/>
    <cellStyle name="Normal 3 5 49" xfId="8164"/>
    <cellStyle name="Normal 3 5 5" xfId="8165"/>
    <cellStyle name="Normal 3 5 50" xfId="8166"/>
    <cellStyle name="Normal 3 5 51" xfId="8167"/>
    <cellStyle name="Normal 3 5 52" xfId="8168"/>
    <cellStyle name="Normal 3 5 53" xfId="8169"/>
    <cellStyle name="Normal 3 5 54" xfId="8170"/>
    <cellStyle name="Normal 3 5 55" xfId="8171"/>
    <cellStyle name="Normal 3 5 56" xfId="8172"/>
    <cellStyle name="Normal 3 5 57" xfId="8173"/>
    <cellStyle name="Normal 3 5 58" xfId="8174"/>
    <cellStyle name="Normal 3 5 59" xfId="8175"/>
    <cellStyle name="Normal 3 5 6" xfId="8176"/>
    <cellStyle name="Normal 3 5 60" xfId="8177"/>
    <cellStyle name="Normal 3 5 61" xfId="8178"/>
    <cellStyle name="Normal 3 5 62" xfId="8179"/>
    <cellStyle name="Normal 3 5 63" xfId="8180"/>
    <cellStyle name="Normal 3 5 64" xfId="8181"/>
    <cellStyle name="Normal 3 5 65" xfId="8182"/>
    <cellStyle name="Normal 3 5 66" xfId="14082"/>
    <cellStyle name="Normal 3 5 7" xfId="8183"/>
    <cellStyle name="Normal 3 5 8" xfId="8184"/>
    <cellStyle name="Normal 3 5 9" xfId="8185"/>
    <cellStyle name="Normal 3 6" xfId="8186"/>
    <cellStyle name="Normal 3 6 10" xfId="8187"/>
    <cellStyle name="Normal 3 6 11" xfId="8188"/>
    <cellStyle name="Normal 3 6 12" xfId="8189"/>
    <cellStyle name="Normal 3 6 13" xfId="8190"/>
    <cellStyle name="Normal 3 6 14" xfId="8191"/>
    <cellStyle name="Normal 3 6 15" xfId="8192"/>
    <cellStyle name="Normal 3 6 16" xfId="8193"/>
    <cellStyle name="Normal 3 6 17" xfId="8194"/>
    <cellStyle name="Normal 3 6 18" xfId="8195"/>
    <cellStyle name="Normal 3 6 19" xfId="8196"/>
    <cellStyle name="Normal 3 6 2" xfId="8197"/>
    <cellStyle name="Normal 3 6 20" xfId="8198"/>
    <cellStyle name="Normal 3 6 21" xfId="8199"/>
    <cellStyle name="Normal 3 6 22" xfId="8200"/>
    <cellStyle name="Normal 3 6 23" xfId="8201"/>
    <cellStyle name="Normal 3 6 24" xfId="8202"/>
    <cellStyle name="Normal 3 6 25" xfId="8203"/>
    <cellStyle name="Normal 3 6 26" xfId="8204"/>
    <cellStyle name="Normal 3 6 27" xfId="8205"/>
    <cellStyle name="Normal 3 6 28" xfId="8206"/>
    <cellStyle name="Normal 3 6 29" xfId="8207"/>
    <cellStyle name="Normal 3 6 3" xfId="8208"/>
    <cellStyle name="Normal 3 6 30" xfId="8209"/>
    <cellStyle name="Normal 3 6 31" xfId="8210"/>
    <cellStyle name="Normal 3 6 32" xfId="8211"/>
    <cellStyle name="Normal 3 6 33" xfId="8212"/>
    <cellStyle name="Normal 3 6 34" xfId="8213"/>
    <cellStyle name="Normal 3 6 35" xfId="8214"/>
    <cellStyle name="Normal 3 6 36" xfId="8215"/>
    <cellStyle name="Normal 3 6 37" xfId="8216"/>
    <cellStyle name="Normal 3 6 38" xfId="8217"/>
    <cellStyle name="Normal 3 6 39" xfId="8218"/>
    <cellStyle name="Normal 3 6 4" xfId="8219"/>
    <cellStyle name="Normal 3 6 40" xfId="8220"/>
    <cellStyle name="Normal 3 6 41" xfId="8221"/>
    <cellStyle name="Normal 3 6 42" xfId="8222"/>
    <cellStyle name="Normal 3 6 43" xfId="8223"/>
    <cellStyle name="Normal 3 6 44" xfId="8224"/>
    <cellStyle name="Normal 3 6 45" xfId="8225"/>
    <cellStyle name="Normal 3 6 46" xfId="8226"/>
    <cellStyle name="Normal 3 6 47" xfId="8227"/>
    <cellStyle name="Normal 3 6 48" xfId="8228"/>
    <cellStyle name="Normal 3 6 49" xfId="8229"/>
    <cellStyle name="Normal 3 6 5" xfId="8230"/>
    <cellStyle name="Normal 3 6 50" xfId="8231"/>
    <cellStyle name="Normal 3 6 51" xfId="8232"/>
    <cellStyle name="Normal 3 6 52" xfId="8233"/>
    <cellStyle name="Normal 3 6 53" xfId="8234"/>
    <cellStyle name="Normal 3 6 54" xfId="8235"/>
    <cellStyle name="Normal 3 6 55" xfId="8236"/>
    <cellStyle name="Normal 3 6 56" xfId="8237"/>
    <cellStyle name="Normal 3 6 57" xfId="8238"/>
    <cellStyle name="Normal 3 6 58" xfId="8239"/>
    <cellStyle name="Normal 3 6 59" xfId="8240"/>
    <cellStyle name="Normal 3 6 6" xfId="8241"/>
    <cellStyle name="Normal 3 6 60" xfId="8242"/>
    <cellStyle name="Normal 3 6 61" xfId="8243"/>
    <cellStyle name="Normal 3 6 62" xfId="8244"/>
    <cellStyle name="Normal 3 6 63" xfId="8245"/>
    <cellStyle name="Normal 3 6 64" xfId="8246"/>
    <cellStyle name="Normal 3 6 65" xfId="8247"/>
    <cellStyle name="Normal 3 6 66" xfId="13954"/>
    <cellStyle name="Normal 3 6 7" xfId="8248"/>
    <cellStyle name="Normal 3 6 8" xfId="8249"/>
    <cellStyle name="Normal 3 6 9" xfId="8250"/>
    <cellStyle name="Normal 3 7" xfId="8251"/>
    <cellStyle name="Normal 3 7 10" xfId="8252"/>
    <cellStyle name="Normal 3 7 11" xfId="8253"/>
    <cellStyle name="Normal 3 7 12" xfId="8254"/>
    <cellStyle name="Normal 3 7 13" xfId="8255"/>
    <cellStyle name="Normal 3 7 14" xfId="8256"/>
    <cellStyle name="Normal 3 7 15" xfId="8257"/>
    <cellStyle name="Normal 3 7 16" xfId="8258"/>
    <cellStyle name="Normal 3 7 17" xfId="8259"/>
    <cellStyle name="Normal 3 7 18" xfId="8260"/>
    <cellStyle name="Normal 3 7 19" xfId="8261"/>
    <cellStyle name="Normal 3 7 2" xfId="8262"/>
    <cellStyle name="Normal 3 7 20" xfId="8263"/>
    <cellStyle name="Normal 3 7 21" xfId="8264"/>
    <cellStyle name="Normal 3 7 22" xfId="8265"/>
    <cellStyle name="Normal 3 7 23" xfId="8266"/>
    <cellStyle name="Normal 3 7 24" xfId="8267"/>
    <cellStyle name="Normal 3 7 25" xfId="8268"/>
    <cellStyle name="Normal 3 7 26" xfId="8269"/>
    <cellStyle name="Normal 3 7 27" xfId="8270"/>
    <cellStyle name="Normal 3 7 28" xfId="8271"/>
    <cellStyle name="Normal 3 7 29" xfId="8272"/>
    <cellStyle name="Normal 3 7 3" xfId="8273"/>
    <cellStyle name="Normal 3 7 30" xfId="8274"/>
    <cellStyle name="Normal 3 7 31" xfId="8275"/>
    <cellStyle name="Normal 3 7 32" xfId="8276"/>
    <cellStyle name="Normal 3 7 33" xfId="8277"/>
    <cellStyle name="Normal 3 7 34" xfId="8278"/>
    <cellStyle name="Normal 3 7 35" xfId="8279"/>
    <cellStyle name="Normal 3 7 36" xfId="8280"/>
    <cellStyle name="Normal 3 7 37" xfId="8281"/>
    <cellStyle name="Normal 3 7 38" xfId="8282"/>
    <cellStyle name="Normal 3 7 39" xfId="8283"/>
    <cellStyle name="Normal 3 7 4" xfId="8284"/>
    <cellStyle name="Normal 3 7 40" xfId="8285"/>
    <cellStyle name="Normal 3 7 41" xfId="8286"/>
    <cellStyle name="Normal 3 7 42" xfId="8287"/>
    <cellStyle name="Normal 3 7 43" xfId="8288"/>
    <cellStyle name="Normal 3 7 44" xfId="8289"/>
    <cellStyle name="Normal 3 7 45" xfId="8290"/>
    <cellStyle name="Normal 3 7 46" xfId="8291"/>
    <cellStyle name="Normal 3 7 47" xfId="8292"/>
    <cellStyle name="Normal 3 7 48" xfId="8293"/>
    <cellStyle name="Normal 3 7 49" xfId="8294"/>
    <cellStyle name="Normal 3 7 5" xfId="8295"/>
    <cellStyle name="Normal 3 7 50" xfId="8296"/>
    <cellStyle name="Normal 3 7 51" xfId="8297"/>
    <cellStyle name="Normal 3 7 52" xfId="8298"/>
    <cellStyle name="Normal 3 7 53" xfId="8299"/>
    <cellStyle name="Normal 3 7 54" xfId="8300"/>
    <cellStyle name="Normal 3 7 55" xfId="8301"/>
    <cellStyle name="Normal 3 7 56" xfId="8302"/>
    <cellStyle name="Normal 3 7 57" xfId="8303"/>
    <cellStyle name="Normal 3 7 58" xfId="8304"/>
    <cellStyle name="Normal 3 7 59" xfId="8305"/>
    <cellStyle name="Normal 3 7 6" xfId="8306"/>
    <cellStyle name="Normal 3 7 60" xfId="8307"/>
    <cellStyle name="Normal 3 7 61" xfId="8308"/>
    <cellStyle name="Normal 3 7 62" xfId="8309"/>
    <cellStyle name="Normal 3 7 63" xfId="8310"/>
    <cellStyle name="Normal 3 7 64" xfId="8311"/>
    <cellStyle name="Normal 3 7 65" xfId="8312"/>
    <cellStyle name="Normal 3 7 66" xfId="15191"/>
    <cellStyle name="Normal 3 7 7" xfId="8313"/>
    <cellStyle name="Normal 3 7 8" xfId="8314"/>
    <cellStyle name="Normal 3 7 9" xfId="8315"/>
    <cellStyle name="Normal 3 8" xfId="8316"/>
    <cellStyle name="Normal 3 8 2" xfId="15192"/>
    <cellStyle name="Normal 3 9" xfId="8317"/>
    <cellStyle name="Normal 3 9 2" xfId="15193"/>
    <cellStyle name="Normal 30" xfId="8318"/>
    <cellStyle name="Normal 30 2" xfId="8319"/>
    <cellStyle name="Normal 30 3" xfId="13522"/>
    <cellStyle name="Normal 31" xfId="8320"/>
    <cellStyle name="Normal 31 10" xfId="8321"/>
    <cellStyle name="Normal 31 10 2" xfId="8322"/>
    <cellStyle name="Normal 31 11" xfId="8323"/>
    <cellStyle name="Normal 31 12" xfId="8324"/>
    <cellStyle name="Normal 31 13" xfId="8325"/>
    <cellStyle name="Normal 31 14" xfId="8326"/>
    <cellStyle name="Normal 31 15" xfId="8327"/>
    <cellStyle name="Normal 31 16" xfId="8328"/>
    <cellStyle name="Normal 31 17" xfId="8329"/>
    <cellStyle name="Normal 31 18" xfId="8330"/>
    <cellStyle name="Normal 31 19" xfId="8331"/>
    <cellStyle name="Normal 31 2" xfId="8332"/>
    <cellStyle name="Normal 31 20" xfId="8333"/>
    <cellStyle name="Normal 31 21" xfId="8334"/>
    <cellStyle name="Normal 31 22" xfId="8335"/>
    <cellStyle name="Normal 31 23" xfId="8336"/>
    <cellStyle name="Normal 31 24" xfId="8337"/>
    <cellStyle name="Normal 31 25" xfId="8338"/>
    <cellStyle name="Normal 31 26" xfId="8339"/>
    <cellStyle name="Normal 31 27" xfId="8340"/>
    <cellStyle name="Normal 31 28" xfId="8341"/>
    <cellStyle name="Normal 31 29" xfId="8342"/>
    <cellStyle name="Normal 31 3" xfId="8343"/>
    <cellStyle name="Normal 31 30" xfId="8344"/>
    <cellStyle name="Normal 31 31" xfId="8345"/>
    <cellStyle name="Normal 31 32" xfId="8346"/>
    <cellStyle name="Normal 31 33" xfId="8347"/>
    <cellStyle name="Normal 31 34" xfId="8348"/>
    <cellStyle name="Normal 31 35" xfId="8349"/>
    <cellStyle name="Normal 31 36" xfId="8350"/>
    <cellStyle name="Normal 31 37" xfId="8351"/>
    <cellStyle name="Normal 31 38" xfId="8352"/>
    <cellStyle name="Normal 31 39" xfId="8353"/>
    <cellStyle name="Normal 31 4" xfId="8354"/>
    <cellStyle name="Normal 31 40" xfId="8355"/>
    <cellStyle name="Normal 31 41" xfId="8356"/>
    <cellStyle name="Normal 31 42" xfId="8357"/>
    <cellStyle name="Normal 31 43" xfId="8358"/>
    <cellStyle name="Normal 31 44" xfId="8359"/>
    <cellStyle name="Normal 31 45" xfId="8360"/>
    <cellStyle name="Normal 31 46" xfId="8361"/>
    <cellStyle name="Normal 31 47" xfId="8362"/>
    <cellStyle name="Normal 31 48" xfId="8363"/>
    <cellStyle name="Normal 31 49" xfId="8364"/>
    <cellStyle name="Normal 31 5" xfId="8365"/>
    <cellStyle name="Normal 31 50" xfId="8366"/>
    <cellStyle name="Normal 31 51" xfId="8367"/>
    <cellStyle name="Normal 31 52" xfId="8368"/>
    <cellStyle name="Normal 31 53" xfId="8369"/>
    <cellStyle name="Normal 31 54" xfId="8370"/>
    <cellStyle name="Normal 31 55" xfId="8371"/>
    <cellStyle name="Normal 31 56" xfId="8372"/>
    <cellStyle name="Normal 31 57" xfId="8373"/>
    <cellStyle name="Normal 31 58" xfId="8374"/>
    <cellStyle name="Normal 31 59" xfId="8375"/>
    <cellStyle name="Normal 31 6" xfId="8376"/>
    <cellStyle name="Normal 31 60" xfId="8377"/>
    <cellStyle name="Normal 31 61" xfId="8378"/>
    <cellStyle name="Normal 31 62" xfId="8379"/>
    <cellStyle name="Normal 31 63" xfId="8380"/>
    <cellStyle name="Normal 31 64" xfId="8381"/>
    <cellStyle name="Normal 31 65" xfId="8382"/>
    <cellStyle name="Normal 31 66" xfId="8383"/>
    <cellStyle name="Normal 31 67" xfId="14669"/>
    <cellStyle name="Normal 31 7" xfId="8384"/>
    <cellStyle name="Normal 31 8" xfId="8385"/>
    <cellStyle name="Normal 31 9" xfId="8386"/>
    <cellStyle name="Normal 32" xfId="8387"/>
    <cellStyle name="Normal 32 10" xfId="8388"/>
    <cellStyle name="Normal 32 11" xfId="8389"/>
    <cellStyle name="Normal 32 12" xfId="8390"/>
    <cellStyle name="Normal 32 13" xfId="8391"/>
    <cellStyle name="Normal 32 14" xfId="8392"/>
    <cellStyle name="Normal 32 15" xfId="8393"/>
    <cellStyle name="Normal 32 16" xfId="8394"/>
    <cellStyle name="Normal 32 17" xfId="8395"/>
    <cellStyle name="Normal 32 18" xfId="8396"/>
    <cellStyle name="Normal 32 19" xfId="8397"/>
    <cellStyle name="Normal 32 2" xfId="8398"/>
    <cellStyle name="Normal 32 20" xfId="8399"/>
    <cellStyle name="Normal 32 21" xfId="8400"/>
    <cellStyle name="Normal 32 22" xfId="8401"/>
    <cellStyle name="Normal 32 23" xfId="8402"/>
    <cellStyle name="Normal 32 24" xfId="8403"/>
    <cellStyle name="Normal 32 25" xfId="8404"/>
    <cellStyle name="Normal 32 26" xfId="8405"/>
    <cellStyle name="Normal 32 27" xfId="8406"/>
    <cellStyle name="Normal 32 28" xfId="8407"/>
    <cellStyle name="Normal 32 29" xfId="8408"/>
    <cellStyle name="Normal 32 3" xfId="8409"/>
    <cellStyle name="Normal 32 30" xfId="8410"/>
    <cellStyle name="Normal 32 31" xfId="8411"/>
    <cellStyle name="Normal 32 32" xfId="8412"/>
    <cellStyle name="Normal 32 33" xfId="8413"/>
    <cellStyle name="Normal 32 34" xfId="8414"/>
    <cellStyle name="Normal 32 35" xfId="8415"/>
    <cellStyle name="Normal 32 36" xfId="8416"/>
    <cellStyle name="Normal 32 37" xfId="8417"/>
    <cellStyle name="Normal 32 38" xfId="8418"/>
    <cellStyle name="Normal 32 39" xfId="8419"/>
    <cellStyle name="Normal 32 4" xfId="8420"/>
    <cellStyle name="Normal 32 40" xfId="8421"/>
    <cellStyle name="Normal 32 41" xfId="8422"/>
    <cellStyle name="Normal 32 42" xfId="8423"/>
    <cellStyle name="Normal 32 43" xfId="8424"/>
    <cellStyle name="Normal 32 44" xfId="8425"/>
    <cellStyle name="Normal 32 45" xfId="8426"/>
    <cellStyle name="Normal 32 46" xfId="8427"/>
    <cellStyle name="Normal 32 47" xfId="8428"/>
    <cellStyle name="Normal 32 48" xfId="8429"/>
    <cellStyle name="Normal 32 49" xfId="8430"/>
    <cellStyle name="Normal 32 5" xfId="8431"/>
    <cellStyle name="Normal 32 50" xfId="8432"/>
    <cellStyle name="Normal 32 51" xfId="8433"/>
    <cellStyle name="Normal 32 52" xfId="8434"/>
    <cellStyle name="Normal 32 53" xfId="8435"/>
    <cellStyle name="Normal 32 54" xfId="8436"/>
    <cellStyle name="Normal 32 55" xfId="8437"/>
    <cellStyle name="Normal 32 56" xfId="8438"/>
    <cellStyle name="Normal 32 57" xfId="8439"/>
    <cellStyle name="Normal 32 58" xfId="8440"/>
    <cellStyle name="Normal 32 59" xfId="8441"/>
    <cellStyle name="Normal 32 6" xfId="8442"/>
    <cellStyle name="Normal 32 60" xfId="8443"/>
    <cellStyle name="Normal 32 61" xfId="8444"/>
    <cellStyle name="Normal 32 62" xfId="8445"/>
    <cellStyle name="Normal 32 63" xfId="8446"/>
    <cellStyle name="Normal 32 64" xfId="8447"/>
    <cellStyle name="Normal 32 65" xfId="8448"/>
    <cellStyle name="Normal 32 66" xfId="8449"/>
    <cellStyle name="Normal 32 67" xfId="14532"/>
    <cellStyle name="Normal 32 7" xfId="8450"/>
    <cellStyle name="Normal 32 8" xfId="8451"/>
    <cellStyle name="Normal 32 9" xfId="8452"/>
    <cellStyle name="Normal 33" xfId="8453"/>
    <cellStyle name="Normal 33 2" xfId="14533"/>
    <cellStyle name="Normal 34" xfId="8454"/>
    <cellStyle name="Normal 34 10" xfId="8455"/>
    <cellStyle name="Normal 34 11" xfId="8456"/>
    <cellStyle name="Normal 34 12" xfId="8457"/>
    <cellStyle name="Normal 34 13" xfId="8458"/>
    <cellStyle name="Normal 34 14" xfId="8459"/>
    <cellStyle name="Normal 34 15" xfId="8460"/>
    <cellStyle name="Normal 34 16" xfId="8461"/>
    <cellStyle name="Normal 34 17" xfId="8462"/>
    <cellStyle name="Normal 34 18" xfId="8463"/>
    <cellStyle name="Normal 34 19" xfId="8464"/>
    <cellStyle name="Normal 34 2" xfId="8465"/>
    <cellStyle name="Normal 34 20" xfId="8466"/>
    <cellStyle name="Normal 34 21" xfId="8467"/>
    <cellStyle name="Normal 34 22" xfId="8468"/>
    <cellStyle name="Normal 34 23" xfId="8469"/>
    <cellStyle name="Normal 34 24" xfId="8470"/>
    <cellStyle name="Normal 34 25" xfId="8471"/>
    <cellStyle name="Normal 34 26" xfId="8472"/>
    <cellStyle name="Normal 34 27" xfId="8473"/>
    <cellStyle name="Normal 34 28" xfId="8474"/>
    <cellStyle name="Normal 34 29" xfId="8475"/>
    <cellStyle name="Normal 34 3" xfId="8476"/>
    <cellStyle name="Normal 34 30" xfId="8477"/>
    <cellStyle name="Normal 34 31" xfId="8478"/>
    <cellStyle name="Normal 34 32" xfId="8479"/>
    <cellStyle name="Normal 34 33" xfId="8480"/>
    <cellStyle name="Normal 34 34" xfId="8481"/>
    <cellStyle name="Normal 34 35" xfId="8482"/>
    <cellStyle name="Normal 34 36" xfId="8483"/>
    <cellStyle name="Normal 34 37" xfId="8484"/>
    <cellStyle name="Normal 34 38" xfId="8485"/>
    <cellStyle name="Normal 34 39" xfId="8486"/>
    <cellStyle name="Normal 34 4" xfId="8487"/>
    <cellStyle name="Normal 34 40" xfId="8488"/>
    <cellStyle name="Normal 34 41" xfId="8489"/>
    <cellStyle name="Normal 34 42" xfId="8490"/>
    <cellStyle name="Normal 34 43" xfId="8491"/>
    <cellStyle name="Normal 34 44" xfId="8492"/>
    <cellStyle name="Normal 34 45" xfId="8493"/>
    <cellStyle name="Normal 34 46" xfId="8494"/>
    <cellStyle name="Normal 34 47" xfId="8495"/>
    <cellStyle name="Normal 34 48" xfId="8496"/>
    <cellStyle name="Normal 34 49" xfId="8497"/>
    <cellStyle name="Normal 34 5" xfId="8498"/>
    <cellStyle name="Normal 34 50" xfId="8499"/>
    <cellStyle name="Normal 34 51" xfId="8500"/>
    <cellStyle name="Normal 34 52" xfId="8501"/>
    <cellStyle name="Normal 34 53" xfId="8502"/>
    <cellStyle name="Normal 34 54" xfId="8503"/>
    <cellStyle name="Normal 34 55" xfId="8504"/>
    <cellStyle name="Normal 34 56" xfId="8505"/>
    <cellStyle name="Normal 34 57" xfId="8506"/>
    <cellStyle name="Normal 34 58" xfId="8507"/>
    <cellStyle name="Normal 34 59" xfId="8508"/>
    <cellStyle name="Normal 34 6" xfId="8509"/>
    <cellStyle name="Normal 34 60" xfId="8510"/>
    <cellStyle name="Normal 34 61" xfId="8511"/>
    <cellStyle name="Normal 34 62" xfId="8512"/>
    <cellStyle name="Normal 34 63" xfId="8513"/>
    <cellStyle name="Normal 34 64" xfId="8514"/>
    <cellStyle name="Normal 34 65" xfId="8515"/>
    <cellStyle name="Normal 34 66" xfId="14575"/>
    <cellStyle name="Normal 34 7" xfId="8516"/>
    <cellStyle name="Normal 34 8" xfId="8517"/>
    <cellStyle name="Normal 34 9" xfId="8518"/>
    <cellStyle name="Normal 35" xfId="8519"/>
    <cellStyle name="Normal 35 10" xfId="8520"/>
    <cellStyle name="Normal 35 11" xfId="8521"/>
    <cellStyle name="Normal 35 12" xfId="8522"/>
    <cellStyle name="Normal 35 13" xfId="8523"/>
    <cellStyle name="Normal 35 14" xfId="8524"/>
    <cellStyle name="Normal 35 15" xfId="8525"/>
    <cellStyle name="Normal 35 16" xfId="8526"/>
    <cellStyle name="Normal 35 17" xfId="8527"/>
    <cellStyle name="Normal 35 18" xfId="8528"/>
    <cellStyle name="Normal 35 19" xfId="8529"/>
    <cellStyle name="Normal 35 2" xfId="8530"/>
    <cellStyle name="Normal 35 20" xfId="8531"/>
    <cellStyle name="Normal 35 21" xfId="8532"/>
    <cellStyle name="Normal 35 22" xfId="8533"/>
    <cellStyle name="Normal 35 23" xfId="8534"/>
    <cellStyle name="Normal 35 24" xfId="8535"/>
    <cellStyle name="Normal 35 25" xfId="8536"/>
    <cellStyle name="Normal 35 26" xfId="8537"/>
    <cellStyle name="Normal 35 27" xfId="8538"/>
    <cellStyle name="Normal 35 28" xfId="8539"/>
    <cellStyle name="Normal 35 29" xfId="8540"/>
    <cellStyle name="Normal 35 3" xfId="8541"/>
    <cellStyle name="Normal 35 30" xfId="8542"/>
    <cellStyle name="Normal 35 31" xfId="8543"/>
    <cellStyle name="Normal 35 32" xfId="8544"/>
    <cellStyle name="Normal 35 33" xfId="8545"/>
    <cellStyle name="Normal 35 34" xfId="8546"/>
    <cellStyle name="Normal 35 35" xfId="8547"/>
    <cellStyle name="Normal 35 36" xfId="8548"/>
    <cellStyle name="Normal 35 37" xfId="8549"/>
    <cellStyle name="Normal 35 38" xfId="8550"/>
    <cellStyle name="Normal 35 39" xfId="8551"/>
    <cellStyle name="Normal 35 4" xfId="8552"/>
    <cellStyle name="Normal 35 40" xfId="8553"/>
    <cellStyle name="Normal 35 41" xfId="8554"/>
    <cellStyle name="Normal 35 42" xfId="8555"/>
    <cellStyle name="Normal 35 43" xfId="8556"/>
    <cellStyle name="Normal 35 44" xfId="8557"/>
    <cellStyle name="Normal 35 45" xfId="8558"/>
    <cellStyle name="Normal 35 46" xfId="8559"/>
    <cellStyle name="Normal 35 47" xfId="8560"/>
    <cellStyle name="Normal 35 48" xfId="8561"/>
    <cellStyle name="Normal 35 49" xfId="8562"/>
    <cellStyle name="Normal 35 5" xfId="8563"/>
    <cellStyle name="Normal 35 50" xfId="8564"/>
    <cellStyle name="Normal 35 51" xfId="8565"/>
    <cellStyle name="Normal 35 52" xfId="8566"/>
    <cellStyle name="Normal 35 53" xfId="8567"/>
    <cellStyle name="Normal 35 54" xfId="8568"/>
    <cellStyle name="Normal 35 55" xfId="8569"/>
    <cellStyle name="Normal 35 56" xfId="8570"/>
    <cellStyle name="Normal 35 57" xfId="8571"/>
    <cellStyle name="Normal 35 58" xfId="8572"/>
    <cellStyle name="Normal 35 59" xfId="8573"/>
    <cellStyle name="Normal 35 6" xfId="8574"/>
    <cellStyle name="Normal 35 60" xfId="8575"/>
    <cellStyle name="Normal 35 61" xfId="8576"/>
    <cellStyle name="Normal 35 62" xfId="8577"/>
    <cellStyle name="Normal 35 63" xfId="8578"/>
    <cellStyle name="Normal 35 64" xfId="8579"/>
    <cellStyle name="Normal 35 65" xfId="8580"/>
    <cellStyle name="Normal 35 66" xfId="14668"/>
    <cellStyle name="Normal 35 7" xfId="8581"/>
    <cellStyle name="Normal 35 8" xfId="8582"/>
    <cellStyle name="Normal 35 9" xfId="8583"/>
    <cellStyle name="Normal 36" xfId="8584"/>
    <cellStyle name="Normal 36 2" xfId="14624"/>
    <cellStyle name="Normal 37" xfId="8585"/>
    <cellStyle name="Normal 37 2" xfId="14438"/>
    <cellStyle name="Normal 38" xfId="8586"/>
    <cellStyle name="Normal 38 2" xfId="8587"/>
    <cellStyle name="Normal 38 3" xfId="14479"/>
    <cellStyle name="Normal 39" xfId="8588"/>
    <cellStyle name="Normal 39 2" xfId="8589"/>
    <cellStyle name="Normal 39 3" xfId="14576"/>
    <cellStyle name="Normal 4" xfId="44"/>
    <cellStyle name="Normal 4 10" xfId="13531"/>
    <cellStyle name="Normal 4 11" xfId="14421"/>
    <cellStyle name="Normal 4 12" xfId="14736"/>
    <cellStyle name="Normal 4 13" xfId="15382"/>
    <cellStyle name="Normal 4 2" xfId="8590"/>
    <cellStyle name="Normal 4 2 10" xfId="8591"/>
    <cellStyle name="Normal 4 2 11" xfId="8592"/>
    <cellStyle name="Normal 4 2 12" xfId="8593"/>
    <cellStyle name="Normal 4 2 13" xfId="8594"/>
    <cellStyle name="Normal 4 2 14" xfId="8595"/>
    <cellStyle name="Normal 4 2 15" xfId="8596"/>
    <cellStyle name="Normal 4 2 16" xfId="8597"/>
    <cellStyle name="Normal 4 2 17" xfId="8598"/>
    <cellStyle name="Normal 4 2 18" xfId="8599"/>
    <cellStyle name="Normal 4 2 19" xfId="8600"/>
    <cellStyle name="Normal 4 2 2" xfId="8601"/>
    <cellStyle name="Normal 4 2 20" xfId="8602"/>
    <cellStyle name="Normal 4 2 21" xfId="8603"/>
    <cellStyle name="Normal 4 2 22" xfId="8604"/>
    <cellStyle name="Normal 4 2 23" xfId="8605"/>
    <cellStyle name="Normal 4 2 24" xfId="8606"/>
    <cellStyle name="Normal 4 2 25" xfId="8607"/>
    <cellStyle name="Normal 4 2 26" xfId="8608"/>
    <cellStyle name="Normal 4 2 27" xfId="8609"/>
    <cellStyle name="Normal 4 2 28" xfId="8610"/>
    <cellStyle name="Normal 4 2 29" xfId="8611"/>
    <cellStyle name="Normal 4 2 3" xfId="8612"/>
    <cellStyle name="Normal 4 2 30" xfId="8613"/>
    <cellStyle name="Normal 4 2 31" xfId="8614"/>
    <cellStyle name="Normal 4 2 32" xfId="8615"/>
    <cellStyle name="Normal 4 2 33" xfId="8616"/>
    <cellStyle name="Normal 4 2 34" xfId="8617"/>
    <cellStyle name="Normal 4 2 35" xfId="8618"/>
    <cellStyle name="Normal 4 2 36" xfId="8619"/>
    <cellStyle name="Normal 4 2 37" xfId="8620"/>
    <cellStyle name="Normal 4 2 38" xfId="8621"/>
    <cellStyle name="Normal 4 2 39" xfId="8622"/>
    <cellStyle name="Normal 4 2 4" xfId="8623"/>
    <cellStyle name="Normal 4 2 40" xfId="8624"/>
    <cellStyle name="Normal 4 2 41" xfId="8625"/>
    <cellStyle name="Normal 4 2 42" xfId="8626"/>
    <cellStyle name="Normal 4 2 43" xfId="8627"/>
    <cellStyle name="Normal 4 2 44" xfId="8628"/>
    <cellStyle name="Normal 4 2 45" xfId="8629"/>
    <cellStyle name="Normal 4 2 46" xfId="8630"/>
    <cellStyle name="Normal 4 2 47" xfId="8631"/>
    <cellStyle name="Normal 4 2 48" xfId="8632"/>
    <cellStyle name="Normal 4 2 49" xfId="8633"/>
    <cellStyle name="Normal 4 2 5" xfId="8634"/>
    <cellStyle name="Normal 4 2 50" xfId="8635"/>
    <cellStyle name="Normal 4 2 51" xfId="8636"/>
    <cellStyle name="Normal 4 2 52" xfId="8637"/>
    <cellStyle name="Normal 4 2 53" xfId="8638"/>
    <cellStyle name="Normal 4 2 54" xfId="8639"/>
    <cellStyle name="Normal 4 2 55" xfId="8640"/>
    <cellStyle name="Normal 4 2 56" xfId="8641"/>
    <cellStyle name="Normal 4 2 57" xfId="8642"/>
    <cellStyle name="Normal 4 2 58" xfId="8643"/>
    <cellStyle name="Normal 4 2 59" xfId="8644"/>
    <cellStyle name="Normal 4 2 6" xfId="8645"/>
    <cellStyle name="Normal 4 2 60" xfId="8646"/>
    <cellStyle name="Normal 4 2 61" xfId="8647"/>
    <cellStyle name="Normal 4 2 62" xfId="8648"/>
    <cellStyle name="Normal 4 2 63" xfId="8649"/>
    <cellStyle name="Normal 4 2 64" xfId="8650"/>
    <cellStyle name="Normal 4 2 65" xfId="8651"/>
    <cellStyle name="Normal 4 2 66" xfId="11843"/>
    <cellStyle name="Normal 4 2 67" xfId="14670"/>
    <cellStyle name="Normal 4 2 68" xfId="15394"/>
    <cellStyle name="Normal 4 2 7" xfId="8652"/>
    <cellStyle name="Normal 4 2 8" xfId="8653"/>
    <cellStyle name="Normal 4 2 9" xfId="8654"/>
    <cellStyle name="Normal 4 3" xfId="8655"/>
    <cellStyle name="Normal 4 3 10" xfId="8656"/>
    <cellStyle name="Normal 4 3 11" xfId="8657"/>
    <cellStyle name="Normal 4 3 12" xfId="8658"/>
    <cellStyle name="Normal 4 3 13" xfId="8659"/>
    <cellStyle name="Normal 4 3 14" xfId="8660"/>
    <cellStyle name="Normal 4 3 15" xfId="8661"/>
    <cellStyle name="Normal 4 3 16" xfId="8662"/>
    <cellStyle name="Normal 4 3 17" xfId="8663"/>
    <cellStyle name="Normal 4 3 18" xfId="8664"/>
    <cellStyle name="Normal 4 3 19" xfId="8665"/>
    <cellStyle name="Normal 4 3 2" xfId="8666"/>
    <cellStyle name="Normal 4 3 20" xfId="8667"/>
    <cellStyle name="Normal 4 3 21" xfId="8668"/>
    <cellStyle name="Normal 4 3 22" xfId="8669"/>
    <cellStyle name="Normal 4 3 23" xfId="8670"/>
    <cellStyle name="Normal 4 3 24" xfId="8671"/>
    <cellStyle name="Normal 4 3 25" xfId="8672"/>
    <cellStyle name="Normal 4 3 26" xfId="8673"/>
    <cellStyle name="Normal 4 3 27" xfId="8674"/>
    <cellStyle name="Normal 4 3 28" xfId="8675"/>
    <cellStyle name="Normal 4 3 29" xfId="8676"/>
    <cellStyle name="Normal 4 3 3" xfId="8677"/>
    <cellStyle name="Normal 4 3 30" xfId="8678"/>
    <cellStyle name="Normal 4 3 31" xfId="8679"/>
    <cellStyle name="Normal 4 3 32" xfId="8680"/>
    <cellStyle name="Normal 4 3 33" xfId="8681"/>
    <cellStyle name="Normal 4 3 34" xfId="8682"/>
    <cellStyle name="Normal 4 3 35" xfId="8683"/>
    <cellStyle name="Normal 4 3 36" xfId="8684"/>
    <cellStyle name="Normal 4 3 37" xfId="8685"/>
    <cellStyle name="Normal 4 3 38" xfId="8686"/>
    <cellStyle name="Normal 4 3 39" xfId="8687"/>
    <cellStyle name="Normal 4 3 4" xfId="8688"/>
    <cellStyle name="Normal 4 3 40" xfId="8689"/>
    <cellStyle name="Normal 4 3 41" xfId="8690"/>
    <cellStyle name="Normal 4 3 42" xfId="8691"/>
    <cellStyle name="Normal 4 3 43" xfId="8692"/>
    <cellStyle name="Normal 4 3 44" xfId="8693"/>
    <cellStyle name="Normal 4 3 45" xfId="8694"/>
    <cellStyle name="Normal 4 3 46" xfId="8695"/>
    <cellStyle name="Normal 4 3 47" xfId="8696"/>
    <cellStyle name="Normal 4 3 48" xfId="8697"/>
    <cellStyle name="Normal 4 3 49" xfId="8698"/>
    <cellStyle name="Normal 4 3 5" xfId="8699"/>
    <cellStyle name="Normal 4 3 50" xfId="8700"/>
    <cellStyle name="Normal 4 3 51" xfId="8701"/>
    <cellStyle name="Normal 4 3 52" xfId="8702"/>
    <cellStyle name="Normal 4 3 53" xfId="8703"/>
    <cellStyle name="Normal 4 3 54" xfId="8704"/>
    <cellStyle name="Normal 4 3 55" xfId="8705"/>
    <cellStyle name="Normal 4 3 56" xfId="8706"/>
    <cellStyle name="Normal 4 3 57" xfId="8707"/>
    <cellStyle name="Normal 4 3 58" xfId="8708"/>
    <cellStyle name="Normal 4 3 59" xfId="8709"/>
    <cellStyle name="Normal 4 3 6" xfId="8710"/>
    <cellStyle name="Normal 4 3 60" xfId="8711"/>
    <cellStyle name="Normal 4 3 61" xfId="8712"/>
    <cellStyle name="Normal 4 3 62" xfId="8713"/>
    <cellStyle name="Normal 4 3 63" xfId="8714"/>
    <cellStyle name="Normal 4 3 64" xfId="8715"/>
    <cellStyle name="Normal 4 3 65" xfId="8716"/>
    <cellStyle name="Normal 4 3 66" xfId="13597"/>
    <cellStyle name="Normal 4 3 7" xfId="8717"/>
    <cellStyle name="Normal 4 3 8" xfId="8718"/>
    <cellStyle name="Normal 4 3 9" xfId="8719"/>
    <cellStyle name="Normal 4 4" xfId="8720"/>
    <cellStyle name="Normal 4 4 10" xfId="8721"/>
    <cellStyle name="Normal 4 4 11" xfId="8722"/>
    <cellStyle name="Normal 4 4 12" xfId="8723"/>
    <cellStyle name="Normal 4 4 13" xfId="8724"/>
    <cellStyle name="Normal 4 4 14" xfId="8725"/>
    <cellStyle name="Normal 4 4 15" xfId="8726"/>
    <cellStyle name="Normal 4 4 16" xfId="8727"/>
    <cellStyle name="Normal 4 4 17" xfId="8728"/>
    <cellStyle name="Normal 4 4 18" xfId="8729"/>
    <cellStyle name="Normal 4 4 19" xfId="8730"/>
    <cellStyle name="Normal 4 4 2" xfId="8731"/>
    <cellStyle name="Normal 4 4 20" xfId="8732"/>
    <cellStyle name="Normal 4 4 21" xfId="8733"/>
    <cellStyle name="Normal 4 4 22" xfId="8734"/>
    <cellStyle name="Normal 4 4 23" xfId="8735"/>
    <cellStyle name="Normal 4 4 24" xfId="8736"/>
    <cellStyle name="Normal 4 4 25" xfId="8737"/>
    <cellStyle name="Normal 4 4 26" xfId="8738"/>
    <cellStyle name="Normal 4 4 27" xfId="8739"/>
    <cellStyle name="Normal 4 4 28" xfId="8740"/>
    <cellStyle name="Normal 4 4 29" xfId="8741"/>
    <cellStyle name="Normal 4 4 3" xfId="8742"/>
    <cellStyle name="Normal 4 4 30" xfId="8743"/>
    <cellStyle name="Normal 4 4 31" xfId="8744"/>
    <cellStyle name="Normal 4 4 32" xfId="8745"/>
    <cellStyle name="Normal 4 4 33" xfId="8746"/>
    <cellStyle name="Normal 4 4 34" xfId="8747"/>
    <cellStyle name="Normal 4 4 35" xfId="8748"/>
    <cellStyle name="Normal 4 4 36" xfId="8749"/>
    <cellStyle name="Normal 4 4 37" xfId="8750"/>
    <cellStyle name="Normal 4 4 38" xfId="8751"/>
    <cellStyle name="Normal 4 4 39" xfId="8752"/>
    <cellStyle name="Normal 4 4 4" xfId="8753"/>
    <cellStyle name="Normal 4 4 40" xfId="8754"/>
    <cellStyle name="Normal 4 4 41" xfId="8755"/>
    <cellStyle name="Normal 4 4 42" xfId="8756"/>
    <cellStyle name="Normal 4 4 43" xfId="8757"/>
    <cellStyle name="Normal 4 4 44" xfId="8758"/>
    <cellStyle name="Normal 4 4 45" xfId="8759"/>
    <cellStyle name="Normal 4 4 46" xfId="8760"/>
    <cellStyle name="Normal 4 4 47" xfId="8761"/>
    <cellStyle name="Normal 4 4 48" xfId="8762"/>
    <cellStyle name="Normal 4 4 49" xfId="8763"/>
    <cellStyle name="Normal 4 4 5" xfId="8764"/>
    <cellStyle name="Normal 4 4 50" xfId="8765"/>
    <cellStyle name="Normal 4 4 51" xfId="8766"/>
    <cellStyle name="Normal 4 4 52" xfId="8767"/>
    <cellStyle name="Normal 4 4 53" xfId="8768"/>
    <cellStyle name="Normal 4 4 54" xfId="8769"/>
    <cellStyle name="Normal 4 4 55" xfId="8770"/>
    <cellStyle name="Normal 4 4 56" xfId="8771"/>
    <cellStyle name="Normal 4 4 57" xfId="8772"/>
    <cellStyle name="Normal 4 4 58" xfId="8773"/>
    <cellStyle name="Normal 4 4 59" xfId="8774"/>
    <cellStyle name="Normal 4 4 6" xfId="8775"/>
    <cellStyle name="Normal 4 4 60" xfId="8776"/>
    <cellStyle name="Normal 4 4 61" xfId="8777"/>
    <cellStyle name="Normal 4 4 62" xfId="8778"/>
    <cellStyle name="Normal 4 4 63" xfId="8779"/>
    <cellStyle name="Normal 4 4 64" xfId="8780"/>
    <cellStyle name="Normal 4 4 65" xfId="8781"/>
    <cellStyle name="Normal 4 4 66" xfId="15194"/>
    <cellStyle name="Normal 4 4 7" xfId="8782"/>
    <cellStyle name="Normal 4 4 8" xfId="8783"/>
    <cellStyle name="Normal 4 4 9" xfId="8784"/>
    <cellStyle name="Normal 4 5" xfId="8785"/>
    <cellStyle name="Normal 4 5 10" xfId="8786"/>
    <cellStyle name="Normal 4 5 11" xfId="8787"/>
    <cellStyle name="Normal 4 5 12" xfId="8788"/>
    <cellStyle name="Normal 4 5 13" xfId="8789"/>
    <cellStyle name="Normal 4 5 14" xfId="8790"/>
    <cellStyle name="Normal 4 5 15" xfId="8791"/>
    <cellStyle name="Normal 4 5 16" xfId="8792"/>
    <cellStyle name="Normal 4 5 17" xfId="8793"/>
    <cellStyle name="Normal 4 5 18" xfId="8794"/>
    <cellStyle name="Normal 4 5 19" xfId="8795"/>
    <cellStyle name="Normal 4 5 2" xfId="8796"/>
    <cellStyle name="Normal 4 5 20" xfId="8797"/>
    <cellStyle name="Normal 4 5 21" xfId="8798"/>
    <cellStyle name="Normal 4 5 22" xfId="8799"/>
    <cellStyle name="Normal 4 5 23" xfId="8800"/>
    <cellStyle name="Normal 4 5 24" xfId="8801"/>
    <cellStyle name="Normal 4 5 25" xfId="8802"/>
    <cellStyle name="Normal 4 5 26" xfId="8803"/>
    <cellStyle name="Normal 4 5 27" xfId="8804"/>
    <cellStyle name="Normal 4 5 28" xfId="8805"/>
    <cellStyle name="Normal 4 5 29" xfId="8806"/>
    <cellStyle name="Normal 4 5 3" xfId="8807"/>
    <cellStyle name="Normal 4 5 30" xfId="8808"/>
    <cellStyle name="Normal 4 5 31" xfId="8809"/>
    <cellStyle name="Normal 4 5 32" xfId="8810"/>
    <cellStyle name="Normal 4 5 33" xfId="8811"/>
    <cellStyle name="Normal 4 5 34" xfId="8812"/>
    <cellStyle name="Normal 4 5 35" xfId="8813"/>
    <cellStyle name="Normal 4 5 36" xfId="8814"/>
    <cellStyle name="Normal 4 5 37" xfId="8815"/>
    <cellStyle name="Normal 4 5 38" xfId="8816"/>
    <cellStyle name="Normal 4 5 39" xfId="8817"/>
    <cellStyle name="Normal 4 5 4" xfId="8818"/>
    <cellStyle name="Normal 4 5 40" xfId="8819"/>
    <cellStyle name="Normal 4 5 41" xfId="8820"/>
    <cellStyle name="Normal 4 5 42" xfId="8821"/>
    <cellStyle name="Normal 4 5 43" xfId="8822"/>
    <cellStyle name="Normal 4 5 44" xfId="8823"/>
    <cellStyle name="Normal 4 5 45" xfId="8824"/>
    <cellStyle name="Normal 4 5 46" xfId="8825"/>
    <cellStyle name="Normal 4 5 47" xfId="8826"/>
    <cellStyle name="Normal 4 5 48" xfId="8827"/>
    <cellStyle name="Normal 4 5 49" xfId="8828"/>
    <cellStyle name="Normal 4 5 5" xfId="8829"/>
    <cellStyle name="Normal 4 5 50" xfId="8830"/>
    <cellStyle name="Normal 4 5 51" xfId="8831"/>
    <cellStyle name="Normal 4 5 52" xfId="8832"/>
    <cellStyle name="Normal 4 5 53" xfId="8833"/>
    <cellStyle name="Normal 4 5 54" xfId="8834"/>
    <cellStyle name="Normal 4 5 55" xfId="8835"/>
    <cellStyle name="Normal 4 5 56" xfId="8836"/>
    <cellStyle name="Normal 4 5 57" xfId="8837"/>
    <cellStyle name="Normal 4 5 58" xfId="8838"/>
    <cellStyle name="Normal 4 5 59" xfId="8839"/>
    <cellStyle name="Normal 4 5 6" xfId="8840"/>
    <cellStyle name="Normal 4 5 60" xfId="8841"/>
    <cellStyle name="Normal 4 5 61" xfId="8842"/>
    <cellStyle name="Normal 4 5 62" xfId="8843"/>
    <cellStyle name="Normal 4 5 63" xfId="8844"/>
    <cellStyle name="Normal 4 5 64" xfId="8845"/>
    <cellStyle name="Normal 4 5 65" xfId="8846"/>
    <cellStyle name="Normal 4 5 66" xfId="15195"/>
    <cellStyle name="Normal 4 5 7" xfId="8847"/>
    <cellStyle name="Normal 4 5 8" xfId="8848"/>
    <cellStyle name="Normal 4 5 9" xfId="8849"/>
    <cellStyle name="Normal 4 6" xfId="8850"/>
    <cellStyle name="Normal 4 6 10" xfId="8851"/>
    <cellStyle name="Normal 4 6 11" xfId="8852"/>
    <cellStyle name="Normal 4 6 12" xfId="8853"/>
    <cellStyle name="Normal 4 6 13" xfId="8854"/>
    <cellStyle name="Normal 4 6 14" xfId="8855"/>
    <cellStyle name="Normal 4 6 15" xfId="8856"/>
    <cellStyle name="Normal 4 6 16" xfId="8857"/>
    <cellStyle name="Normal 4 6 17" xfId="8858"/>
    <cellStyle name="Normal 4 6 18" xfId="8859"/>
    <cellStyle name="Normal 4 6 19" xfId="8860"/>
    <cellStyle name="Normal 4 6 2" xfId="8861"/>
    <cellStyle name="Normal 4 6 20" xfId="8862"/>
    <cellStyle name="Normal 4 6 21" xfId="8863"/>
    <cellStyle name="Normal 4 6 22" xfId="8864"/>
    <cellStyle name="Normal 4 6 23" xfId="8865"/>
    <cellStyle name="Normal 4 6 24" xfId="8866"/>
    <cellStyle name="Normal 4 6 25" xfId="8867"/>
    <cellStyle name="Normal 4 6 26" xfId="8868"/>
    <cellStyle name="Normal 4 6 27" xfId="8869"/>
    <cellStyle name="Normal 4 6 28" xfId="8870"/>
    <cellStyle name="Normal 4 6 29" xfId="8871"/>
    <cellStyle name="Normal 4 6 3" xfId="8872"/>
    <cellStyle name="Normal 4 6 30" xfId="8873"/>
    <cellStyle name="Normal 4 6 31" xfId="8874"/>
    <cellStyle name="Normal 4 6 32" xfId="8875"/>
    <cellStyle name="Normal 4 6 33" xfId="8876"/>
    <cellStyle name="Normal 4 6 34" xfId="8877"/>
    <cellStyle name="Normal 4 6 35" xfId="8878"/>
    <cellStyle name="Normal 4 6 36" xfId="8879"/>
    <cellStyle name="Normal 4 6 37" xfId="8880"/>
    <cellStyle name="Normal 4 6 38" xfId="8881"/>
    <cellStyle name="Normal 4 6 39" xfId="8882"/>
    <cellStyle name="Normal 4 6 4" xfId="8883"/>
    <cellStyle name="Normal 4 6 40" xfId="8884"/>
    <cellStyle name="Normal 4 6 41" xfId="8885"/>
    <cellStyle name="Normal 4 6 42" xfId="8886"/>
    <cellStyle name="Normal 4 6 43" xfId="8887"/>
    <cellStyle name="Normal 4 6 44" xfId="8888"/>
    <cellStyle name="Normal 4 6 45" xfId="8889"/>
    <cellStyle name="Normal 4 6 46" xfId="8890"/>
    <cellStyle name="Normal 4 6 47" xfId="8891"/>
    <cellStyle name="Normal 4 6 48" xfId="8892"/>
    <cellStyle name="Normal 4 6 49" xfId="8893"/>
    <cellStyle name="Normal 4 6 5" xfId="8894"/>
    <cellStyle name="Normal 4 6 50" xfId="8895"/>
    <cellStyle name="Normal 4 6 51" xfId="8896"/>
    <cellStyle name="Normal 4 6 52" xfId="8897"/>
    <cellStyle name="Normal 4 6 53" xfId="8898"/>
    <cellStyle name="Normal 4 6 54" xfId="8899"/>
    <cellStyle name="Normal 4 6 55" xfId="8900"/>
    <cellStyle name="Normal 4 6 56" xfId="8901"/>
    <cellStyle name="Normal 4 6 57" xfId="8902"/>
    <cellStyle name="Normal 4 6 58" xfId="8903"/>
    <cellStyle name="Normal 4 6 59" xfId="8904"/>
    <cellStyle name="Normal 4 6 6" xfId="8905"/>
    <cellStyle name="Normal 4 6 60" xfId="8906"/>
    <cellStyle name="Normal 4 6 61" xfId="8907"/>
    <cellStyle name="Normal 4 6 62" xfId="8908"/>
    <cellStyle name="Normal 4 6 63" xfId="8909"/>
    <cellStyle name="Normal 4 6 64" xfId="8910"/>
    <cellStyle name="Normal 4 6 65" xfId="8911"/>
    <cellStyle name="Normal 4 6 7" xfId="8912"/>
    <cellStyle name="Normal 4 6 8" xfId="8913"/>
    <cellStyle name="Normal 4 6 9" xfId="8914"/>
    <cellStyle name="Normal 4 7" xfId="8915"/>
    <cellStyle name="Normal 4 7 10" xfId="8916"/>
    <cellStyle name="Normal 4 7 11" xfId="8917"/>
    <cellStyle name="Normal 4 7 12" xfId="8918"/>
    <cellStyle name="Normal 4 7 13" xfId="8919"/>
    <cellStyle name="Normal 4 7 14" xfId="8920"/>
    <cellStyle name="Normal 4 7 15" xfId="8921"/>
    <cellStyle name="Normal 4 7 16" xfId="8922"/>
    <cellStyle name="Normal 4 7 17" xfId="8923"/>
    <cellStyle name="Normal 4 7 18" xfId="8924"/>
    <cellStyle name="Normal 4 7 19" xfId="8925"/>
    <cellStyle name="Normal 4 7 2" xfId="8926"/>
    <cellStyle name="Normal 4 7 20" xfId="8927"/>
    <cellStyle name="Normal 4 7 21" xfId="8928"/>
    <cellStyle name="Normal 4 7 22" xfId="8929"/>
    <cellStyle name="Normal 4 7 23" xfId="8930"/>
    <cellStyle name="Normal 4 7 24" xfId="8931"/>
    <cellStyle name="Normal 4 7 25" xfId="8932"/>
    <cellStyle name="Normal 4 7 26" xfId="8933"/>
    <cellStyle name="Normal 4 7 27" xfId="8934"/>
    <cellStyle name="Normal 4 7 28" xfId="8935"/>
    <cellStyle name="Normal 4 7 29" xfId="8936"/>
    <cellStyle name="Normal 4 7 3" xfId="8937"/>
    <cellStyle name="Normal 4 7 30" xfId="8938"/>
    <cellStyle name="Normal 4 7 31" xfId="8939"/>
    <cellStyle name="Normal 4 7 32" xfId="8940"/>
    <cellStyle name="Normal 4 7 33" xfId="8941"/>
    <cellStyle name="Normal 4 7 34" xfId="8942"/>
    <cellStyle name="Normal 4 7 35" xfId="8943"/>
    <cellStyle name="Normal 4 7 36" xfId="8944"/>
    <cellStyle name="Normal 4 7 37" xfId="8945"/>
    <cellStyle name="Normal 4 7 38" xfId="8946"/>
    <cellStyle name="Normal 4 7 39" xfId="8947"/>
    <cellStyle name="Normal 4 7 4" xfId="8948"/>
    <cellStyle name="Normal 4 7 40" xfId="8949"/>
    <cellStyle name="Normal 4 7 41" xfId="8950"/>
    <cellStyle name="Normal 4 7 42" xfId="8951"/>
    <cellStyle name="Normal 4 7 43" xfId="8952"/>
    <cellStyle name="Normal 4 7 44" xfId="8953"/>
    <cellStyle name="Normal 4 7 45" xfId="8954"/>
    <cellStyle name="Normal 4 7 46" xfId="8955"/>
    <cellStyle name="Normal 4 7 47" xfId="8956"/>
    <cellStyle name="Normal 4 7 48" xfId="8957"/>
    <cellStyle name="Normal 4 7 49" xfId="8958"/>
    <cellStyle name="Normal 4 7 5" xfId="8959"/>
    <cellStyle name="Normal 4 7 50" xfId="8960"/>
    <cellStyle name="Normal 4 7 51" xfId="8961"/>
    <cellStyle name="Normal 4 7 52" xfId="8962"/>
    <cellStyle name="Normal 4 7 53" xfId="8963"/>
    <cellStyle name="Normal 4 7 54" xfId="8964"/>
    <cellStyle name="Normal 4 7 55" xfId="8965"/>
    <cellStyle name="Normal 4 7 56" xfId="8966"/>
    <cellStyle name="Normal 4 7 57" xfId="8967"/>
    <cellStyle name="Normal 4 7 58" xfId="8968"/>
    <cellStyle name="Normal 4 7 59" xfId="8969"/>
    <cellStyle name="Normal 4 7 6" xfId="8970"/>
    <cellStyle name="Normal 4 7 60" xfId="8971"/>
    <cellStyle name="Normal 4 7 61" xfId="8972"/>
    <cellStyle name="Normal 4 7 62" xfId="8973"/>
    <cellStyle name="Normal 4 7 63" xfId="8974"/>
    <cellStyle name="Normal 4 7 64" xfId="8975"/>
    <cellStyle name="Normal 4 7 65" xfId="8976"/>
    <cellStyle name="Normal 4 7 7" xfId="8977"/>
    <cellStyle name="Normal 4 7 8" xfId="8978"/>
    <cellStyle name="Normal 4 7 9" xfId="8979"/>
    <cellStyle name="Normal 4 8" xfId="8980"/>
    <cellStyle name="Normal 4 9" xfId="8981"/>
    <cellStyle name="Normal 4_CurveConstituents_Input" xfId="15196"/>
    <cellStyle name="Normal 40" xfId="8982"/>
    <cellStyle name="Normal 40 2" xfId="14627"/>
    <cellStyle name="Normal 41" xfId="8983"/>
    <cellStyle name="Normal 41 2" xfId="13611"/>
    <cellStyle name="Normal 41 2 2" xfId="15199"/>
    <cellStyle name="Normal 41 2 3" xfId="15198"/>
    <cellStyle name="Normal 41 3" xfId="15200"/>
    <cellStyle name="Normal 41 4" xfId="15201"/>
    <cellStyle name="Normal 41 5" xfId="15202"/>
    <cellStyle name="Normal 41 6" xfId="15203"/>
    <cellStyle name="Normal 41 7" xfId="15197"/>
    <cellStyle name="Normal 41_CurveConstituents_Input" xfId="15204"/>
    <cellStyle name="Normal 42" xfId="8984"/>
    <cellStyle name="Normal 42 2" xfId="15205"/>
    <cellStyle name="Normal 43" xfId="8985"/>
    <cellStyle name="Normal 43 2" xfId="13609"/>
    <cellStyle name="Normal 44" xfId="8986"/>
    <cellStyle name="Normal 44 2" xfId="8987"/>
    <cellStyle name="Normal 44 2 2" xfId="15207"/>
    <cellStyle name="Normal 44 3" xfId="15206"/>
    <cellStyle name="Normal 45" xfId="8988"/>
    <cellStyle name="Normal 45 2" xfId="8989"/>
    <cellStyle name="Normal 45 3" xfId="13610"/>
    <cellStyle name="Normal 46" xfId="1"/>
    <cellStyle name="Normal 46 2" xfId="8990"/>
    <cellStyle name="Normal 46 3" xfId="14729"/>
    <cellStyle name="Normal 46 4" xfId="14730"/>
    <cellStyle name="Normal 46 5" xfId="15208"/>
    <cellStyle name="Normal 47" xfId="8991"/>
    <cellStyle name="Normal 47 2" xfId="8992"/>
    <cellStyle name="Normal 47 3" xfId="15209"/>
    <cellStyle name="Normal 48" xfId="8993"/>
    <cellStyle name="Normal 48 2" xfId="8994"/>
    <cellStyle name="Normal 48 3" xfId="15210"/>
    <cellStyle name="Normal 49" xfId="8995"/>
    <cellStyle name="Normal 49 2" xfId="15211"/>
    <cellStyle name="Normal 5" xfId="45"/>
    <cellStyle name="Normal 5 10" xfId="13542"/>
    <cellStyle name="Normal 5 11" xfId="15285"/>
    <cellStyle name="Normal 5 2" xfId="46"/>
    <cellStyle name="Normal 5 2 10" xfId="8996"/>
    <cellStyle name="Normal 5 2 11" xfId="8997"/>
    <cellStyle name="Normal 5 2 12" xfId="8998"/>
    <cellStyle name="Normal 5 2 13" xfId="8999"/>
    <cellStyle name="Normal 5 2 14" xfId="9000"/>
    <cellStyle name="Normal 5 2 15" xfId="9001"/>
    <cellStyle name="Normal 5 2 16" xfId="9002"/>
    <cellStyle name="Normal 5 2 17" xfId="9003"/>
    <cellStyle name="Normal 5 2 18" xfId="9004"/>
    <cellStyle name="Normal 5 2 19" xfId="9005"/>
    <cellStyle name="Normal 5 2 2" xfId="9006"/>
    <cellStyle name="Normal 5 2 20" xfId="9007"/>
    <cellStyle name="Normal 5 2 21" xfId="9008"/>
    <cellStyle name="Normal 5 2 22" xfId="9009"/>
    <cellStyle name="Normal 5 2 23" xfId="9010"/>
    <cellStyle name="Normal 5 2 24" xfId="9011"/>
    <cellStyle name="Normal 5 2 25" xfId="9012"/>
    <cellStyle name="Normal 5 2 26" xfId="9013"/>
    <cellStyle name="Normal 5 2 27" xfId="9014"/>
    <cellStyle name="Normal 5 2 28" xfId="9015"/>
    <cellStyle name="Normal 5 2 29" xfId="9016"/>
    <cellStyle name="Normal 5 2 3" xfId="9017"/>
    <cellStyle name="Normal 5 2 30" xfId="9018"/>
    <cellStyle name="Normal 5 2 31" xfId="9019"/>
    <cellStyle name="Normal 5 2 32" xfId="9020"/>
    <cellStyle name="Normal 5 2 33" xfId="9021"/>
    <cellStyle name="Normal 5 2 34" xfId="9022"/>
    <cellStyle name="Normal 5 2 35" xfId="9023"/>
    <cellStyle name="Normal 5 2 36" xfId="9024"/>
    <cellStyle name="Normal 5 2 37" xfId="9025"/>
    <cellStyle name="Normal 5 2 38" xfId="9026"/>
    <cellStyle name="Normal 5 2 39" xfId="9027"/>
    <cellStyle name="Normal 5 2 4" xfId="9028"/>
    <cellStyle name="Normal 5 2 40" xfId="9029"/>
    <cellStyle name="Normal 5 2 41" xfId="9030"/>
    <cellStyle name="Normal 5 2 42" xfId="9031"/>
    <cellStyle name="Normal 5 2 43" xfId="9032"/>
    <cellStyle name="Normal 5 2 44" xfId="9033"/>
    <cellStyle name="Normal 5 2 45" xfId="9034"/>
    <cellStyle name="Normal 5 2 46" xfId="9035"/>
    <cellStyle name="Normal 5 2 47" xfId="9036"/>
    <cellStyle name="Normal 5 2 48" xfId="9037"/>
    <cellStyle name="Normal 5 2 49" xfId="9038"/>
    <cellStyle name="Normal 5 2 5" xfId="9039"/>
    <cellStyle name="Normal 5 2 50" xfId="9040"/>
    <cellStyle name="Normal 5 2 51" xfId="9041"/>
    <cellStyle name="Normal 5 2 52" xfId="9042"/>
    <cellStyle name="Normal 5 2 53" xfId="9043"/>
    <cellStyle name="Normal 5 2 54" xfId="9044"/>
    <cellStyle name="Normal 5 2 55" xfId="9045"/>
    <cellStyle name="Normal 5 2 56" xfId="9046"/>
    <cellStyle name="Normal 5 2 57" xfId="9047"/>
    <cellStyle name="Normal 5 2 58" xfId="9048"/>
    <cellStyle name="Normal 5 2 59" xfId="9049"/>
    <cellStyle name="Normal 5 2 6" xfId="9050"/>
    <cellStyle name="Normal 5 2 60" xfId="9051"/>
    <cellStyle name="Normal 5 2 61" xfId="9052"/>
    <cellStyle name="Normal 5 2 62" xfId="9053"/>
    <cellStyle name="Normal 5 2 63" xfId="9054"/>
    <cellStyle name="Normal 5 2 64" xfId="9055"/>
    <cellStyle name="Normal 5 2 65" xfId="9056"/>
    <cellStyle name="Normal 5 2 66" xfId="9057"/>
    <cellStyle name="Normal 5 2 67" xfId="14534"/>
    <cellStyle name="Normal 5 2 7" xfId="9058"/>
    <cellStyle name="Normal 5 2 8" xfId="9059"/>
    <cellStyle name="Normal 5 2 9" xfId="9060"/>
    <cellStyle name="Normal 5 3" xfId="9061"/>
    <cellStyle name="Normal 5 3 10" xfId="9062"/>
    <cellStyle name="Normal 5 3 11" xfId="9063"/>
    <cellStyle name="Normal 5 3 12" xfId="9064"/>
    <cellStyle name="Normal 5 3 13" xfId="9065"/>
    <cellStyle name="Normal 5 3 14" xfId="9066"/>
    <cellStyle name="Normal 5 3 15" xfId="9067"/>
    <cellStyle name="Normal 5 3 16" xfId="9068"/>
    <cellStyle name="Normal 5 3 17" xfId="9069"/>
    <cellStyle name="Normal 5 3 18" xfId="9070"/>
    <cellStyle name="Normal 5 3 19" xfId="9071"/>
    <cellStyle name="Normal 5 3 2" xfId="9072"/>
    <cellStyle name="Normal 5 3 20" xfId="9073"/>
    <cellStyle name="Normal 5 3 21" xfId="9074"/>
    <cellStyle name="Normal 5 3 22" xfId="9075"/>
    <cellStyle name="Normal 5 3 23" xfId="9076"/>
    <cellStyle name="Normal 5 3 24" xfId="9077"/>
    <cellStyle name="Normal 5 3 25" xfId="9078"/>
    <cellStyle name="Normal 5 3 26" xfId="9079"/>
    <cellStyle name="Normal 5 3 27" xfId="9080"/>
    <cellStyle name="Normal 5 3 28" xfId="9081"/>
    <cellStyle name="Normal 5 3 29" xfId="9082"/>
    <cellStyle name="Normal 5 3 3" xfId="9083"/>
    <cellStyle name="Normal 5 3 30" xfId="9084"/>
    <cellStyle name="Normal 5 3 31" xfId="9085"/>
    <cellStyle name="Normal 5 3 32" xfId="9086"/>
    <cellStyle name="Normal 5 3 33" xfId="9087"/>
    <cellStyle name="Normal 5 3 34" xfId="9088"/>
    <cellStyle name="Normal 5 3 35" xfId="9089"/>
    <cellStyle name="Normal 5 3 36" xfId="9090"/>
    <cellStyle name="Normal 5 3 37" xfId="9091"/>
    <cellStyle name="Normal 5 3 38" xfId="9092"/>
    <cellStyle name="Normal 5 3 39" xfId="9093"/>
    <cellStyle name="Normal 5 3 4" xfId="9094"/>
    <cellStyle name="Normal 5 3 40" xfId="9095"/>
    <cellStyle name="Normal 5 3 41" xfId="9096"/>
    <cellStyle name="Normal 5 3 42" xfId="9097"/>
    <cellStyle name="Normal 5 3 43" xfId="9098"/>
    <cellStyle name="Normal 5 3 44" xfId="9099"/>
    <cellStyle name="Normal 5 3 45" xfId="9100"/>
    <cellStyle name="Normal 5 3 46" xfId="9101"/>
    <cellStyle name="Normal 5 3 47" xfId="9102"/>
    <cellStyle name="Normal 5 3 48" xfId="9103"/>
    <cellStyle name="Normal 5 3 49" xfId="9104"/>
    <cellStyle name="Normal 5 3 5" xfId="9105"/>
    <cellStyle name="Normal 5 3 50" xfId="9106"/>
    <cellStyle name="Normal 5 3 51" xfId="9107"/>
    <cellStyle name="Normal 5 3 52" xfId="9108"/>
    <cellStyle name="Normal 5 3 53" xfId="9109"/>
    <cellStyle name="Normal 5 3 54" xfId="9110"/>
    <cellStyle name="Normal 5 3 55" xfId="9111"/>
    <cellStyle name="Normal 5 3 56" xfId="9112"/>
    <cellStyle name="Normal 5 3 57" xfId="9113"/>
    <cellStyle name="Normal 5 3 58" xfId="9114"/>
    <cellStyle name="Normal 5 3 59" xfId="9115"/>
    <cellStyle name="Normal 5 3 6" xfId="9116"/>
    <cellStyle name="Normal 5 3 60" xfId="9117"/>
    <cellStyle name="Normal 5 3 61" xfId="9118"/>
    <cellStyle name="Normal 5 3 62" xfId="9119"/>
    <cellStyle name="Normal 5 3 63" xfId="9120"/>
    <cellStyle name="Normal 5 3 64" xfId="9121"/>
    <cellStyle name="Normal 5 3 65" xfId="9122"/>
    <cellStyle name="Normal 5 3 66" xfId="13598"/>
    <cellStyle name="Normal 5 3 67" xfId="15212"/>
    <cellStyle name="Normal 5 3 7" xfId="9123"/>
    <cellStyle name="Normal 5 3 8" xfId="9124"/>
    <cellStyle name="Normal 5 3 9" xfId="9125"/>
    <cellStyle name="Normal 5 4" xfId="9126"/>
    <cellStyle name="Normal 5 4 10" xfId="9127"/>
    <cellStyle name="Normal 5 4 11" xfId="9128"/>
    <cellStyle name="Normal 5 4 12" xfId="9129"/>
    <cellStyle name="Normal 5 4 13" xfId="9130"/>
    <cellStyle name="Normal 5 4 14" xfId="9131"/>
    <cellStyle name="Normal 5 4 15" xfId="9132"/>
    <cellStyle name="Normal 5 4 16" xfId="9133"/>
    <cellStyle name="Normal 5 4 17" xfId="9134"/>
    <cellStyle name="Normal 5 4 18" xfId="9135"/>
    <cellStyle name="Normal 5 4 19" xfId="9136"/>
    <cellStyle name="Normal 5 4 2" xfId="9137"/>
    <cellStyle name="Normal 5 4 20" xfId="9138"/>
    <cellStyle name="Normal 5 4 21" xfId="9139"/>
    <cellStyle name="Normal 5 4 22" xfId="9140"/>
    <cellStyle name="Normal 5 4 23" xfId="9141"/>
    <cellStyle name="Normal 5 4 24" xfId="9142"/>
    <cellStyle name="Normal 5 4 25" xfId="9143"/>
    <cellStyle name="Normal 5 4 26" xfId="9144"/>
    <cellStyle name="Normal 5 4 27" xfId="9145"/>
    <cellStyle name="Normal 5 4 28" xfId="9146"/>
    <cellStyle name="Normal 5 4 29" xfId="9147"/>
    <cellStyle name="Normal 5 4 3" xfId="9148"/>
    <cellStyle name="Normal 5 4 30" xfId="9149"/>
    <cellStyle name="Normal 5 4 31" xfId="9150"/>
    <cellStyle name="Normal 5 4 32" xfId="9151"/>
    <cellStyle name="Normal 5 4 33" xfId="9152"/>
    <cellStyle name="Normal 5 4 34" xfId="9153"/>
    <cellStyle name="Normal 5 4 35" xfId="9154"/>
    <cellStyle name="Normal 5 4 36" xfId="9155"/>
    <cellStyle name="Normal 5 4 37" xfId="9156"/>
    <cellStyle name="Normal 5 4 38" xfId="9157"/>
    <cellStyle name="Normal 5 4 39" xfId="9158"/>
    <cellStyle name="Normal 5 4 4" xfId="9159"/>
    <cellStyle name="Normal 5 4 40" xfId="9160"/>
    <cellStyle name="Normal 5 4 41" xfId="9161"/>
    <cellStyle name="Normal 5 4 42" xfId="9162"/>
    <cellStyle name="Normal 5 4 43" xfId="9163"/>
    <cellStyle name="Normal 5 4 44" xfId="9164"/>
    <cellStyle name="Normal 5 4 45" xfId="9165"/>
    <cellStyle name="Normal 5 4 46" xfId="9166"/>
    <cellStyle name="Normal 5 4 47" xfId="9167"/>
    <cellStyle name="Normal 5 4 48" xfId="9168"/>
    <cellStyle name="Normal 5 4 49" xfId="9169"/>
    <cellStyle name="Normal 5 4 5" xfId="9170"/>
    <cellStyle name="Normal 5 4 50" xfId="9171"/>
    <cellStyle name="Normal 5 4 51" xfId="9172"/>
    <cellStyle name="Normal 5 4 52" xfId="9173"/>
    <cellStyle name="Normal 5 4 53" xfId="9174"/>
    <cellStyle name="Normal 5 4 54" xfId="9175"/>
    <cellStyle name="Normal 5 4 55" xfId="9176"/>
    <cellStyle name="Normal 5 4 56" xfId="9177"/>
    <cellStyle name="Normal 5 4 57" xfId="9178"/>
    <cellStyle name="Normal 5 4 58" xfId="9179"/>
    <cellStyle name="Normal 5 4 59" xfId="9180"/>
    <cellStyle name="Normal 5 4 6" xfId="9181"/>
    <cellStyle name="Normal 5 4 60" xfId="9182"/>
    <cellStyle name="Normal 5 4 61" xfId="9183"/>
    <cellStyle name="Normal 5 4 62" xfId="9184"/>
    <cellStyle name="Normal 5 4 63" xfId="9185"/>
    <cellStyle name="Normal 5 4 64" xfId="9186"/>
    <cellStyle name="Normal 5 4 65" xfId="9187"/>
    <cellStyle name="Normal 5 4 7" xfId="9188"/>
    <cellStyle name="Normal 5 4 8" xfId="9189"/>
    <cellStyle name="Normal 5 4 9" xfId="9190"/>
    <cellStyle name="Normal 5 5" xfId="9191"/>
    <cellStyle name="Normal 5 5 10" xfId="9192"/>
    <cellStyle name="Normal 5 5 11" xfId="9193"/>
    <cellStyle name="Normal 5 5 12" xfId="9194"/>
    <cellStyle name="Normal 5 5 13" xfId="9195"/>
    <cellStyle name="Normal 5 5 14" xfId="9196"/>
    <cellStyle name="Normal 5 5 15" xfId="9197"/>
    <cellStyle name="Normal 5 5 16" xfId="9198"/>
    <cellStyle name="Normal 5 5 17" xfId="9199"/>
    <cellStyle name="Normal 5 5 18" xfId="9200"/>
    <cellStyle name="Normal 5 5 19" xfId="9201"/>
    <cellStyle name="Normal 5 5 2" xfId="9202"/>
    <cellStyle name="Normal 5 5 20" xfId="9203"/>
    <cellStyle name="Normal 5 5 21" xfId="9204"/>
    <cellStyle name="Normal 5 5 22" xfId="9205"/>
    <cellStyle name="Normal 5 5 23" xfId="9206"/>
    <cellStyle name="Normal 5 5 24" xfId="9207"/>
    <cellStyle name="Normal 5 5 25" xfId="9208"/>
    <cellStyle name="Normal 5 5 26" xfId="9209"/>
    <cellStyle name="Normal 5 5 27" xfId="9210"/>
    <cellStyle name="Normal 5 5 28" xfId="9211"/>
    <cellStyle name="Normal 5 5 29" xfId="9212"/>
    <cellStyle name="Normal 5 5 3" xfId="9213"/>
    <cellStyle name="Normal 5 5 30" xfId="9214"/>
    <cellStyle name="Normal 5 5 31" xfId="9215"/>
    <cellStyle name="Normal 5 5 32" xfId="9216"/>
    <cellStyle name="Normal 5 5 33" xfId="9217"/>
    <cellStyle name="Normal 5 5 34" xfId="9218"/>
    <cellStyle name="Normal 5 5 35" xfId="9219"/>
    <cellStyle name="Normal 5 5 36" xfId="9220"/>
    <cellStyle name="Normal 5 5 37" xfId="9221"/>
    <cellStyle name="Normal 5 5 38" xfId="9222"/>
    <cellStyle name="Normal 5 5 39" xfId="9223"/>
    <cellStyle name="Normal 5 5 4" xfId="9224"/>
    <cellStyle name="Normal 5 5 40" xfId="9225"/>
    <cellStyle name="Normal 5 5 41" xfId="9226"/>
    <cellStyle name="Normal 5 5 42" xfId="9227"/>
    <cellStyle name="Normal 5 5 43" xfId="9228"/>
    <cellStyle name="Normal 5 5 44" xfId="9229"/>
    <cellStyle name="Normal 5 5 45" xfId="9230"/>
    <cellStyle name="Normal 5 5 46" xfId="9231"/>
    <cellStyle name="Normal 5 5 47" xfId="9232"/>
    <cellStyle name="Normal 5 5 48" xfId="9233"/>
    <cellStyle name="Normal 5 5 49" xfId="9234"/>
    <cellStyle name="Normal 5 5 5" xfId="9235"/>
    <cellStyle name="Normal 5 5 50" xfId="9236"/>
    <cellStyle name="Normal 5 5 51" xfId="9237"/>
    <cellStyle name="Normal 5 5 52" xfId="9238"/>
    <cellStyle name="Normal 5 5 53" xfId="9239"/>
    <cellStyle name="Normal 5 5 54" xfId="9240"/>
    <cellStyle name="Normal 5 5 55" xfId="9241"/>
    <cellStyle name="Normal 5 5 56" xfId="9242"/>
    <cellStyle name="Normal 5 5 57" xfId="9243"/>
    <cellStyle name="Normal 5 5 58" xfId="9244"/>
    <cellStyle name="Normal 5 5 59" xfId="9245"/>
    <cellStyle name="Normal 5 5 6" xfId="9246"/>
    <cellStyle name="Normal 5 5 60" xfId="9247"/>
    <cellStyle name="Normal 5 5 61" xfId="9248"/>
    <cellStyle name="Normal 5 5 62" xfId="9249"/>
    <cellStyle name="Normal 5 5 63" xfId="9250"/>
    <cellStyle name="Normal 5 5 64" xfId="9251"/>
    <cellStyle name="Normal 5 5 65" xfId="9252"/>
    <cellStyle name="Normal 5 5 7" xfId="9253"/>
    <cellStyle name="Normal 5 5 8" xfId="9254"/>
    <cellStyle name="Normal 5 5 9" xfId="9255"/>
    <cellStyle name="Normal 5 6" xfId="9256"/>
    <cellStyle name="Normal 5 6 10" xfId="9257"/>
    <cellStyle name="Normal 5 6 11" xfId="9258"/>
    <cellStyle name="Normal 5 6 12" xfId="9259"/>
    <cellStyle name="Normal 5 6 13" xfId="9260"/>
    <cellStyle name="Normal 5 6 14" xfId="9261"/>
    <cellStyle name="Normal 5 6 15" xfId="9262"/>
    <cellStyle name="Normal 5 6 16" xfId="9263"/>
    <cellStyle name="Normal 5 6 17" xfId="9264"/>
    <cellStyle name="Normal 5 6 18" xfId="9265"/>
    <cellStyle name="Normal 5 6 19" xfId="9266"/>
    <cellStyle name="Normal 5 6 2" xfId="9267"/>
    <cellStyle name="Normal 5 6 20" xfId="9268"/>
    <cellStyle name="Normal 5 6 21" xfId="9269"/>
    <cellStyle name="Normal 5 6 22" xfId="9270"/>
    <cellStyle name="Normal 5 6 23" xfId="9271"/>
    <cellStyle name="Normal 5 6 24" xfId="9272"/>
    <cellStyle name="Normal 5 6 25" xfId="9273"/>
    <cellStyle name="Normal 5 6 26" xfId="9274"/>
    <cellStyle name="Normal 5 6 27" xfId="9275"/>
    <cellStyle name="Normal 5 6 28" xfId="9276"/>
    <cellStyle name="Normal 5 6 29" xfId="9277"/>
    <cellStyle name="Normal 5 6 3" xfId="9278"/>
    <cellStyle name="Normal 5 6 30" xfId="9279"/>
    <cellStyle name="Normal 5 6 31" xfId="9280"/>
    <cellStyle name="Normal 5 6 32" xfId="9281"/>
    <cellStyle name="Normal 5 6 33" xfId="9282"/>
    <cellStyle name="Normal 5 6 34" xfId="9283"/>
    <cellStyle name="Normal 5 6 35" xfId="9284"/>
    <cellStyle name="Normal 5 6 36" xfId="9285"/>
    <cellStyle name="Normal 5 6 37" xfId="9286"/>
    <cellStyle name="Normal 5 6 38" xfId="9287"/>
    <cellStyle name="Normal 5 6 39" xfId="9288"/>
    <cellStyle name="Normal 5 6 4" xfId="9289"/>
    <cellStyle name="Normal 5 6 40" xfId="9290"/>
    <cellStyle name="Normal 5 6 41" xfId="9291"/>
    <cellStyle name="Normal 5 6 42" xfId="9292"/>
    <cellStyle name="Normal 5 6 43" xfId="9293"/>
    <cellStyle name="Normal 5 6 44" xfId="9294"/>
    <cellStyle name="Normal 5 6 45" xfId="9295"/>
    <cellStyle name="Normal 5 6 46" xfId="9296"/>
    <cellStyle name="Normal 5 6 47" xfId="9297"/>
    <cellStyle name="Normal 5 6 48" xfId="9298"/>
    <cellStyle name="Normal 5 6 49" xfId="9299"/>
    <cellStyle name="Normal 5 6 5" xfId="9300"/>
    <cellStyle name="Normal 5 6 50" xfId="9301"/>
    <cellStyle name="Normal 5 6 51" xfId="9302"/>
    <cellStyle name="Normal 5 6 52" xfId="9303"/>
    <cellStyle name="Normal 5 6 53" xfId="9304"/>
    <cellStyle name="Normal 5 6 54" xfId="9305"/>
    <cellStyle name="Normal 5 6 55" xfId="9306"/>
    <cellStyle name="Normal 5 6 56" xfId="9307"/>
    <cellStyle name="Normal 5 6 57" xfId="9308"/>
    <cellStyle name="Normal 5 6 58" xfId="9309"/>
    <cellStyle name="Normal 5 6 59" xfId="9310"/>
    <cellStyle name="Normal 5 6 6" xfId="9311"/>
    <cellStyle name="Normal 5 6 60" xfId="9312"/>
    <cellStyle name="Normal 5 6 61" xfId="9313"/>
    <cellStyle name="Normal 5 6 62" xfId="9314"/>
    <cellStyle name="Normal 5 6 63" xfId="9315"/>
    <cellStyle name="Normal 5 6 64" xfId="9316"/>
    <cellStyle name="Normal 5 6 65" xfId="9317"/>
    <cellStyle name="Normal 5 6 7" xfId="9318"/>
    <cellStyle name="Normal 5 6 8" xfId="9319"/>
    <cellStyle name="Normal 5 6 9" xfId="9320"/>
    <cellStyle name="Normal 5 7" xfId="9321"/>
    <cellStyle name="Normal 5 7 10" xfId="9322"/>
    <cellStyle name="Normal 5 7 11" xfId="9323"/>
    <cellStyle name="Normal 5 7 12" xfId="9324"/>
    <cellStyle name="Normal 5 7 13" xfId="9325"/>
    <cellStyle name="Normal 5 7 14" xfId="9326"/>
    <cellStyle name="Normal 5 7 15" xfId="9327"/>
    <cellStyle name="Normal 5 7 16" xfId="9328"/>
    <cellStyle name="Normal 5 7 17" xfId="9329"/>
    <cellStyle name="Normal 5 7 18" xfId="9330"/>
    <cellStyle name="Normal 5 7 19" xfId="9331"/>
    <cellStyle name="Normal 5 7 2" xfId="9332"/>
    <cellStyle name="Normal 5 7 20" xfId="9333"/>
    <cellStyle name="Normal 5 7 21" xfId="9334"/>
    <cellStyle name="Normal 5 7 22" xfId="9335"/>
    <cellStyle name="Normal 5 7 23" xfId="9336"/>
    <cellStyle name="Normal 5 7 24" xfId="9337"/>
    <cellStyle name="Normal 5 7 25" xfId="9338"/>
    <cellStyle name="Normal 5 7 26" xfId="9339"/>
    <cellStyle name="Normal 5 7 27" xfId="9340"/>
    <cellStyle name="Normal 5 7 28" xfId="9341"/>
    <cellStyle name="Normal 5 7 29" xfId="9342"/>
    <cellStyle name="Normal 5 7 3" xfId="9343"/>
    <cellStyle name="Normal 5 7 30" xfId="9344"/>
    <cellStyle name="Normal 5 7 31" xfId="9345"/>
    <cellStyle name="Normal 5 7 32" xfId="9346"/>
    <cellStyle name="Normal 5 7 33" xfId="9347"/>
    <cellStyle name="Normal 5 7 34" xfId="9348"/>
    <cellStyle name="Normal 5 7 35" xfId="9349"/>
    <cellStyle name="Normal 5 7 36" xfId="9350"/>
    <cellStyle name="Normal 5 7 37" xfId="9351"/>
    <cellStyle name="Normal 5 7 38" xfId="9352"/>
    <cellStyle name="Normal 5 7 39" xfId="9353"/>
    <cellStyle name="Normal 5 7 4" xfId="9354"/>
    <cellStyle name="Normal 5 7 40" xfId="9355"/>
    <cellStyle name="Normal 5 7 41" xfId="9356"/>
    <cellStyle name="Normal 5 7 42" xfId="9357"/>
    <cellStyle name="Normal 5 7 43" xfId="9358"/>
    <cellStyle name="Normal 5 7 44" xfId="9359"/>
    <cellStyle name="Normal 5 7 45" xfId="9360"/>
    <cellStyle name="Normal 5 7 46" xfId="9361"/>
    <cellStyle name="Normal 5 7 47" xfId="9362"/>
    <cellStyle name="Normal 5 7 48" xfId="9363"/>
    <cellStyle name="Normal 5 7 49" xfId="9364"/>
    <cellStyle name="Normal 5 7 5" xfId="9365"/>
    <cellStyle name="Normal 5 7 50" xfId="9366"/>
    <cellStyle name="Normal 5 7 51" xfId="9367"/>
    <cellStyle name="Normal 5 7 52" xfId="9368"/>
    <cellStyle name="Normal 5 7 53" xfId="9369"/>
    <cellStyle name="Normal 5 7 54" xfId="9370"/>
    <cellStyle name="Normal 5 7 55" xfId="9371"/>
    <cellStyle name="Normal 5 7 56" xfId="9372"/>
    <cellStyle name="Normal 5 7 57" xfId="9373"/>
    <cellStyle name="Normal 5 7 58" xfId="9374"/>
    <cellStyle name="Normal 5 7 59" xfId="9375"/>
    <cellStyle name="Normal 5 7 6" xfId="9376"/>
    <cellStyle name="Normal 5 7 60" xfId="9377"/>
    <cellStyle name="Normal 5 7 61" xfId="9378"/>
    <cellStyle name="Normal 5 7 62" xfId="9379"/>
    <cellStyle name="Normal 5 7 63" xfId="9380"/>
    <cellStyle name="Normal 5 7 64" xfId="9381"/>
    <cellStyle name="Normal 5 7 65" xfId="9382"/>
    <cellStyle name="Normal 5 7 7" xfId="9383"/>
    <cellStyle name="Normal 5 7 8" xfId="9384"/>
    <cellStyle name="Normal 5 7 9" xfId="9385"/>
    <cellStyle name="Normal 5 8" xfId="9386"/>
    <cellStyle name="Normal 5 9" xfId="9387"/>
    <cellStyle name="Normal 50" xfId="9388"/>
    <cellStyle name="Normal 50 2" xfId="15213"/>
    <cellStyle name="Normal 51" xfId="9389"/>
    <cellStyle name="Normal 51 2" xfId="15214"/>
    <cellStyle name="Normal 52" xfId="9390"/>
    <cellStyle name="Normal 52 2" xfId="9391"/>
    <cellStyle name="Normal 52 3" xfId="15215"/>
    <cellStyle name="Normal 53" xfId="9392"/>
    <cellStyle name="Normal 53 2" xfId="15216"/>
    <cellStyle name="Normal 54" xfId="9393"/>
    <cellStyle name="Normal 54 2" xfId="15217"/>
    <cellStyle name="Normal 55" xfId="9394"/>
    <cellStyle name="Normal 55 2" xfId="9395"/>
    <cellStyle name="Normal 55 3" xfId="15218"/>
    <cellStyle name="Normal 56" xfId="9396"/>
    <cellStyle name="Normal 56 2" xfId="15219"/>
    <cellStyle name="Normal 57" xfId="9397"/>
    <cellStyle name="Normal 57 2" xfId="15220"/>
    <cellStyle name="Normal 58" xfId="9398"/>
    <cellStyle name="Normal 58 2" xfId="15221"/>
    <cellStyle name="Normal 59" xfId="9399"/>
    <cellStyle name="Normal 59 2" xfId="9400"/>
    <cellStyle name="Normal 59 3" xfId="15222"/>
    <cellStyle name="Normal 6" xfId="47"/>
    <cellStyle name="Normal 6 10" xfId="14623"/>
    <cellStyle name="Normal 6 2" xfId="48"/>
    <cellStyle name="Normal 6 2 10" xfId="9401"/>
    <cellStyle name="Normal 6 2 11" xfId="9402"/>
    <cellStyle name="Normal 6 2 12" xfId="9403"/>
    <cellStyle name="Normal 6 2 13" xfId="9404"/>
    <cellStyle name="Normal 6 2 14" xfId="9405"/>
    <cellStyle name="Normal 6 2 15" xfId="9406"/>
    <cellStyle name="Normal 6 2 16" xfId="9407"/>
    <cellStyle name="Normal 6 2 17" xfId="9408"/>
    <cellStyle name="Normal 6 2 18" xfId="9409"/>
    <cellStyle name="Normal 6 2 19" xfId="9410"/>
    <cellStyle name="Normal 6 2 2" xfId="9411"/>
    <cellStyle name="Normal 6 2 20" xfId="9412"/>
    <cellStyle name="Normal 6 2 21" xfId="9413"/>
    <cellStyle name="Normal 6 2 22" xfId="9414"/>
    <cellStyle name="Normal 6 2 23" xfId="9415"/>
    <cellStyle name="Normal 6 2 24" xfId="9416"/>
    <cellStyle name="Normal 6 2 25" xfId="9417"/>
    <cellStyle name="Normal 6 2 26" xfId="9418"/>
    <cellStyle name="Normal 6 2 27" xfId="9419"/>
    <cellStyle name="Normal 6 2 28" xfId="9420"/>
    <cellStyle name="Normal 6 2 29" xfId="9421"/>
    <cellStyle name="Normal 6 2 3" xfId="9422"/>
    <cellStyle name="Normal 6 2 30" xfId="9423"/>
    <cellStyle name="Normal 6 2 31" xfId="9424"/>
    <cellStyle name="Normal 6 2 32" xfId="9425"/>
    <cellStyle name="Normal 6 2 33" xfId="9426"/>
    <cellStyle name="Normal 6 2 34" xfId="9427"/>
    <cellStyle name="Normal 6 2 35" xfId="9428"/>
    <cellStyle name="Normal 6 2 36" xfId="9429"/>
    <cellStyle name="Normal 6 2 37" xfId="9430"/>
    <cellStyle name="Normal 6 2 38" xfId="9431"/>
    <cellStyle name="Normal 6 2 39" xfId="9432"/>
    <cellStyle name="Normal 6 2 4" xfId="9433"/>
    <cellStyle name="Normal 6 2 40" xfId="9434"/>
    <cellStyle name="Normal 6 2 41" xfId="9435"/>
    <cellStyle name="Normal 6 2 42" xfId="9436"/>
    <cellStyle name="Normal 6 2 43" xfId="9437"/>
    <cellStyle name="Normal 6 2 44" xfId="9438"/>
    <cellStyle name="Normal 6 2 45" xfId="9439"/>
    <cellStyle name="Normal 6 2 46" xfId="9440"/>
    <cellStyle name="Normal 6 2 47" xfId="9441"/>
    <cellStyle name="Normal 6 2 48" xfId="9442"/>
    <cellStyle name="Normal 6 2 49" xfId="9443"/>
    <cellStyle name="Normal 6 2 5" xfId="9444"/>
    <cellStyle name="Normal 6 2 50" xfId="9445"/>
    <cellStyle name="Normal 6 2 51" xfId="9446"/>
    <cellStyle name="Normal 6 2 52" xfId="9447"/>
    <cellStyle name="Normal 6 2 53" xfId="9448"/>
    <cellStyle name="Normal 6 2 54" xfId="9449"/>
    <cellStyle name="Normal 6 2 55" xfId="9450"/>
    <cellStyle name="Normal 6 2 56" xfId="9451"/>
    <cellStyle name="Normal 6 2 57" xfId="9452"/>
    <cellStyle name="Normal 6 2 58" xfId="9453"/>
    <cellStyle name="Normal 6 2 59" xfId="9454"/>
    <cellStyle name="Normal 6 2 6" xfId="9455"/>
    <cellStyle name="Normal 6 2 60" xfId="9456"/>
    <cellStyle name="Normal 6 2 61" xfId="9457"/>
    <cellStyle name="Normal 6 2 62" xfId="9458"/>
    <cellStyle name="Normal 6 2 63" xfId="9459"/>
    <cellStyle name="Normal 6 2 64" xfId="9460"/>
    <cellStyle name="Normal 6 2 65" xfId="9461"/>
    <cellStyle name="Normal 6 2 66" xfId="9462"/>
    <cellStyle name="Normal 6 2 67" xfId="14628"/>
    <cellStyle name="Normal 6 2 7" xfId="9463"/>
    <cellStyle name="Normal 6 2 8" xfId="9464"/>
    <cellStyle name="Normal 6 2 9" xfId="9465"/>
    <cellStyle name="Normal 6 3" xfId="9466"/>
    <cellStyle name="Normal 6 3 10" xfId="9467"/>
    <cellStyle name="Normal 6 3 11" xfId="9468"/>
    <cellStyle name="Normal 6 3 12" xfId="9469"/>
    <cellStyle name="Normal 6 3 13" xfId="9470"/>
    <cellStyle name="Normal 6 3 14" xfId="9471"/>
    <cellStyle name="Normal 6 3 15" xfId="9472"/>
    <cellStyle name="Normal 6 3 16" xfId="9473"/>
    <cellStyle name="Normal 6 3 17" xfId="9474"/>
    <cellStyle name="Normal 6 3 18" xfId="9475"/>
    <cellStyle name="Normal 6 3 19" xfId="9476"/>
    <cellStyle name="Normal 6 3 2" xfId="9477"/>
    <cellStyle name="Normal 6 3 20" xfId="9478"/>
    <cellStyle name="Normal 6 3 21" xfId="9479"/>
    <cellStyle name="Normal 6 3 22" xfId="9480"/>
    <cellStyle name="Normal 6 3 23" xfId="9481"/>
    <cellStyle name="Normal 6 3 24" xfId="9482"/>
    <cellStyle name="Normal 6 3 25" xfId="9483"/>
    <cellStyle name="Normal 6 3 26" xfId="9484"/>
    <cellStyle name="Normal 6 3 27" xfId="9485"/>
    <cellStyle name="Normal 6 3 28" xfId="9486"/>
    <cellStyle name="Normal 6 3 29" xfId="9487"/>
    <cellStyle name="Normal 6 3 3" xfId="9488"/>
    <cellStyle name="Normal 6 3 30" xfId="9489"/>
    <cellStyle name="Normal 6 3 31" xfId="9490"/>
    <cellStyle name="Normal 6 3 32" xfId="9491"/>
    <cellStyle name="Normal 6 3 33" xfId="9492"/>
    <cellStyle name="Normal 6 3 34" xfId="9493"/>
    <cellStyle name="Normal 6 3 35" xfId="9494"/>
    <cellStyle name="Normal 6 3 36" xfId="9495"/>
    <cellStyle name="Normal 6 3 37" xfId="9496"/>
    <cellStyle name="Normal 6 3 38" xfId="9497"/>
    <cellStyle name="Normal 6 3 39" xfId="9498"/>
    <cellStyle name="Normal 6 3 4" xfId="9499"/>
    <cellStyle name="Normal 6 3 40" xfId="9500"/>
    <cellStyle name="Normal 6 3 41" xfId="9501"/>
    <cellStyle name="Normal 6 3 42" xfId="9502"/>
    <cellStyle name="Normal 6 3 43" xfId="9503"/>
    <cellStyle name="Normal 6 3 44" xfId="9504"/>
    <cellStyle name="Normal 6 3 45" xfId="9505"/>
    <cellStyle name="Normal 6 3 46" xfId="9506"/>
    <cellStyle name="Normal 6 3 47" xfId="9507"/>
    <cellStyle name="Normal 6 3 48" xfId="9508"/>
    <cellStyle name="Normal 6 3 49" xfId="9509"/>
    <cellStyle name="Normal 6 3 5" xfId="9510"/>
    <cellStyle name="Normal 6 3 50" xfId="9511"/>
    <cellStyle name="Normal 6 3 51" xfId="9512"/>
    <cellStyle name="Normal 6 3 52" xfId="9513"/>
    <cellStyle name="Normal 6 3 53" xfId="9514"/>
    <cellStyle name="Normal 6 3 54" xfId="9515"/>
    <cellStyle name="Normal 6 3 55" xfId="9516"/>
    <cellStyle name="Normal 6 3 56" xfId="9517"/>
    <cellStyle name="Normal 6 3 57" xfId="9518"/>
    <cellStyle name="Normal 6 3 58" xfId="9519"/>
    <cellStyle name="Normal 6 3 59" xfId="9520"/>
    <cellStyle name="Normal 6 3 6" xfId="9521"/>
    <cellStyle name="Normal 6 3 60" xfId="9522"/>
    <cellStyle name="Normal 6 3 61" xfId="9523"/>
    <cellStyle name="Normal 6 3 62" xfId="9524"/>
    <cellStyle name="Normal 6 3 63" xfId="9525"/>
    <cellStyle name="Normal 6 3 64" xfId="9526"/>
    <cellStyle name="Normal 6 3 65" xfId="9527"/>
    <cellStyle name="Normal 6 3 66" xfId="13599"/>
    <cellStyle name="Normal 6 3 7" xfId="9528"/>
    <cellStyle name="Normal 6 3 8" xfId="9529"/>
    <cellStyle name="Normal 6 3 9" xfId="9530"/>
    <cellStyle name="Normal 6 4" xfId="9531"/>
    <cellStyle name="Normal 6 4 10" xfId="9532"/>
    <cellStyle name="Normal 6 4 11" xfId="9533"/>
    <cellStyle name="Normal 6 4 12" xfId="9534"/>
    <cellStyle name="Normal 6 4 13" xfId="9535"/>
    <cellStyle name="Normal 6 4 14" xfId="9536"/>
    <cellStyle name="Normal 6 4 15" xfId="9537"/>
    <cellStyle name="Normal 6 4 16" xfId="9538"/>
    <cellStyle name="Normal 6 4 17" xfId="9539"/>
    <cellStyle name="Normal 6 4 18" xfId="9540"/>
    <cellStyle name="Normal 6 4 19" xfId="9541"/>
    <cellStyle name="Normal 6 4 2" xfId="9542"/>
    <cellStyle name="Normal 6 4 20" xfId="9543"/>
    <cellStyle name="Normal 6 4 21" xfId="9544"/>
    <cellStyle name="Normal 6 4 22" xfId="9545"/>
    <cellStyle name="Normal 6 4 23" xfId="9546"/>
    <cellStyle name="Normal 6 4 24" xfId="9547"/>
    <cellStyle name="Normal 6 4 25" xfId="9548"/>
    <cellStyle name="Normal 6 4 26" xfId="9549"/>
    <cellStyle name="Normal 6 4 27" xfId="9550"/>
    <cellStyle name="Normal 6 4 28" xfId="9551"/>
    <cellStyle name="Normal 6 4 29" xfId="9552"/>
    <cellStyle name="Normal 6 4 3" xfId="9553"/>
    <cellStyle name="Normal 6 4 30" xfId="9554"/>
    <cellStyle name="Normal 6 4 31" xfId="9555"/>
    <cellStyle name="Normal 6 4 32" xfId="9556"/>
    <cellStyle name="Normal 6 4 33" xfId="9557"/>
    <cellStyle name="Normal 6 4 34" xfId="9558"/>
    <cellStyle name="Normal 6 4 35" xfId="9559"/>
    <cellStyle name="Normal 6 4 36" xfId="9560"/>
    <cellStyle name="Normal 6 4 37" xfId="9561"/>
    <cellStyle name="Normal 6 4 38" xfId="9562"/>
    <cellStyle name="Normal 6 4 39" xfId="9563"/>
    <cellStyle name="Normal 6 4 4" xfId="9564"/>
    <cellStyle name="Normal 6 4 40" xfId="9565"/>
    <cellStyle name="Normal 6 4 41" xfId="9566"/>
    <cellStyle name="Normal 6 4 42" xfId="9567"/>
    <cellStyle name="Normal 6 4 43" xfId="9568"/>
    <cellStyle name="Normal 6 4 44" xfId="9569"/>
    <cellStyle name="Normal 6 4 45" xfId="9570"/>
    <cellStyle name="Normal 6 4 46" xfId="9571"/>
    <cellStyle name="Normal 6 4 47" xfId="9572"/>
    <cellStyle name="Normal 6 4 48" xfId="9573"/>
    <cellStyle name="Normal 6 4 49" xfId="9574"/>
    <cellStyle name="Normal 6 4 5" xfId="9575"/>
    <cellStyle name="Normal 6 4 50" xfId="9576"/>
    <cellStyle name="Normal 6 4 51" xfId="9577"/>
    <cellStyle name="Normal 6 4 52" xfId="9578"/>
    <cellStyle name="Normal 6 4 53" xfId="9579"/>
    <cellStyle name="Normal 6 4 54" xfId="9580"/>
    <cellStyle name="Normal 6 4 55" xfId="9581"/>
    <cellStyle name="Normal 6 4 56" xfId="9582"/>
    <cellStyle name="Normal 6 4 57" xfId="9583"/>
    <cellStyle name="Normal 6 4 58" xfId="9584"/>
    <cellStyle name="Normal 6 4 59" xfId="9585"/>
    <cellStyle name="Normal 6 4 6" xfId="9586"/>
    <cellStyle name="Normal 6 4 60" xfId="9587"/>
    <cellStyle name="Normal 6 4 61" xfId="9588"/>
    <cellStyle name="Normal 6 4 62" xfId="9589"/>
    <cellStyle name="Normal 6 4 63" xfId="9590"/>
    <cellStyle name="Normal 6 4 64" xfId="9591"/>
    <cellStyle name="Normal 6 4 65" xfId="9592"/>
    <cellStyle name="Normal 6 4 7" xfId="9593"/>
    <cellStyle name="Normal 6 4 8" xfId="9594"/>
    <cellStyle name="Normal 6 4 9" xfId="9595"/>
    <cellStyle name="Normal 6 5" xfId="9596"/>
    <cellStyle name="Normal 6 5 10" xfId="9597"/>
    <cellStyle name="Normal 6 5 11" xfId="9598"/>
    <cellStyle name="Normal 6 5 12" xfId="9599"/>
    <cellStyle name="Normal 6 5 13" xfId="9600"/>
    <cellStyle name="Normal 6 5 14" xfId="9601"/>
    <cellStyle name="Normal 6 5 15" xfId="9602"/>
    <cellStyle name="Normal 6 5 16" xfId="9603"/>
    <cellStyle name="Normal 6 5 17" xfId="9604"/>
    <cellStyle name="Normal 6 5 18" xfId="9605"/>
    <cellStyle name="Normal 6 5 19" xfId="9606"/>
    <cellStyle name="Normal 6 5 2" xfId="9607"/>
    <cellStyle name="Normal 6 5 20" xfId="9608"/>
    <cellStyle name="Normal 6 5 21" xfId="9609"/>
    <cellStyle name="Normal 6 5 22" xfId="9610"/>
    <cellStyle name="Normal 6 5 23" xfId="9611"/>
    <cellStyle name="Normal 6 5 24" xfId="9612"/>
    <cellStyle name="Normal 6 5 25" xfId="9613"/>
    <cellStyle name="Normal 6 5 26" xfId="9614"/>
    <cellStyle name="Normal 6 5 27" xfId="9615"/>
    <cellStyle name="Normal 6 5 28" xfId="9616"/>
    <cellStyle name="Normal 6 5 29" xfId="9617"/>
    <cellStyle name="Normal 6 5 3" xfId="9618"/>
    <cellStyle name="Normal 6 5 30" xfId="9619"/>
    <cellStyle name="Normal 6 5 31" xfId="9620"/>
    <cellStyle name="Normal 6 5 32" xfId="9621"/>
    <cellStyle name="Normal 6 5 33" xfId="9622"/>
    <cellStyle name="Normal 6 5 34" xfId="9623"/>
    <cellStyle name="Normal 6 5 35" xfId="9624"/>
    <cellStyle name="Normal 6 5 36" xfId="9625"/>
    <cellStyle name="Normal 6 5 37" xfId="9626"/>
    <cellStyle name="Normal 6 5 38" xfId="9627"/>
    <cellStyle name="Normal 6 5 39" xfId="9628"/>
    <cellStyle name="Normal 6 5 4" xfId="9629"/>
    <cellStyle name="Normal 6 5 40" xfId="9630"/>
    <cellStyle name="Normal 6 5 41" xfId="9631"/>
    <cellStyle name="Normal 6 5 42" xfId="9632"/>
    <cellStyle name="Normal 6 5 43" xfId="9633"/>
    <cellStyle name="Normal 6 5 44" xfId="9634"/>
    <cellStyle name="Normal 6 5 45" xfId="9635"/>
    <cellStyle name="Normal 6 5 46" xfId="9636"/>
    <cellStyle name="Normal 6 5 47" xfId="9637"/>
    <cellStyle name="Normal 6 5 48" xfId="9638"/>
    <cellStyle name="Normal 6 5 49" xfId="9639"/>
    <cellStyle name="Normal 6 5 5" xfId="9640"/>
    <cellStyle name="Normal 6 5 50" xfId="9641"/>
    <cellStyle name="Normal 6 5 51" xfId="9642"/>
    <cellStyle name="Normal 6 5 52" xfId="9643"/>
    <cellStyle name="Normal 6 5 53" xfId="9644"/>
    <cellStyle name="Normal 6 5 54" xfId="9645"/>
    <cellStyle name="Normal 6 5 55" xfId="9646"/>
    <cellStyle name="Normal 6 5 56" xfId="9647"/>
    <cellStyle name="Normal 6 5 57" xfId="9648"/>
    <cellStyle name="Normal 6 5 58" xfId="9649"/>
    <cellStyle name="Normal 6 5 59" xfId="9650"/>
    <cellStyle name="Normal 6 5 6" xfId="9651"/>
    <cellStyle name="Normal 6 5 60" xfId="9652"/>
    <cellStyle name="Normal 6 5 61" xfId="9653"/>
    <cellStyle name="Normal 6 5 62" xfId="9654"/>
    <cellStyle name="Normal 6 5 63" xfId="9655"/>
    <cellStyle name="Normal 6 5 64" xfId="9656"/>
    <cellStyle name="Normal 6 5 65" xfId="9657"/>
    <cellStyle name="Normal 6 5 7" xfId="9658"/>
    <cellStyle name="Normal 6 5 8" xfId="9659"/>
    <cellStyle name="Normal 6 5 9" xfId="9660"/>
    <cellStyle name="Normal 6 6" xfId="9661"/>
    <cellStyle name="Normal 6 6 10" xfId="9662"/>
    <cellStyle name="Normal 6 6 11" xfId="9663"/>
    <cellStyle name="Normal 6 6 12" xfId="9664"/>
    <cellStyle name="Normal 6 6 13" xfId="9665"/>
    <cellStyle name="Normal 6 6 14" xfId="9666"/>
    <cellStyle name="Normal 6 6 15" xfId="9667"/>
    <cellStyle name="Normal 6 6 16" xfId="9668"/>
    <cellStyle name="Normal 6 6 17" xfId="9669"/>
    <cellStyle name="Normal 6 6 18" xfId="9670"/>
    <cellStyle name="Normal 6 6 19" xfId="9671"/>
    <cellStyle name="Normal 6 6 2" xfId="9672"/>
    <cellStyle name="Normal 6 6 20" xfId="9673"/>
    <cellStyle name="Normal 6 6 21" xfId="9674"/>
    <cellStyle name="Normal 6 6 22" xfId="9675"/>
    <cellStyle name="Normal 6 6 23" xfId="9676"/>
    <cellStyle name="Normal 6 6 24" xfId="9677"/>
    <cellStyle name="Normal 6 6 25" xfId="9678"/>
    <cellStyle name="Normal 6 6 26" xfId="9679"/>
    <cellStyle name="Normal 6 6 27" xfId="9680"/>
    <cellStyle name="Normal 6 6 28" xfId="9681"/>
    <cellStyle name="Normal 6 6 29" xfId="9682"/>
    <cellStyle name="Normal 6 6 3" xfId="9683"/>
    <cellStyle name="Normal 6 6 30" xfId="9684"/>
    <cellStyle name="Normal 6 6 31" xfId="9685"/>
    <cellStyle name="Normal 6 6 32" xfId="9686"/>
    <cellStyle name="Normal 6 6 33" xfId="9687"/>
    <cellStyle name="Normal 6 6 34" xfId="9688"/>
    <cellStyle name="Normal 6 6 35" xfId="9689"/>
    <cellStyle name="Normal 6 6 36" xfId="9690"/>
    <cellStyle name="Normal 6 6 37" xfId="9691"/>
    <cellStyle name="Normal 6 6 38" xfId="9692"/>
    <cellStyle name="Normal 6 6 39" xfId="9693"/>
    <cellStyle name="Normal 6 6 4" xfId="9694"/>
    <cellStyle name="Normal 6 6 40" xfId="9695"/>
    <cellStyle name="Normal 6 6 41" xfId="9696"/>
    <cellStyle name="Normal 6 6 42" xfId="9697"/>
    <cellStyle name="Normal 6 6 43" xfId="9698"/>
    <cellStyle name="Normal 6 6 44" xfId="9699"/>
    <cellStyle name="Normal 6 6 45" xfId="9700"/>
    <cellStyle name="Normal 6 6 46" xfId="9701"/>
    <cellStyle name="Normal 6 6 47" xfId="9702"/>
    <cellStyle name="Normal 6 6 48" xfId="9703"/>
    <cellStyle name="Normal 6 6 49" xfId="9704"/>
    <cellStyle name="Normal 6 6 5" xfId="9705"/>
    <cellStyle name="Normal 6 6 50" xfId="9706"/>
    <cellStyle name="Normal 6 6 51" xfId="9707"/>
    <cellStyle name="Normal 6 6 52" xfId="9708"/>
    <cellStyle name="Normal 6 6 53" xfId="9709"/>
    <cellStyle name="Normal 6 6 54" xfId="9710"/>
    <cellStyle name="Normal 6 6 55" xfId="9711"/>
    <cellStyle name="Normal 6 6 56" xfId="9712"/>
    <cellStyle name="Normal 6 6 57" xfId="9713"/>
    <cellStyle name="Normal 6 6 58" xfId="9714"/>
    <cellStyle name="Normal 6 6 59" xfId="9715"/>
    <cellStyle name="Normal 6 6 6" xfId="9716"/>
    <cellStyle name="Normal 6 6 60" xfId="9717"/>
    <cellStyle name="Normal 6 6 61" xfId="9718"/>
    <cellStyle name="Normal 6 6 62" xfId="9719"/>
    <cellStyle name="Normal 6 6 63" xfId="9720"/>
    <cellStyle name="Normal 6 6 64" xfId="9721"/>
    <cellStyle name="Normal 6 6 65" xfId="9722"/>
    <cellStyle name="Normal 6 6 7" xfId="9723"/>
    <cellStyle name="Normal 6 6 8" xfId="9724"/>
    <cellStyle name="Normal 6 6 9" xfId="9725"/>
    <cellStyle name="Normal 6 7" xfId="9726"/>
    <cellStyle name="Normal 6 7 10" xfId="9727"/>
    <cellStyle name="Normal 6 7 11" xfId="9728"/>
    <cellStyle name="Normal 6 7 12" xfId="9729"/>
    <cellStyle name="Normal 6 7 13" xfId="9730"/>
    <cellStyle name="Normal 6 7 14" xfId="9731"/>
    <cellStyle name="Normal 6 7 15" xfId="9732"/>
    <cellStyle name="Normal 6 7 16" xfId="9733"/>
    <cellStyle name="Normal 6 7 17" xfId="9734"/>
    <cellStyle name="Normal 6 7 18" xfId="9735"/>
    <cellStyle name="Normal 6 7 19" xfId="9736"/>
    <cellStyle name="Normal 6 7 2" xfId="9737"/>
    <cellStyle name="Normal 6 7 20" xfId="9738"/>
    <cellStyle name="Normal 6 7 21" xfId="9739"/>
    <cellStyle name="Normal 6 7 22" xfId="9740"/>
    <cellStyle name="Normal 6 7 23" xfId="9741"/>
    <cellStyle name="Normal 6 7 24" xfId="9742"/>
    <cellStyle name="Normal 6 7 25" xfId="9743"/>
    <cellStyle name="Normal 6 7 26" xfId="9744"/>
    <cellStyle name="Normal 6 7 27" xfId="9745"/>
    <cellStyle name="Normal 6 7 28" xfId="9746"/>
    <cellStyle name="Normal 6 7 29" xfId="9747"/>
    <cellStyle name="Normal 6 7 3" xfId="9748"/>
    <cellStyle name="Normal 6 7 30" xfId="9749"/>
    <cellStyle name="Normal 6 7 31" xfId="9750"/>
    <cellStyle name="Normal 6 7 32" xfId="9751"/>
    <cellStyle name="Normal 6 7 33" xfId="9752"/>
    <cellStyle name="Normal 6 7 34" xfId="9753"/>
    <cellStyle name="Normal 6 7 35" xfId="9754"/>
    <cellStyle name="Normal 6 7 36" xfId="9755"/>
    <cellStyle name="Normal 6 7 37" xfId="9756"/>
    <cellStyle name="Normal 6 7 38" xfId="9757"/>
    <cellStyle name="Normal 6 7 39" xfId="9758"/>
    <cellStyle name="Normal 6 7 4" xfId="9759"/>
    <cellStyle name="Normal 6 7 40" xfId="9760"/>
    <cellStyle name="Normal 6 7 41" xfId="9761"/>
    <cellStyle name="Normal 6 7 42" xfId="9762"/>
    <cellStyle name="Normal 6 7 43" xfId="9763"/>
    <cellStyle name="Normal 6 7 44" xfId="9764"/>
    <cellStyle name="Normal 6 7 45" xfId="9765"/>
    <cellStyle name="Normal 6 7 46" xfId="9766"/>
    <cellStyle name="Normal 6 7 47" xfId="9767"/>
    <cellStyle name="Normal 6 7 48" xfId="9768"/>
    <cellStyle name="Normal 6 7 49" xfId="9769"/>
    <cellStyle name="Normal 6 7 5" xfId="9770"/>
    <cellStyle name="Normal 6 7 50" xfId="9771"/>
    <cellStyle name="Normal 6 7 51" xfId="9772"/>
    <cellStyle name="Normal 6 7 52" xfId="9773"/>
    <cellStyle name="Normal 6 7 53" xfId="9774"/>
    <cellStyle name="Normal 6 7 54" xfId="9775"/>
    <cellStyle name="Normal 6 7 55" xfId="9776"/>
    <cellStyle name="Normal 6 7 56" xfId="9777"/>
    <cellStyle name="Normal 6 7 57" xfId="9778"/>
    <cellStyle name="Normal 6 7 58" xfId="9779"/>
    <cellStyle name="Normal 6 7 59" xfId="9780"/>
    <cellStyle name="Normal 6 7 6" xfId="9781"/>
    <cellStyle name="Normal 6 7 60" xfId="9782"/>
    <cellStyle name="Normal 6 7 61" xfId="9783"/>
    <cellStyle name="Normal 6 7 62" xfId="9784"/>
    <cellStyle name="Normal 6 7 63" xfId="9785"/>
    <cellStyle name="Normal 6 7 64" xfId="9786"/>
    <cellStyle name="Normal 6 7 65" xfId="9787"/>
    <cellStyle name="Normal 6 7 7" xfId="9788"/>
    <cellStyle name="Normal 6 7 8" xfId="9789"/>
    <cellStyle name="Normal 6 7 9" xfId="9790"/>
    <cellStyle name="Normal 6 8" xfId="9791"/>
    <cellStyle name="Normal 6 9" xfId="9792"/>
    <cellStyle name="Normal 60" xfId="9793"/>
    <cellStyle name="Normal 60 2" xfId="15223"/>
    <cellStyle name="Normal 61" xfId="9794"/>
    <cellStyle name="Normal 61 2" xfId="9795"/>
    <cellStyle name="Normal 62" xfId="9796"/>
    <cellStyle name="Normal 62 2" xfId="9797"/>
    <cellStyle name="Normal 63" xfId="9798"/>
    <cellStyle name="Normal 63 2" xfId="9799"/>
    <cellStyle name="Normal 64" xfId="9800"/>
    <cellStyle name="Normal 65" xfId="9801"/>
    <cellStyle name="Normal 66" xfId="9802"/>
    <cellStyle name="Normal 66 2" xfId="9803"/>
    <cellStyle name="Normal 67" xfId="9804"/>
    <cellStyle name="Normal 68" xfId="9805"/>
    <cellStyle name="Normal 69" xfId="9806"/>
    <cellStyle name="Normal 7" xfId="49"/>
    <cellStyle name="Normal 7 10" xfId="14529"/>
    <cellStyle name="Normal 7 11" xfId="14068"/>
    <cellStyle name="Normal 7 12" xfId="15224"/>
    <cellStyle name="Normal 7 2" xfId="119"/>
    <cellStyle name="Normal 7 2 10" xfId="9807"/>
    <cellStyle name="Normal 7 2 11" xfId="9808"/>
    <cellStyle name="Normal 7 2 12" xfId="9809"/>
    <cellStyle name="Normal 7 2 13" xfId="9810"/>
    <cellStyle name="Normal 7 2 14" xfId="9811"/>
    <cellStyle name="Normal 7 2 15" xfId="9812"/>
    <cellStyle name="Normal 7 2 16" xfId="9813"/>
    <cellStyle name="Normal 7 2 17" xfId="9814"/>
    <cellStyle name="Normal 7 2 18" xfId="9815"/>
    <cellStyle name="Normal 7 2 19" xfId="9816"/>
    <cellStyle name="Normal 7 2 2" xfId="9817"/>
    <cellStyle name="Normal 7 2 20" xfId="9818"/>
    <cellStyle name="Normal 7 2 21" xfId="9819"/>
    <cellStyle name="Normal 7 2 22" xfId="9820"/>
    <cellStyle name="Normal 7 2 23" xfId="9821"/>
    <cellStyle name="Normal 7 2 24" xfId="9822"/>
    <cellStyle name="Normal 7 2 25" xfId="9823"/>
    <cellStyle name="Normal 7 2 26" xfId="9824"/>
    <cellStyle name="Normal 7 2 27" xfId="9825"/>
    <cellStyle name="Normal 7 2 28" xfId="9826"/>
    <cellStyle name="Normal 7 2 29" xfId="9827"/>
    <cellStyle name="Normal 7 2 3" xfId="9828"/>
    <cellStyle name="Normal 7 2 30" xfId="9829"/>
    <cellStyle name="Normal 7 2 31" xfId="9830"/>
    <cellStyle name="Normal 7 2 32" xfId="9831"/>
    <cellStyle name="Normal 7 2 33" xfId="9832"/>
    <cellStyle name="Normal 7 2 34" xfId="9833"/>
    <cellStyle name="Normal 7 2 35" xfId="9834"/>
    <cellStyle name="Normal 7 2 36" xfId="9835"/>
    <cellStyle name="Normal 7 2 37" xfId="9836"/>
    <cellStyle name="Normal 7 2 38" xfId="9837"/>
    <cellStyle name="Normal 7 2 39" xfId="9838"/>
    <cellStyle name="Normal 7 2 4" xfId="9839"/>
    <cellStyle name="Normal 7 2 40" xfId="9840"/>
    <cellStyle name="Normal 7 2 41" xfId="9841"/>
    <cellStyle name="Normal 7 2 42" xfId="9842"/>
    <cellStyle name="Normal 7 2 43" xfId="9843"/>
    <cellStyle name="Normal 7 2 44" xfId="9844"/>
    <cellStyle name="Normal 7 2 45" xfId="9845"/>
    <cellStyle name="Normal 7 2 46" xfId="9846"/>
    <cellStyle name="Normal 7 2 47" xfId="9847"/>
    <cellStyle name="Normal 7 2 48" xfId="9848"/>
    <cellStyle name="Normal 7 2 49" xfId="9849"/>
    <cellStyle name="Normal 7 2 5" xfId="9850"/>
    <cellStyle name="Normal 7 2 50" xfId="9851"/>
    <cellStyle name="Normal 7 2 51" xfId="9852"/>
    <cellStyle name="Normal 7 2 52" xfId="9853"/>
    <cellStyle name="Normal 7 2 53" xfId="9854"/>
    <cellStyle name="Normal 7 2 54" xfId="9855"/>
    <cellStyle name="Normal 7 2 55" xfId="9856"/>
    <cellStyle name="Normal 7 2 56" xfId="9857"/>
    <cellStyle name="Normal 7 2 57" xfId="9858"/>
    <cellStyle name="Normal 7 2 58" xfId="9859"/>
    <cellStyle name="Normal 7 2 59" xfId="9860"/>
    <cellStyle name="Normal 7 2 6" xfId="9861"/>
    <cellStyle name="Normal 7 2 60" xfId="9862"/>
    <cellStyle name="Normal 7 2 61" xfId="9863"/>
    <cellStyle name="Normal 7 2 62" xfId="9864"/>
    <cellStyle name="Normal 7 2 63" xfId="9865"/>
    <cellStyle name="Normal 7 2 64" xfId="9866"/>
    <cellStyle name="Normal 7 2 65" xfId="9867"/>
    <cellStyle name="Normal 7 2 66" xfId="14441"/>
    <cellStyle name="Normal 7 2 67" xfId="14312"/>
    <cellStyle name="Normal 7 2 7" xfId="9868"/>
    <cellStyle name="Normal 7 2 8" xfId="9869"/>
    <cellStyle name="Normal 7 2 9" xfId="9870"/>
    <cellStyle name="Normal 7 3" xfId="9871"/>
    <cellStyle name="Normal 7 3 10" xfId="9872"/>
    <cellStyle name="Normal 7 3 11" xfId="9873"/>
    <cellStyle name="Normal 7 3 12" xfId="9874"/>
    <cellStyle name="Normal 7 3 13" xfId="9875"/>
    <cellStyle name="Normal 7 3 14" xfId="9876"/>
    <cellStyle name="Normal 7 3 15" xfId="9877"/>
    <cellStyle name="Normal 7 3 16" xfId="9878"/>
    <cellStyle name="Normal 7 3 17" xfId="9879"/>
    <cellStyle name="Normal 7 3 18" xfId="9880"/>
    <cellStyle name="Normal 7 3 19" xfId="9881"/>
    <cellStyle name="Normal 7 3 2" xfId="9882"/>
    <cellStyle name="Normal 7 3 20" xfId="9883"/>
    <cellStyle name="Normal 7 3 21" xfId="9884"/>
    <cellStyle name="Normal 7 3 22" xfId="9885"/>
    <cellStyle name="Normal 7 3 23" xfId="9886"/>
    <cellStyle name="Normal 7 3 24" xfId="9887"/>
    <cellStyle name="Normal 7 3 25" xfId="9888"/>
    <cellStyle name="Normal 7 3 26" xfId="9889"/>
    <cellStyle name="Normal 7 3 27" xfId="9890"/>
    <cellStyle name="Normal 7 3 28" xfId="9891"/>
    <cellStyle name="Normal 7 3 29" xfId="9892"/>
    <cellStyle name="Normal 7 3 3" xfId="9893"/>
    <cellStyle name="Normal 7 3 30" xfId="9894"/>
    <cellStyle name="Normal 7 3 31" xfId="9895"/>
    <cellStyle name="Normal 7 3 32" xfId="9896"/>
    <cellStyle name="Normal 7 3 33" xfId="9897"/>
    <cellStyle name="Normal 7 3 34" xfId="9898"/>
    <cellStyle name="Normal 7 3 35" xfId="9899"/>
    <cellStyle name="Normal 7 3 36" xfId="9900"/>
    <cellStyle name="Normal 7 3 37" xfId="9901"/>
    <cellStyle name="Normal 7 3 38" xfId="9902"/>
    <cellStyle name="Normal 7 3 39" xfId="9903"/>
    <cellStyle name="Normal 7 3 4" xfId="9904"/>
    <cellStyle name="Normal 7 3 40" xfId="9905"/>
    <cellStyle name="Normal 7 3 41" xfId="9906"/>
    <cellStyle name="Normal 7 3 42" xfId="9907"/>
    <cellStyle name="Normal 7 3 43" xfId="9908"/>
    <cellStyle name="Normal 7 3 44" xfId="9909"/>
    <cellStyle name="Normal 7 3 45" xfId="9910"/>
    <cellStyle name="Normal 7 3 46" xfId="9911"/>
    <cellStyle name="Normal 7 3 47" xfId="9912"/>
    <cellStyle name="Normal 7 3 48" xfId="9913"/>
    <cellStyle name="Normal 7 3 49" xfId="9914"/>
    <cellStyle name="Normal 7 3 5" xfId="9915"/>
    <cellStyle name="Normal 7 3 50" xfId="9916"/>
    <cellStyle name="Normal 7 3 51" xfId="9917"/>
    <cellStyle name="Normal 7 3 52" xfId="9918"/>
    <cellStyle name="Normal 7 3 53" xfId="9919"/>
    <cellStyle name="Normal 7 3 54" xfId="9920"/>
    <cellStyle name="Normal 7 3 55" xfId="9921"/>
    <cellStyle name="Normal 7 3 56" xfId="9922"/>
    <cellStyle name="Normal 7 3 57" xfId="9923"/>
    <cellStyle name="Normal 7 3 58" xfId="9924"/>
    <cellStyle name="Normal 7 3 59" xfId="9925"/>
    <cellStyle name="Normal 7 3 6" xfId="9926"/>
    <cellStyle name="Normal 7 3 60" xfId="9927"/>
    <cellStyle name="Normal 7 3 61" xfId="9928"/>
    <cellStyle name="Normal 7 3 62" xfId="9929"/>
    <cellStyle name="Normal 7 3 63" xfId="9930"/>
    <cellStyle name="Normal 7 3 64" xfId="9931"/>
    <cellStyle name="Normal 7 3 65" xfId="9932"/>
    <cellStyle name="Normal 7 3 66" xfId="13600"/>
    <cellStyle name="Normal 7 3 7" xfId="9933"/>
    <cellStyle name="Normal 7 3 8" xfId="9934"/>
    <cellStyle name="Normal 7 3 9" xfId="9935"/>
    <cellStyle name="Normal 7 4" xfId="9936"/>
    <cellStyle name="Normal 7 4 10" xfId="9937"/>
    <cellStyle name="Normal 7 4 11" xfId="9938"/>
    <cellStyle name="Normal 7 4 12" xfId="9939"/>
    <cellStyle name="Normal 7 4 13" xfId="9940"/>
    <cellStyle name="Normal 7 4 14" xfId="9941"/>
    <cellStyle name="Normal 7 4 15" xfId="9942"/>
    <cellStyle name="Normal 7 4 16" xfId="9943"/>
    <cellStyle name="Normal 7 4 17" xfId="9944"/>
    <cellStyle name="Normal 7 4 18" xfId="9945"/>
    <cellStyle name="Normal 7 4 19" xfId="9946"/>
    <cellStyle name="Normal 7 4 2" xfId="9947"/>
    <cellStyle name="Normal 7 4 20" xfId="9948"/>
    <cellStyle name="Normal 7 4 21" xfId="9949"/>
    <cellStyle name="Normal 7 4 22" xfId="9950"/>
    <cellStyle name="Normal 7 4 23" xfId="9951"/>
    <cellStyle name="Normal 7 4 24" xfId="9952"/>
    <cellStyle name="Normal 7 4 25" xfId="9953"/>
    <cellStyle name="Normal 7 4 26" xfId="9954"/>
    <cellStyle name="Normal 7 4 27" xfId="9955"/>
    <cellStyle name="Normal 7 4 28" xfId="9956"/>
    <cellStyle name="Normal 7 4 29" xfId="9957"/>
    <cellStyle name="Normal 7 4 3" xfId="9958"/>
    <cellStyle name="Normal 7 4 30" xfId="9959"/>
    <cellStyle name="Normal 7 4 31" xfId="9960"/>
    <cellStyle name="Normal 7 4 32" xfId="9961"/>
    <cellStyle name="Normal 7 4 33" xfId="9962"/>
    <cellStyle name="Normal 7 4 34" xfId="9963"/>
    <cellStyle name="Normal 7 4 35" xfId="9964"/>
    <cellStyle name="Normal 7 4 36" xfId="9965"/>
    <cellStyle name="Normal 7 4 37" xfId="9966"/>
    <cellStyle name="Normal 7 4 38" xfId="9967"/>
    <cellStyle name="Normal 7 4 39" xfId="9968"/>
    <cellStyle name="Normal 7 4 4" xfId="9969"/>
    <cellStyle name="Normal 7 4 40" xfId="9970"/>
    <cellStyle name="Normal 7 4 41" xfId="9971"/>
    <cellStyle name="Normal 7 4 42" xfId="9972"/>
    <cellStyle name="Normal 7 4 43" xfId="9973"/>
    <cellStyle name="Normal 7 4 44" xfId="9974"/>
    <cellStyle name="Normal 7 4 45" xfId="9975"/>
    <cellStyle name="Normal 7 4 46" xfId="9976"/>
    <cellStyle name="Normal 7 4 47" xfId="9977"/>
    <cellStyle name="Normal 7 4 48" xfId="9978"/>
    <cellStyle name="Normal 7 4 49" xfId="9979"/>
    <cellStyle name="Normal 7 4 5" xfId="9980"/>
    <cellStyle name="Normal 7 4 50" xfId="9981"/>
    <cellStyle name="Normal 7 4 51" xfId="9982"/>
    <cellStyle name="Normal 7 4 52" xfId="9983"/>
    <cellStyle name="Normal 7 4 53" xfId="9984"/>
    <cellStyle name="Normal 7 4 54" xfId="9985"/>
    <cellStyle name="Normal 7 4 55" xfId="9986"/>
    <cellStyle name="Normal 7 4 56" xfId="9987"/>
    <cellStyle name="Normal 7 4 57" xfId="9988"/>
    <cellStyle name="Normal 7 4 58" xfId="9989"/>
    <cellStyle name="Normal 7 4 59" xfId="9990"/>
    <cellStyle name="Normal 7 4 6" xfId="9991"/>
    <cellStyle name="Normal 7 4 60" xfId="9992"/>
    <cellStyle name="Normal 7 4 61" xfId="9993"/>
    <cellStyle name="Normal 7 4 62" xfId="9994"/>
    <cellStyle name="Normal 7 4 63" xfId="9995"/>
    <cellStyle name="Normal 7 4 64" xfId="9996"/>
    <cellStyle name="Normal 7 4 65" xfId="9997"/>
    <cellStyle name="Normal 7 4 7" xfId="9998"/>
    <cellStyle name="Normal 7 4 8" xfId="9999"/>
    <cellStyle name="Normal 7 4 9" xfId="10000"/>
    <cellStyle name="Normal 7 5" xfId="10001"/>
    <cellStyle name="Normal 7 5 10" xfId="10002"/>
    <cellStyle name="Normal 7 5 11" xfId="10003"/>
    <cellStyle name="Normal 7 5 12" xfId="10004"/>
    <cellStyle name="Normal 7 5 13" xfId="10005"/>
    <cellStyle name="Normal 7 5 14" xfId="10006"/>
    <cellStyle name="Normal 7 5 15" xfId="10007"/>
    <cellStyle name="Normal 7 5 16" xfId="10008"/>
    <cellStyle name="Normal 7 5 17" xfId="10009"/>
    <cellStyle name="Normal 7 5 18" xfId="10010"/>
    <cellStyle name="Normal 7 5 19" xfId="10011"/>
    <cellStyle name="Normal 7 5 2" xfId="10012"/>
    <cellStyle name="Normal 7 5 20" xfId="10013"/>
    <cellStyle name="Normal 7 5 21" xfId="10014"/>
    <cellStyle name="Normal 7 5 22" xfId="10015"/>
    <cellStyle name="Normal 7 5 23" xfId="10016"/>
    <cellStyle name="Normal 7 5 24" xfId="10017"/>
    <cellStyle name="Normal 7 5 25" xfId="10018"/>
    <cellStyle name="Normal 7 5 26" xfId="10019"/>
    <cellStyle name="Normal 7 5 27" xfId="10020"/>
    <cellStyle name="Normal 7 5 28" xfId="10021"/>
    <cellStyle name="Normal 7 5 29" xfId="10022"/>
    <cellStyle name="Normal 7 5 3" xfId="10023"/>
    <cellStyle name="Normal 7 5 30" xfId="10024"/>
    <cellStyle name="Normal 7 5 31" xfId="10025"/>
    <cellStyle name="Normal 7 5 32" xfId="10026"/>
    <cellStyle name="Normal 7 5 33" xfId="10027"/>
    <cellStyle name="Normal 7 5 34" xfId="10028"/>
    <cellStyle name="Normal 7 5 35" xfId="10029"/>
    <cellStyle name="Normal 7 5 36" xfId="10030"/>
    <cellStyle name="Normal 7 5 37" xfId="10031"/>
    <cellStyle name="Normal 7 5 38" xfId="10032"/>
    <cellStyle name="Normal 7 5 39" xfId="10033"/>
    <cellStyle name="Normal 7 5 4" xfId="10034"/>
    <cellStyle name="Normal 7 5 40" xfId="10035"/>
    <cellStyle name="Normal 7 5 41" xfId="10036"/>
    <cellStyle name="Normal 7 5 42" xfId="10037"/>
    <cellStyle name="Normal 7 5 43" xfId="10038"/>
    <cellStyle name="Normal 7 5 44" xfId="10039"/>
    <cellStyle name="Normal 7 5 45" xfId="10040"/>
    <cellStyle name="Normal 7 5 46" xfId="10041"/>
    <cellStyle name="Normal 7 5 47" xfId="10042"/>
    <cellStyle name="Normal 7 5 48" xfId="10043"/>
    <cellStyle name="Normal 7 5 49" xfId="10044"/>
    <cellStyle name="Normal 7 5 5" xfId="10045"/>
    <cellStyle name="Normal 7 5 50" xfId="10046"/>
    <cellStyle name="Normal 7 5 51" xfId="10047"/>
    <cellStyle name="Normal 7 5 52" xfId="10048"/>
    <cellStyle name="Normal 7 5 53" xfId="10049"/>
    <cellStyle name="Normal 7 5 54" xfId="10050"/>
    <cellStyle name="Normal 7 5 55" xfId="10051"/>
    <cellStyle name="Normal 7 5 56" xfId="10052"/>
    <cellStyle name="Normal 7 5 57" xfId="10053"/>
    <cellStyle name="Normal 7 5 58" xfId="10054"/>
    <cellStyle name="Normal 7 5 59" xfId="10055"/>
    <cellStyle name="Normal 7 5 6" xfId="10056"/>
    <cellStyle name="Normal 7 5 60" xfId="10057"/>
    <cellStyle name="Normal 7 5 61" xfId="10058"/>
    <cellStyle name="Normal 7 5 62" xfId="10059"/>
    <cellStyle name="Normal 7 5 63" xfId="10060"/>
    <cellStyle name="Normal 7 5 64" xfId="10061"/>
    <cellStyle name="Normal 7 5 65" xfId="10062"/>
    <cellStyle name="Normal 7 5 7" xfId="10063"/>
    <cellStyle name="Normal 7 5 8" xfId="10064"/>
    <cellStyle name="Normal 7 5 9" xfId="10065"/>
    <cellStyle name="Normal 7 6" xfId="10066"/>
    <cellStyle name="Normal 7 6 10" xfId="10067"/>
    <cellStyle name="Normal 7 6 11" xfId="10068"/>
    <cellStyle name="Normal 7 6 12" xfId="10069"/>
    <cellStyle name="Normal 7 6 13" xfId="10070"/>
    <cellStyle name="Normal 7 6 14" xfId="10071"/>
    <cellStyle name="Normal 7 6 15" xfId="10072"/>
    <cellStyle name="Normal 7 6 16" xfId="10073"/>
    <cellStyle name="Normal 7 6 17" xfId="10074"/>
    <cellStyle name="Normal 7 6 18" xfId="10075"/>
    <cellStyle name="Normal 7 6 19" xfId="10076"/>
    <cellStyle name="Normal 7 6 2" xfId="10077"/>
    <cellStyle name="Normal 7 6 20" xfId="10078"/>
    <cellStyle name="Normal 7 6 21" xfId="10079"/>
    <cellStyle name="Normal 7 6 22" xfId="10080"/>
    <cellStyle name="Normal 7 6 23" xfId="10081"/>
    <cellStyle name="Normal 7 6 24" xfId="10082"/>
    <cellStyle name="Normal 7 6 25" xfId="10083"/>
    <cellStyle name="Normal 7 6 26" xfId="10084"/>
    <cellStyle name="Normal 7 6 27" xfId="10085"/>
    <cellStyle name="Normal 7 6 28" xfId="10086"/>
    <cellStyle name="Normal 7 6 29" xfId="10087"/>
    <cellStyle name="Normal 7 6 3" xfId="10088"/>
    <cellStyle name="Normal 7 6 30" xfId="10089"/>
    <cellStyle name="Normal 7 6 31" xfId="10090"/>
    <cellStyle name="Normal 7 6 32" xfId="10091"/>
    <cellStyle name="Normal 7 6 33" xfId="10092"/>
    <cellStyle name="Normal 7 6 34" xfId="10093"/>
    <cellStyle name="Normal 7 6 35" xfId="10094"/>
    <cellStyle name="Normal 7 6 36" xfId="10095"/>
    <cellStyle name="Normal 7 6 37" xfId="10096"/>
    <cellStyle name="Normal 7 6 38" xfId="10097"/>
    <cellStyle name="Normal 7 6 39" xfId="10098"/>
    <cellStyle name="Normal 7 6 4" xfId="10099"/>
    <cellStyle name="Normal 7 6 40" xfId="10100"/>
    <cellStyle name="Normal 7 6 41" xfId="10101"/>
    <cellStyle name="Normal 7 6 42" xfId="10102"/>
    <cellStyle name="Normal 7 6 43" xfId="10103"/>
    <cellStyle name="Normal 7 6 44" xfId="10104"/>
    <cellStyle name="Normal 7 6 45" xfId="10105"/>
    <cellStyle name="Normal 7 6 46" xfId="10106"/>
    <cellStyle name="Normal 7 6 47" xfId="10107"/>
    <cellStyle name="Normal 7 6 48" xfId="10108"/>
    <cellStyle name="Normal 7 6 49" xfId="10109"/>
    <cellStyle name="Normal 7 6 5" xfId="10110"/>
    <cellStyle name="Normal 7 6 50" xfId="10111"/>
    <cellStyle name="Normal 7 6 51" xfId="10112"/>
    <cellStyle name="Normal 7 6 52" xfId="10113"/>
    <cellStyle name="Normal 7 6 53" xfId="10114"/>
    <cellStyle name="Normal 7 6 54" xfId="10115"/>
    <cellStyle name="Normal 7 6 55" xfId="10116"/>
    <cellStyle name="Normal 7 6 56" xfId="10117"/>
    <cellStyle name="Normal 7 6 57" xfId="10118"/>
    <cellStyle name="Normal 7 6 58" xfId="10119"/>
    <cellStyle name="Normal 7 6 59" xfId="10120"/>
    <cellStyle name="Normal 7 6 6" xfId="10121"/>
    <cellStyle name="Normal 7 6 60" xfId="10122"/>
    <cellStyle name="Normal 7 6 61" xfId="10123"/>
    <cellStyle name="Normal 7 6 62" xfId="10124"/>
    <cellStyle name="Normal 7 6 63" xfId="10125"/>
    <cellStyle name="Normal 7 6 64" xfId="10126"/>
    <cellStyle name="Normal 7 6 65" xfId="10127"/>
    <cellStyle name="Normal 7 6 7" xfId="10128"/>
    <cellStyle name="Normal 7 6 8" xfId="10129"/>
    <cellStyle name="Normal 7 6 9" xfId="10130"/>
    <cellStyle name="Normal 7 7" xfId="10131"/>
    <cellStyle name="Normal 7 7 10" xfId="10132"/>
    <cellStyle name="Normal 7 7 11" xfId="10133"/>
    <cellStyle name="Normal 7 7 12" xfId="10134"/>
    <cellStyle name="Normal 7 7 13" xfId="10135"/>
    <cellStyle name="Normal 7 7 14" xfId="10136"/>
    <cellStyle name="Normal 7 7 15" xfId="10137"/>
    <cellStyle name="Normal 7 7 16" xfId="10138"/>
    <cellStyle name="Normal 7 7 17" xfId="10139"/>
    <cellStyle name="Normal 7 7 18" xfId="10140"/>
    <cellStyle name="Normal 7 7 19" xfId="10141"/>
    <cellStyle name="Normal 7 7 2" xfId="10142"/>
    <cellStyle name="Normal 7 7 20" xfId="10143"/>
    <cellStyle name="Normal 7 7 21" xfId="10144"/>
    <cellStyle name="Normal 7 7 22" xfId="10145"/>
    <cellStyle name="Normal 7 7 23" xfId="10146"/>
    <cellStyle name="Normal 7 7 24" xfId="10147"/>
    <cellStyle name="Normal 7 7 25" xfId="10148"/>
    <cellStyle name="Normal 7 7 26" xfId="10149"/>
    <cellStyle name="Normal 7 7 27" xfId="10150"/>
    <cellStyle name="Normal 7 7 28" xfId="10151"/>
    <cellStyle name="Normal 7 7 29" xfId="10152"/>
    <cellStyle name="Normal 7 7 3" xfId="10153"/>
    <cellStyle name="Normal 7 7 30" xfId="10154"/>
    <cellStyle name="Normal 7 7 31" xfId="10155"/>
    <cellStyle name="Normal 7 7 32" xfId="10156"/>
    <cellStyle name="Normal 7 7 33" xfId="10157"/>
    <cellStyle name="Normal 7 7 34" xfId="10158"/>
    <cellStyle name="Normal 7 7 35" xfId="10159"/>
    <cellStyle name="Normal 7 7 36" xfId="10160"/>
    <cellStyle name="Normal 7 7 37" xfId="10161"/>
    <cellStyle name="Normal 7 7 38" xfId="10162"/>
    <cellStyle name="Normal 7 7 39" xfId="10163"/>
    <cellStyle name="Normal 7 7 4" xfId="10164"/>
    <cellStyle name="Normal 7 7 40" xfId="10165"/>
    <cellStyle name="Normal 7 7 41" xfId="10166"/>
    <cellStyle name="Normal 7 7 42" xfId="10167"/>
    <cellStyle name="Normal 7 7 43" xfId="10168"/>
    <cellStyle name="Normal 7 7 44" xfId="10169"/>
    <cellStyle name="Normal 7 7 45" xfId="10170"/>
    <cellStyle name="Normal 7 7 46" xfId="10171"/>
    <cellStyle name="Normal 7 7 47" xfId="10172"/>
    <cellStyle name="Normal 7 7 48" xfId="10173"/>
    <cellStyle name="Normal 7 7 49" xfId="10174"/>
    <cellStyle name="Normal 7 7 5" xfId="10175"/>
    <cellStyle name="Normal 7 7 50" xfId="10176"/>
    <cellStyle name="Normal 7 7 51" xfId="10177"/>
    <cellStyle name="Normal 7 7 52" xfId="10178"/>
    <cellStyle name="Normal 7 7 53" xfId="10179"/>
    <cellStyle name="Normal 7 7 54" xfId="10180"/>
    <cellStyle name="Normal 7 7 55" xfId="10181"/>
    <cellStyle name="Normal 7 7 56" xfId="10182"/>
    <cellStyle name="Normal 7 7 57" xfId="10183"/>
    <cellStyle name="Normal 7 7 58" xfId="10184"/>
    <cellStyle name="Normal 7 7 59" xfId="10185"/>
    <cellStyle name="Normal 7 7 6" xfId="10186"/>
    <cellStyle name="Normal 7 7 60" xfId="10187"/>
    <cellStyle name="Normal 7 7 61" xfId="10188"/>
    <cellStyle name="Normal 7 7 62" xfId="10189"/>
    <cellStyle name="Normal 7 7 63" xfId="10190"/>
    <cellStyle name="Normal 7 7 64" xfId="10191"/>
    <cellStyle name="Normal 7 7 65" xfId="10192"/>
    <cellStyle name="Normal 7 7 7" xfId="10193"/>
    <cellStyle name="Normal 7 7 8" xfId="10194"/>
    <cellStyle name="Normal 7 7 9" xfId="10195"/>
    <cellStyle name="Normal 7 8" xfId="10196"/>
    <cellStyle name="Normal 7 9" xfId="10197"/>
    <cellStyle name="Normal 7_CurveConstituents_Input" xfId="15225"/>
    <cellStyle name="Normal 70" xfId="10198"/>
    <cellStyle name="Normal 70 2" xfId="10199"/>
    <cellStyle name="Normal 71" xfId="10200"/>
    <cellStyle name="Normal 71 2" xfId="10201"/>
    <cellStyle name="Normal 71 3" xfId="14476"/>
    <cellStyle name="Normal 72" xfId="10202"/>
    <cellStyle name="Normal 72 2" xfId="10203"/>
    <cellStyle name="Normal 72 3" xfId="14083"/>
    <cellStyle name="Normal 73" xfId="10204"/>
    <cellStyle name="Normal 73 2" xfId="14573"/>
    <cellStyle name="Normal 74" xfId="10205"/>
    <cellStyle name="Normal 74 2" xfId="14666"/>
    <cellStyle name="Normal 75" xfId="10206"/>
    <cellStyle name="Normal 75 2" xfId="14530"/>
    <cellStyle name="Normal 76" xfId="10207"/>
    <cellStyle name="Normal 77" xfId="10208"/>
    <cellStyle name="Normal 77 2" xfId="10209"/>
    <cellStyle name="Normal 78" xfId="10210"/>
    <cellStyle name="Normal 79" xfId="10211"/>
    <cellStyle name="Normal 8" xfId="50"/>
    <cellStyle name="Normal 8 2" xfId="10212"/>
    <cellStyle name="Normal 8 2 10" xfId="10213"/>
    <cellStyle name="Normal 8 2 11" xfId="10214"/>
    <cellStyle name="Normal 8 2 12" xfId="10215"/>
    <cellStyle name="Normal 8 2 13" xfId="10216"/>
    <cellStyle name="Normal 8 2 14" xfId="10217"/>
    <cellStyle name="Normal 8 2 15" xfId="10218"/>
    <cellStyle name="Normal 8 2 16" xfId="10219"/>
    <cellStyle name="Normal 8 2 17" xfId="10220"/>
    <cellStyle name="Normal 8 2 18" xfId="10221"/>
    <cellStyle name="Normal 8 2 19" xfId="10222"/>
    <cellStyle name="Normal 8 2 2" xfId="10223"/>
    <cellStyle name="Normal 8 2 20" xfId="10224"/>
    <cellStyle name="Normal 8 2 21" xfId="10225"/>
    <cellStyle name="Normal 8 2 22" xfId="10226"/>
    <cellStyle name="Normal 8 2 23" xfId="10227"/>
    <cellStyle name="Normal 8 2 24" xfId="10228"/>
    <cellStyle name="Normal 8 2 25" xfId="10229"/>
    <cellStyle name="Normal 8 2 26" xfId="10230"/>
    <cellStyle name="Normal 8 2 27" xfId="10231"/>
    <cellStyle name="Normal 8 2 28" xfId="10232"/>
    <cellStyle name="Normal 8 2 29" xfId="10233"/>
    <cellStyle name="Normal 8 2 3" xfId="10234"/>
    <cellStyle name="Normal 8 2 30" xfId="10235"/>
    <cellStyle name="Normal 8 2 31" xfId="10236"/>
    <cellStyle name="Normal 8 2 32" xfId="10237"/>
    <cellStyle name="Normal 8 2 33" xfId="10238"/>
    <cellStyle name="Normal 8 2 34" xfId="10239"/>
    <cellStyle name="Normal 8 2 35" xfId="10240"/>
    <cellStyle name="Normal 8 2 36" xfId="10241"/>
    <cellStyle name="Normal 8 2 37" xfId="10242"/>
    <cellStyle name="Normal 8 2 38" xfId="10243"/>
    <cellStyle name="Normal 8 2 39" xfId="10244"/>
    <cellStyle name="Normal 8 2 4" xfId="10245"/>
    <cellStyle name="Normal 8 2 40" xfId="10246"/>
    <cellStyle name="Normal 8 2 41" xfId="10247"/>
    <cellStyle name="Normal 8 2 42" xfId="10248"/>
    <cellStyle name="Normal 8 2 43" xfId="10249"/>
    <cellStyle name="Normal 8 2 44" xfId="10250"/>
    <cellStyle name="Normal 8 2 45" xfId="10251"/>
    <cellStyle name="Normal 8 2 46" xfId="10252"/>
    <cellStyle name="Normal 8 2 47" xfId="10253"/>
    <cellStyle name="Normal 8 2 48" xfId="10254"/>
    <cellStyle name="Normal 8 2 49" xfId="10255"/>
    <cellStyle name="Normal 8 2 5" xfId="10256"/>
    <cellStyle name="Normal 8 2 50" xfId="10257"/>
    <cellStyle name="Normal 8 2 51" xfId="10258"/>
    <cellStyle name="Normal 8 2 52" xfId="10259"/>
    <cellStyle name="Normal 8 2 53" xfId="10260"/>
    <cellStyle name="Normal 8 2 54" xfId="10261"/>
    <cellStyle name="Normal 8 2 55" xfId="10262"/>
    <cellStyle name="Normal 8 2 56" xfId="10263"/>
    <cellStyle name="Normal 8 2 57" xfId="10264"/>
    <cellStyle name="Normal 8 2 58" xfId="10265"/>
    <cellStyle name="Normal 8 2 59" xfId="10266"/>
    <cellStyle name="Normal 8 2 6" xfId="10267"/>
    <cellStyle name="Normal 8 2 60" xfId="10268"/>
    <cellStyle name="Normal 8 2 61" xfId="10269"/>
    <cellStyle name="Normal 8 2 62" xfId="10270"/>
    <cellStyle name="Normal 8 2 63" xfId="10271"/>
    <cellStyle name="Normal 8 2 64" xfId="10272"/>
    <cellStyle name="Normal 8 2 65" xfId="10273"/>
    <cellStyle name="Normal 8 2 66" xfId="14482"/>
    <cellStyle name="Normal 8 2 7" xfId="10274"/>
    <cellStyle name="Normal 8 2 8" xfId="10275"/>
    <cellStyle name="Normal 8 2 9" xfId="10276"/>
    <cellStyle name="Normal 8 3" xfId="10277"/>
    <cellStyle name="Normal 8 3 10" xfId="10278"/>
    <cellStyle name="Normal 8 3 11" xfId="10279"/>
    <cellStyle name="Normal 8 3 12" xfId="10280"/>
    <cellStyle name="Normal 8 3 13" xfId="10281"/>
    <cellStyle name="Normal 8 3 14" xfId="10282"/>
    <cellStyle name="Normal 8 3 15" xfId="10283"/>
    <cellStyle name="Normal 8 3 16" xfId="10284"/>
    <cellStyle name="Normal 8 3 17" xfId="10285"/>
    <cellStyle name="Normal 8 3 18" xfId="10286"/>
    <cellStyle name="Normal 8 3 19" xfId="10287"/>
    <cellStyle name="Normal 8 3 2" xfId="10288"/>
    <cellStyle name="Normal 8 3 20" xfId="10289"/>
    <cellStyle name="Normal 8 3 21" xfId="10290"/>
    <cellStyle name="Normal 8 3 22" xfId="10291"/>
    <cellStyle name="Normal 8 3 23" xfId="10292"/>
    <cellStyle name="Normal 8 3 24" xfId="10293"/>
    <cellStyle name="Normal 8 3 25" xfId="10294"/>
    <cellStyle name="Normal 8 3 26" xfId="10295"/>
    <cellStyle name="Normal 8 3 27" xfId="10296"/>
    <cellStyle name="Normal 8 3 28" xfId="10297"/>
    <cellStyle name="Normal 8 3 29" xfId="10298"/>
    <cellStyle name="Normal 8 3 3" xfId="10299"/>
    <cellStyle name="Normal 8 3 30" xfId="10300"/>
    <cellStyle name="Normal 8 3 31" xfId="10301"/>
    <cellStyle name="Normal 8 3 32" xfId="10302"/>
    <cellStyle name="Normal 8 3 33" xfId="10303"/>
    <cellStyle name="Normal 8 3 34" xfId="10304"/>
    <cellStyle name="Normal 8 3 35" xfId="10305"/>
    <cellStyle name="Normal 8 3 36" xfId="10306"/>
    <cellStyle name="Normal 8 3 37" xfId="10307"/>
    <cellStyle name="Normal 8 3 38" xfId="10308"/>
    <cellStyle name="Normal 8 3 39" xfId="10309"/>
    <cellStyle name="Normal 8 3 4" xfId="10310"/>
    <cellStyle name="Normal 8 3 40" xfId="10311"/>
    <cellStyle name="Normal 8 3 41" xfId="10312"/>
    <cellStyle name="Normal 8 3 42" xfId="10313"/>
    <cellStyle name="Normal 8 3 43" xfId="10314"/>
    <cellStyle name="Normal 8 3 44" xfId="10315"/>
    <cellStyle name="Normal 8 3 45" xfId="10316"/>
    <cellStyle name="Normal 8 3 46" xfId="10317"/>
    <cellStyle name="Normal 8 3 47" xfId="10318"/>
    <cellStyle name="Normal 8 3 48" xfId="10319"/>
    <cellStyle name="Normal 8 3 49" xfId="10320"/>
    <cellStyle name="Normal 8 3 5" xfId="10321"/>
    <cellStyle name="Normal 8 3 50" xfId="10322"/>
    <cellStyle name="Normal 8 3 51" xfId="10323"/>
    <cellStyle name="Normal 8 3 52" xfId="10324"/>
    <cellStyle name="Normal 8 3 53" xfId="10325"/>
    <cellStyle name="Normal 8 3 54" xfId="10326"/>
    <cellStyle name="Normal 8 3 55" xfId="10327"/>
    <cellStyle name="Normal 8 3 56" xfId="10328"/>
    <cellStyle name="Normal 8 3 57" xfId="10329"/>
    <cellStyle name="Normal 8 3 58" xfId="10330"/>
    <cellStyle name="Normal 8 3 59" xfId="10331"/>
    <cellStyle name="Normal 8 3 6" xfId="10332"/>
    <cellStyle name="Normal 8 3 60" xfId="10333"/>
    <cellStyle name="Normal 8 3 61" xfId="10334"/>
    <cellStyle name="Normal 8 3 62" xfId="10335"/>
    <cellStyle name="Normal 8 3 63" xfId="10336"/>
    <cellStyle name="Normal 8 3 64" xfId="10337"/>
    <cellStyle name="Normal 8 3 65" xfId="10338"/>
    <cellStyle name="Normal 8 3 66" xfId="13601"/>
    <cellStyle name="Normal 8 3 7" xfId="10339"/>
    <cellStyle name="Normal 8 3 8" xfId="10340"/>
    <cellStyle name="Normal 8 3 9" xfId="10341"/>
    <cellStyle name="Normal 8 4" xfId="10342"/>
    <cellStyle name="Normal 8 4 10" xfId="10343"/>
    <cellStyle name="Normal 8 4 11" xfId="10344"/>
    <cellStyle name="Normal 8 4 12" xfId="10345"/>
    <cellStyle name="Normal 8 4 13" xfId="10346"/>
    <cellStyle name="Normal 8 4 14" xfId="10347"/>
    <cellStyle name="Normal 8 4 15" xfId="10348"/>
    <cellStyle name="Normal 8 4 16" xfId="10349"/>
    <cellStyle name="Normal 8 4 17" xfId="10350"/>
    <cellStyle name="Normal 8 4 18" xfId="10351"/>
    <cellStyle name="Normal 8 4 19" xfId="10352"/>
    <cellStyle name="Normal 8 4 2" xfId="10353"/>
    <cellStyle name="Normal 8 4 20" xfId="10354"/>
    <cellStyle name="Normal 8 4 21" xfId="10355"/>
    <cellStyle name="Normal 8 4 22" xfId="10356"/>
    <cellStyle name="Normal 8 4 23" xfId="10357"/>
    <cellStyle name="Normal 8 4 24" xfId="10358"/>
    <cellStyle name="Normal 8 4 25" xfId="10359"/>
    <cellStyle name="Normal 8 4 26" xfId="10360"/>
    <cellStyle name="Normal 8 4 27" xfId="10361"/>
    <cellStyle name="Normal 8 4 28" xfId="10362"/>
    <cellStyle name="Normal 8 4 29" xfId="10363"/>
    <cellStyle name="Normal 8 4 3" xfId="10364"/>
    <cellStyle name="Normal 8 4 30" xfId="10365"/>
    <cellStyle name="Normal 8 4 31" xfId="10366"/>
    <cellStyle name="Normal 8 4 32" xfId="10367"/>
    <cellStyle name="Normal 8 4 33" xfId="10368"/>
    <cellStyle name="Normal 8 4 34" xfId="10369"/>
    <cellStyle name="Normal 8 4 35" xfId="10370"/>
    <cellStyle name="Normal 8 4 36" xfId="10371"/>
    <cellStyle name="Normal 8 4 37" xfId="10372"/>
    <cellStyle name="Normal 8 4 38" xfId="10373"/>
    <cellStyle name="Normal 8 4 39" xfId="10374"/>
    <cellStyle name="Normal 8 4 4" xfId="10375"/>
    <cellStyle name="Normal 8 4 40" xfId="10376"/>
    <cellStyle name="Normal 8 4 41" xfId="10377"/>
    <cellStyle name="Normal 8 4 42" xfId="10378"/>
    <cellStyle name="Normal 8 4 43" xfId="10379"/>
    <cellStyle name="Normal 8 4 44" xfId="10380"/>
    <cellStyle name="Normal 8 4 45" xfId="10381"/>
    <cellStyle name="Normal 8 4 46" xfId="10382"/>
    <cellStyle name="Normal 8 4 47" xfId="10383"/>
    <cellStyle name="Normal 8 4 48" xfId="10384"/>
    <cellStyle name="Normal 8 4 49" xfId="10385"/>
    <cellStyle name="Normal 8 4 5" xfId="10386"/>
    <cellStyle name="Normal 8 4 50" xfId="10387"/>
    <cellStyle name="Normal 8 4 51" xfId="10388"/>
    <cellStyle name="Normal 8 4 52" xfId="10389"/>
    <cellStyle name="Normal 8 4 53" xfId="10390"/>
    <cellStyle name="Normal 8 4 54" xfId="10391"/>
    <cellStyle name="Normal 8 4 55" xfId="10392"/>
    <cellStyle name="Normal 8 4 56" xfId="10393"/>
    <cellStyle name="Normal 8 4 57" xfId="10394"/>
    <cellStyle name="Normal 8 4 58" xfId="10395"/>
    <cellStyle name="Normal 8 4 59" xfId="10396"/>
    <cellStyle name="Normal 8 4 6" xfId="10397"/>
    <cellStyle name="Normal 8 4 60" xfId="10398"/>
    <cellStyle name="Normal 8 4 61" xfId="10399"/>
    <cellStyle name="Normal 8 4 62" xfId="10400"/>
    <cellStyle name="Normal 8 4 63" xfId="10401"/>
    <cellStyle name="Normal 8 4 64" xfId="10402"/>
    <cellStyle name="Normal 8 4 65" xfId="10403"/>
    <cellStyle name="Normal 8 4 7" xfId="10404"/>
    <cellStyle name="Normal 8 4 8" xfId="10405"/>
    <cellStyle name="Normal 8 4 9" xfId="10406"/>
    <cellStyle name="Normal 8 5" xfId="10407"/>
    <cellStyle name="Normal 8 5 10" xfId="10408"/>
    <cellStyle name="Normal 8 5 11" xfId="10409"/>
    <cellStyle name="Normal 8 5 12" xfId="10410"/>
    <cellStyle name="Normal 8 5 13" xfId="10411"/>
    <cellStyle name="Normal 8 5 14" xfId="10412"/>
    <cellStyle name="Normal 8 5 15" xfId="10413"/>
    <cellStyle name="Normal 8 5 16" xfId="10414"/>
    <cellStyle name="Normal 8 5 17" xfId="10415"/>
    <cellStyle name="Normal 8 5 18" xfId="10416"/>
    <cellStyle name="Normal 8 5 19" xfId="10417"/>
    <cellStyle name="Normal 8 5 2" xfId="10418"/>
    <cellStyle name="Normal 8 5 20" xfId="10419"/>
    <cellStyle name="Normal 8 5 21" xfId="10420"/>
    <cellStyle name="Normal 8 5 22" xfId="10421"/>
    <cellStyle name="Normal 8 5 23" xfId="10422"/>
    <cellStyle name="Normal 8 5 24" xfId="10423"/>
    <cellStyle name="Normal 8 5 25" xfId="10424"/>
    <cellStyle name="Normal 8 5 26" xfId="10425"/>
    <cellStyle name="Normal 8 5 27" xfId="10426"/>
    <cellStyle name="Normal 8 5 28" xfId="10427"/>
    <cellStyle name="Normal 8 5 29" xfId="10428"/>
    <cellStyle name="Normal 8 5 3" xfId="10429"/>
    <cellStyle name="Normal 8 5 30" xfId="10430"/>
    <cellStyle name="Normal 8 5 31" xfId="10431"/>
    <cellStyle name="Normal 8 5 32" xfId="10432"/>
    <cellStyle name="Normal 8 5 33" xfId="10433"/>
    <cellStyle name="Normal 8 5 34" xfId="10434"/>
    <cellStyle name="Normal 8 5 35" xfId="10435"/>
    <cellStyle name="Normal 8 5 36" xfId="10436"/>
    <cellStyle name="Normal 8 5 37" xfId="10437"/>
    <cellStyle name="Normal 8 5 38" xfId="10438"/>
    <cellStyle name="Normal 8 5 39" xfId="10439"/>
    <cellStyle name="Normal 8 5 4" xfId="10440"/>
    <cellStyle name="Normal 8 5 40" xfId="10441"/>
    <cellStyle name="Normal 8 5 41" xfId="10442"/>
    <cellStyle name="Normal 8 5 42" xfId="10443"/>
    <cellStyle name="Normal 8 5 43" xfId="10444"/>
    <cellStyle name="Normal 8 5 44" xfId="10445"/>
    <cellStyle name="Normal 8 5 45" xfId="10446"/>
    <cellStyle name="Normal 8 5 46" xfId="10447"/>
    <cellStyle name="Normal 8 5 47" xfId="10448"/>
    <cellStyle name="Normal 8 5 48" xfId="10449"/>
    <cellStyle name="Normal 8 5 49" xfId="10450"/>
    <cellStyle name="Normal 8 5 5" xfId="10451"/>
    <cellStyle name="Normal 8 5 50" xfId="10452"/>
    <cellStyle name="Normal 8 5 51" xfId="10453"/>
    <cellStyle name="Normal 8 5 52" xfId="10454"/>
    <cellStyle name="Normal 8 5 53" xfId="10455"/>
    <cellStyle name="Normal 8 5 54" xfId="10456"/>
    <cellStyle name="Normal 8 5 55" xfId="10457"/>
    <cellStyle name="Normal 8 5 56" xfId="10458"/>
    <cellStyle name="Normal 8 5 57" xfId="10459"/>
    <cellStyle name="Normal 8 5 58" xfId="10460"/>
    <cellStyle name="Normal 8 5 59" xfId="10461"/>
    <cellStyle name="Normal 8 5 6" xfId="10462"/>
    <cellStyle name="Normal 8 5 60" xfId="10463"/>
    <cellStyle name="Normal 8 5 61" xfId="10464"/>
    <cellStyle name="Normal 8 5 62" xfId="10465"/>
    <cellStyle name="Normal 8 5 63" xfId="10466"/>
    <cellStyle name="Normal 8 5 64" xfId="10467"/>
    <cellStyle name="Normal 8 5 65" xfId="10468"/>
    <cellStyle name="Normal 8 5 7" xfId="10469"/>
    <cellStyle name="Normal 8 5 8" xfId="10470"/>
    <cellStyle name="Normal 8 5 9" xfId="10471"/>
    <cellStyle name="Normal 8 6" xfId="10472"/>
    <cellStyle name="Normal 8 6 2" xfId="10473"/>
    <cellStyle name="Normal 8 7" xfId="10474"/>
    <cellStyle name="Normal 8 8" xfId="14665"/>
    <cellStyle name="Normal 8 9" xfId="15226"/>
    <cellStyle name="Normal 80" xfId="10475"/>
    <cellStyle name="Normal 81" xfId="10476"/>
    <cellStyle name="Normal 82" xfId="10477"/>
    <cellStyle name="Normal 83" xfId="10478"/>
    <cellStyle name="Normal 84" xfId="10479"/>
    <cellStyle name="Normal 85" xfId="10480"/>
    <cellStyle name="Normal 86" xfId="10481"/>
    <cellStyle name="Normal 87" xfId="10482"/>
    <cellStyle name="Normal 88" xfId="10483"/>
    <cellStyle name="Normal 89" xfId="10484"/>
    <cellStyle name="Normal 9" xfId="51"/>
    <cellStyle name="Normal 9 2" xfId="10485"/>
    <cellStyle name="Normal 9 2 10" xfId="10486"/>
    <cellStyle name="Normal 9 2 11" xfId="10487"/>
    <cellStyle name="Normal 9 2 12" xfId="10488"/>
    <cellStyle name="Normal 9 2 13" xfId="10489"/>
    <cellStyle name="Normal 9 2 14" xfId="10490"/>
    <cellStyle name="Normal 9 2 15" xfId="10491"/>
    <cellStyle name="Normal 9 2 16" xfId="10492"/>
    <cellStyle name="Normal 9 2 17" xfId="10493"/>
    <cellStyle name="Normal 9 2 18" xfId="10494"/>
    <cellStyle name="Normal 9 2 19" xfId="10495"/>
    <cellStyle name="Normal 9 2 2" xfId="10496"/>
    <cellStyle name="Normal 9 2 20" xfId="10497"/>
    <cellStyle name="Normal 9 2 21" xfId="10498"/>
    <cellStyle name="Normal 9 2 22" xfId="10499"/>
    <cellStyle name="Normal 9 2 23" xfId="10500"/>
    <cellStyle name="Normal 9 2 24" xfId="10501"/>
    <cellStyle name="Normal 9 2 25" xfId="10502"/>
    <cellStyle name="Normal 9 2 26" xfId="10503"/>
    <cellStyle name="Normal 9 2 27" xfId="10504"/>
    <cellStyle name="Normal 9 2 28" xfId="10505"/>
    <cellStyle name="Normal 9 2 29" xfId="10506"/>
    <cellStyle name="Normal 9 2 3" xfId="10507"/>
    <cellStyle name="Normal 9 2 30" xfId="10508"/>
    <cellStyle name="Normal 9 2 31" xfId="10509"/>
    <cellStyle name="Normal 9 2 32" xfId="10510"/>
    <cellStyle name="Normal 9 2 33" xfId="10511"/>
    <cellStyle name="Normal 9 2 34" xfId="10512"/>
    <cellStyle name="Normal 9 2 35" xfId="10513"/>
    <cellStyle name="Normal 9 2 36" xfId="10514"/>
    <cellStyle name="Normal 9 2 37" xfId="10515"/>
    <cellStyle name="Normal 9 2 38" xfId="10516"/>
    <cellStyle name="Normal 9 2 39" xfId="10517"/>
    <cellStyle name="Normal 9 2 4" xfId="10518"/>
    <cellStyle name="Normal 9 2 40" xfId="10519"/>
    <cellStyle name="Normal 9 2 41" xfId="10520"/>
    <cellStyle name="Normal 9 2 42" xfId="10521"/>
    <cellStyle name="Normal 9 2 43" xfId="10522"/>
    <cellStyle name="Normal 9 2 44" xfId="10523"/>
    <cellStyle name="Normal 9 2 45" xfId="10524"/>
    <cellStyle name="Normal 9 2 46" xfId="10525"/>
    <cellStyle name="Normal 9 2 47" xfId="10526"/>
    <cellStyle name="Normal 9 2 48" xfId="10527"/>
    <cellStyle name="Normal 9 2 49" xfId="10528"/>
    <cellStyle name="Normal 9 2 5" xfId="10529"/>
    <cellStyle name="Normal 9 2 50" xfId="10530"/>
    <cellStyle name="Normal 9 2 51" xfId="10531"/>
    <cellStyle name="Normal 9 2 52" xfId="10532"/>
    <cellStyle name="Normal 9 2 53" xfId="10533"/>
    <cellStyle name="Normal 9 2 54" xfId="10534"/>
    <cellStyle name="Normal 9 2 55" xfId="10535"/>
    <cellStyle name="Normal 9 2 56" xfId="10536"/>
    <cellStyle name="Normal 9 2 57" xfId="10537"/>
    <cellStyle name="Normal 9 2 58" xfId="10538"/>
    <cellStyle name="Normal 9 2 59" xfId="10539"/>
    <cellStyle name="Normal 9 2 6" xfId="10540"/>
    <cellStyle name="Normal 9 2 60" xfId="10541"/>
    <cellStyle name="Normal 9 2 61" xfId="10542"/>
    <cellStyle name="Normal 9 2 62" xfId="10543"/>
    <cellStyle name="Normal 9 2 63" xfId="10544"/>
    <cellStyle name="Normal 9 2 64" xfId="10545"/>
    <cellStyle name="Normal 9 2 65" xfId="10546"/>
    <cellStyle name="Normal 9 2 66" xfId="14579"/>
    <cellStyle name="Normal 9 2 7" xfId="10547"/>
    <cellStyle name="Normal 9 2 8" xfId="10548"/>
    <cellStyle name="Normal 9 2 9" xfId="10549"/>
    <cellStyle name="Normal 9 3" xfId="10550"/>
    <cellStyle name="Normal 9 3 10" xfId="10551"/>
    <cellStyle name="Normal 9 3 11" xfId="10552"/>
    <cellStyle name="Normal 9 3 12" xfId="10553"/>
    <cellStyle name="Normal 9 3 13" xfId="10554"/>
    <cellStyle name="Normal 9 3 14" xfId="10555"/>
    <cellStyle name="Normal 9 3 15" xfId="10556"/>
    <cellStyle name="Normal 9 3 16" xfId="10557"/>
    <cellStyle name="Normal 9 3 17" xfId="10558"/>
    <cellStyle name="Normal 9 3 18" xfId="10559"/>
    <cellStyle name="Normal 9 3 19" xfId="10560"/>
    <cellStyle name="Normal 9 3 2" xfId="10561"/>
    <cellStyle name="Normal 9 3 20" xfId="10562"/>
    <cellStyle name="Normal 9 3 21" xfId="10563"/>
    <cellStyle name="Normal 9 3 22" xfId="10564"/>
    <cellStyle name="Normal 9 3 23" xfId="10565"/>
    <cellStyle name="Normal 9 3 24" xfId="10566"/>
    <cellStyle name="Normal 9 3 25" xfId="10567"/>
    <cellStyle name="Normal 9 3 26" xfId="10568"/>
    <cellStyle name="Normal 9 3 27" xfId="10569"/>
    <cellStyle name="Normal 9 3 28" xfId="10570"/>
    <cellStyle name="Normal 9 3 29" xfId="10571"/>
    <cellStyle name="Normal 9 3 3" xfId="10572"/>
    <cellStyle name="Normal 9 3 30" xfId="10573"/>
    <cellStyle name="Normal 9 3 31" xfId="10574"/>
    <cellStyle name="Normal 9 3 32" xfId="10575"/>
    <cellStyle name="Normal 9 3 33" xfId="10576"/>
    <cellStyle name="Normal 9 3 34" xfId="10577"/>
    <cellStyle name="Normal 9 3 35" xfId="10578"/>
    <cellStyle name="Normal 9 3 36" xfId="10579"/>
    <cellStyle name="Normal 9 3 37" xfId="10580"/>
    <cellStyle name="Normal 9 3 38" xfId="10581"/>
    <cellStyle name="Normal 9 3 39" xfId="10582"/>
    <cellStyle name="Normal 9 3 4" xfId="10583"/>
    <cellStyle name="Normal 9 3 40" xfId="10584"/>
    <cellStyle name="Normal 9 3 41" xfId="10585"/>
    <cellStyle name="Normal 9 3 42" xfId="10586"/>
    <cellStyle name="Normal 9 3 43" xfId="10587"/>
    <cellStyle name="Normal 9 3 44" xfId="10588"/>
    <cellStyle name="Normal 9 3 45" xfId="10589"/>
    <cellStyle name="Normal 9 3 46" xfId="10590"/>
    <cellStyle name="Normal 9 3 47" xfId="10591"/>
    <cellStyle name="Normal 9 3 48" xfId="10592"/>
    <cellStyle name="Normal 9 3 49" xfId="10593"/>
    <cellStyle name="Normal 9 3 5" xfId="10594"/>
    <cellStyle name="Normal 9 3 50" xfId="10595"/>
    <cellStyle name="Normal 9 3 51" xfId="10596"/>
    <cellStyle name="Normal 9 3 52" xfId="10597"/>
    <cellStyle name="Normal 9 3 53" xfId="10598"/>
    <cellStyle name="Normal 9 3 54" xfId="10599"/>
    <cellStyle name="Normal 9 3 55" xfId="10600"/>
    <cellStyle name="Normal 9 3 56" xfId="10601"/>
    <cellStyle name="Normal 9 3 57" xfId="10602"/>
    <cellStyle name="Normal 9 3 58" xfId="10603"/>
    <cellStyle name="Normal 9 3 59" xfId="10604"/>
    <cellStyle name="Normal 9 3 6" xfId="10605"/>
    <cellStyle name="Normal 9 3 60" xfId="10606"/>
    <cellStyle name="Normal 9 3 61" xfId="10607"/>
    <cellStyle name="Normal 9 3 62" xfId="10608"/>
    <cellStyle name="Normal 9 3 63" xfId="10609"/>
    <cellStyle name="Normal 9 3 64" xfId="10610"/>
    <cellStyle name="Normal 9 3 65" xfId="10611"/>
    <cellStyle name="Normal 9 3 66" xfId="13602"/>
    <cellStyle name="Normal 9 3 7" xfId="10612"/>
    <cellStyle name="Normal 9 3 8" xfId="10613"/>
    <cellStyle name="Normal 9 3 9" xfId="10614"/>
    <cellStyle name="Normal 9 4" xfId="10615"/>
    <cellStyle name="Normal 9 4 10" xfId="10616"/>
    <cellStyle name="Normal 9 4 11" xfId="10617"/>
    <cellStyle name="Normal 9 4 12" xfId="10618"/>
    <cellStyle name="Normal 9 4 13" xfId="10619"/>
    <cellStyle name="Normal 9 4 14" xfId="10620"/>
    <cellStyle name="Normal 9 4 15" xfId="10621"/>
    <cellStyle name="Normal 9 4 16" xfId="10622"/>
    <cellStyle name="Normal 9 4 17" xfId="10623"/>
    <cellStyle name="Normal 9 4 18" xfId="10624"/>
    <cellStyle name="Normal 9 4 19" xfId="10625"/>
    <cellStyle name="Normal 9 4 2" xfId="10626"/>
    <cellStyle name="Normal 9 4 2 2" xfId="15228"/>
    <cellStyle name="Normal 9 4 20" xfId="10627"/>
    <cellStyle name="Normal 9 4 21" xfId="10628"/>
    <cellStyle name="Normal 9 4 22" xfId="10629"/>
    <cellStyle name="Normal 9 4 23" xfId="10630"/>
    <cellStyle name="Normal 9 4 24" xfId="10631"/>
    <cellStyle name="Normal 9 4 25" xfId="10632"/>
    <cellStyle name="Normal 9 4 26" xfId="10633"/>
    <cellStyle name="Normal 9 4 27" xfId="10634"/>
    <cellStyle name="Normal 9 4 28" xfId="10635"/>
    <cellStyle name="Normal 9 4 29" xfId="10636"/>
    <cellStyle name="Normal 9 4 3" xfId="10637"/>
    <cellStyle name="Normal 9 4 30" xfId="10638"/>
    <cellStyle name="Normal 9 4 31" xfId="10639"/>
    <cellStyle name="Normal 9 4 32" xfId="10640"/>
    <cellStyle name="Normal 9 4 33" xfId="10641"/>
    <cellStyle name="Normal 9 4 34" xfId="10642"/>
    <cellStyle name="Normal 9 4 35" xfId="10643"/>
    <cellStyle name="Normal 9 4 36" xfId="10644"/>
    <cellStyle name="Normal 9 4 37" xfId="10645"/>
    <cellStyle name="Normal 9 4 38" xfId="10646"/>
    <cellStyle name="Normal 9 4 39" xfId="10647"/>
    <cellStyle name="Normal 9 4 4" xfId="10648"/>
    <cellStyle name="Normal 9 4 40" xfId="10649"/>
    <cellStyle name="Normal 9 4 41" xfId="10650"/>
    <cellStyle name="Normal 9 4 42" xfId="10651"/>
    <cellStyle name="Normal 9 4 43" xfId="10652"/>
    <cellStyle name="Normal 9 4 44" xfId="10653"/>
    <cellStyle name="Normal 9 4 45" xfId="10654"/>
    <cellStyle name="Normal 9 4 46" xfId="10655"/>
    <cellStyle name="Normal 9 4 47" xfId="10656"/>
    <cellStyle name="Normal 9 4 48" xfId="10657"/>
    <cellStyle name="Normal 9 4 49" xfId="10658"/>
    <cellStyle name="Normal 9 4 5" xfId="10659"/>
    <cellStyle name="Normal 9 4 50" xfId="10660"/>
    <cellStyle name="Normal 9 4 51" xfId="10661"/>
    <cellStyle name="Normal 9 4 52" xfId="10662"/>
    <cellStyle name="Normal 9 4 53" xfId="10663"/>
    <cellStyle name="Normal 9 4 54" xfId="10664"/>
    <cellStyle name="Normal 9 4 55" xfId="10665"/>
    <cellStyle name="Normal 9 4 56" xfId="10666"/>
    <cellStyle name="Normal 9 4 57" xfId="10667"/>
    <cellStyle name="Normal 9 4 58" xfId="10668"/>
    <cellStyle name="Normal 9 4 59" xfId="10669"/>
    <cellStyle name="Normal 9 4 6" xfId="10670"/>
    <cellStyle name="Normal 9 4 60" xfId="10671"/>
    <cellStyle name="Normal 9 4 61" xfId="10672"/>
    <cellStyle name="Normal 9 4 62" xfId="10673"/>
    <cellStyle name="Normal 9 4 63" xfId="10674"/>
    <cellStyle name="Normal 9 4 64" xfId="10675"/>
    <cellStyle name="Normal 9 4 65" xfId="10676"/>
    <cellStyle name="Normal 9 4 66" xfId="14126"/>
    <cellStyle name="Normal 9 4 7" xfId="10677"/>
    <cellStyle name="Normal 9 4 8" xfId="10678"/>
    <cellStyle name="Normal 9 4 9" xfId="10679"/>
    <cellStyle name="Normal 9 5" xfId="10680"/>
    <cellStyle name="Normal 9 5 10" xfId="10681"/>
    <cellStyle name="Normal 9 5 11" xfId="10682"/>
    <cellStyle name="Normal 9 5 12" xfId="10683"/>
    <cellStyle name="Normal 9 5 13" xfId="10684"/>
    <cellStyle name="Normal 9 5 14" xfId="10685"/>
    <cellStyle name="Normal 9 5 15" xfId="10686"/>
    <cellStyle name="Normal 9 5 16" xfId="10687"/>
    <cellStyle name="Normal 9 5 17" xfId="10688"/>
    <cellStyle name="Normal 9 5 18" xfId="10689"/>
    <cellStyle name="Normal 9 5 19" xfId="10690"/>
    <cellStyle name="Normal 9 5 2" xfId="10691"/>
    <cellStyle name="Normal 9 5 20" xfId="10692"/>
    <cellStyle name="Normal 9 5 21" xfId="10693"/>
    <cellStyle name="Normal 9 5 22" xfId="10694"/>
    <cellStyle name="Normal 9 5 23" xfId="10695"/>
    <cellStyle name="Normal 9 5 24" xfId="10696"/>
    <cellStyle name="Normal 9 5 25" xfId="10697"/>
    <cellStyle name="Normal 9 5 26" xfId="10698"/>
    <cellStyle name="Normal 9 5 27" xfId="10699"/>
    <cellStyle name="Normal 9 5 28" xfId="10700"/>
    <cellStyle name="Normal 9 5 29" xfId="10701"/>
    <cellStyle name="Normal 9 5 3" xfId="10702"/>
    <cellStyle name="Normal 9 5 30" xfId="10703"/>
    <cellStyle name="Normal 9 5 31" xfId="10704"/>
    <cellStyle name="Normal 9 5 32" xfId="10705"/>
    <cellStyle name="Normal 9 5 33" xfId="10706"/>
    <cellStyle name="Normal 9 5 34" xfId="10707"/>
    <cellStyle name="Normal 9 5 35" xfId="10708"/>
    <cellStyle name="Normal 9 5 36" xfId="10709"/>
    <cellStyle name="Normal 9 5 37" xfId="10710"/>
    <cellStyle name="Normal 9 5 38" xfId="10711"/>
    <cellStyle name="Normal 9 5 39" xfId="10712"/>
    <cellStyle name="Normal 9 5 4" xfId="10713"/>
    <cellStyle name="Normal 9 5 40" xfId="10714"/>
    <cellStyle name="Normal 9 5 41" xfId="10715"/>
    <cellStyle name="Normal 9 5 42" xfId="10716"/>
    <cellStyle name="Normal 9 5 43" xfId="10717"/>
    <cellStyle name="Normal 9 5 44" xfId="10718"/>
    <cellStyle name="Normal 9 5 45" xfId="10719"/>
    <cellStyle name="Normal 9 5 46" xfId="10720"/>
    <cellStyle name="Normal 9 5 47" xfId="10721"/>
    <cellStyle name="Normal 9 5 48" xfId="10722"/>
    <cellStyle name="Normal 9 5 49" xfId="10723"/>
    <cellStyle name="Normal 9 5 5" xfId="10724"/>
    <cellStyle name="Normal 9 5 50" xfId="10725"/>
    <cellStyle name="Normal 9 5 51" xfId="10726"/>
    <cellStyle name="Normal 9 5 52" xfId="10727"/>
    <cellStyle name="Normal 9 5 53" xfId="10728"/>
    <cellStyle name="Normal 9 5 54" xfId="10729"/>
    <cellStyle name="Normal 9 5 55" xfId="10730"/>
    <cellStyle name="Normal 9 5 56" xfId="10731"/>
    <cellStyle name="Normal 9 5 57" xfId="10732"/>
    <cellStyle name="Normal 9 5 58" xfId="10733"/>
    <cellStyle name="Normal 9 5 59" xfId="10734"/>
    <cellStyle name="Normal 9 5 6" xfId="10735"/>
    <cellStyle name="Normal 9 5 60" xfId="10736"/>
    <cellStyle name="Normal 9 5 61" xfId="10737"/>
    <cellStyle name="Normal 9 5 62" xfId="10738"/>
    <cellStyle name="Normal 9 5 63" xfId="10739"/>
    <cellStyle name="Normal 9 5 64" xfId="10740"/>
    <cellStyle name="Normal 9 5 65" xfId="10741"/>
    <cellStyle name="Normal 9 5 7" xfId="10742"/>
    <cellStyle name="Normal 9 5 8" xfId="10743"/>
    <cellStyle name="Normal 9 5 9" xfId="10744"/>
    <cellStyle name="Normal 9 6" xfId="10745"/>
    <cellStyle name="Normal 9 7" xfId="13546"/>
    <cellStyle name="Normal 9 8" xfId="15227"/>
    <cellStyle name="Normal 90" xfId="10746"/>
    <cellStyle name="Normal 91" xfId="10747"/>
    <cellStyle name="Normal 92" xfId="10748"/>
    <cellStyle name="Normal 93" xfId="10749"/>
    <cellStyle name="Normal 94" xfId="10750"/>
    <cellStyle name="Normal 95" xfId="10751"/>
    <cellStyle name="Normal 96" xfId="10752"/>
    <cellStyle name="Normal 97" xfId="10753"/>
    <cellStyle name="Normal 98" xfId="10754"/>
    <cellStyle name="Normal 99" xfId="10755"/>
    <cellStyle name="Normale_Foglio2" xfId="10756"/>
    <cellStyle name="Nota" xfId="10757"/>
    <cellStyle name="Nota 2" xfId="14384"/>
    <cellStyle name="Note 2" xfId="52"/>
    <cellStyle name="Note 2 2" xfId="53"/>
    <cellStyle name="Note 2 2 2" xfId="10758"/>
    <cellStyle name="Note 2 2 2 2" xfId="15231"/>
    <cellStyle name="Note 2 2 3" xfId="11842"/>
    <cellStyle name="Note 2 2 3 2" xfId="15232"/>
    <cellStyle name="Note 2 2 4" xfId="14184"/>
    <cellStyle name="Note 2 2 5" xfId="15230"/>
    <cellStyle name="Note 2 3" xfId="103"/>
    <cellStyle name="Note 2 3 2" xfId="14321"/>
    <cellStyle name="Note 2 4" xfId="11935"/>
    <cellStyle name="Note 2 4 2" xfId="15234"/>
    <cellStyle name="Note 2 4 3" xfId="15233"/>
    <cellStyle name="Note 2 5" xfId="13554"/>
    <cellStyle name="Note 2 5 2" xfId="15235"/>
    <cellStyle name="Note 2 6" xfId="15236"/>
    <cellStyle name="Note 2 7" xfId="15229"/>
    <cellStyle name="Note 3" xfId="54"/>
    <cellStyle name="Note 3 2" xfId="55"/>
    <cellStyle name="Note 3 2 2" xfId="56"/>
    <cellStyle name="Note 3 2 2 2" xfId="10759"/>
    <cellStyle name="Note 3 2 2 2 2" xfId="15240"/>
    <cellStyle name="Note 3 2 2 3" xfId="15239"/>
    <cellStyle name="Note 3 2 3" xfId="10760"/>
    <cellStyle name="Note 3 2 3 2" xfId="15241"/>
    <cellStyle name="Note 3 2 4" xfId="15238"/>
    <cellStyle name="Note 3 3" xfId="57"/>
    <cellStyle name="Note 3 3 2" xfId="10761"/>
    <cellStyle name="Note 3 3 2 2" xfId="15243"/>
    <cellStyle name="Note 3 3 3" xfId="15242"/>
    <cellStyle name="Note 3 4" xfId="108"/>
    <cellStyle name="Note 3 4 2" xfId="15244"/>
    <cellStyle name="Note 3 5" xfId="11936"/>
    <cellStyle name="Note 3 5 2" xfId="15246"/>
    <cellStyle name="Note 3 5 3" xfId="15245"/>
    <cellStyle name="Note 3 6" xfId="13604"/>
    <cellStyle name="Note 3 6 2" xfId="15247"/>
    <cellStyle name="Note 3 7" xfId="15237"/>
    <cellStyle name="Note 4" xfId="10762"/>
    <cellStyle name="Note 4 2" xfId="13605"/>
    <cellStyle name="Note 5" xfId="10763"/>
    <cellStyle name="Note 5 2" xfId="13603"/>
    <cellStyle name="Note 6" xfId="10764"/>
    <cellStyle name="Note 6 2" xfId="14054"/>
    <cellStyle name="Notes" xfId="10765"/>
    <cellStyle name="Notes 2" xfId="10766"/>
    <cellStyle name="Notes 2 2" xfId="14214"/>
    <cellStyle name="Notes 3" xfId="10767"/>
    <cellStyle name="Notes 3 2" xfId="14350"/>
    <cellStyle name="Notes 4" xfId="13511"/>
    <cellStyle name="Number0DecimalStyle" xfId="10768"/>
    <cellStyle name="Number10DecimalStyle" xfId="10769"/>
    <cellStyle name="Number1DecimalStyle" xfId="10770"/>
    <cellStyle name="Number2DecimalStyle" xfId="10771"/>
    <cellStyle name="Number3DecimalStyle" xfId="10772"/>
    <cellStyle name="Number4DecimalStyle" xfId="10773"/>
    <cellStyle name="Number5DecimalStyle" xfId="10774"/>
    <cellStyle name="Number6DecimalStyle" xfId="10775"/>
    <cellStyle name="Number7DecimalStyle" xfId="10776"/>
    <cellStyle name="Number8DecimalStyle" xfId="10777"/>
    <cellStyle name="Number9DecimalStyle" xfId="10778"/>
    <cellStyle name="NumberFormat" xfId="10779"/>
    <cellStyle name="NumberFormat 2" xfId="10780"/>
    <cellStyle name="OptionPricerGreyed" xfId="10781"/>
    <cellStyle name="OptionPricerGreyed 2" xfId="10782"/>
    <cellStyle name="OptionPricerGreyed 3" xfId="14288"/>
    <cellStyle name="OptionPricerVisible" xfId="10783"/>
    <cellStyle name="OptionPricerVisible 2" xfId="10784"/>
    <cellStyle name="OptionPricerVisible 3" xfId="14524"/>
    <cellStyle name="Otsikko" xfId="10785"/>
    <cellStyle name="Otsikko 1" xfId="10786"/>
    <cellStyle name="Otsikko 1 2" xfId="14258"/>
    <cellStyle name="Otsikko 2" xfId="10787"/>
    <cellStyle name="Otsikko 2 2" xfId="14394"/>
    <cellStyle name="Otsikko 3" xfId="10788"/>
    <cellStyle name="Otsikko 3 2" xfId="14194"/>
    <cellStyle name="Otsikko 4" xfId="10789"/>
    <cellStyle name="Otsikko 4 2" xfId="14331"/>
    <cellStyle name="Otsikko 5" xfId="14131"/>
    <cellStyle name="Output 2" xfId="58"/>
    <cellStyle name="Output 2 2" xfId="104"/>
    <cellStyle name="Output 2 2 2" xfId="14092"/>
    <cellStyle name="Output 2 2 3" xfId="15249"/>
    <cellStyle name="Output 2 3" xfId="10790"/>
    <cellStyle name="Output 2 3 2" xfId="11937"/>
    <cellStyle name="Output 2 3 3" xfId="14202"/>
    <cellStyle name="Output 2 3 4" xfId="15250"/>
    <cellStyle name="Output 2 4" xfId="14565"/>
    <cellStyle name="Output 2 5" xfId="15248"/>
    <cellStyle name="Output 2 6" xfId="15384"/>
    <cellStyle name="Output 3" xfId="10791"/>
    <cellStyle name="Output 3 2" xfId="14338"/>
    <cellStyle name="Output 3 3" xfId="13606"/>
    <cellStyle name="Output 3 4" xfId="15385"/>
    <cellStyle name="Output 4" xfId="10792"/>
    <cellStyle name="Output 4 2" xfId="13957"/>
    <cellStyle name="Output 4 3" xfId="15383"/>
    <cellStyle name="Output 5" xfId="10793"/>
    <cellStyle name="Output 5 2" xfId="14143"/>
    <cellStyle name="Output 6" xfId="10794"/>
    <cellStyle name="Output 6 2" xfId="14269"/>
    <cellStyle name="Page Number" xfId="10795"/>
    <cellStyle name="Page Number 2" xfId="10796"/>
    <cellStyle name="Page Number 3" xfId="10797"/>
    <cellStyle name="Percent [2]" xfId="10798"/>
    <cellStyle name="Percent [2] 2" xfId="10799"/>
    <cellStyle name="Percent 10" xfId="10800"/>
    <cellStyle name="Percent 10 2" xfId="15251"/>
    <cellStyle name="Percent 11" xfId="10801"/>
    <cellStyle name="Percent 11 2" xfId="15252"/>
    <cellStyle name="Percent 12" xfId="10802"/>
    <cellStyle name="Percent 12 2" xfId="15253"/>
    <cellStyle name="Percent 13" xfId="10803"/>
    <cellStyle name="Percent 13 2" xfId="15254"/>
    <cellStyle name="Percent 14" xfId="10804"/>
    <cellStyle name="Percent 14 2" xfId="15255"/>
    <cellStyle name="Percent 15" xfId="10805"/>
    <cellStyle name="Percent 15 2" xfId="15256"/>
    <cellStyle name="Percent 16" xfId="10806"/>
    <cellStyle name="Percent 16 2" xfId="15257"/>
    <cellStyle name="Percent 17" xfId="10807"/>
    <cellStyle name="Percent 17 2" xfId="15258"/>
    <cellStyle name="Percent 18" xfId="10808"/>
    <cellStyle name="Percent 18 2" xfId="15259"/>
    <cellStyle name="Percent 19" xfId="10809"/>
    <cellStyle name="Percent 19 2" xfId="15260"/>
    <cellStyle name="Percent 2" xfId="15261"/>
    <cellStyle name="Percent 2 10" xfId="10810"/>
    <cellStyle name="Percent 2 11" xfId="10811"/>
    <cellStyle name="Percent 2 12" xfId="10812"/>
    <cellStyle name="Percent 2 13" xfId="10813"/>
    <cellStyle name="Percent 2 14" xfId="10814"/>
    <cellStyle name="Percent 2 15" xfId="10815"/>
    <cellStyle name="Percent 2 16" xfId="10816"/>
    <cellStyle name="Percent 2 17" xfId="10817"/>
    <cellStyle name="Percent 2 18" xfId="10818"/>
    <cellStyle name="Percent 2 19" xfId="10819"/>
    <cellStyle name="Percent 2 2" xfId="59"/>
    <cellStyle name="Percent 2 2 10" xfId="10820"/>
    <cellStyle name="Percent 2 2 11" xfId="10821"/>
    <cellStyle name="Percent 2 2 12" xfId="10822"/>
    <cellStyle name="Percent 2 2 13" xfId="10823"/>
    <cellStyle name="Percent 2 2 14" xfId="10824"/>
    <cellStyle name="Percent 2 2 15" xfId="10825"/>
    <cellStyle name="Percent 2 2 16" xfId="10826"/>
    <cellStyle name="Percent 2 2 17" xfId="10827"/>
    <cellStyle name="Percent 2 2 18" xfId="10828"/>
    <cellStyle name="Percent 2 2 19" xfId="10829"/>
    <cellStyle name="Percent 2 2 2" xfId="10830"/>
    <cellStyle name="Percent 2 2 20" xfId="10831"/>
    <cellStyle name="Percent 2 2 21" xfId="10832"/>
    <cellStyle name="Percent 2 2 22" xfId="10833"/>
    <cellStyle name="Percent 2 2 23" xfId="10834"/>
    <cellStyle name="Percent 2 2 24" xfId="10835"/>
    <cellStyle name="Percent 2 2 25" xfId="10836"/>
    <cellStyle name="Percent 2 2 26" xfId="10837"/>
    <cellStyle name="Percent 2 2 27" xfId="10838"/>
    <cellStyle name="Percent 2 2 28" xfId="10839"/>
    <cellStyle name="Percent 2 2 29" xfId="10840"/>
    <cellStyle name="Percent 2 2 3" xfId="10841"/>
    <cellStyle name="Percent 2 2 30" xfId="10842"/>
    <cellStyle name="Percent 2 2 31" xfId="10843"/>
    <cellStyle name="Percent 2 2 32" xfId="10844"/>
    <cellStyle name="Percent 2 2 33" xfId="10845"/>
    <cellStyle name="Percent 2 2 34" xfId="10846"/>
    <cellStyle name="Percent 2 2 35" xfId="10847"/>
    <cellStyle name="Percent 2 2 36" xfId="10848"/>
    <cellStyle name="Percent 2 2 37" xfId="10849"/>
    <cellStyle name="Percent 2 2 38" xfId="10850"/>
    <cellStyle name="Percent 2 2 39" xfId="10851"/>
    <cellStyle name="Percent 2 2 4" xfId="10852"/>
    <cellStyle name="Percent 2 2 40" xfId="10853"/>
    <cellStyle name="Percent 2 2 41" xfId="10854"/>
    <cellStyle name="Percent 2 2 42" xfId="10855"/>
    <cellStyle name="Percent 2 2 43" xfId="10856"/>
    <cellStyle name="Percent 2 2 44" xfId="10857"/>
    <cellStyle name="Percent 2 2 45" xfId="10858"/>
    <cellStyle name="Percent 2 2 46" xfId="10859"/>
    <cellStyle name="Percent 2 2 47" xfId="10860"/>
    <cellStyle name="Percent 2 2 48" xfId="10861"/>
    <cellStyle name="Percent 2 2 49" xfId="10862"/>
    <cellStyle name="Percent 2 2 5" xfId="10863"/>
    <cellStyle name="Percent 2 2 50" xfId="10864"/>
    <cellStyle name="Percent 2 2 51" xfId="10865"/>
    <cellStyle name="Percent 2 2 52" xfId="10866"/>
    <cellStyle name="Percent 2 2 53" xfId="10867"/>
    <cellStyle name="Percent 2 2 54" xfId="10868"/>
    <cellStyle name="Percent 2 2 55" xfId="10869"/>
    <cellStyle name="Percent 2 2 56" xfId="10870"/>
    <cellStyle name="Percent 2 2 57" xfId="10871"/>
    <cellStyle name="Percent 2 2 58" xfId="10872"/>
    <cellStyle name="Percent 2 2 59" xfId="10873"/>
    <cellStyle name="Percent 2 2 6" xfId="10874"/>
    <cellStyle name="Percent 2 2 60" xfId="10875"/>
    <cellStyle name="Percent 2 2 61" xfId="10876"/>
    <cellStyle name="Percent 2 2 62" xfId="10877"/>
    <cellStyle name="Percent 2 2 63" xfId="10878"/>
    <cellStyle name="Percent 2 2 64" xfId="10879"/>
    <cellStyle name="Percent 2 2 65" xfId="10880"/>
    <cellStyle name="Percent 2 2 66" xfId="13958"/>
    <cellStyle name="Percent 2 2 7" xfId="10881"/>
    <cellStyle name="Percent 2 2 8" xfId="10882"/>
    <cellStyle name="Percent 2 2 9" xfId="10883"/>
    <cellStyle name="Percent 2 20" xfId="10884"/>
    <cellStyle name="Percent 2 21" xfId="10885"/>
    <cellStyle name="Percent 2 22" xfId="10886"/>
    <cellStyle name="Percent 2 23" xfId="10887"/>
    <cellStyle name="Percent 2 24" xfId="10888"/>
    <cellStyle name="Percent 2 25" xfId="10889"/>
    <cellStyle name="Percent 2 26" xfId="10890"/>
    <cellStyle name="Percent 2 27" xfId="10891"/>
    <cellStyle name="Percent 2 28" xfId="10892"/>
    <cellStyle name="Percent 2 29" xfId="10893"/>
    <cellStyle name="Percent 2 3" xfId="10894"/>
    <cellStyle name="Percent 2 3 2" xfId="13959"/>
    <cellStyle name="Percent 2 30" xfId="10895"/>
    <cellStyle name="Percent 2 31" xfId="10896"/>
    <cellStyle name="Percent 2 32" xfId="10897"/>
    <cellStyle name="Percent 2 33" xfId="10898"/>
    <cellStyle name="Percent 2 34" xfId="10899"/>
    <cellStyle name="Percent 2 35" xfId="10900"/>
    <cellStyle name="Percent 2 36" xfId="10901"/>
    <cellStyle name="Percent 2 37" xfId="10902"/>
    <cellStyle name="Percent 2 38" xfId="10903"/>
    <cellStyle name="Percent 2 39" xfId="10904"/>
    <cellStyle name="Percent 2 4" xfId="10905"/>
    <cellStyle name="Percent 2 4 2" xfId="13960"/>
    <cellStyle name="Percent 2 40" xfId="10906"/>
    <cellStyle name="Percent 2 41" xfId="10907"/>
    <cellStyle name="Percent 2 42" xfId="10908"/>
    <cellStyle name="Percent 2 43" xfId="10909"/>
    <cellStyle name="Percent 2 44" xfId="10910"/>
    <cellStyle name="Percent 2 45" xfId="10911"/>
    <cellStyle name="Percent 2 46" xfId="10912"/>
    <cellStyle name="Percent 2 47" xfId="10913"/>
    <cellStyle name="Percent 2 48" xfId="10914"/>
    <cellStyle name="Percent 2 49" xfId="10915"/>
    <cellStyle name="Percent 2 5" xfId="10916"/>
    <cellStyle name="Percent 2 5 2" xfId="15262"/>
    <cellStyle name="Percent 2 50" xfId="10917"/>
    <cellStyle name="Percent 2 51" xfId="10918"/>
    <cellStyle name="Percent 2 52" xfId="10919"/>
    <cellStyle name="Percent 2 53" xfId="10920"/>
    <cellStyle name="Percent 2 54" xfId="10921"/>
    <cellStyle name="Percent 2 55" xfId="10922"/>
    <cellStyle name="Percent 2 56" xfId="10923"/>
    <cellStyle name="Percent 2 57" xfId="10924"/>
    <cellStyle name="Percent 2 58" xfId="10925"/>
    <cellStyle name="Percent 2 59" xfId="10926"/>
    <cellStyle name="Percent 2 6" xfId="10927"/>
    <cellStyle name="Percent 2 60" xfId="10928"/>
    <cellStyle name="Percent 2 61" xfId="10929"/>
    <cellStyle name="Percent 2 62" xfId="10930"/>
    <cellStyle name="Percent 2 63" xfId="10931"/>
    <cellStyle name="Percent 2 7" xfId="10932"/>
    <cellStyle name="Percent 2 8" xfId="10933"/>
    <cellStyle name="Percent 2 9" xfId="10934"/>
    <cellStyle name="Percent 20" xfId="10935"/>
    <cellStyle name="Percent 20 2" xfId="15263"/>
    <cellStyle name="Percent 21" xfId="10936"/>
    <cellStyle name="Percent 22" xfId="10937"/>
    <cellStyle name="Percent 23" xfId="10938"/>
    <cellStyle name="Percent 24" xfId="10939"/>
    <cellStyle name="Percent 25" xfId="10940"/>
    <cellStyle name="Percent 26" xfId="10941"/>
    <cellStyle name="Percent 27" xfId="10942"/>
    <cellStyle name="Percent 28" xfId="10943"/>
    <cellStyle name="Percent 29" xfId="10944"/>
    <cellStyle name="Percent 3" xfId="10945"/>
    <cellStyle name="Percent 3 10" xfId="10946"/>
    <cellStyle name="Percent 3 11" xfId="10947"/>
    <cellStyle name="Percent 3 12" xfId="10948"/>
    <cellStyle name="Percent 3 13" xfId="10949"/>
    <cellStyle name="Percent 3 14" xfId="10950"/>
    <cellStyle name="Percent 3 15" xfId="10951"/>
    <cellStyle name="Percent 3 16" xfId="10952"/>
    <cellStyle name="Percent 3 17" xfId="10953"/>
    <cellStyle name="Percent 3 18" xfId="10954"/>
    <cellStyle name="Percent 3 19" xfId="10955"/>
    <cellStyle name="Percent 3 2" xfId="10956"/>
    <cellStyle name="Percent 3 2 2" xfId="13961"/>
    <cellStyle name="Percent 3 20" xfId="10957"/>
    <cellStyle name="Percent 3 21" xfId="10958"/>
    <cellStyle name="Percent 3 22" xfId="10959"/>
    <cellStyle name="Percent 3 23" xfId="10960"/>
    <cellStyle name="Percent 3 24" xfId="10961"/>
    <cellStyle name="Percent 3 25" xfId="10962"/>
    <cellStyle name="Percent 3 26" xfId="10963"/>
    <cellStyle name="Percent 3 27" xfId="10964"/>
    <cellStyle name="Percent 3 28" xfId="10965"/>
    <cellStyle name="Percent 3 29" xfId="10966"/>
    <cellStyle name="Percent 3 3" xfId="10967"/>
    <cellStyle name="Percent 3 3 2" xfId="15264"/>
    <cellStyle name="Percent 3 30" xfId="10968"/>
    <cellStyle name="Percent 3 31" xfId="10969"/>
    <cellStyle name="Percent 3 32" xfId="10970"/>
    <cellStyle name="Percent 3 33" xfId="10971"/>
    <cellStyle name="Percent 3 34" xfId="10972"/>
    <cellStyle name="Percent 3 35" xfId="10973"/>
    <cellStyle name="Percent 3 36" xfId="10974"/>
    <cellStyle name="Percent 3 37" xfId="10975"/>
    <cellStyle name="Percent 3 38" xfId="10976"/>
    <cellStyle name="Percent 3 39" xfId="10977"/>
    <cellStyle name="Percent 3 4" xfId="10978"/>
    <cellStyle name="Percent 3 40" xfId="10979"/>
    <cellStyle name="Percent 3 41" xfId="10980"/>
    <cellStyle name="Percent 3 42" xfId="10981"/>
    <cellStyle name="Percent 3 43" xfId="10982"/>
    <cellStyle name="Percent 3 44" xfId="10983"/>
    <cellStyle name="Percent 3 45" xfId="10984"/>
    <cellStyle name="Percent 3 46" xfId="10985"/>
    <cellStyle name="Percent 3 47" xfId="10986"/>
    <cellStyle name="Percent 3 48" xfId="10987"/>
    <cellStyle name="Percent 3 49" xfId="10988"/>
    <cellStyle name="Percent 3 5" xfId="10989"/>
    <cellStyle name="Percent 3 50" xfId="10990"/>
    <cellStyle name="Percent 3 51" xfId="10991"/>
    <cellStyle name="Percent 3 52" xfId="10992"/>
    <cellStyle name="Percent 3 53" xfId="10993"/>
    <cellStyle name="Percent 3 54" xfId="10994"/>
    <cellStyle name="Percent 3 55" xfId="10995"/>
    <cellStyle name="Percent 3 56" xfId="10996"/>
    <cellStyle name="Percent 3 57" xfId="10997"/>
    <cellStyle name="Percent 3 58" xfId="10998"/>
    <cellStyle name="Percent 3 59" xfId="10999"/>
    <cellStyle name="Percent 3 6" xfId="11000"/>
    <cellStyle name="Percent 3 60" xfId="11001"/>
    <cellStyle name="Percent 3 61" xfId="11002"/>
    <cellStyle name="Percent 3 62" xfId="11003"/>
    <cellStyle name="Percent 3 63" xfId="11004"/>
    <cellStyle name="Percent 3 64" xfId="11005"/>
    <cellStyle name="Percent 3 65" xfId="11006"/>
    <cellStyle name="Percent 3 66" xfId="11007"/>
    <cellStyle name="Percent 3 7" xfId="11008"/>
    <cellStyle name="Percent 3 8" xfId="11009"/>
    <cellStyle name="Percent 3 9" xfId="11010"/>
    <cellStyle name="Percent 30" xfId="11011"/>
    <cellStyle name="Percent 31" xfId="11012"/>
    <cellStyle name="Percent 32" xfId="11013"/>
    <cellStyle name="Percent 33" xfId="11014"/>
    <cellStyle name="Percent 34" xfId="11812"/>
    <cellStyle name="Percent 35" xfId="11829"/>
    <cellStyle name="Percent 36" xfId="11824"/>
    <cellStyle name="Percent 37" xfId="11828"/>
    <cellStyle name="Percent 38" xfId="11825"/>
    <cellStyle name="Percent 39" xfId="11969"/>
    <cellStyle name="Percent 4" xfId="11015"/>
    <cellStyle name="Percent 4 10" xfId="11016"/>
    <cellStyle name="Percent 4 11" xfId="11017"/>
    <cellStyle name="Percent 4 12" xfId="11018"/>
    <cellStyle name="Percent 4 13" xfId="11019"/>
    <cellStyle name="Percent 4 14" xfId="11020"/>
    <cellStyle name="Percent 4 15" xfId="11021"/>
    <cellStyle name="Percent 4 16" xfId="11022"/>
    <cellStyle name="Percent 4 17" xfId="11023"/>
    <cellStyle name="Percent 4 18" xfId="11024"/>
    <cellStyle name="Percent 4 19" xfId="11025"/>
    <cellStyle name="Percent 4 2" xfId="11026"/>
    <cellStyle name="Percent 4 20" xfId="11027"/>
    <cellStyle name="Percent 4 21" xfId="11028"/>
    <cellStyle name="Percent 4 22" xfId="11029"/>
    <cellStyle name="Percent 4 23" xfId="11030"/>
    <cellStyle name="Percent 4 24" xfId="11031"/>
    <cellStyle name="Percent 4 25" xfId="11032"/>
    <cellStyle name="Percent 4 26" xfId="11033"/>
    <cellStyle name="Percent 4 27" xfId="11034"/>
    <cellStyle name="Percent 4 28" xfId="11035"/>
    <cellStyle name="Percent 4 29" xfId="11036"/>
    <cellStyle name="Percent 4 3" xfId="11037"/>
    <cellStyle name="Percent 4 30" xfId="11038"/>
    <cellStyle name="Percent 4 31" xfId="11039"/>
    <cellStyle name="Percent 4 32" xfId="11040"/>
    <cellStyle name="Percent 4 33" xfId="11041"/>
    <cellStyle name="Percent 4 34" xfId="11042"/>
    <cellStyle name="Percent 4 35" xfId="11043"/>
    <cellStyle name="Percent 4 36" xfId="11044"/>
    <cellStyle name="Percent 4 37" xfId="11045"/>
    <cellStyle name="Percent 4 38" xfId="11046"/>
    <cellStyle name="Percent 4 39" xfId="11047"/>
    <cellStyle name="Percent 4 4" xfId="11048"/>
    <cellStyle name="Percent 4 40" xfId="11049"/>
    <cellStyle name="Percent 4 41" xfId="11050"/>
    <cellStyle name="Percent 4 42" xfId="11051"/>
    <cellStyle name="Percent 4 43" xfId="11052"/>
    <cellStyle name="Percent 4 44" xfId="11053"/>
    <cellStyle name="Percent 4 45" xfId="11054"/>
    <cellStyle name="Percent 4 46" xfId="11055"/>
    <cellStyle name="Percent 4 47" xfId="11056"/>
    <cellStyle name="Percent 4 48" xfId="11057"/>
    <cellStyle name="Percent 4 49" xfId="11058"/>
    <cellStyle name="Percent 4 5" xfId="11059"/>
    <cellStyle name="Percent 4 50" xfId="11060"/>
    <cellStyle name="Percent 4 51" xfId="11061"/>
    <cellStyle name="Percent 4 52" xfId="11062"/>
    <cellStyle name="Percent 4 53" xfId="11063"/>
    <cellStyle name="Percent 4 54" xfId="11064"/>
    <cellStyle name="Percent 4 55" xfId="11065"/>
    <cellStyle name="Percent 4 56" xfId="11066"/>
    <cellStyle name="Percent 4 57" xfId="11067"/>
    <cellStyle name="Percent 4 58" xfId="11068"/>
    <cellStyle name="Percent 4 59" xfId="11069"/>
    <cellStyle name="Percent 4 6" xfId="11070"/>
    <cellStyle name="Percent 4 60" xfId="11071"/>
    <cellStyle name="Percent 4 61" xfId="11072"/>
    <cellStyle name="Percent 4 62" xfId="11073"/>
    <cellStyle name="Percent 4 63" xfId="11074"/>
    <cellStyle name="Percent 4 64" xfId="11075"/>
    <cellStyle name="Percent 4 65" xfId="11076"/>
    <cellStyle name="Percent 4 66" xfId="11077"/>
    <cellStyle name="Percent 4 67" xfId="13962"/>
    <cellStyle name="Percent 4 7" xfId="11078"/>
    <cellStyle name="Percent 4 8" xfId="11079"/>
    <cellStyle name="Percent 4 9" xfId="11080"/>
    <cellStyle name="Percent 40" xfId="11985"/>
    <cellStyle name="Percent 41" xfId="11981"/>
    <cellStyle name="Percent 42" xfId="12120"/>
    <cellStyle name="Percent 43" xfId="12138"/>
    <cellStyle name="Percent 44" xfId="12132"/>
    <cellStyle name="Percent 45" xfId="12395"/>
    <cellStyle name="Percent 46" xfId="12137"/>
    <cellStyle name="Percent 47" xfId="12133"/>
    <cellStyle name="Percent 48" xfId="12670"/>
    <cellStyle name="Percent 49" xfId="13494"/>
    <cellStyle name="Percent 5" xfId="11081"/>
    <cellStyle name="Percent 5 2" xfId="13963"/>
    <cellStyle name="Percent 50" xfId="14410"/>
    <cellStyle name="Percent 51" xfId="13528"/>
    <cellStyle name="Percent 52" xfId="14034"/>
    <cellStyle name="Percent 6" xfId="11082"/>
    <cellStyle name="Percent 6 10" xfId="11083"/>
    <cellStyle name="Percent 6 10 2" xfId="11084"/>
    <cellStyle name="Percent 6 11" xfId="11085"/>
    <cellStyle name="Percent 6 11 2" xfId="11086"/>
    <cellStyle name="Percent 6 12" xfId="11087"/>
    <cellStyle name="Percent 6 12 2" xfId="11088"/>
    <cellStyle name="Percent 6 13" xfId="11089"/>
    <cellStyle name="Percent 6 13 2" xfId="11090"/>
    <cellStyle name="Percent 6 14" xfId="11091"/>
    <cellStyle name="Percent 6 14 2" xfId="11092"/>
    <cellStyle name="Percent 6 15" xfId="11093"/>
    <cellStyle name="Percent 6 15 2" xfId="11094"/>
    <cellStyle name="Percent 6 16" xfId="11095"/>
    <cellStyle name="Percent 6 16 2" xfId="11096"/>
    <cellStyle name="Percent 6 17" xfId="11097"/>
    <cellStyle name="Percent 6 17 2" xfId="11098"/>
    <cellStyle name="Percent 6 18" xfId="11099"/>
    <cellStyle name="Percent 6 18 2" xfId="11100"/>
    <cellStyle name="Percent 6 19" xfId="11101"/>
    <cellStyle name="Percent 6 19 2" xfId="11102"/>
    <cellStyle name="Percent 6 2" xfId="11103"/>
    <cellStyle name="Percent 6 2 2" xfId="11104"/>
    <cellStyle name="Percent 6 20" xfId="11105"/>
    <cellStyle name="Percent 6 20 2" xfId="11106"/>
    <cellStyle name="Percent 6 21" xfId="11107"/>
    <cellStyle name="Percent 6 21 2" xfId="11108"/>
    <cellStyle name="Percent 6 22" xfId="11109"/>
    <cellStyle name="Percent 6 22 2" xfId="11110"/>
    <cellStyle name="Percent 6 23" xfId="11111"/>
    <cellStyle name="Percent 6 23 2" xfId="11112"/>
    <cellStyle name="Percent 6 24" xfId="11113"/>
    <cellStyle name="Percent 6 24 2" xfId="11114"/>
    <cellStyle name="Percent 6 25" xfId="11115"/>
    <cellStyle name="Percent 6 25 2" xfId="11116"/>
    <cellStyle name="Percent 6 26" xfId="11117"/>
    <cellStyle name="Percent 6 26 2" xfId="11118"/>
    <cellStyle name="Percent 6 27" xfId="11119"/>
    <cellStyle name="Percent 6 27 2" xfId="11120"/>
    <cellStyle name="Percent 6 28" xfId="11121"/>
    <cellStyle name="Percent 6 28 2" xfId="11122"/>
    <cellStyle name="Percent 6 29" xfId="11123"/>
    <cellStyle name="Percent 6 29 2" xfId="11124"/>
    <cellStyle name="Percent 6 3" xfId="11125"/>
    <cellStyle name="Percent 6 3 2" xfId="11126"/>
    <cellStyle name="Percent 6 30" xfId="11127"/>
    <cellStyle name="Percent 6 30 2" xfId="11128"/>
    <cellStyle name="Percent 6 31" xfId="11129"/>
    <cellStyle name="Percent 6 31 2" xfId="11130"/>
    <cellStyle name="Percent 6 32" xfId="11131"/>
    <cellStyle name="Percent 6 32 2" xfId="11132"/>
    <cellStyle name="Percent 6 33" xfId="11133"/>
    <cellStyle name="Percent 6 33 2" xfId="11134"/>
    <cellStyle name="Percent 6 34" xfId="11135"/>
    <cellStyle name="Percent 6 34 2" xfId="11136"/>
    <cellStyle name="Percent 6 35" xfId="11137"/>
    <cellStyle name="Percent 6 35 2" xfId="11138"/>
    <cellStyle name="Percent 6 36" xfId="11139"/>
    <cellStyle name="Percent 6 36 2" xfId="11140"/>
    <cellStyle name="Percent 6 37" xfId="11141"/>
    <cellStyle name="Percent 6 37 2" xfId="11142"/>
    <cellStyle name="Percent 6 38" xfId="11143"/>
    <cellStyle name="Percent 6 38 2" xfId="11144"/>
    <cellStyle name="Percent 6 39" xfId="11145"/>
    <cellStyle name="Percent 6 39 2" xfId="11146"/>
    <cellStyle name="Percent 6 4" xfId="11147"/>
    <cellStyle name="Percent 6 4 2" xfId="11148"/>
    <cellStyle name="Percent 6 40" xfId="11149"/>
    <cellStyle name="Percent 6 40 2" xfId="11150"/>
    <cellStyle name="Percent 6 41" xfId="11151"/>
    <cellStyle name="Percent 6 41 2" xfId="11152"/>
    <cellStyle name="Percent 6 42" xfId="11153"/>
    <cellStyle name="Percent 6 42 2" xfId="11154"/>
    <cellStyle name="Percent 6 43" xfId="11155"/>
    <cellStyle name="Percent 6 43 2" xfId="11156"/>
    <cellStyle name="Percent 6 44" xfId="11157"/>
    <cellStyle name="Percent 6 44 2" xfId="11158"/>
    <cellStyle name="Percent 6 45" xfId="11159"/>
    <cellStyle name="Percent 6 45 2" xfId="11160"/>
    <cellStyle name="Percent 6 46" xfId="11161"/>
    <cellStyle name="Percent 6 46 2" xfId="11162"/>
    <cellStyle name="Percent 6 47" xfId="11163"/>
    <cellStyle name="Percent 6 47 2" xfId="11164"/>
    <cellStyle name="Percent 6 48" xfId="11165"/>
    <cellStyle name="Percent 6 48 2" xfId="11166"/>
    <cellStyle name="Percent 6 49" xfId="11167"/>
    <cellStyle name="Percent 6 49 2" xfId="11168"/>
    <cellStyle name="Percent 6 5" xfId="11169"/>
    <cellStyle name="Percent 6 5 2" xfId="11170"/>
    <cellStyle name="Percent 6 50" xfId="11171"/>
    <cellStyle name="Percent 6 50 2" xfId="11172"/>
    <cellStyle name="Percent 6 51" xfId="11173"/>
    <cellStyle name="Percent 6 51 2" xfId="11174"/>
    <cellStyle name="Percent 6 52" xfId="11175"/>
    <cellStyle name="Percent 6 52 2" xfId="11176"/>
    <cellStyle name="Percent 6 53" xfId="11177"/>
    <cellStyle name="Percent 6 53 2" xfId="11178"/>
    <cellStyle name="Percent 6 54" xfId="11179"/>
    <cellStyle name="Percent 6 54 2" xfId="11180"/>
    <cellStyle name="Percent 6 55" xfId="11181"/>
    <cellStyle name="Percent 6 55 2" xfId="11182"/>
    <cellStyle name="Percent 6 56" xfId="11183"/>
    <cellStyle name="Percent 6 56 2" xfId="11184"/>
    <cellStyle name="Percent 6 57" xfId="11185"/>
    <cellStyle name="Percent 6 57 2" xfId="11186"/>
    <cellStyle name="Percent 6 58" xfId="11187"/>
    <cellStyle name="Percent 6 58 2" xfId="11188"/>
    <cellStyle name="Percent 6 59" xfId="11189"/>
    <cellStyle name="Percent 6 59 2" xfId="11190"/>
    <cellStyle name="Percent 6 6" xfId="11191"/>
    <cellStyle name="Percent 6 6 2" xfId="11192"/>
    <cellStyle name="Percent 6 60" xfId="11193"/>
    <cellStyle name="Percent 6 60 2" xfId="11194"/>
    <cellStyle name="Percent 6 61" xfId="11195"/>
    <cellStyle name="Percent 6 61 2" xfId="11196"/>
    <cellStyle name="Percent 6 62" xfId="11197"/>
    <cellStyle name="Percent 6 62 2" xfId="11198"/>
    <cellStyle name="Percent 6 63" xfId="11199"/>
    <cellStyle name="Percent 6 63 2" xfId="11200"/>
    <cellStyle name="Percent 6 64" xfId="11201"/>
    <cellStyle name="Percent 6 64 2" xfId="11202"/>
    <cellStyle name="Percent 6 65" xfId="11203"/>
    <cellStyle name="Percent 6 65 2" xfId="11204"/>
    <cellStyle name="Percent 6 66" xfId="11205"/>
    <cellStyle name="Percent 6 67" xfId="13964"/>
    <cellStyle name="Percent 6 7" xfId="11206"/>
    <cellStyle name="Percent 6 7 2" xfId="11207"/>
    <cellStyle name="Percent 6 8" xfId="11208"/>
    <cellStyle name="Percent 6 8 2" xfId="11209"/>
    <cellStyle name="Percent 6 9" xfId="11210"/>
    <cellStyle name="Percent 6 9 2" xfId="11211"/>
    <cellStyle name="Percent 7" xfId="11212"/>
    <cellStyle name="Percent 7 2" xfId="11213"/>
    <cellStyle name="Percent 7 2 2" xfId="15266"/>
    <cellStyle name="Percent 7 3" xfId="15265"/>
    <cellStyle name="Percent 8" xfId="11214"/>
    <cellStyle name="Percent 8 2" xfId="15267"/>
    <cellStyle name="Percent 9" xfId="11215"/>
    <cellStyle name="Percent 9 2" xfId="15268"/>
    <cellStyle name="PercentCell" xfId="11216"/>
    <cellStyle name="Pourcentage 2" xfId="11217"/>
    <cellStyle name="QIS2CalcCell" xfId="11218"/>
    <cellStyle name="QIS2CalcCell 2" xfId="13965"/>
    <cellStyle name="QIS2Filler" xfId="11219"/>
    <cellStyle name="QIS2Filler 2" xfId="13966"/>
    <cellStyle name="QIS2Heading" xfId="11220"/>
    <cellStyle name="QIS2Heading 2" xfId="13967"/>
    <cellStyle name="QIS2InputCell" xfId="11221"/>
    <cellStyle name="QIS2Locked" xfId="11222"/>
    <cellStyle name="QIS2Locked 2" xfId="13968"/>
    <cellStyle name="QIS2Para" xfId="11223"/>
    <cellStyle name="QIS2Para 2" xfId="13969"/>
    <cellStyle name="QIS2Param" xfId="11224"/>
    <cellStyle name="QIS4DescrCell1" xfId="11225"/>
    <cellStyle name="QIS4DescrCell1 2" xfId="13970"/>
    <cellStyle name="QIS4DescrCell2" xfId="11226"/>
    <cellStyle name="QIS4DescrCell2 2" xfId="13971"/>
    <cellStyle name="QIS4InputCellAbs" xfId="11227"/>
    <cellStyle name="QIS4InputCellPerc" xfId="11228"/>
    <cellStyle name="RangeName" xfId="11229"/>
    <cellStyle name="RangeName 2" xfId="11230"/>
    <cellStyle name="RangeName 2 2" xfId="13973"/>
    <cellStyle name="RangeName 3" xfId="11231"/>
    <cellStyle name="RangeName 3 2" xfId="13974"/>
    <cellStyle name="RangeName 4" xfId="13972"/>
    <cellStyle name="red" xfId="11232"/>
    <cellStyle name="red 2" xfId="11233"/>
    <cellStyle name="red 2 2" xfId="13976"/>
    <cellStyle name="red 3" xfId="11234"/>
    <cellStyle name="red 3 2" xfId="13977"/>
    <cellStyle name="red 4" xfId="13975"/>
    <cellStyle name="RED_BACKGROUND" xfId="11235"/>
    <cellStyle name="ReserveStyle" xfId="11236"/>
    <cellStyle name="ReserveStyle 2" xfId="11237"/>
    <cellStyle name="reset" xfId="11238"/>
    <cellStyle name="SAPBEXaggData" xfId="11239"/>
    <cellStyle name="SAPBEXaggDataEmph" xfId="11240"/>
    <cellStyle name="SAPBEXaggItem" xfId="11241"/>
    <cellStyle name="SAPBEXaggItemX" xfId="11242"/>
    <cellStyle name="SAPBEXchaText" xfId="11243"/>
    <cellStyle name="SAPBEXexcBad7" xfId="11244"/>
    <cellStyle name="SAPBEXexcBad8" xfId="11245"/>
    <cellStyle name="SAPBEXexcBad9" xfId="11246"/>
    <cellStyle name="SAPBEXexcCritical4" xfId="11247"/>
    <cellStyle name="SAPBEXexcCritical5" xfId="11248"/>
    <cellStyle name="SAPBEXexcCritical6" xfId="11249"/>
    <cellStyle name="SAPBEXexcGood1" xfId="11250"/>
    <cellStyle name="SAPBEXexcGood2" xfId="11251"/>
    <cellStyle name="SAPBEXexcGood3" xfId="11252"/>
    <cellStyle name="SAPBEXfilterDrill" xfId="11253"/>
    <cellStyle name="SAPBEXfilterItem" xfId="11254"/>
    <cellStyle name="SAPBEXfilterText" xfId="11255"/>
    <cellStyle name="SAPBEXformats" xfId="11256"/>
    <cellStyle name="SAPBEXheaderItem" xfId="11257"/>
    <cellStyle name="SAPBEXheaderText" xfId="11258"/>
    <cellStyle name="SAPBEXHLevel0" xfId="11259"/>
    <cellStyle name="SAPBEXHLevel0X" xfId="11260"/>
    <cellStyle name="SAPBEXHLevel1" xfId="11261"/>
    <cellStyle name="SAPBEXHLevel1X" xfId="11262"/>
    <cellStyle name="SAPBEXHLevel2" xfId="11263"/>
    <cellStyle name="SAPBEXHLevel2X" xfId="11264"/>
    <cellStyle name="SAPBEXHLevel3" xfId="11265"/>
    <cellStyle name="SAPBEXHLevel3X" xfId="11266"/>
    <cellStyle name="SAPBEXresData" xfId="11267"/>
    <cellStyle name="SAPBEXresDataEmph" xfId="11268"/>
    <cellStyle name="SAPBEXresItem" xfId="11269"/>
    <cellStyle name="SAPBEXresItemX" xfId="11270"/>
    <cellStyle name="SAPBEXstdData" xfId="11271"/>
    <cellStyle name="SAPBEXstdDataEmph" xfId="11272"/>
    <cellStyle name="SAPBEXstdItem" xfId="11273"/>
    <cellStyle name="SAPBEXstdItemX" xfId="11274"/>
    <cellStyle name="SAPBEXsubtotal" xfId="11275"/>
    <cellStyle name="SAPBEXtitle" xfId="11276"/>
    <cellStyle name="SAPBEXtotal" xfId="11277"/>
    <cellStyle name="SAPBEXundefined" xfId="11278"/>
    <cellStyle name="Satisfaisant" xfId="11279"/>
    <cellStyle name="Satisfaisant 2" xfId="13978"/>
    <cellStyle name="ScotchRule" xfId="11280"/>
    <cellStyle name="ScotchRule 2" xfId="11281"/>
    <cellStyle name="ScotchRule 2 2" xfId="13980"/>
    <cellStyle name="ScotchRule 3" xfId="11282"/>
    <cellStyle name="ScotchRule 3 2" xfId="13981"/>
    <cellStyle name="ScotchRule 4" xfId="13979"/>
    <cellStyle name="ScotchRule_Combined Data List_v7_final (2)" xfId="11283"/>
    <cellStyle name="Selittävä teksti" xfId="11284"/>
    <cellStyle name="Selittävä teksti 2" xfId="13982"/>
    <cellStyle name="Sortie" xfId="11285"/>
    <cellStyle name="Sortie 2" xfId="13983"/>
    <cellStyle name="SS Col Hdr" xfId="11286"/>
    <cellStyle name="SS Col Hdr 2" xfId="11287"/>
    <cellStyle name="SS Col Hdr 3" xfId="13984"/>
    <cellStyle name="SS Dim 1 Blank" xfId="11288"/>
    <cellStyle name="SS Dim 1 Blank 2" xfId="11289"/>
    <cellStyle name="SS Dim 1 Blank 2 2" xfId="13986"/>
    <cellStyle name="SS Dim 1 Blank 3" xfId="11290"/>
    <cellStyle name="SS Dim 1 Blank 3 2" xfId="13987"/>
    <cellStyle name="SS Dim 1 Blank 4" xfId="13985"/>
    <cellStyle name="SS Dim 1 Title" xfId="11291"/>
    <cellStyle name="SS Dim 1 Title 2" xfId="11292"/>
    <cellStyle name="SS Dim 1 Title 3" xfId="13988"/>
    <cellStyle name="SS Dim 1 Value" xfId="11293"/>
    <cellStyle name="SS Dim 1 Value 2" xfId="11294"/>
    <cellStyle name="SS Dim 1 Value 3" xfId="13989"/>
    <cellStyle name="SS Dim 2 Blank" xfId="11295"/>
    <cellStyle name="SS Dim 2 Blank 2" xfId="11296"/>
    <cellStyle name="SS Dim 2 Title" xfId="11297"/>
    <cellStyle name="SS Dim 2 Title 2" xfId="11298"/>
    <cellStyle name="SS Dim 2 Title 3" xfId="14504"/>
    <cellStyle name="SS Dim 2 Value" xfId="11299"/>
    <cellStyle name="SS Dim 2 Value 2" xfId="11300"/>
    <cellStyle name="SS Dim 2 Value 3" xfId="14601"/>
    <cellStyle name="SS Dim 3 Blank" xfId="11301"/>
    <cellStyle name="SS Dim 3 Blank 2" xfId="11302"/>
    <cellStyle name="SS Dim 3 Title" xfId="11303"/>
    <cellStyle name="SS Dim 3 Title 2" xfId="11304"/>
    <cellStyle name="SS Dim 3 Title 3" xfId="14559"/>
    <cellStyle name="SS Dim 3 Value" xfId="11305"/>
    <cellStyle name="SS Dim 3 Value 2" xfId="11306"/>
    <cellStyle name="SS Dim 3 Value 3" xfId="14653"/>
    <cellStyle name="SS Dim 4 Blank" xfId="11307"/>
    <cellStyle name="SS Dim 4 Blank 2" xfId="11308"/>
    <cellStyle name="SS Dim 4 Title" xfId="11309"/>
    <cellStyle name="SS Dim 4 Title 2" xfId="11310"/>
    <cellStyle name="SS Dim 4 Value" xfId="11311"/>
    <cellStyle name="SS Dim 4 Value 2" xfId="11312"/>
    <cellStyle name="SS Dim 5 Blank" xfId="11313"/>
    <cellStyle name="SS Dim 5 Blank 2" xfId="11314"/>
    <cellStyle name="SS Dim 5 Title" xfId="11315"/>
    <cellStyle name="SS Dim 5 Title 2" xfId="11316"/>
    <cellStyle name="SS Dim 5 Value" xfId="11317"/>
    <cellStyle name="SS Dim 5 Value 2" xfId="11318"/>
    <cellStyle name="SS Other Measure" xfId="11319"/>
    <cellStyle name="SS Other Measure 2" xfId="11320"/>
    <cellStyle name="SS Other Measure 2 2" xfId="14508"/>
    <cellStyle name="SS Other Measure 3" xfId="11321"/>
    <cellStyle name="SS Other Measure 3 2" xfId="14605"/>
    <cellStyle name="SS Other Measure 4" xfId="14466"/>
    <cellStyle name="SS Sum Measure" xfId="11322"/>
    <cellStyle name="SS Sum Measure 2" xfId="11323"/>
    <cellStyle name="SS Sum Measure 3" xfId="11324"/>
    <cellStyle name="SS Unbound Dim" xfId="11325"/>
    <cellStyle name="SS Unbound Dim 2" xfId="11326"/>
    <cellStyle name="SS Unbound Dim 2 2" xfId="14567"/>
    <cellStyle name="SS Unbound Dim 3" xfId="11327"/>
    <cellStyle name="SS Unbound Dim 3 2" xfId="14660"/>
    <cellStyle name="SS Unbound Dim 4" xfId="14470"/>
    <cellStyle name="SS WAvg Measure" xfId="11328"/>
    <cellStyle name="SS WAvg Measure 2" xfId="11329"/>
    <cellStyle name="SS WAvg Measure 3" xfId="11330"/>
    <cellStyle name="Standard_Country" xfId="11331"/>
    <cellStyle name="styDisplay" xfId="11332"/>
    <cellStyle name="styDisplay 2" xfId="11333"/>
    <cellStyle name="styDisplay 3" xfId="14385"/>
    <cellStyle name="Style 1" xfId="11334"/>
    <cellStyle name="Style 1 10" xfId="11335"/>
    <cellStyle name="Style 1 10 2" xfId="11336"/>
    <cellStyle name="Style 1 10 3" xfId="14322"/>
    <cellStyle name="Style 1 11" xfId="11337"/>
    <cellStyle name="Style 1 11 2" xfId="11338"/>
    <cellStyle name="Style 1 11 3" xfId="13510"/>
    <cellStyle name="Style 1 12" xfId="11339"/>
    <cellStyle name="Style 1 12 2" xfId="11340"/>
    <cellStyle name="Style 1 12 3" xfId="14132"/>
    <cellStyle name="Style 1 13" xfId="11341"/>
    <cellStyle name="Style 1 13 2" xfId="11342"/>
    <cellStyle name="Style 1 13 3" xfId="14259"/>
    <cellStyle name="Style 1 14" xfId="11343"/>
    <cellStyle name="Style 1 14 2" xfId="14395"/>
    <cellStyle name="Style 1 15" xfId="11344"/>
    <cellStyle name="Style 1 15 2" xfId="14195"/>
    <cellStyle name="Style 1 16" xfId="14185"/>
    <cellStyle name="Style 1 17" xfId="14672"/>
    <cellStyle name="Style 1 2" xfId="11345"/>
    <cellStyle name="Style 1 2 2" xfId="11346"/>
    <cellStyle name="Style 1 2 2 2" xfId="14332"/>
    <cellStyle name="Style 1 2 3" xfId="13607"/>
    <cellStyle name="Style 1 3" xfId="11347"/>
    <cellStyle name="Style 1 3 2" xfId="11348"/>
    <cellStyle name="Style 1 3 3" xfId="14144"/>
    <cellStyle name="Style 1 4" xfId="11349"/>
    <cellStyle name="Style 1 4 2" xfId="11350"/>
    <cellStyle name="Style 1 4 2 2" xfId="14713"/>
    <cellStyle name="Style 1 4 3" xfId="11351"/>
    <cellStyle name="Style 1 4 3 2" xfId="14491"/>
    <cellStyle name="Style 1 4 4" xfId="14270"/>
    <cellStyle name="Style 1 4_Combined Data List_v7_final (2)" xfId="11352"/>
    <cellStyle name="Style 1 5" xfId="11353"/>
    <cellStyle name="Style 1 5 2" xfId="11354"/>
    <cellStyle name="Style 1 5 3" xfId="14681"/>
    <cellStyle name="Style 1 6" xfId="11355"/>
    <cellStyle name="Style 1 6 2" xfId="11356"/>
    <cellStyle name="Style 1 6 2 2" xfId="14613"/>
    <cellStyle name="Style 1 6 3" xfId="11357"/>
    <cellStyle name="Style 1 6 3 2" xfId="14704"/>
    <cellStyle name="Style 1 6 4" xfId="14515"/>
    <cellStyle name="Style 1 7" xfId="11358"/>
    <cellStyle name="Style 1 7 2" xfId="11359"/>
    <cellStyle name="Style 1 7 3" xfId="14545"/>
    <cellStyle name="Style 1 8" xfId="11360"/>
    <cellStyle name="Style 1 8 2" xfId="11361"/>
    <cellStyle name="Style 1 8 3" xfId="14639"/>
    <cellStyle name="Style 1 9" xfId="11362"/>
    <cellStyle name="Style 1 9 2" xfId="11363"/>
    <cellStyle name="Style 1 9 3" xfId="14451"/>
    <cellStyle name="Style 1_20100630 AFLAC Monthly Report v ext" xfId="11364"/>
    <cellStyle name="styMcList" xfId="11365"/>
    <cellStyle name="styMcList 2" xfId="11366"/>
    <cellStyle name="styMcList 3" xfId="14589"/>
    <cellStyle name="styReportHeader" xfId="11367"/>
    <cellStyle name="styReportHeader 2" xfId="11368"/>
    <cellStyle name="styReportHeader 3" xfId="14683"/>
    <cellStyle name="styReportStyle" xfId="11369"/>
    <cellStyle name="styReportStyle 2" xfId="11370"/>
    <cellStyle name="styReportStyle 3" xfId="14547"/>
    <cellStyle name="styReportTitle" xfId="11371"/>
    <cellStyle name="styReportTitle 2" xfId="11372"/>
    <cellStyle name="styReportTitle 3" xfId="14641"/>
    <cellStyle name="Subtitle" xfId="11373"/>
    <cellStyle name="Subtitle 2" xfId="11374"/>
    <cellStyle name="Subtitle 2 2" xfId="14490"/>
    <cellStyle name="Subtitle 3" xfId="11375"/>
    <cellStyle name="Subtitle 3 2" xfId="14587"/>
    <cellStyle name="Subtitle 4" xfId="14449"/>
    <cellStyle name="Summa" xfId="11376"/>
    <cellStyle name="Summa 2" xfId="14680"/>
    <cellStyle name="Syöttö" xfId="11377"/>
    <cellStyle name="Syöttö 2" xfId="14544"/>
    <cellStyle name="Table Head" xfId="11378"/>
    <cellStyle name="Table Head 2" xfId="11379"/>
    <cellStyle name="Table Head 3" xfId="14638"/>
    <cellStyle name="Table Head Aligned" xfId="11380"/>
    <cellStyle name="Table Head Aligned 2" xfId="11381"/>
    <cellStyle name="Table Head Aligned 3" xfId="14453"/>
    <cellStyle name="Table Head Blue" xfId="11382"/>
    <cellStyle name="Table Head Blue 2" xfId="11383"/>
    <cellStyle name="Table Head Blue 2 2" xfId="14591"/>
    <cellStyle name="Table Head Blue 3" xfId="11384"/>
    <cellStyle name="Table Head Blue 3 2" xfId="14685"/>
    <cellStyle name="Table Head Blue 4" xfId="14494"/>
    <cellStyle name="Table Head Green" xfId="11385"/>
    <cellStyle name="Table Head Green 2" xfId="11386"/>
    <cellStyle name="Table Head Green 2 2" xfId="14643"/>
    <cellStyle name="Table Head Green 3" xfId="11387"/>
    <cellStyle name="Table Head Green 3 2" xfId="14459"/>
    <cellStyle name="Table Head Green 4" xfId="14549"/>
    <cellStyle name="Table Heading" xfId="11388"/>
    <cellStyle name="Table Heading 2" xfId="11389"/>
    <cellStyle name="Table Heading 3" xfId="14500"/>
    <cellStyle name="Table Title" xfId="11390"/>
    <cellStyle name="Table Title 2" xfId="11391"/>
    <cellStyle name="Table Title 2 2" xfId="11392"/>
    <cellStyle name="Table Title 2 2 2" xfId="14555"/>
    <cellStyle name="Table Title 2 3" xfId="11393"/>
    <cellStyle name="Table Title 2 3 2" xfId="14649"/>
    <cellStyle name="Table Title 2 4" xfId="14691"/>
    <cellStyle name="Table Title 3" xfId="11394"/>
    <cellStyle name="Table Title 3 2" xfId="11395"/>
    <cellStyle name="Table Title 3 3" xfId="14452"/>
    <cellStyle name="Table Title 4" xfId="11396"/>
    <cellStyle name="Table Title 4 2" xfId="11397"/>
    <cellStyle name="Table Title 4 3" xfId="14493"/>
    <cellStyle name="Table Title 5" xfId="11398"/>
    <cellStyle name="Table Title 5 2" xfId="11399"/>
    <cellStyle name="Table Title 5 3" xfId="14590"/>
    <cellStyle name="Table Title 6" xfId="11400"/>
    <cellStyle name="Table Title 7" xfId="14597"/>
    <cellStyle name="Table Units" xfId="11401"/>
    <cellStyle name="Table Units 2" xfId="11402"/>
    <cellStyle name="Table Units 2 2" xfId="11403"/>
    <cellStyle name="Table Units 2 3" xfId="14413"/>
    <cellStyle name="Table Units 3" xfId="11404"/>
    <cellStyle name="Table Units 3 2" xfId="11405"/>
    <cellStyle name="Table Units 3 3" xfId="14414"/>
    <cellStyle name="Table Units 4" xfId="11406"/>
    <cellStyle name="Table Units 4 2" xfId="11407"/>
    <cellStyle name="Table Units 4 3" xfId="14516"/>
    <cellStyle name="Table Units 5" xfId="11408"/>
    <cellStyle name="Table Units 5 2" xfId="11409"/>
    <cellStyle name="Table Units 5 3" xfId="14614"/>
    <cellStyle name="Table Units 6" xfId="11410"/>
    <cellStyle name="Table Units 7" xfId="14684"/>
    <cellStyle name="TablebodyDate" xfId="11411"/>
    <cellStyle name="TablebodyDate 2" xfId="11412"/>
    <cellStyle name="TablebodyText" xfId="11413"/>
    <cellStyle name="TablebodyText 2" xfId="11414"/>
    <cellStyle name="TablebodyText 3" xfId="14548"/>
    <cellStyle name="Tarkistussolu" xfId="11415"/>
    <cellStyle name="Tarkistussolu 2" xfId="14642"/>
    <cellStyle name="Testo avviso" xfId="11416"/>
    <cellStyle name="Testo avviso 2" xfId="14458"/>
    <cellStyle name="Testo descrittivo" xfId="11417"/>
    <cellStyle name="Testo descrittivo 2" xfId="14499"/>
    <cellStyle name="text" xfId="11418"/>
    <cellStyle name="text 2" xfId="11419"/>
    <cellStyle name="text 2 2" xfId="14690"/>
    <cellStyle name="text 3" xfId="11420"/>
    <cellStyle name="text 3 2" xfId="14554"/>
    <cellStyle name="text 4" xfId="14596"/>
    <cellStyle name="text2" xfId="11421"/>
    <cellStyle name="text2 2" xfId="11422"/>
    <cellStyle name="text2 2 2" xfId="14460"/>
    <cellStyle name="text2 3" xfId="11423"/>
    <cellStyle name="text2 3 2" xfId="14501"/>
    <cellStyle name="text2 4" xfId="14648"/>
    <cellStyle name="Texte explicatif" xfId="11424"/>
    <cellStyle name="Texte explicatif 2" xfId="14598"/>
    <cellStyle name="TextStyle" xfId="11425"/>
    <cellStyle name="Title 2" xfId="60"/>
    <cellStyle name="Title 2 2" xfId="105"/>
    <cellStyle name="Title 2 2 2" xfId="14692"/>
    <cellStyle name="Title 2 3" xfId="11938"/>
    <cellStyle name="Title 2 3 2" xfId="15270"/>
    <cellStyle name="Title 2 4" xfId="13555"/>
    <cellStyle name="Title 2 4 2" xfId="15271"/>
    <cellStyle name="Title 2 5" xfId="15269"/>
    <cellStyle name="Title 2 6" xfId="15387"/>
    <cellStyle name="title 3" xfId="11426"/>
    <cellStyle name="Title 3 2" xfId="14556"/>
    <cellStyle name="Title 3 3" xfId="15388"/>
    <cellStyle name="title 4" xfId="11427"/>
    <cellStyle name="Title 4 2" xfId="14650"/>
    <cellStyle name="Title 4 3" xfId="15386"/>
    <cellStyle name="title 5" xfId="11428"/>
    <cellStyle name="Title 5 2" xfId="14455"/>
    <cellStyle name="Title 6" xfId="11429"/>
    <cellStyle name="Title 6 2" xfId="14496"/>
    <cellStyle name="title2" xfId="11430"/>
    <cellStyle name="title2 2" xfId="11431"/>
    <cellStyle name="title2 2 2" xfId="14687"/>
    <cellStyle name="title2 3" xfId="11432"/>
    <cellStyle name="title2 3 2" xfId="14514"/>
    <cellStyle name="title2 4" xfId="14593"/>
    <cellStyle name="Titolo" xfId="11433"/>
    <cellStyle name="Titolo 1" xfId="11434"/>
    <cellStyle name="Titolo 1 2" xfId="14703"/>
    <cellStyle name="Titolo 2" xfId="11435"/>
    <cellStyle name="Titolo 2 2" xfId="14551"/>
    <cellStyle name="Titolo 3" xfId="11436"/>
    <cellStyle name="Titolo 3 2" xfId="14645"/>
    <cellStyle name="Titolo 4" xfId="11437"/>
    <cellStyle name="Titolo 4 2" xfId="14461"/>
    <cellStyle name="Titolo 5" xfId="14612"/>
    <cellStyle name="Titre" xfId="11438"/>
    <cellStyle name="Titre 2" xfId="14502"/>
    <cellStyle name="Titre 1" xfId="11439"/>
    <cellStyle name="Titre 1 2" xfId="14599"/>
    <cellStyle name="Titre 2" xfId="11440"/>
    <cellStyle name="Titre 2 2" xfId="14693"/>
    <cellStyle name="Titre 3" xfId="11441"/>
    <cellStyle name="Titre 3 2" xfId="14557"/>
    <cellStyle name="Titre 4" xfId="11442"/>
    <cellStyle name="Titre 4 2" xfId="14057"/>
    <cellStyle name="Titre_CEIOPS-DOC-20-08 Solo 28 May 2008-post-rubino" xfId="11443"/>
    <cellStyle name="TopGrey" xfId="11444"/>
    <cellStyle name="TopGrey 2" xfId="11445"/>
    <cellStyle name="TopGrey 2 2" xfId="14354"/>
    <cellStyle name="TopGrey 3" xfId="11446"/>
    <cellStyle name="TopGrey 3 2" xfId="13516"/>
    <cellStyle name="TopGrey 4" xfId="14218"/>
    <cellStyle name="Total 2" xfId="61"/>
    <cellStyle name="Total 2 2" xfId="106"/>
    <cellStyle name="Total 2 2 2" xfId="14292"/>
    <cellStyle name="Total 2 2 3" xfId="15273"/>
    <cellStyle name="Total 2 3" xfId="11447"/>
    <cellStyle name="Total 2 3 2" xfId="11939"/>
    <cellStyle name="Total 2 3 3" xfId="14095"/>
    <cellStyle name="Total 2 3 4" xfId="15274"/>
    <cellStyle name="Total 2 4" xfId="13561"/>
    <cellStyle name="Total 2 5" xfId="15272"/>
    <cellStyle name="Total 3" xfId="11448"/>
    <cellStyle name="Total 3 2" xfId="14030"/>
    <cellStyle name="Total 3 3" xfId="13608"/>
    <cellStyle name="Total 3 4" xfId="15390"/>
    <cellStyle name="Total 4" xfId="11449"/>
    <cellStyle name="Total 4 2" xfId="14045"/>
    <cellStyle name="Total 4 3" xfId="15389"/>
    <cellStyle name="Total 5" xfId="11450"/>
    <cellStyle name="Total 5 2" xfId="14206"/>
    <cellStyle name="Total 6" xfId="11451"/>
    <cellStyle name="Total 6 2" xfId="14342"/>
    <cellStyle name="Totale" xfId="11452"/>
    <cellStyle name="Totale 2" xfId="14152"/>
    <cellStyle name="Tulostus" xfId="11453"/>
    <cellStyle name="Tulostus 2" xfId="14280"/>
    <cellStyle name="unprotected" xfId="11454"/>
    <cellStyle name="Valore non valido" xfId="11455"/>
    <cellStyle name="Valore non valido 2" xfId="14073"/>
    <cellStyle name="Valore valido" xfId="11456"/>
    <cellStyle name="Valore valido 2" xfId="14120"/>
    <cellStyle name="Varoitusteksti" xfId="11457"/>
    <cellStyle name="Varoitusteksti 2" xfId="14242"/>
    <cellStyle name="Vérification" xfId="11458"/>
    <cellStyle name="Vérification 2" xfId="14376"/>
    <cellStyle name="Währung [0]_Country" xfId="11460"/>
    <cellStyle name="Währung_Country" xfId="11461"/>
    <cellStyle name="Warning Text 2" xfId="62"/>
    <cellStyle name="Warning Text 2 2" xfId="107"/>
    <cellStyle name="Warning Text 2 2 2" xfId="14049"/>
    <cellStyle name="Warning Text 2 2 3" xfId="15276"/>
    <cellStyle name="Warning Text 2 3" xfId="11462"/>
    <cellStyle name="Warning Text 2 3 2" xfId="11940"/>
    <cellStyle name="Warning Text 2 3 3" xfId="14419"/>
    <cellStyle name="Warning Text 2 3 4" xfId="15277"/>
    <cellStyle name="Warning Text 2 4" xfId="13548"/>
    <cellStyle name="Warning Text 2 5" xfId="15275"/>
    <cellStyle name="Warning Text 3" xfId="11463"/>
    <cellStyle name="Warning Text 3 2" xfId="14209"/>
    <cellStyle name="Warning Text 3 3" xfId="15392"/>
    <cellStyle name="Warning Text 4" xfId="11464"/>
    <cellStyle name="Warning Text 4 2" xfId="14345"/>
    <cellStyle name="Warning Text 4 3" xfId="15391"/>
    <cellStyle name="Warning Text 5" xfId="11465"/>
    <cellStyle name="Warning Text 5 2" xfId="14153"/>
    <cellStyle name="Warning Text 6" xfId="11466"/>
    <cellStyle name="Warning Text 6 2" xfId="14283"/>
    <cellStyle name="WorksheetForm" xfId="11467"/>
    <cellStyle name="WorksheetForm 2" xfId="11468"/>
    <cellStyle name="WorksheetForm 3" xfId="14416"/>
    <cellStyle name="Y2K Compliant Date Fmt" xfId="11469"/>
    <cellStyle name="Y2K Compliant Date Fmt 2" xfId="11470"/>
    <cellStyle name="アクセント 1" xfId="11471"/>
    <cellStyle name="アクセント 1 2" xfId="11472"/>
    <cellStyle name="アクセント 1 3" xfId="14250"/>
    <cellStyle name="アクセント 2" xfId="11473"/>
    <cellStyle name="アクセント 2 2" xfId="11474"/>
    <cellStyle name="アクセント 2 3" xfId="14386"/>
    <cellStyle name="アクセント 3" xfId="11475"/>
    <cellStyle name="アクセント 3 2" xfId="11476"/>
    <cellStyle name="アクセント 3 3" xfId="14186"/>
    <cellStyle name="アクセント 4" xfId="11477"/>
    <cellStyle name="アクセント 4 2" xfId="11478"/>
    <cellStyle name="アクセント 4 3" xfId="14323"/>
    <cellStyle name="アクセント 5" xfId="11479"/>
    <cellStyle name="アクセント 5 2" xfId="11480"/>
    <cellStyle name="アクセント 5 3" xfId="14066"/>
    <cellStyle name="アクセント 6" xfId="11481"/>
    <cellStyle name="アクセント 6 2" xfId="11482"/>
    <cellStyle name="アクセント 6 3" xfId="14112"/>
    <cellStyle name="ｹ鮗ﾐﾀｲ_ｰ豼ｵﾁ･" xfId="11483"/>
    <cellStyle name="スタイル 1" xfId="11484"/>
    <cellStyle name="スタイル 1 2" xfId="11485"/>
    <cellStyle name="スタイル 1 3" xfId="14233"/>
    <cellStyle name="タイトル" xfId="11486"/>
    <cellStyle name="タイトル 2" xfId="11487"/>
    <cellStyle name="タイトル 2 2" xfId="11488"/>
    <cellStyle name="タイトル 2 3" xfId="14168"/>
    <cellStyle name="タイトル 3" xfId="11489"/>
    <cellStyle name="タイトル 3 2" xfId="11490"/>
    <cellStyle name="タイトル 3 3" xfId="14306"/>
    <cellStyle name="タイトル 4" xfId="11491"/>
    <cellStyle name="タイトル 4 2" xfId="11492"/>
    <cellStyle name="タイトル 4 3" xfId="14070"/>
    <cellStyle name="タイトル 5" xfId="11493"/>
    <cellStyle name="タイトル 5 2" xfId="11494"/>
    <cellStyle name="タイトル 5 3" xfId="14117"/>
    <cellStyle name="タイトル 6" xfId="11495"/>
    <cellStyle name="タイトル 7" xfId="14368"/>
    <cellStyle name="チェック セル" xfId="11496"/>
    <cellStyle name="チェック セル 2" xfId="11497"/>
    <cellStyle name="チェック セル 3" xfId="14239"/>
    <cellStyle name="ﾄﾞｸｶ [0]_ｰ霾ｹ" xfId="11498"/>
    <cellStyle name="ﾄﾞｸｶ_ｰ霾ｹ" xfId="11499"/>
    <cellStyle name="どちらでもない 2" xfId="11500"/>
    <cellStyle name="ﾅ・ｭ [0]_ｰ霾ｹ" xfId="11501"/>
    <cellStyle name="ﾅ・ｭ_ｰ霾ｹ" xfId="11502"/>
    <cellStyle name="ﾇ･ﾁﾘ_ｰ霾ｹ" xfId="11503"/>
    <cellStyle name="パーセント 10" xfId="11504"/>
    <cellStyle name="パーセント 10 2" xfId="11505"/>
    <cellStyle name="パーセント 11" xfId="11506"/>
    <cellStyle name="パーセント 11 2" xfId="11507"/>
    <cellStyle name="パーセント 12" xfId="11508"/>
    <cellStyle name="パーセント 12 2" xfId="11509"/>
    <cellStyle name="パーセント 13" xfId="11510"/>
    <cellStyle name="パーセント 13 2" xfId="11511"/>
    <cellStyle name="パーセント 14" xfId="11512"/>
    <cellStyle name="パーセント 14 2" xfId="11513"/>
    <cellStyle name="パーセント 15" xfId="11514"/>
    <cellStyle name="パーセント 15 2" xfId="11515"/>
    <cellStyle name="パーセント 16" xfId="11516"/>
    <cellStyle name="パーセント 16 2" xfId="11517"/>
    <cellStyle name="パーセント 17" xfId="11518"/>
    <cellStyle name="パーセント 17 2" xfId="11519"/>
    <cellStyle name="パーセント 18" xfId="11520"/>
    <cellStyle name="パーセント 18 2" xfId="11521"/>
    <cellStyle name="パーセント 19" xfId="11522"/>
    <cellStyle name="パーセント 19 2" xfId="11523"/>
    <cellStyle name="パーセント 2" xfId="11524"/>
    <cellStyle name="パーセント 2 2" xfId="11525"/>
    <cellStyle name="パーセント 2 2 2" xfId="11526"/>
    <cellStyle name="パーセント 2 2 3" xfId="14174"/>
    <cellStyle name="パーセント 2 3" xfId="11527"/>
    <cellStyle name="パーセント 20" xfId="11528"/>
    <cellStyle name="パーセント 20 2" xfId="11529"/>
    <cellStyle name="パーセント 21" xfId="11530"/>
    <cellStyle name="パーセント 21 2" xfId="11531"/>
    <cellStyle name="パーセント 22" xfId="11532"/>
    <cellStyle name="パーセント 22 2" xfId="11533"/>
    <cellStyle name="パーセント 23" xfId="11534"/>
    <cellStyle name="パーセント 23 2" xfId="11535"/>
    <cellStyle name="パーセント 24" xfId="11536"/>
    <cellStyle name="パーセント 24 2" xfId="11537"/>
    <cellStyle name="パーセント 25" xfId="11538"/>
    <cellStyle name="パーセント 25 2" xfId="11539"/>
    <cellStyle name="パーセント 26" xfId="11540"/>
    <cellStyle name="パーセント 26 2" xfId="11541"/>
    <cellStyle name="パーセント 27" xfId="11542"/>
    <cellStyle name="パーセント 27 2" xfId="11543"/>
    <cellStyle name="パーセント 28" xfId="11544"/>
    <cellStyle name="パーセント 28 2" xfId="11545"/>
    <cellStyle name="パーセント 29" xfId="11546"/>
    <cellStyle name="パーセント 29 2" xfId="11547"/>
    <cellStyle name="パーセント 3" xfId="11548"/>
    <cellStyle name="パーセント 3 2" xfId="11549"/>
    <cellStyle name="パーセント 30" xfId="11550"/>
    <cellStyle name="パーセント 30 2" xfId="11551"/>
    <cellStyle name="パーセント 31" xfId="11552"/>
    <cellStyle name="パーセント 4" xfId="11553"/>
    <cellStyle name="パーセント 4 2" xfId="11554"/>
    <cellStyle name="パーセント 5" xfId="11555"/>
    <cellStyle name="パーセント 5 2" xfId="11556"/>
    <cellStyle name="パーセント 6" xfId="11557"/>
    <cellStyle name="パーセント 6 2" xfId="11558"/>
    <cellStyle name="パーセント 7" xfId="11559"/>
    <cellStyle name="パーセント 7 2" xfId="11560"/>
    <cellStyle name="パーセント 8" xfId="11561"/>
    <cellStyle name="パーセント 8 2" xfId="11562"/>
    <cellStyle name="パーセント 9" xfId="11563"/>
    <cellStyle name="パーセント 9 2" xfId="11564"/>
    <cellStyle name="ハイパーリンク 2" xfId="11565"/>
    <cellStyle name="ハイパーリンク 2 2" xfId="11566"/>
    <cellStyle name="ハイパーリンク 3" xfId="11567"/>
    <cellStyle name="ハイパーリンク 3 2" xfId="11568"/>
    <cellStyle name="ハイパーリンク 4" xfId="11569"/>
    <cellStyle name="ハイパーリンク 4 2" xfId="11570"/>
    <cellStyle name="メモ" xfId="11571"/>
    <cellStyle name="メモ 2" xfId="11572"/>
    <cellStyle name="メモ 3" xfId="14170"/>
    <cellStyle name="リンク セル" xfId="11573"/>
    <cellStyle name="リンク セル 2" xfId="11574"/>
    <cellStyle name="リンク セル 3" xfId="14308"/>
    <cellStyle name="入力" xfId="11575"/>
    <cellStyle name="入力 2" xfId="11576"/>
    <cellStyle name="入力 2 2" xfId="11577"/>
    <cellStyle name="入力 2 2 2" xfId="14238"/>
    <cellStyle name="入力 2 3" xfId="14115"/>
    <cellStyle name="入力 3" xfId="11578"/>
    <cellStyle name="入力 3 2" xfId="11579"/>
    <cellStyle name="入力 3 2 2" xfId="14173"/>
    <cellStyle name="入力 3 3" xfId="14373"/>
    <cellStyle name="入力 4" xfId="11580"/>
    <cellStyle name="入力 4 2" xfId="11581"/>
    <cellStyle name="入力 4 2 2" xfId="14072"/>
    <cellStyle name="入力 4 3" xfId="14311"/>
    <cellStyle name="入力 5" xfId="11582"/>
    <cellStyle name="入力 5 2" xfId="11583"/>
    <cellStyle name="入力 5 2 2" xfId="14241"/>
    <cellStyle name="入力 5 3" xfId="14119"/>
    <cellStyle name="入力 6" xfId="11584"/>
    <cellStyle name="入力 7" xfId="14434"/>
    <cellStyle name="出力" xfId="11585"/>
    <cellStyle name="出力 2" xfId="11586"/>
    <cellStyle name="出力 3" xfId="14375"/>
    <cellStyle name="常规 2" xfId="15284"/>
    <cellStyle name="常规 5" xfId="15393"/>
    <cellStyle name="悪い" xfId="11587"/>
    <cellStyle name="悪い 2" xfId="11588"/>
    <cellStyle name="悪い 3" xfId="14176"/>
    <cellStyle name="日付" xfId="11589"/>
    <cellStyle name="日付 2" xfId="11590"/>
    <cellStyle name="桁区切り [0.00] 10" xfId="11591"/>
    <cellStyle name="桁区切り [0.00] 10 2" xfId="11592"/>
    <cellStyle name="桁区切り [0.00] 11" xfId="11593"/>
    <cellStyle name="桁区切り [0.00] 11 2" xfId="11594"/>
    <cellStyle name="桁区切り [0.00] 12" xfId="11595"/>
    <cellStyle name="桁区切り [0.00] 12 2" xfId="11596"/>
    <cellStyle name="桁区切り [0.00] 13" xfId="11597"/>
    <cellStyle name="桁区切り [0.00] 13 2" xfId="11598"/>
    <cellStyle name="桁区切り [0.00] 14" xfId="11599"/>
    <cellStyle name="桁区切り [0.00] 14 2" xfId="11600"/>
    <cellStyle name="桁区切り [0.00] 15" xfId="11601"/>
    <cellStyle name="桁区切り [0.00] 15 2" xfId="11602"/>
    <cellStyle name="桁区切り [0.00] 16" xfId="11603"/>
    <cellStyle name="桁区切り [0.00] 16 2" xfId="11604"/>
    <cellStyle name="桁区切り [0.00] 17" xfId="11605"/>
    <cellStyle name="桁区切り [0.00] 17 2" xfId="11606"/>
    <cellStyle name="桁区切り [0.00] 18" xfId="11607"/>
    <cellStyle name="桁区切り [0.00] 18 2" xfId="11608"/>
    <cellStyle name="桁区切り [0.00] 19" xfId="11609"/>
    <cellStyle name="桁区切り [0.00] 19 2" xfId="11610"/>
    <cellStyle name="桁区切り [0.00] 2" xfId="11611"/>
    <cellStyle name="桁区切り [0.00] 2 2" xfId="11612"/>
    <cellStyle name="桁区切り [0.00] 2 3" xfId="15278"/>
    <cellStyle name="桁区切り [0.00] 20" xfId="11613"/>
    <cellStyle name="桁区切り [0.00] 20 2" xfId="11614"/>
    <cellStyle name="桁区切り [0.00] 21" xfId="11615"/>
    <cellStyle name="桁区切り [0.00] 21 2" xfId="11616"/>
    <cellStyle name="桁区切り [0.00] 22" xfId="11617"/>
    <cellStyle name="桁区切り [0.00] 22 2" xfId="11618"/>
    <cellStyle name="桁区切り [0.00] 23" xfId="11619"/>
    <cellStyle name="桁区切り [0.00] 23 2" xfId="11620"/>
    <cellStyle name="桁区切り [0.00] 24" xfId="11621"/>
    <cellStyle name="桁区切り [0.00] 3" xfId="11622"/>
    <cellStyle name="桁区切り [0.00] 3 2" xfId="11623"/>
    <cellStyle name="桁区切り [0.00] 4" xfId="11624"/>
    <cellStyle name="桁区切り [0.00] 4 2" xfId="11625"/>
    <cellStyle name="桁区切り [0.00] 5" xfId="11626"/>
    <cellStyle name="桁区切り [0.00] 5 2" xfId="11627"/>
    <cellStyle name="桁区切り [0.00] 6" xfId="11628"/>
    <cellStyle name="桁区切り [0.00] 6 2" xfId="11629"/>
    <cellStyle name="桁区切り [0.00] 7" xfId="11630"/>
    <cellStyle name="桁区切り [0.00] 7 2" xfId="11631"/>
    <cellStyle name="桁区切り [0.00] 8" xfId="11632"/>
    <cellStyle name="桁区切り [0.00] 8 2" xfId="11633"/>
    <cellStyle name="桁区切り [0.00] 9" xfId="11634"/>
    <cellStyle name="桁区切り [0.00] 9 2" xfId="11635"/>
    <cellStyle name="桁区切り 10" xfId="11636"/>
    <cellStyle name="桁区切り 10 2" xfId="11637"/>
    <cellStyle name="桁区切り 11" xfId="11638"/>
    <cellStyle name="桁区切り 11 2" xfId="11639"/>
    <cellStyle name="桁区切り 12" xfId="11640"/>
    <cellStyle name="桁区切り 12 2" xfId="11641"/>
    <cellStyle name="桁区切り 13" xfId="11642"/>
    <cellStyle name="桁区切り 13 2" xfId="11643"/>
    <cellStyle name="桁区切り 14" xfId="11644"/>
    <cellStyle name="桁区切り 14 2" xfId="11645"/>
    <cellStyle name="桁区切り 15" xfId="11646"/>
    <cellStyle name="桁区切り 15 2" xfId="11647"/>
    <cellStyle name="桁区切り 16" xfId="11648"/>
    <cellStyle name="桁区切り 16 2" xfId="11649"/>
    <cellStyle name="桁区切り 17" xfId="11650"/>
    <cellStyle name="桁区切り 17 2" xfId="11651"/>
    <cellStyle name="桁区切り 18" xfId="11652"/>
    <cellStyle name="桁区切り 18 2" xfId="11653"/>
    <cellStyle name="桁区切り 19" xfId="11654"/>
    <cellStyle name="桁区切り 19 2" xfId="11655"/>
    <cellStyle name="桁区切り 2" xfId="11656"/>
    <cellStyle name="桁区切り 2 2" xfId="11657"/>
    <cellStyle name="桁区切り 2 3" xfId="11658"/>
    <cellStyle name="桁区切り 20" xfId="11659"/>
    <cellStyle name="桁区切り 20 2" xfId="11660"/>
    <cellStyle name="桁区切り 21" xfId="11661"/>
    <cellStyle name="桁区切り 21 2" xfId="11662"/>
    <cellStyle name="桁区切り 22" xfId="11663"/>
    <cellStyle name="桁区切り 22 2" xfId="11664"/>
    <cellStyle name="桁区切り 23" xfId="11665"/>
    <cellStyle name="桁区切り 23 2" xfId="11666"/>
    <cellStyle name="桁区切り 24" xfId="11667"/>
    <cellStyle name="桁区切り 24 2" xfId="11668"/>
    <cellStyle name="桁区切り 25" xfId="11669"/>
    <cellStyle name="桁区切り 25 2" xfId="11670"/>
    <cellStyle name="桁区切り 26" xfId="11671"/>
    <cellStyle name="桁区切り 26 2" xfId="11672"/>
    <cellStyle name="桁区切り 27" xfId="11673"/>
    <cellStyle name="桁区切り 27 2" xfId="11674"/>
    <cellStyle name="桁区切り 28" xfId="11675"/>
    <cellStyle name="桁区切り 28 2" xfId="11676"/>
    <cellStyle name="桁区切り 29" xfId="11677"/>
    <cellStyle name="桁区切り 29 2" xfId="11678"/>
    <cellStyle name="桁区切り 3" xfId="11679"/>
    <cellStyle name="桁区切り 3 2" xfId="11680"/>
    <cellStyle name="桁区切り 30" xfId="11681"/>
    <cellStyle name="桁区切り 30 2" xfId="11682"/>
    <cellStyle name="桁区切り 31" xfId="11683"/>
    <cellStyle name="桁区切り 31 2" xfId="11684"/>
    <cellStyle name="桁区切り 32" xfId="11685"/>
    <cellStyle name="桁区切り 4" xfId="11686"/>
    <cellStyle name="桁区切り 4 2" xfId="11687"/>
    <cellStyle name="桁区切り 5" xfId="11688"/>
    <cellStyle name="桁区切り 5 2" xfId="11689"/>
    <cellStyle name="桁区切り 6" xfId="11690"/>
    <cellStyle name="桁区切り 6 2" xfId="11691"/>
    <cellStyle name="桁区切り 7" xfId="11692"/>
    <cellStyle name="桁区切り 7 2" xfId="11693"/>
    <cellStyle name="桁区切り 8" xfId="11694"/>
    <cellStyle name="桁区切り 8 2" xfId="11695"/>
    <cellStyle name="桁区切り 9" xfId="11696"/>
    <cellStyle name="桁区切り 9 2" xfId="11697"/>
    <cellStyle name="標準 10" xfId="11698"/>
    <cellStyle name="標準 10 2" xfId="11699"/>
    <cellStyle name="標準 11" xfId="11700"/>
    <cellStyle name="標準 11 2" xfId="11701"/>
    <cellStyle name="標準 11 3" xfId="14236"/>
    <cellStyle name="標準 12" xfId="11702"/>
    <cellStyle name="標準 12 2" xfId="11703"/>
    <cellStyle name="標準 13" xfId="11704"/>
    <cellStyle name="標準 13 2" xfId="11705"/>
    <cellStyle name="標準 13 3" xfId="14371"/>
    <cellStyle name="標準 14" xfId="11706"/>
    <cellStyle name="標準 14 2" xfId="11707"/>
    <cellStyle name="標準 15" xfId="11708"/>
    <cellStyle name="標準 15 2" xfId="11709"/>
    <cellStyle name="標準 15 3" xfId="14171"/>
    <cellStyle name="標準 16" xfId="11710"/>
    <cellStyle name="標準 16 2" xfId="11711"/>
    <cellStyle name="標準 16 3" xfId="14309"/>
    <cellStyle name="標準 17" xfId="11712"/>
    <cellStyle name="標準 17 2" xfId="11713"/>
    <cellStyle name="標準 18" xfId="11714"/>
    <cellStyle name="標準 18 2" xfId="11715"/>
    <cellStyle name="標準 18 3" xfId="14071"/>
    <cellStyle name="標準 19" xfId="11716"/>
    <cellStyle name="標準 19 2" xfId="11717"/>
    <cellStyle name="標準 2" xfId="11718"/>
    <cellStyle name="標準 2 2" xfId="11719"/>
    <cellStyle name="標準 2 2 2" xfId="11720"/>
    <cellStyle name="標準 2 2 2 2" xfId="11721"/>
    <cellStyle name="標準 2 2 2 2 2" xfId="14175"/>
    <cellStyle name="標準 2 2 2 3" xfId="14374"/>
    <cellStyle name="標準 2 2 3" xfId="11722"/>
    <cellStyle name="標準 2 2 3 2" xfId="15280"/>
    <cellStyle name="標準 2 2 4" xfId="14240"/>
    <cellStyle name="標準 2 2_Aflac CDO Valuation 20091130 updated20091203" xfId="11723"/>
    <cellStyle name="標準 2 3" xfId="11724"/>
    <cellStyle name="標準 2 4" xfId="11725"/>
    <cellStyle name="標準 2 5" xfId="14118"/>
    <cellStyle name="標準 2 6" xfId="14116"/>
    <cellStyle name="標準 2 7" xfId="15279"/>
    <cellStyle name="標準 2 8" xfId="15283"/>
    <cellStyle name="標準 2_20091231 CDO price average" xfId="11726"/>
    <cellStyle name="標準 20" xfId="11727"/>
    <cellStyle name="標準 20 2" xfId="11728"/>
    <cellStyle name="標準 20 3" xfId="14429"/>
    <cellStyle name="標準 21" xfId="11729"/>
    <cellStyle name="標準 21 2" xfId="11730"/>
    <cellStyle name="標準 22" xfId="11731"/>
    <cellStyle name="標準 22 2" xfId="11732"/>
    <cellStyle name="標準 22 3" xfId="14114"/>
    <cellStyle name="標準 23" xfId="11733"/>
    <cellStyle name="標準 23 2" xfId="11734"/>
    <cellStyle name="標準 23 3" xfId="14237"/>
    <cellStyle name="標準 24" xfId="11735"/>
    <cellStyle name="標準 24 2" xfId="11736"/>
    <cellStyle name="標準 24 3" xfId="14372"/>
    <cellStyle name="標準 25" xfId="11737"/>
    <cellStyle name="標準 25 2" xfId="11738"/>
    <cellStyle name="標準 26" xfId="11739"/>
    <cellStyle name="標準 26 2" xfId="11740"/>
    <cellStyle name="標準 26 3" xfId="14172"/>
    <cellStyle name="標準 27" xfId="11741"/>
    <cellStyle name="標準 27 2" xfId="11742"/>
    <cellStyle name="標準 27 3" xfId="14310"/>
    <cellStyle name="標準 28" xfId="11743"/>
    <cellStyle name="標準 28 2" xfId="11744"/>
    <cellStyle name="標準 28 3" xfId="14067"/>
    <cellStyle name="標準 29" xfId="11745"/>
    <cellStyle name="標準 29 2" xfId="11746"/>
    <cellStyle name="標準 3" xfId="11747"/>
    <cellStyle name="標準 3 2" xfId="11748"/>
    <cellStyle name="標準 3 3" xfId="14402"/>
    <cellStyle name="標準 30" xfId="11749"/>
    <cellStyle name="標準 30 2" xfId="11750"/>
    <cellStyle name="標準 30 3" xfId="14234"/>
    <cellStyle name="標準 31" xfId="11751"/>
    <cellStyle name="標準 31 2" xfId="11752"/>
    <cellStyle name="標準 32" xfId="11753"/>
    <cellStyle name="標準 32 2" xfId="11754"/>
    <cellStyle name="標準 33" xfId="11755"/>
    <cellStyle name="標準 4" xfId="11756"/>
    <cellStyle name="標準 4 2" xfId="11757"/>
    <cellStyle name="標準 4 3" xfId="14369"/>
    <cellStyle name="標準 5" xfId="11758"/>
    <cellStyle name="標準 5 2" xfId="11759"/>
    <cellStyle name="標準 5 3" xfId="14169"/>
    <cellStyle name="標準 6" xfId="11760"/>
    <cellStyle name="標準 6 2" xfId="11761"/>
    <cellStyle name="標準 6 3" xfId="15281"/>
    <cellStyle name="標準 7" xfId="11762"/>
    <cellStyle name="標準 7 2" xfId="11763"/>
    <cellStyle name="標準 7 3" xfId="14307"/>
    <cellStyle name="標準 8" xfId="11764"/>
    <cellStyle name="標準 8 2" xfId="11765"/>
    <cellStyle name="標準 9" xfId="11766"/>
    <cellStyle name="標準 9 2" xfId="11767"/>
    <cellStyle name="標準 9 3" xfId="13540"/>
    <cellStyle name="標準_~8285900" xfId="63"/>
    <cellStyle name="良い" xfId="11768"/>
    <cellStyle name="良い 2" xfId="11769"/>
    <cellStyle name="良い 3" xfId="14134"/>
    <cellStyle name="見出し 1" xfId="11770"/>
    <cellStyle name="見出し 1 2" xfId="11771"/>
    <cellStyle name="見出し 1 3" xfId="14260"/>
    <cellStyle name="見出し 2" xfId="11772"/>
    <cellStyle name="見出し 2 2" xfId="11773"/>
    <cellStyle name="見出し 2 2 2" xfId="11774"/>
    <cellStyle name="見出し 2 2 3" xfId="14150"/>
    <cellStyle name="見出し 2 3" xfId="11775"/>
    <cellStyle name="見出し 2 3 2" xfId="11776"/>
    <cellStyle name="見出し 2 3 3" xfId="14464"/>
    <cellStyle name="見出し 2 4" xfId="11777"/>
    <cellStyle name="見出し 2 4 2" xfId="11778"/>
    <cellStyle name="見出し 2 4 3" xfId="14651"/>
    <cellStyle name="見出し 2 5" xfId="11779"/>
    <cellStyle name="見出し 2 5 2" xfId="11780"/>
    <cellStyle name="見出し 2 5 3" xfId="13990"/>
    <cellStyle name="見出し 2 6" xfId="11781"/>
    <cellStyle name="見出し 2 7" xfId="14705"/>
    <cellStyle name="見出し 3" xfId="11782"/>
    <cellStyle name="見出し 3 2" xfId="11783"/>
    <cellStyle name="見出し 3 2 2" xfId="11784"/>
    <cellStyle name="見出し 3 2 3" xfId="13992"/>
    <cellStyle name="見出し 3 3" xfId="11785"/>
    <cellStyle name="見出し 3 3 2" xfId="11786"/>
    <cellStyle name="見出し 3 3 3" xfId="13993"/>
    <cellStyle name="見出し 3 4" xfId="11787"/>
    <cellStyle name="見出し 3 4 2" xfId="11788"/>
    <cellStyle name="見出し 3 4 3" xfId="13994"/>
    <cellStyle name="見出し 3 5" xfId="11789"/>
    <cellStyle name="見出し 3 5 2" xfId="11790"/>
    <cellStyle name="見出し 3 5 3" xfId="13995"/>
    <cellStyle name="見出し 3 6" xfId="11791"/>
    <cellStyle name="見出し 3 7" xfId="13991"/>
    <cellStyle name="見出し 4" xfId="11792"/>
    <cellStyle name="見出し 4 2" xfId="11793"/>
    <cellStyle name="見出し 4 3" xfId="13996"/>
    <cellStyle name="計算" xfId="11794"/>
    <cellStyle name="計算 2" xfId="11795"/>
    <cellStyle name="計算 3" xfId="13997"/>
    <cellStyle name="説明文" xfId="11796"/>
    <cellStyle name="説明文 2" xfId="11797"/>
    <cellStyle name="説明文 3" xfId="13998"/>
    <cellStyle name="警告文" xfId="11798"/>
    <cellStyle name="警告文 2" xfId="11799"/>
    <cellStyle name="警告文 3" xfId="13999"/>
    <cellStyle name="通貨 [0.00] 2" xfId="11800"/>
    <cellStyle name="通貨 [0.00] 2 2" xfId="11801"/>
    <cellStyle name="通貨 [0.00] 3" xfId="11802"/>
    <cellStyle name="通貨 [0.00] 3 2" xfId="11803"/>
    <cellStyle name="通貨 [0.00] 4" xfId="11804"/>
    <cellStyle name="通貨 [0.00] 4 2" xfId="11805"/>
    <cellStyle name="通貨 [0.00] 5" xfId="11806"/>
    <cellStyle name="通貨 [0.00] 5 2" xfId="11807"/>
    <cellStyle name="通貨 2" xfId="11808"/>
    <cellStyle name="集計" xfId="11809"/>
    <cellStyle name="集計 2" xfId="11810"/>
    <cellStyle name="集計 3" xfId="1400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workbookViewId="0">
      <selection activeCell="G4" sqref="G2:G4"/>
    </sheetView>
  </sheetViews>
  <sheetFormatPr defaultColWidth="9.140625" defaultRowHeight="11.25"/>
  <cols>
    <col min="1" max="1" width="19.5703125" style="16" bestFit="1" customWidth="1"/>
    <col min="2" max="2" width="8.85546875" style="43"/>
    <col min="3" max="5" width="8" style="53" bestFit="1" customWidth="1"/>
    <col min="6" max="6" width="8.85546875" style="43"/>
    <col min="7" max="7" width="18.85546875" style="14" customWidth="1"/>
    <col min="8" max="16384" width="9.140625" style="39"/>
  </cols>
  <sheetData>
    <row r="1" spans="1:7 16384:16384" ht="87" thickBot="1">
      <c r="A1" s="46" t="s">
        <v>18</v>
      </c>
      <c r="B1" s="96" t="s">
        <v>21</v>
      </c>
      <c r="C1" s="48" t="s">
        <v>22</v>
      </c>
      <c r="D1" s="48" t="s">
        <v>1</v>
      </c>
      <c r="E1" s="48" t="s">
        <v>2</v>
      </c>
      <c r="F1" s="96" t="s">
        <v>23</v>
      </c>
      <c r="G1" s="75" t="s">
        <v>19</v>
      </c>
    </row>
    <row r="2" spans="1:7 16384:16384" ht="12" thickTop="1">
      <c r="A2" s="77" t="s">
        <v>176</v>
      </c>
      <c r="B2" s="78" t="s">
        <v>140</v>
      </c>
      <c r="C2" s="52" t="s">
        <v>202</v>
      </c>
      <c r="D2" s="52" t="s">
        <v>17</v>
      </c>
      <c r="E2" s="52" t="s">
        <v>141</v>
      </c>
      <c r="F2" s="78" t="s">
        <v>140</v>
      </c>
      <c r="G2" s="95" t="str">
        <f>CONCATENATE("INSERT INTO FT_T_DSRC (DATA_SRC_ID, START_TMS, LAST_CHG_TMS, LAST_CHG_USR_ID, DATA_SRC_NME) SELECT '",
             B2,
             "',",
             C2,
             ",",
             D2,
             ",'",
             E2,
             "','",
             F2,
             "'",
             "  FROM DUAL WHERE NOT EXISTS (SELECT 1 FROM FT_T_DSRC WHERE DATA_SRC_ID = '",
             B2,
             "');"
             )</f>
        <v>INSERT INTO FT_T_DSRC (DATA_SRC_ID, START_TMS, LAST_CHG_TMS, LAST_CHG_USR_ID, DATA_SRC_NME) SELECT 'RCVA',SYSDATE-36525,SYSDATE,'CBA','RCVA'  FROM DUAL WHERE NOT EXISTS (SELECT 1 FROM FT_T_DSRC WHERE DATA_SRC_ID = 'RCVA');</v>
      </c>
    </row>
    <row r="3" spans="1:7 16384:16384">
      <c r="A3" s="77" t="s">
        <v>204</v>
      </c>
      <c r="B3" s="78" t="s">
        <v>141</v>
      </c>
      <c r="C3" s="52" t="s">
        <v>205</v>
      </c>
      <c r="D3" s="52" t="s">
        <v>17</v>
      </c>
      <c r="E3" s="52" t="s">
        <v>141</v>
      </c>
      <c r="F3" s="78" t="s">
        <v>141</v>
      </c>
      <c r="G3" s="95" t="str">
        <f>CONCATENATE("INSERT INTO FT_T_DSRC (DATA_SRC_ID, START_TMS, LAST_CHG_TMS, LAST_CHG_USR_ID, DATA_SRC_NME) SELECT '",
             B3,
             "',",
             C3,
             ",",
             D3,
             ",'",
             E3,
             "','",
             F3,
             "'",
             "  FROM DUAL WHERE NOT EXISTS (SELECT 1 FROM FT_T_DSRC WHERE DATA_SRC_ID = '",
             B3,
             "');"
             )</f>
        <v>INSERT INTO FT_T_DSRC (DATA_SRC_ID, START_TMS, LAST_CHG_TMS, LAST_CHG_USR_ID, DATA_SRC_NME) SELECT 'CBA',SYSDATE-36526,SYSDATE,'CBA','CBA'  FROM DUAL WHERE NOT EXISTS (SELECT 1 FROM FT_T_DSRC WHERE DATA_SRC_ID = 'CBA');</v>
      </c>
    </row>
    <row r="4" spans="1:7 16384:16384">
      <c r="A4" s="77" t="s">
        <v>2301</v>
      </c>
      <c r="B4" s="78" t="s">
        <v>1401</v>
      </c>
      <c r="C4" s="52" t="s">
        <v>205</v>
      </c>
      <c r="D4" s="52" t="s">
        <v>17</v>
      </c>
      <c r="E4" s="78" t="s">
        <v>1401</v>
      </c>
      <c r="F4" s="78" t="s">
        <v>1401</v>
      </c>
      <c r="G4" s="95" t="str">
        <f>CONCATENATE("INSERT INTO FT_T_DSRC (DATA_SRC_ID, START_TMS, LAST_CHG_TMS, LAST_CHG_USR_ID, DATA_SRC_NME) SELECT '",
             B4,
             "',",
             C4,
             ",",
             D4,
             ",'",
             E4,
             "','",
             F4,
             "'",
             "  FROM DUAL WHERE NOT EXISTS (SELECT 1 FROM FT_T_DSRC WHERE DATA_SRC_ID = '",
             B4,
             "');"
             )</f>
        <v>INSERT INTO FT_T_DSRC (DATA_SRC_ID, START_TMS, LAST_CHG_TMS, LAST_CHG_USR_ID, DATA_SRC_NME) SELECT 'MRU',SYSDATE-36526,SYSDATE,'MRU','MRU'  FROM DUAL WHERE NOT EXISTS (SELECT 1 FROM FT_T_DSRC WHERE DATA_SRC_ID = 'MRU');</v>
      </c>
      <c r="XFD4" s="78" t="s">
        <v>1401</v>
      </c>
    </row>
    <row r="5" spans="1:7 16384:16384">
      <c r="A5" s="77"/>
      <c r="B5" s="78"/>
      <c r="C5" s="52"/>
      <c r="D5" s="52"/>
      <c r="E5" s="52"/>
      <c r="F5" s="78"/>
      <c r="G5" s="95"/>
    </row>
    <row r="6" spans="1:7 16384:16384">
      <c r="A6" s="77"/>
      <c r="B6" s="78"/>
      <c r="C6" s="52"/>
      <c r="D6" s="52"/>
      <c r="E6" s="52"/>
      <c r="F6" s="78"/>
      <c r="G6" s="95"/>
    </row>
    <row r="7" spans="1:7 16384:16384">
      <c r="A7" s="77"/>
      <c r="B7" s="78"/>
      <c r="C7" s="52"/>
      <c r="D7" s="52"/>
      <c r="E7" s="52"/>
      <c r="F7" s="78"/>
      <c r="G7" s="95"/>
    </row>
    <row r="8" spans="1:7 16384:16384">
      <c r="A8" s="77"/>
      <c r="B8" s="78"/>
      <c r="C8" s="52"/>
      <c r="D8" s="52"/>
      <c r="E8" s="52"/>
      <c r="F8" s="78"/>
      <c r="G8" s="95"/>
    </row>
    <row r="9" spans="1:7 16384:16384">
      <c r="A9" s="77"/>
      <c r="B9" s="78"/>
      <c r="C9" s="52"/>
      <c r="D9" s="52"/>
      <c r="E9" s="52"/>
      <c r="F9" s="78"/>
      <c r="G9" s="95"/>
    </row>
    <row r="10" spans="1:7 16384:16384">
      <c r="A10" s="77"/>
      <c r="B10" s="78"/>
      <c r="C10" s="52"/>
      <c r="D10" s="52"/>
      <c r="E10" s="52"/>
      <c r="F10" s="78"/>
      <c r="G10" s="95"/>
    </row>
  </sheetData>
  <phoneticPr fontId="184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pane xSplit="1" ySplit="1" topLeftCell="B2" activePane="bottomRight" state="frozenSplit"/>
      <selection activeCell="N123" sqref="N123"/>
      <selection pane="topRight" activeCell="N123" sqref="N123"/>
      <selection pane="bottomLeft" activeCell="N123" sqref="N123"/>
      <selection pane="bottomRight" activeCell="V2" sqref="V2"/>
    </sheetView>
  </sheetViews>
  <sheetFormatPr defaultColWidth="8.85546875" defaultRowHeight="11.25"/>
  <cols>
    <col min="1" max="1" width="26.5703125" style="16" bestFit="1" customWidth="1"/>
    <col min="2" max="2" width="10.42578125" style="16" customWidth="1"/>
    <col min="3" max="7" width="8.85546875" style="43"/>
    <col min="8" max="8" width="7.42578125" style="44" customWidth="1"/>
    <col min="9" max="9" width="7.42578125" style="45" customWidth="1"/>
    <col min="10" max="10" width="8.85546875" style="43"/>
    <col min="11" max="12" width="13" style="43" customWidth="1"/>
    <col min="13" max="13" width="7.42578125" style="44" customWidth="1"/>
    <col min="14" max="14" width="7.42578125" style="45" customWidth="1"/>
    <col min="15" max="16" width="13" style="43" customWidth="1"/>
    <col min="17" max="18" width="6.85546875" style="45" customWidth="1"/>
    <col min="19" max="19" width="6.85546875" style="14" customWidth="1"/>
    <col min="20" max="20" width="6.85546875" style="16" customWidth="1"/>
    <col min="21" max="21" width="15.28515625" style="16" customWidth="1"/>
    <col min="22" max="16384" width="8.85546875" style="39"/>
  </cols>
  <sheetData>
    <row r="1" spans="1:21" ht="79.5">
      <c r="A1" s="2" t="s">
        <v>18</v>
      </c>
      <c r="B1" s="35" t="s">
        <v>3547</v>
      </c>
      <c r="C1" s="36" t="s">
        <v>3358</v>
      </c>
      <c r="D1" s="36" t="s">
        <v>3548</v>
      </c>
      <c r="E1" s="36" t="s">
        <v>904</v>
      </c>
      <c r="F1" s="36" t="s">
        <v>3549</v>
      </c>
      <c r="G1" s="36" t="s">
        <v>3550</v>
      </c>
      <c r="H1" s="37" t="s">
        <v>33</v>
      </c>
      <c r="I1" s="38" t="s">
        <v>3551</v>
      </c>
      <c r="J1" s="36" t="s">
        <v>3552</v>
      </c>
      <c r="K1" s="36" t="s">
        <v>3553</v>
      </c>
      <c r="L1" s="36" t="s">
        <v>3554</v>
      </c>
      <c r="M1" s="37" t="s">
        <v>1</v>
      </c>
      <c r="N1" s="38" t="s">
        <v>2</v>
      </c>
      <c r="O1" s="36" t="s">
        <v>909</v>
      </c>
      <c r="P1" s="36" t="s">
        <v>3555</v>
      </c>
      <c r="Q1" s="38" t="s">
        <v>3556</v>
      </c>
      <c r="R1" s="38" t="s">
        <v>3557</v>
      </c>
      <c r="S1" s="38"/>
      <c r="T1" s="38"/>
      <c r="U1" s="38" t="s">
        <v>19</v>
      </c>
    </row>
    <row r="2" spans="1:21">
      <c r="A2" s="4" t="s">
        <v>40</v>
      </c>
      <c r="B2" s="9" t="s">
        <v>158</v>
      </c>
      <c r="C2" s="9" t="s">
        <v>41</v>
      </c>
      <c r="D2" s="9"/>
      <c r="E2" s="9"/>
      <c r="F2" s="9"/>
      <c r="G2" s="9"/>
      <c r="H2" s="40" t="s">
        <v>17</v>
      </c>
      <c r="I2" s="9" t="s">
        <v>141</v>
      </c>
      <c r="J2" s="9" t="s">
        <v>37</v>
      </c>
      <c r="K2" s="9" t="s">
        <v>140</v>
      </c>
      <c r="L2" s="9" t="s">
        <v>140</v>
      </c>
      <c r="M2" s="40" t="s">
        <v>17</v>
      </c>
      <c r="N2" s="9" t="s">
        <v>141</v>
      </c>
      <c r="O2" s="9" t="s">
        <v>140</v>
      </c>
      <c r="P2" s="9"/>
      <c r="Q2" s="41"/>
      <c r="R2" s="41"/>
      <c r="S2" s="41" t="s">
        <v>141</v>
      </c>
      <c r="T2" s="41" t="s">
        <v>9</v>
      </c>
      <c r="U2" s="42" t="str">
        <f>CONCATENATE("INSERT INTO ft_t_idmv (intrnl_dmn_val_id, fld_data_cl_id, fld_id, last_chg_tms, last_chg_usr_id, mod_rst_ind, intrnl_dmn_val_txt, intrnl_dmn_val_nme, intrnl_dmn_desc, data_src_id, data_stat_typ)  SELECT '", B2, "',", IF(C2="","NULL", "'"&amp;C2&amp;"'"), ",'", D2, "',", H2, ",'", I2, "','", J2, "','", K2,"','", L2, "','", O2, "','", S2, "','", T2, "'     FROM DUAL WHERE NOT EXISTS (SELECT 1 FROM ft_t_idmv WHERE",IF(C2=""," fld_id = '"," fld_data_cl_id = '"), IF(C2="",D2,C2), "' AND intrnl_dmn_val_txt = '", K2, "');")</f>
        <v>INSERT INTO ft_t_idmv (intrnl_dmn_val_id, fld_data_cl_id, fld_id, last_chg_tms, last_chg_usr_id, mod_rst_ind, intrnl_dmn_val_txt, intrnl_dmn_val_nme, intrnl_dmn_desc, data_src_id, data_stat_typ)  SELECT 'CBA=000001','DSRCID','',SYSDATE,'CBA','N','RCVA','RCVA','RCVA','CBA','ACTIVE'     FROM DUAL WHERE NOT EXISTS (SELECT 1 FROM ft_t_idmv WHERE fld_data_cl_id = 'DSRCID' AND intrnl_dmn_val_txt = 'RCVA');</v>
      </c>
    </row>
    <row r="3" spans="1:21">
      <c r="A3" s="4" t="s">
        <v>162</v>
      </c>
      <c r="B3" s="9" t="s">
        <v>159</v>
      </c>
      <c r="C3" s="9" t="s">
        <v>41</v>
      </c>
      <c r="D3" s="9"/>
      <c r="E3" s="9"/>
      <c r="F3" s="9"/>
      <c r="G3" s="9"/>
      <c r="H3" s="40" t="s">
        <v>17</v>
      </c>
      <c r="I3" s="9" t="s">
        <v>141</v>
      </c>
      <c r="J3" s="9" t="s">
        <v>37</v>
      </c>
      <c r="K3" s="9" t="s">
        <v>141</v>
      </c>
      <c r="L3" s="9" t="s">
        <v>141</v>
      </c>
      <c r="M3" s="40" t="s">
        <v>17</v>
      </c>
      <c r="N3" s="9" t="s">
        <v>141</v>
      </c>
      <c r="O3" s="9" t="s">
        <v>141</v>
      </c>
      <c r="P3" s="9"/>
      <c r="Q3" s="41"/>
      <c r="R3" s="41"/>
      <c r="S3" s="41" t="s">
        <v>141</v>
      </c>
      <c r="T3" s="41" t="s">
        <v>9</v>
      </c>
      <c r="U3" s="42" t="str">
        <f>CONCATENATE("INSERT INTO ft_t_idmv (intrnl_dmn_val_id, fld_data_cl_id, fld_id, last_chg_tms, last_chg_usr_id, mod_rst_ind, intrnl_dmn_val_txt, intrnl_dmn_val_nme, intrnl_dmn_desc, data_src_id, data_stat_typ)  SELECT '", B3, "',", IF(C3="","NULL", "'"&amp;C3&amp;"'"), ",'", D3, "',", H3, ",'", I3, "','", J3, "','", K3,"','", L3, "','", O3, "','", S3, "','", T3, "'     FROM DUAL WHERE NOT EXISTS (SELECT 1 FROM ft_t_idmv WHERE",IF(C3=""," fld_id = '"," fld_data_cl_id = '"), IF(C3="",D3,C3), "' AND intrnl_dmn_val_txt = '", K3, "');")</f>
        <v>INSERT INTO ft_t_idmv (intrnl_dmn_val_id, fld_data_cl_id, fld_id, last_chg_tms, last_chg_usr_id, mod_rst_ind, intrnl_dmn_val_txt, intrnl_dmn_val_nme, intrnl_dmn_desc, data_src_id, data_stat_typ)  SELECT 'CBA=000002','DSRCID','',SYSDATE,'CBA','N','CBA','CBA','CBA','CBA','ACTIVE'     FROM DUAL WHERE NOT EXISTS (SELECT 1 FROM ft_t_idmv WHERE fld_data_cl_id = 'DSRCID' AND intrnl_dmn_val_txt = 'CBA');</v>
      </c>
    </row>
    <row r="4" spans="1:21">
      <c r="A4" s="4" t="s">
        <v>42</v>
      </c>
      <c r="B4" s="9" t="s">
        <v>163</v>
      </c>
      <c r="C4" s="9"/>
      <c r="D4" s="9" t="s">
        <v>43</v>
      </c>
      <c r="E4" s="9"/>
      <c r="F4" s="9"/>
      <c r="G4" s="9"/>
      <c r="H4" s="40" t="s">
        <v>17</v>
      </c>
      <c r="I4" s="9" t="s">
        <v>141</v>
      </c>
      <c r="J4" s="9" t="s">
        <v>37</v>
      </c>
      <c r="K4" s="9" t="s">
        <v>160</v>
      </c>
      <c r="L4" s="9" t="s">
        <v>161</v>
      </c>
      <c r="M4" s="40" t="s">
        <v>17</v>
      </c>
      <c r="N4" s="9" t="s">
        <v>141</v>
      </c>
      <c r="O4" s="9" t="s">
        <v>161</v>
      </c>
      <c r="P4" s="9"/>
      <c r="Q4" s="41"/>
      <c r="R4" s="41"/>
      <c r="S4" s="41" t="s">
        <v>141</v>
      </c>
      <c r="T4" s="41" t="s">
        <v>9</v>
      </c>
      <c r="U4" s="42" t="str">
        <f>CONCATENATE("INSERT INTO ft_t_idmv (intrnl_dmn_val_id, fld_data_cl_id, fld_id, last_chg_tms, last_chg_usr_id, mod_rst_ind, intrnl_dmn_val_txt, intrnl_dmn_val_nme, intrnl_dmn_desc, data_src_id, data_stat_typ)  SELECT '", B4, "',", IF(C4="","NULL", "'"&amp;C4&amp;"'"), ",'", D4, "',", H4, ",'", I4, "','", J4, "','", K4,"','", L4, "','", O4, "','", S4, "','", T4, "'     FROM DUAL WHERE NOT EXISTS (SELECT 1 FROM ft_t_idmv WHERE",IF(C4=""," fld_id = '"," fld_data_cl_id = '"), IF(C4="",D4,C4), "' AND intrnl_dmn_val_txt = '", K4, "');")</f>
        <v>INSERT INTO ft_t_idmv (intrnl_dmn_val_id, fld_data_cl_id, fld_id, last_chg_tms, last_chg_usr_id, mod_rst_ind, intrnl_dmn_val_txt, intrnl_dmn_val_nme, intrnl_dmn_desc, data_src_id, data_stat_typ)  SELECT 'CBA=000003',NULL,'00002875',SYSDATE,'CBA','N','RATE_CAT_ID','Rate Category ID','Rate Category ID','CBA','ACTIVE'     FROM DUAL WHERE NOT EXISTS (SELECT 1 FROM ft_t_idmv WHERE fld_id = '00002875' AND intrnl_dmn_val_txt = 'RATE_CAT_ID');</v>
      </c>
    </row>
  </sheetData>
  <autoFilter ref="A1:U4"/>
  <printOptions horizontalCentered="1"/>
  <pageMargins left="0.25" right="0.25" top="0.7" bottom="0.55000000000000004" header="0.4" footer="0.24000000000000002"/>
  <pageSetup scale="90" orientation="landscape" r:id="rId1"/>
  <headerFooter>
    <oddHeader>&amp;C&amp;"Arial,Bold"&amp;12FT_T_IDMV - Export From AFLAC831_GC@PSG11G01</oddHeader>
    <oddFooter>&amp;L&amp;D&amp;C&amp;P of &amp;N&amp;R&amp;F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5" zoomScaleNormal="85" workbookViewId="0">
      <selection activeCell="K2" sqref="K2:K5"/>
    </sheetView>
  </sheetViews>
  <sheetFormatPr defaultColWidth="9.140625" defaultRowHeight="12.75"/>
  <cols>
    <col min="1" max="1" width="19.5703125" style="91" bestFit="1" customWidth="1"/>
    <col min="2" max="2" width="16" style="91" customWidth="1"/>
    <col min="3" max="6" width="8.5703125" style="43" customWidth="1"/>
    <col min="7" max="8" width="19.7109375" style="43" customWidth="1"/>
    <col min="9" max="10" width="14.5703125" style="43" customWidth="1"/>
    <col min="11" max="11" width="21.85546875" style="94" customWidth="1"/>
    <col min="12" max="16384" width="9.140625" style="88"/>
  </cols>
  <sheetData>
    <row r="1" spans="1:11" ht="76.5" thickBot="1">
      <c r="A1" s="87" t="s">
        <v>18</v>
      </c>
      <c r="B1" s="109" t="s">
        <v>189</v>
      </c>
      <c r="C1" s="96" t="s">
        <v>172</v>
      </c>
      <c r="D1" s="96" t="s">
        <v>193</v>
      </c>
      <c r="E1" s="96" t="s">
        <v>194</v>
      </c>
      <c r="F1" s="96" t="s">
        <v>29</v>
      </c>
      <c r="G1" s="96" t="s">
        <v>191</v>
      </c>
      <c r="H1" s="96" t="s">
        <v>190</v>
      </c>
      <c r="I1" s="96" t="s">
        <v>192</v>
      </c>
      <c r="J1" s="110" t="s">
        <v>33</v>
      </c>
      <c r="K1" s="93" t="s">
        <v>19</v>
      </c>
    </row>
    <row r="2" spans="1:11" ht="13.5" thickTop="1">
      <c r="A2" s="89" t="s">
        <v>195</v>
      </c>
      <c r="B2" s="121" t="s">
        <v>2327</v>
      </c>
      <c r="C2" s="108" t="s">
        <v>140</v>
      </c>
      <c r="D2" s="108" t="s">
        <v>9</v>
      </c>
      <c r="E2" s="108" t="s">
        <v>17</v>
      </c>
      <c r="F2" s="108" t="s">
        <v>141</v>
      </c>
      <c r="G2" s="108" t="s">
        <v>1077</v>
      </c>
      <c r="H2" s="108" t="s">
        <v>1101</v>
      </c>
      <c r="I2" s="108" t="s">
        <v>2453</v>
      </c>
      <c r="J2" s="108" t="s">
        <v>202</v>
      </c>
      <c r="K2" s="92" t="str">
        <f>CONCATENATE("Insert into FT_T_PPED (PPED_OID, DATA_SRC_ID, DATA_STAT_TYP,LAST_CHG_TMS, LAST_CHG_USR_ID, PRC_POINT_EV_DESC, PRC_POINT_EV_NME, PRC_POINT_EV_SNAP_TME, START_TMS) Values ('", B2, "','",C2,"','",D2,"',",E2,",'",F2,"','",G2,"','",H2,"','",I2,"',",J2,");")</f>
        <v>Insert into FT_T_PPED (PPED_OID, DATA_SRC_ID, DATA_STAT_TYP,LAST_CHG_TMS, LAST_CHG_USR_ID, PRC_POINT_EV_DESC, PRC_POINT_EV_NME, PRC_POINT_EV_SNAP_TME, START_TMS) Values ('SNAP====SY','RCVA','ACTIVE',SYSDATE,'CBA','SYDNEY','SY','1630',SYSDATE-36525);</v>
      </c>
    </row>
    <row r="3" spans="1:11">
      <c r="A3" s="89" t="s">
        <v>196</v>
      </c>
      <c r="B3" s="122" t="s">
        <v>2328</v>
      </c>
      <c r="C3" s="90" t="s">
        <v>140</v>
      </c>
      <c r="D3" s="90" t="s">
        <v>9</v>
      </c>
      <c r="E3" s="90" t="s">
        <v>17</v>
      </c>
      <c r="F3" s="90" t="s">
        <v>141</v>
      </c>
      <c r="G3" s="90" t="s">
        <v>196</v>
      </c>
      <c r="H3" s="90" t="s">
        <v>1098</v>
      </c>
      <c r="I3" s="111" t="s">
        <v>199</v>
      </c>
      <c r="J3" s="90" t="s">
        <v>202</v>
      </c>
      <c r="K3" s="92" t="str">
        <f t="shared" ref="K3:K5" si="0">CONCATENATE("Insert into FT_T_PPED (PPED_OID, DATA_SRC_ID, DATA_STAT_TYP,LAST_CHG_TMS, LAST_CHG_USR_ID, PRC_POINT_EV_DESC, PRC_POINT_EV_NME, PRC_POINT_EV_SNAP_TME, START_TMS) Values ('", B3, "','",C3,"','",D3,"',",E3,",'",F3,"','",G3,"','",H3,"','",I3,"',",J3,");")</f>
        <v>Insert into FT_T_PPED (PPED_OID, DATA_SRC_ID, DATA_STAT_TYP,LAST_CHG_TMS, LAST_CHG_USR_ID, PRC_POINT_EV_DESC, PRC_POINT_EV_NME, PRC_POINT_EV_SNAP_TME, START_TMS) Values ('SNAP====AS','RCVA','ACTIVE',SYSDATE,'CBA','ASIA','AS','2300',SYSDATE-36525);</v>
      </c>
    </row>
    <row r="4" spans="1:11">
      <c r="A4" s="89" t="s">
        <v>197</v>
      </c>
      <c r="B4" s="122" t="s">
        <v>2329</v>
      </c>
      <c r="C4" s="90" t="s">
        <v>140</v>
      </c>
      <c r="D4" s="90" t="s">
        <v>9</v>
      </c>
      <c r="E4" s="90" t="s">
        <v>17</v>
      </c>
      <c r="F4" s="90" t="s">
        <v>141</v>
      </c>
      <c r="G4" s="90" t="s">
        <v>197</v>
      </c>
      <c r="H4" s="90" t="s">
        <v>1100</v>
      </c>
      <c r="I4" s="111" t="s">
        <v>200</v>
      </c>
      <c r="J4" s="90" t="s">
        <v>202</v>
      </c>
      <c r="K4" s="92" t="str">
        <f t="shared" si="0"/>
        <v>Insert into FT_T_PPED (PPED_OID, DATA_SRC_ID, DATA_STAT_TYP,LAST_CHG_TMS, LAST_CHG_USR_ID, PRC_POINT_EV_DESC, PRC_POINT_EV_NME, PRC_POINT_EV_SNAP_TME, START_TMS) Values ('SNAP====LN','RCVA','ACTIVE',SYSDATE,'CBA','LONDON','LN','0200',SYSDATE-36525);</v>
      </c>
    </row>
    <row r="5" spans="1:11">
      <c r="A5" s="89" t="s">
        <v>198</v>
      </c>
      <c r="B5" s="122" t="s">
        <v>2330</v>
      </c>
      <c r="C5" s="90" t="s">
        <v>140</v>
      </c>
      <c r="D5" s="90" t="s">
        <v>9</v>
      </c>
      <c r="E5" s="90" t="s">
        <v>17</v>
      </c>
      <c r="F5" s="90" t="s">
        <v>141</v>
      </c>
      <c r="G5" s="90" t="s">
        <v>198</v>
      </c>
      <c r="H5" s="90" t="s">
        <v>1099</v>
      </c>
      <c r="I5" s="111" t="s">
        <v>201</v>
      </c>
      <c r="J5" s="90" t="s">
        <v>202</v>
      </c>
      <c r="K5" s="92" t="str">
        <f t="shared" si="0"/>
        <v>Insert into FT_T_PPED (PPED_OID, DATA_SRC_ID, DATA_STAT_TYP,LAST_CHG_TMS, LAST_CHG_USR_ID, PRC_POINT_EV_DESC, PRC_POINT_EV_NME, PRC_POINT_EV_SNAP_TME, START_TMS) Values ('SNAP====NY','RCVA','ACTIVE',SYSDATE,'CBA','NEW YORK','NY','0900',SYSDATE-36525);</v>
      </c>
    </row>
    <row r="6" spans="1:11">
      <c r="A6" s="89"/>
      <c r="B6" s="90"/>
      <c r="C6" s="90"/>
      <c r="D6" s="90"/>
      <c r="E6" s="90"/>
      <c r="F6" s="90"/>
      <c r="G6" s="90"/>
      <c r="H6" s="90"/>
      <c r="I6" s="90"/>
      <c r="J6" s="90"/>
      <c r="K6" s="92"/>
    </row>
    <row r="7" spans="1:11">
      <c r="A7" s="89"/>
      <c r="B7" s="90"/>
      <c r="C7" s="90"/>
      <c r="D7" s="90"/>
      <c r="E7" s="90"/>
      <c r="F7" s="90"/>
      <c r="G7" s="90"/>
      <c r="H7" s="90"/>
      <c r="I7" s="90"/>
      <c r="J7" s="90"/>
      <c r="K7" s="92"/>
    </row>
    <row r="8" spans="1:11">
      <c r="A8" s="89"/>
      <c r="B8" s="90"/>
      <c r="C8" s="90"/>
      <c r="D8" s="90"/>
      <c r="E8" s="90"/>
      <c r="F8" s="90"/>
      <c r="G8" s="90"/>
      <c r="H8" s="90"/>
      <c r="I8" s="90"/>
      <c r="J8" s="90"/>
      <c r="K8" s="92"/>
    </row>
    <row r="9" spans="1:11">
      <c r="A9" s="89"/>
      <c r="B9" s="90"/>
      <c r="C9" s="90"/>
      <c r="D9" s="90"/>
      <c r="E9" s="90"/>
      <c r="F9" s="90"/>
      <c r="G9" s="90"/>
      <c r="H9" s="90"/>
      <c r="I9" s="90"/>
      <c r="J9" s="90"/>
      <c r="K9" s="92"/>
    </row>
    <row r="10" spans="1:11">
      <c r="A10" s="89"/>
      <c r="B10" s="90"/>
      <c r="C10" s="90"/>
      <c r="D10" s="90"/>
      <c r="E10" s="90"/>
      <c r="F10" s="90"/>
      <c r="G10" s="90"/>
      <c r="H10" s="90"/>
      <c r="I10" s="90"/>
      <c r="J10" s="90"/>
      <c r="K10" s="92"/>
    </row>
    <row r="11" spans="1:11">
      <c r="A11" s="89"/>
      <c r="B11" s="90"/>
      <c r="C11" s="90"/>
      <c r="D11" s="90"/>
      <c r="E11" s="90"/>
      <c r="F11" s="90"/>
      <c r="G11" s="90"/>
      <c r="H11" s="90"/>
      <c r="I11" s="90"/>
      <c r="J11" s="90"/>
      <c r="K11" s="92"/>
    </row>
    <row r="12" spans="1:11">
      <c r="A12" s="89"/>
      <c r="B12" s="90"/>
      <c r="C12" s="90"/>
      <c r="D12" s="90"/>
      <c r="E12" s="90"/>
      <c r="F12" s="90"/>
      <c r="G12" s="90"/>
      <c r="H12" s="90"/>
      <c r="I12" s="90"/>
      <c r="J12" s="90"/>
      <c r="K12" s="92"/>
    </row>
    <row r="13" spans="1:11">
      <c r="A13" s="89"/>
      <c r="B13" s="90"/>
      <c r="C13" s="90"/>
      <c r="D13" s="90"/>
      <c r="E13" s="90"/>
      <c r="F13" s="90"/>
      <c r="G13" s="90"/>
      <c r="H13" s="90"/>
      <c r="I13" s="90"/>
      <c r="J13" s="90"/>
      <c r="K13" s="92"/>
    </row>
    <row r="34" spans="9:9">
      <c r="I34" s="43" t="s">
        <v>2454</v>
      </c>
    </row>
    <row r="35" spans="9:9">
      <c r="I35" s="43" t="s">
        <v>93</v>
      </c>
    </row>
    <row r="36" spans="9:9">
      <c r="I36" s="43" t="s">
        <v>2455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85" zoomScaleNormal="85" workbookViewId="0">
      <selection activeCell="H4" sqref="H2:H4"/>
    </sheetView>
  </sheetViews>
  <sheetFormatPr defaultColWidth="9.140625" defaultRowHeight="12.75"/>
  <cols>
    <col min="1" max="1" width="19.5703125" style="91" bestFit="1" customWidth="1"/>
    <col min="2" max="2" width="16" style="91" customWidth="1"/>
    <col min="3" max="4" width="7.85546875" style="43" customWidth="1"/>
    <col min="5" max="6" width="19.7109375" style="43" customWidth="1"/>
    <col min="7" max="7" width="14.5703125" style="43" customWidth="1"/>
    <col min="8" max="8" width="21.85546875" style="94" customWidth="1"/>
    <col min="9" max="16384" width="9.140625" style="88"/>
  </cols>
  <sheetData>
    <row r="1" spans="1:8" ht="73.5" thickBot="1">
      <c r="A1" s="87" t="s">
        <v>18</v>
      </c>
      <c r="B1" s="132" t="s">
        <v>909</v>
      </c>
      <c r="C1" s="129" t="s">
        <v>194</v>
      </c>
      <c r="D1" s="129" t="s">
        <v>29</v>
      </c>
      <c r="E1" s="129" t="s">
        <v>1396</v>
      </c>
      <c r="F1" s="129" t="s">
        <v>1397</v>
      </c>
      <c r="G1" s="133" t="s">
        <v>33</v>
      </c>
      <c r="H1" s="93" t="s">
        <v>19</v>
      </c>
    </row>
    <row r="2" spans="1:8" ht="13.5" thickTop="1">
      <c r="A2" s="89" t="s">
        <v>1399</v>
      </c>
      <c r="B2" s="121" t="s">
        <v>1400</v>
      </c>
      <c r="C2" s="108" t="s">
        <v>17</v>
      </c>
      <c r="D2" s="108" t="s">
        <v>141</v>
      </c>
      <c r="E2" s="108" t="s">
        <v>1398</v>
      </c>
      <c r="F2" s="108" t="s">
        <v>1403</v>
      </c>
      <c r="G2" s="108" t="s">
        <v>202</v>
      </c>
      <c r="H2" s="92" t="str">
        <f>CONCATENATE("Insert into FT_T_DWDF (DWDF_OID, LAST_CHG_TMS, LAST_CHG_USR_ID, DOWNSTREAM_SYS_NME, DOWNSTREAM_SYS_DESC, START_TMS) Values ('", B2, "',",C2,",'",D2,"','",E2,"','",F2,"',",G2,");")</f>
        <v>Insert into FT_T_DWDF (DWDF_OID, LAST_CHG_TMS, LAST_CHG_USR_ID, DOWNSTREAM_SYS_NME, DOWNSTREAM_SYS_DESC, START_TMS) Values ('CBA==MUREX',SYSDATE,'CBA','MUREX','Murex',SYSDATE-36525);</v>
      </c>
    </row>
    <row r="3" spans="1:8">
      <c r="A3" s="89" t="s">
        <v>1401</v>
      </c>
      <c r="B3" s="122" t="s">
        <v>1402</v>
      </c>
      <c r="C3" s="108" t="s">
        <v>17</v>
      </c>
      <c r="D3" s="108" t="s">
        <v>141</v>
      </c>
      <c r="E3" s="90" t="s">
        <v>1401</v>
      </c>
      <c r="F3" s="90" t="s">
        <v>1404</v>
      </c>
      <c r="G3" s="108" t="s">
        <v>202</v>
      </c>
      <c r="H3" s="92" t="str">
        <f>CONCATENATE("Insert into FT_T_DWDF (DWDF_OID, LAST_CHG_TMS, LAST_CHG_USR_ID, DOWNSTREAM_SYS_NME, DOWNSTREAM_SYS_DESC, START_TMS) Values ('", B3, "',",C3,",'",D3,"','",E3,"','",F3,"',",G3,");")</f>
        <v>Insert into FT_T_DWDF (DWDF_OID, LAST_CHG_TMS, LAST_CHG_USR_ID, DOWNSTREAM_SYS_NME, DOWNSTREAM_SYS_DESC, START_TMS) Values ('CBA====MRU',SYSDATE,'CBA','MRU','Market Rates Utility',SYSDATE-36525);</v>
      </c>
    </row>
    <row r="4" spans="1:8">
      <c r="A4" s="89" t="s">
        <v>2468</v>
      </c>
      <c r="B4" s="122" t="s">
        <v>2469</v>
      </c>
      <c r="C4" s="108" t="s">
        <v>17</v>
      </c>
      <c r="D4" s="108" t="s">
        <v>141</v>
      </c>
      <c r="E4" s="90" t="s">
        <v>2468</v>
      </c>
      <c r="F4" s="90" t="s">
        <v>2470</v>
      </c>
      <c r="G4" s="108" t="s">
        <v>202</v>
      </c>
      <c r="H4" s="92" t="str">
        <f>CONCATENATE("Insert into FT_T_DWDF (DWDF_OID, LAST_CHG_TMS, LAST_CHG_USR_ID, DOWNSTREAM_SYS_NME, DOWNSTREAM_SYS_DESC, START_TMS) Values ('", B4, "',",C4,",'",D4,"','",E4,"','",F4,"',",G4,");")</f>
        <v>Insert into FT_T_DWDF (DWDF_OID, LAST_CHG_TMS, LAST_CHG_USR_ID, DOWNSTREAM_SYS_NME, DOWNSTREAM_SYS_DESC, START_TMS) Values ('CBA====WSS',SYSDATE,'CBA','WSS','Wall Street',SYSDATE-36525);</v>
      </c>
    </row>
    <row r="5" spans="1:8">
      <c r="A5" s="89"/>
      <c r="B5" s="122"/>
      <c r="C5" s="108"/>
      <c r="D5" s="90"/>
      <c r="E5" s="90"/>
      <c r="F5" s="90"/>
      <c r="G5" s="90"/>
      <c r="H5" s="92"/>
    </row>
    <row r="6" spans="1:8">
      <c r="A6" s="89"/>
      <c r="B6" s="90"/>
      <c r="C6" s="90"/>
      <c r="D6" s="90"/>
      <c r="E6" s="90"/>
      <c r="F6" s="90"/>
      <c r="G6" s="90"/>
      <c r="H6" s="92"/>
    </row>
    <row r="7" spans="1:8">
      <c r="A7" s="89"/>
      <c r="B7" s="90"/>
      <c r="C7" s="90"/>
      <c r="D7" s="90"/>
      <c r="E7" s="90"/>
      <c r="F7" s="90"/>
      <c r="G7" s="90"/>
      <c r="H7" s="92"/>
    </row>
    <row r="8" spans="1:8">
      <c r="A8" s="89"/>
      <c r="B8" s="90"/>
      <c r="C8" s="90"/>
      <c r="D8" s="90"/>
      <c r="E8" s="90"/>
      <c r="F8" s="90"/>
      <c r="G8" s="90"/>
      <c r="H8" s="92"/>
    </row>
    <row r="9" spans="1:8">
      <c r="A9" s="89"/>
      <c r="B9" s="90"/>
      <c r="C9" s="90"/>
      <c r="D9" s="90"/>
      <c r="E9" s="90"/>
      <c r="F9" s="90"/>
      <c r="G9" s="90"/>
      <c r="H9" s="92"/>
    </row>
    <row r="10" spans="1:8">
      <c r="A10" s="89"/>
      <c r="B10" s="90"/>
      <c r="C10" s="90"/>
      <c r="D10" s="90"/>
      <c r="E10" s="90"/>
      <c r="F10" s="90"/>
      <c r="G10" s="90"/>
      <c r="H10" s="92"/>
    </row>
    <row r="11" spans="1:8">
      <c r="A11" s="89"/>
      <c r="B11" s="90"/>
      <c r="C11" s="90"/>
      <c r="D11" s="90"/>
      <c r="E11" s="90"/>
      <c r="F11" s="90"/>
      <c r="G11" s="90"/>
      <c r="H11" s="92"/>
    </row>
    <row r="12" spans="1:8">
      <c r="A12" s="89"/>
      <c r="B12" s="90"/>
      <c r="C12" s="90"/>
      <c r="D12" s="90"/>
      <c r="E12" s="90"/>
      <c r="F12" s="90"/>
      <c r="G12" s="90"/>
      <c r="H12" s="92"/>
    </row>
    <row r="13" spans="1:8">
      <c r="A13" s="89"/>
      <c r="B13" s="90"/>
      <c r="C13" s="90"/>
      <c r="D13" s="90"/>
      <c r="E13" s="90"/>
      <c r="F13" s="90"/>
      <c r="G13" s="90"/>
      <c r="H13" s="9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2" sqref="J2:J5"/>
    </sheetView>
  </sheetViews>
  <sheetFormatPr defaultColWidth="29.42578125" defaultRowHeight="11.25"/>
  <cols>
    <col min="1" max="1" width="24.42578125" style="14" bestFit="1" customWidth="1"/>
    <col min="2" max="2" width="14.28515625" style="45" customWidth="1"/>
    <col min="3" max="4" width="8.5703125" style="116" customWidth="1"/>
    <col min="5" max="5" width="8.42578125" style="116" customWidth="1"/>
    <col min="6" max="6" width="9" style="14" customWidth="1"/>
    <col min="7" max="7" width="21.140625" style="45" customWidth="1"/>
    <col min="8" max="8" width="31.7109375" style="45" customWidth="1"/>
    <col min="9" max="9" width="6.42578125" style="14" customWidth="1"/>
    <col min="10" max="10" width="32.7109375" style="16" customWidth="1"/>
    <col min="11" max="16384" width="29.42578125" style="113"/>
  </cols>
  <sheetData>
    <row r="1" spans="1:10" ht="56.25" thickBot="1">
      <c r="A1" s="112" t="s">
        <v>18</v>
      </c>
      <c r="B1" s="96" t="s">
        <v>32</v>
      </c>
      <c r="C1" s="101" t="s">
        <v>33</v>
      </c>
      <c r="D1" s="101" t="s">
        <v>28</v>
      </c>
      <c r="E1" s="101" t="s">
        <v>29</v>
      </c>
      <c r="F1" s="102" t="s">
        <v>30</v>
      </c>
      <c r="G1" s="96" t="s">
        <v>31</v>
      </c>
      <c r="H1" s="96" t="s">
        <v>27</v>
      </c>
      <c r="I1" s="102" t="s">
        <v>35</v>
      </c>
      <c r="J1" s="107"/>
    </row>
    <row r="2" spans="1:10" ht="12" thickTop="1">
      <c r="A2" s="114" t="s">
        <v>219</v>
      </c>
      <c r="B2" s="28" t="s">
        <v>218</v>
      </c>
      <c r="C2" s="98" t="s">
        <v>17</v>
      </c>
      <c r="D2" s="98" t="s">
        <v>17</v>
      </c>
      <c r="E2" s="98" t="s">
        <v>141</v>
      </c>
      <c r="F2" s="98" t="s">
        <v>34</v>
      </c>
      <c r="G2" s="28" t="s">
        <v>219</v>
      </c>
      <c r="H2" s="28" t="s">
        <v>219</v>
      </c>
      <c r="I2" s="99" t="s">
        <v>141</v>
      </c>
      <c r="J2" s="104" t="str">
        <f>CONCATENATE("Insert into FT_T_STDF (STAT_DEF_ID, START_TMS, LAST_CHG_TMS, LAST_CHG_USR_ID, STAT_VAL_TYP, STAT_NME, STAT_DESC, DATA_SRC_ID) select '" &amp; B2 &amp; "', " &amp; C2 &amp; ", " &amp; D2 &amp; ", '" &amp; E2 &amp; "', '" &amp; F2 &amp; "', '" &amp; G2 &amp; "', '" &amp; H2 &amp; "','" &amp; I2&amp; "' from dual where not exists(select '1' from ft_T_stdf where stat_def_id='"&amp;B2&amp;"');")</f>
        <v>Insert into FT_T_STDF (STAT_DEF_ID, START_TMS, LAST_CHG_TMS, LAST_CHG_USR_ID, STAT_VAL_TYP, STAT_NME, STAT_DESC, DATA_SRC_ID) select 'ISSRNME', SYSDATE, SYSDATE, 'CBA', 'CHARACT', 'Issuer Name', 'Issuer Name','CBA' from dual where not exists(select '1' from ft_T_stdf where stat_def_id='ISSRNME');</v>
      </c>
    </row>
    <row r="3" spans="1:10">
      <c r="A3" s="115" t="s">
        <v>1079</v>
      </c>
      <c r="B3" s="11" t="s">
        <v>1078</v>
      </c>
      <c r="C3" s="98" t="s">
        <v>17</v>
      </c>
      <c r="D3" s="98" t="s">
        <v>17</v>
      </c>
      <c r="E3" s="98" t="s">
        <v>141</v>
      </c>
      <c r="F3" s="98" t="s">
        <v>34</v>
      </c>
      <c r="G3" s="28" t="s">
        <v>1079</v>
      </c>
      <c r="H3" s="28" t="s">
        <v>1079</v>
      </c>
      <c r="I3" s="99" t="s">
        <v>141</v>
      </c>
      <c r="J3" s="104" t="str">
        <f>CONCATENATE("Insert into FT_T_STDF (STAT_DEF_ID, START_TMS, LAST_CHG_TMS, LAST_CHG_USR_ID, STAT_VAL_TYP, STAT_NME, STAT_DESC, DATA_SRC_ID) select '" &amp; B3 &amp; "', " &amp; C3 &amp; ", " &amp; D3 &amp; ", '" &amp; E3 &amp; "', '" &amp; F3 &amp; "', '" &amp; G3 &amp; "', '" &amp; H3 &amp; "','" &amp; I3&amp; "' from dual where not exists(select '1' from ft_T_stdf where stat_def_id='"&amp;B3&amp;"');")</f>
        <v>Insert into FT_T_STDF (STAT_DEF_ID, START_TMS, LAST_CHG_TMS, LAST_CHG_USR_ID, STAT_VAL_TYP, STAT_NME, STAT_DESC, DATA_SRC_ID) select 'RCVACUR', SYSDATE, SYSDATE, 'CBA', 'CHARACT', 'RCVA Currency Code', 'RCVA Currency Code','CBA' from dual where not exists(select '1' from ft_T_stdf where stat_def_id='RCVACUR');</v>
      </c>
    </row>
    <row r="4" spans="1:10">
      <c r="A4" s="115" t="s">
        <v>1752</v>
      </c>
      <c r="B4" s="11" t="s">
        <v>1753</v>
      </c>
      <c r="C4" s="98" t="s">
        <v>17</v>
      </c>
      <c r="D4" s="98" t="s">
        <v>17</v>
      </c>
      <c r="E4" s="98" t="s">
        <v>141</v>
      </c>
      <c r="F4" s="98" t="s">
        <v>34</v>
      </c>
      <c r="G4" s="28" t="s">
        <v>1752</v>
      </c>
      <c r="H4" s="28" t="s">
        <v>1752</v>
      </c>
      <c r="I4" s="99" t="s">
        <v>141</v>
      </c>
      <c r="J4" s="104" t="str">
        <f>CONCATENATE("Insert into FT_T_STDF (STAT_DEF_ID, START_TMS, LAST_CHG_TMS, LAST_CHG_USR_ID, STAT_VAL_TYP, STAT_NME, STAT_DESC, DATA_SRC_ID) select '" &amp; B4 &amp; "', " &amp; C4 &amp; ", " &amp; D4 &amp; ", '" &amp; E4 &amp; "', '" &amp; F4 &amp; "', '" &amp; G4 &amp; "', '" &amp; H4 &amp; "','" &amp; I4&amp; "' from dual where not exists(select '1' from ft_T_stdf where stat_def_id='"&amp;B4&amp;"');")</f>
        <v>Insert into FT_T_STDF (STAT_DEF_ID, START_TMS, LAST_CHG_TMS, LAST_CHG_USR_ID, STAT_VAL_TYP, STAT_NME, STAT_DESC, DATA_SRC_ID) select 'RCPRCTYP', SYSDATE, SYSDATE, 'CBA', 'CHARACT', 'MRU Rate Price Type', 'MRU Rate Price Type','CBA' from dual where not exists(select '1' from ft_T_stdf where stat_def_id='RCPRCTYP');</v>
      </c>
    </row>
    <row r="5" spans="1:10">
      <c r="A5" s="115" t="s">
        <v>3523</v>
      </c>
      <c r="B5" s="11" t="s">
        <v>3524</v>
      </c>
      <c r="C5" s="98" t="s">
        <v>17</v>
      </c>
      <c r="D5" s="98" t="s">
        <v>17</v>
      </c>
      <c r="E5" s="98" t="s">
        <v>141</v>
      </c>
      <c r="F5" s="98" t="s">
        <v>34</v>
      </c>
      <c r="G5" s="28" t="s">
        <v>3523</v>
      </c>
      <c r="H5" s="28" t="s">
        <v>3523</v>
      </c>
      <c r="I5" s="99" t="s">
        <v>141</v>
      </c>
      <c r="J5" s="104" t="str">
        <f>CONCATENATE("Insert into FT_T_STDF (STAT_DEF_ID, START_TMS, LAST_CHG_TMS, LAST_CHG_USR_ID, STAT_VAL_TYP, STAT_NME, STAT_DESC, DATA_SRC_ID) select '" &amp; B5 &amp; "', " &amp; C5 &amp; ", " &amp; D5 &amp; ", '" &amp; E5 &amp; "', '" &amp; F5 &amp; "', '" &amp; G5 &amp; "', '" &amp; H5 &amp; "','" &amp; I5&amp; "' from dual where not exists(select '1' from ft_T_stdf where stat_def_id='"&amp;B5&amp;"');")</f>
        <v>Insert into FT_T_STDF (STAT_DEF_ID, START_TMS, LAST_CHG_TMS, LAST_CHG_USR_ID, STAT_VAL_TYP, STAT_NME, STAT_DESC, DATA_SRC_ID) select 'RSKMKTCD', SYSDATE, SYSDATE, 'CBA', 'CHARACT', 'MRU Market Risk Code', 'MRU Market Risk Code','CBA' from dual where not exists(select '1' from ft_T_stdf where stat_def_id='RSKMKTCD');</v>
      </c>
    </row>
  </sheetData>
  <phoneticPr fontId="18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"/>
  <sheetViews>
    <sheetView workbookViewId="0">
      <pane ySplit="1" topLeftCell="A73" activePane="bottomLeft" state="frozen"/>
      <selection pane="bottomLeft" activeCell="M79" sqref="M79"/>
    </sheetView>
  </sheetViews>
  <sheetFormatPr defaultColWidth="8.85546875" defaultRowHeight="11.25"/>
  <cols>
    <col min="1" max="1" width="10.85546875" style="16" customWidth="1"/>
    <col min="2" max="3" width="9.85546875" style="16" customWidth="1"/>
    <col min="4" max="5" width="9.85546875" style="43" customWidth="1"/>
    <col min="6" max="6" width="9.85546875" style="44" customWidth="1"/>
    <col min="7" max="7" width="9.85546875" style="45" customWidth="1"/>
    <col min="8" max="8" width="21.7109375" style="43" customWidth="1"/>
    <col min="9" max="9" width="30.5703125" style="43" customWidth="1"/>
    <col min="10" max="11" width="7.42578125" style="43" customWidth="1"/>
    <col min="12" max="12" width="7.42578125" style="45" customWidth="1"/>
    <col min="13" max="13" width="16.7109375" style="45" customWidth="1"/>
    <col min="14" max="16384" width="8.85546875" style="39"/>
  </cols>
  <sheetData>
    <row r="1" spans="1:13" ht="56.25" thickBot="1">
      <c r="A1" s="46" t="s">
        <v>911</v>
      </c>
      <c r="B1" s="106" t="s">
        <v>904</v>
      </c>
      <c r="C1" s="96" t="s">
        <v>905</v>
      </c>
      <c r="D1" s="118" t="s">
        <v>194</v>
      </c>
      <c r="E1" s="96" t="s">
        <v>29</v>
      </c>
      <c r="F1" s="118" t="s">
        <v>906</v>
      </c>
      <c r="G1" s="119" t="s">
        <v>33</v>
      </c>
      <c r="H1" s="96" t="s">
        <v>907</v>
      </c>
      <c r="I1" s="96" t="s">
        <v>908</v>
      </c>
      <c r="J1" s="119" t="s">
        <v>193</v>
      </c>
      <c r="K1" s="96" t="s">
        <v>35</v>
      </c>
      <c r="L1" s="96" t="s">
        <v>909</v>
      </c>
      <c r="M1" s="38" t="s">
        <v>870</v>
      </c>
    </row>
    <row r="2" spans="1:13" s="148" customFormat="1" ht="12" thickTop="1">
      <c r="A2" s="143" t="s">
        <v>3381</v>
      </c>
      <c r="B2" s="144" t="s">
        <v>914</v>
      </c>
      <c r="C2" s="143" t="s">
        <v>912</v>
      </c>
      <c r="D2" s="143" t="s">
        <v>871</v>
      </c>
      <c r="E2" s="143" t="s">
        <v>141</v>
      </c>
      <c r="F2" s="144" t="s">
        <v>872</v>
      </c>
      <c r="G2" s="145" t="s">
        <v>871</v>
      </c>
      <c r="H2" s="145" t="s">
        <v>913</v>
      </c>
      <c r="I2" s="143" t="s">
        <v>913</v>
      </c>
      <c r="J2" s="143" t="s">
        <v>9</v>
      </c>
      <c r="K2" s="146" t="s">
        <v>141</v>
      </c>
      <c r="L2" s="146" t="s">
        <v>910</v>
      </c>
      <c r="M2" s="147" t="str">
        <f>CONCATENATE("Insert into FT_T_ISGR (ISS_GRP_OID, ISS_GRP_ID, LAST_CHG_TMS, LAST_CHG_USR_ID, GRP_PURP_TYP, START_TMS, GRP_NME, GRP_DESC, DATA_STAT_TYP, DATA_SRC_ID, DWDF_OID) Values ('" &amp; B2 &amp; "', '" &amp; C2 &amp; "', " &amp; D2 &amp; ", '" &amp; E2 &amp; "', '" &amp; F2 &amp; "', " &amp; G2 &amp; ", '" &amp; H2 &amp; "', '" &amp; I2 &amp; "', '" &amp; J2 &amp; "', '" &amp; K2 &amp; "', '" &amp; L2 &amp; "');")</f>
        <v>Insert into FT_T_ISGR (ISS_GRP_OID, ISS_GRP_ID, LAST_CHG_TMS, LAST_CHG_USR_ID, GRP_PURP_TYP, START_TMS, GRP_NME, GRP_DESC, DATA_STAT_TYP, DATA_SRC_ID, DWDF_OID) Values ('CBA=ISGR01', 'CBATST01', sysdate, 'CBA', 'REQUEST', sysdate, 'CBA Security Group for Testing', 'CBA Security Group for Testing', 'ACTIVE', 'CBA', 'Default');</v>
      </c>
    </row>
    <row r="3" spans="1:13" s="148" customFormat="1">
      <c r="A3" s="143" t="s">
        <v>3381</v>
      </c>
      <c r="B3" s="144" t="s">
        <v>1061</v>
      </c>
      <c r="C3" s="143" t="s">
        <v>1055</v>
      </c>
      <c r="D3" s="143" t="s">
        <v>871</v>
      </c>
      <c r="E3" s="143" t="s">
        <v>141</v>
      </c>
      <c r="F3" s="144" t="s">
        <v>872</v>
      </c>
      <c r="G3" s="145" t="s">
        <v>871</v>
      </c>
      <c r="H3" s="145" t="s">
        <v>1047</v>
      </c>
      <c r="I3" s="145" t="s">
        <v>1068</v>
      </c>
      <c r="J3" s="143" t="s">
        <v>9</v>
      </c>
      <c r="K3" s="146" t="s">
        <v>141</v>
      </c>
      <c r="L3" s="146" t="s">
        <v>910</v>
      </c>
      <c r="M3" s="147" t="str">
        <f t="shared" ref="M3:M11" si="0">CONCATENATE("Insert into FT_T_ISGR (ISS_GRP_OID, ISS_GRP_ID, LAST_CHG_TMS, LAST_CHG_USR_ID, GRP_PURP_TYP, START_TMS, GRP_NME, GRP_DESC, DATA_STAT_TYP, DATA_SRC_ID, DWDF_OID) Values ('" &amp; B3 &amp; "', '" &amp; C3 &amp; "', " &amp; D3 &amp; ", '" &amp; E3 &amp; "', '" &amp; F3 &amp; "', " &amp; G3 &amp; ", '" &amp; H3 &amp; "', '" &amp; I3 &amp; "', '" &amp; J3 &amp; "', '" &amp; K3 &amp; "', '" &amp; L3 &amp; "');")</f>
        <v>Insert into FT_T_ISGR (ISS_GRP_OID, ISS_GRP_ID, LAST_CHG_TMS, LAST_CHG_USR_ID, GRP_PURP_TYP, START_TMS, GRP_NME, GRP_DESC, DATA_STAT_TYP, DATA_SRC_ID, DWDF_OID) Values ('CBA=ISGR02', 'TRELKNAD', sysdate, 'CBA', 'REQUEST', sysdate, 'Reuters Elektron AD', 'Request Group for Reuters Elektron AD', 'ACTIVE', 'CBA', 'Default');</v>
      </c>
    </row>
    <row r="4" spans="1:13" s="148" customFormat="1">
      <c r="A4" s="143" t="s">
        <v>3381</v>
      </c>
      <c r="B4" s="144" t="s">
        <v>1062</v>
      </c>
      <c r="C4" s="143" t="s">
        <v>1054</v>
      </c>
      <c r="D4" s="143" t="s">
        <v>871</v>
      </c>
      <c r="E4" s="143" t="s">
        <v>141</v>
      </c>
      <c r="F4" s="144" t="s">
        <v>872</v>
      </c>
      <c r="G4" s="145" t="s">
        <v>871</v>
      </c>
      <c r="H4" s="145" t="s">
        <v>1048</v>
      </c>
      <c r="I4" s="145" t="s">
        <v>1069</v>
      </c>
      <c r="J4" s="143" t="s">
        <v>9</v>
      </c>
      <c r="K4" s="146" t="s">
        <v>141</v>
      </c>
      <c r="L4" s="146" t="s">
        <v>910</v>
      </c>
      <c r="M4" s="147" t="str">
        <f t="shared" si="0"/>
        <v>Insert into FT_T_ISGR (ISS_GRP_OID, ISS_GRP_ID, LAST_CHG_TMS, LAST_CHG_USR_ID, GRP_PURP_TYP, START_TMS, GRP_NME, GRP_DESC, DATA_STAT_TYP, DATA_SRC_ID, DWDF_OID) Values ('CBA=ISGR03', 'TRDSSITR', sysdate, 'CBA', 'REQUEST', sysdate, 'Reuters DSS Intra Day', 'Request Group for Reuters DSS Intra Day', 'ACTIVE', 'CBA', 'Default');</v>
      </c>
    </row>
    <row r="5" spans="1:13" s="148" customFormat="1">
      <c r="A5" s="143" t="s">
        <v>3381</v>
      </c>
      <c r="B5" s="144" t="s">
        <v>1063</v>
      </c>
      <c r="C5" s="143" t="s">
        <v>1056</v>
      </c>
      <c r="D5" s="143" t="s">
        <v>871</v>
      </c>
      <c r="E5" s="143" t="s">
        <v>141</v>
      </c>
      <c r="F5" s="144" t="s">
        <v>872</v>
      </c>
      <c r="G5" s="145" t="s">
        <v>871</v>
      </c>
      <c r="H5" s="145" t="s">
        <v>1049</v>
      </c>
      <c r="I5" s="145" t="s">
        <v>1070</v>
      </c>
      <c r="J5" s="143" t="s">
        <v>9</v>
      </c>
      <c r="K5" s="146" t="s">
        <v>141</v>
      </c>
      <c r="L5" s="146" t="s">
        <v>910</v>
      </c>
      <c r="M5" s="147" t="str">
        <f t="shared" si="0"/>
        <v>Insert into FT_T_ISGR (ISS_GRP_OID, ISS_GRP_ID, LAST_CHG_TMS, LAST_CHG_USR_ID, GRP_PURP_TYP, START_TMS, GRP_NME, GRP_DESC, DATA_STAT_TYP, DATA_SRC_ID, DWDF_OID) Values ('CBA=ISGR04', 'BBWS', sysdate, 'CBA', 'REQUEST', sysdate, 'Bloomberg WebService', 'Request Group for Bloomberg WebService', 'ACTIVE', 'CBA', 'Default');</v>
      </c>
    </row>
    <row r="6" spans="1:13" s="148" customFormat="1">
      <c r="A6" s="143" t="s">
        <v>3381</v>
      </c>
      <c r="B6" s="144" t="s">
        <v>1064</v>
      </c>
      <c r="C6" s="143" t="s">
        <v>1057</v>
      </c>
      <c r="D6" s="143" t="s">
        <v>871</v>
      </c>
      <c r="E6" s="143" t="s">
        <v>141</v>
      </c>
      <c r="F6" s="144" t="s">
        <v>872</v>
      </c>
      <c r="G6" s="145" t="s">
        <v>871</v>
      </c>
      <c r="H6" s="145" t="s">
        <v>1050</v>
      </c>
      <c r="I6" s="145" t="s">
        <v>1071</v>
      </c>
      <c r="J6" s="143" t="s">
        <v>9</v>
      </c>
      <c r="K6" s="146" t="s">
        <v>141</v>
      </c>
      <c r="L6" s="146" t="s">
        <v>910</v>
      </c>
      <c r="M6" s="147" t="str">
        <f t="shared" si="0"/>
        <v>Insert into FT_T_ISGR (ISS_GRP_OID, ISS_GRP_ID, LAST_CHG_TMS, LAST_CHG_USR_ID, GRP_PURP_TYP, START_TMS, GRP_NME, GRP_DESC, DATA_STAT_TYP, DATA_SRC_ID, DWDF_OID) Values ('CBA=ISGR05', 'TRRIC', sysdate, 'CBA', 'REQUEST', sysdate, 'REUTERSRIC', 'Request Group for REUTERSRIC', 'ACTIVE', 'CBA', 'Default');</v>
      </c>
    </row>
    <row r="7" spans="1:13" s="148" customFormat="1">
      <c r="A7" s="143" t="s">
        <v>3381</v>
      </c>
      <c r="B7" s="144" t="s">
        <v>1065</v>
      </c>
      <c r="C7" s="143" t="s">
        <v>1058</v>
      </c>
      <c r="D7" s="143" t="s">
        <v>871</v>
      </c>
      <c r="E7" s="143" t="s">
        <v>141</v>
      </c>
      <c r="F7" s="144" t="s">
        <v>872</v>
      </c>
      <c r="G7" s="145" t="s">
        <v>871</v>
      </c>
      <c r="H7" s="145" t="s">
        <v>1051</v>
      </c>
      <c r="I7" s="145" t="s">
        <v>1072</v>
      </c>
      <c r="J7" s="143" t="s">
        <v>9</v>
      </c>
      <c r="K7" s="146" t="s">
        <v>141</v>
      </c>
      <c r="L7" s="146" t="s">
        <v>910</v>
      </c>
      <c r="M7" s="147" t="str">
        <f t="shared" si="0"/>
        <v>Insert into FT_T_ISGR (ISS_GRP_OID, ISS_GRP_ID, LAST_CHG_TMS, LAST_CHG_USR_ID, GRP_PURP_TYP, START_TMS, GRP_NME, GRP_DESC, DATA_STAT_TYP, DATA_SRC_ID, DWDF_OID) Values ('CBA=ISGR06', 'TRDSSEOD', sysdate, 'CBA', 'REQUEST', sysdate, 'Reuters DSS EOD', 'Request Group for Reuters DSS EOD', 'ACTIVE', 'CBA', 'Default');</v>
      </c>
    </row>
    <row r="8" spans="1:13" s="148" customFormat="1">
      <c r="A8" s="143" t="s">
        <v>3381</v>
      </c>
      <c r="B8" s="144" t="s">
        <v>1066</v>
      </c>
      <c r="C8" s="143" t="s">
        <v>1059</v>
      </c>
      <c r="D8" s="143" t="s">
        <v>871</v>
      </c>
      <c r="E8" s="143" t="s">
        <v>141</v>
      </c>
      <c r="F8" s="144" t="s">
        <v>872</v>
      </c>
      <c r="G8" s="145" t="s">
        <v>871</v>
      </c>
      <c r="H8" s="145" t="s">
        <v>1052</v>
      </c>
      <c r="I8" s="145" t="s">
        <v>1073</v>
      </c>
      <c r="J8" s="143" t="s">
        <v>9</v>
      </c>
      <c r="K8" s="146" t="s">
        <v>141</v>
      </c>
      <c r="L8" s="146" t="s">
        <v>910</v>
      </c>
      <c r="M8" s="147" t="str">
        <f t="shared" si="0"/>
        <v>Insert into FT_T_ISGR (ISS_GRP_OID, ISS_GRP_ID, LAST_CHG_TMS, LAST_CHG_USR_ID, GRP_PURP_TYP, START_TMS, GRP_NME, GRP_DESC, DATA_STAT_TYP, DATA_SRC_ID, DWDF_OID) Values ('CBA=ISGR07', 'TRELKNDT', sysdate, 'CBA', 'REQUEST', sysdate, 'Reuters Elektron DTS', 'Request Group for Reuters Elektron DTS', 'ACTIVE', 'CBA', 'Default');</v>
      </c>
    </row>
    <row r="9" spans="1:13" s="148" customFormat="1">
      <c r="A9" s="143" t="s">
        <v>3381</v>
      </c>
      <c r="B9" s="144" t="s">
        <v>1067</v>
      </c>
      <c r="C9" s="143" t="s">
        <v>1060</v>
      </c>
      <c r="D9" s="143" t="s">
        <v>871</v>
      </c>
      <c r="E9" s="143" t="s">
        <v>141</v>
      </c>
      <c r="F9" s="144" t="s">
        <v>872</v>
      </c>
      <c r="G9" s="145" t="s">
        <v>871</v>
      </c>
      <c r="H9" s="145" t="s">
        <v>1053</v>
      </c>
      <c r="I9" s="145" t="s">
        <v>1074</v>
      </c>
      <c r="J9" s="143" t="s">
        <v>9</v>
      </c>
      <c r="K9" s="146" t="s">
        <v>141</v>
      </c>
      <c r="L9" s="146" t="s">
        <v>910</v>
      </c>
      <c r="M9" s="147" t="str">
        <f t="shared" si="0"/>
        <v>Insert into FT_T_ISGR (ISS_GRP_OID, ISS_GRP_ID, LAST_CHG_TMS, LAST_CHG_USR_ID, GRP_PURP_TYP, START_TMS, GRP_NME, GRP_DESC, DATA_STAT_TYP, DATA_SRC_ID, DWDF_OID) Values ('CBA=ISGR08', 'CBASQLFL', sysdate, 'CBA', 'REQUEST', sysdate, 'SQL Formula', 'Request Group for SQL Formula', 'ACTIVE', 'CBA', 'Default');</v>
      </c>
    </row>
    <row r="10" spans="1:13" s="148" customFormat="1">
      <c r="A10" s="143" t="s">
        <v>3381</v>
      </c>
      <c r="B10" s="144" t="s">
        <v>3369</v>
      </c>
      <c r="C10" s="143" t="s">
        <v>3367</v>
      </c>
      <c r="D10" s="143" t="s">
        <v>871</v>
      </c>
      <c r="E10" s="143" t="s">
        <v>141</v>
      </c>
      <c r="F10" s="144" t="s">
        <v>2665</v>
      </c>
      <c r="G10" s="145" t="s">
        <v>871</v>
      </c>
      <c r="H10" s="145" t="s">
        <v>3365</v>
      </c>
      <c r="I10" s="145" t="s">
        <v>3365</v>
      </c>
      <c r="J10" s="143" t="s">
        <v>9</v>
      </c>
      <c r="K10" s="146" t="s">
        <v>141</v>
      </c>
      <c r="L10" s="146" t="s">
        <v>910</v>
      </c>
      <c r="M10" s="147" t="str">
        <f t="shared" si="0"/>
        <v>Insert into FT_T_ISGR (ISS_GRP_OID, ISS_GRP_ID, LAST_CHG_TMS, LAST_CHG_USR_ID, GRP_PURP_TYP, START_TMS, GRP_NME, GRP_DESC, DATA_STAT_TYP, DATA_SRC_ID, DWDF_OID) Values ('CBA=ISGR09', 'BBRNK1', sysdate, 'CBA', 'VALID', sysdate, 'BB Rank1 Group', 'BB Rank1 Group', 'ACTIVE', 'CBA', 'Default');</v>
      </c>
    </row>
    <row r="11" spans="1:13" s="148" customFormat="1">
      <c r="A11" s="143" t="s">
        <v>3381</v>
      </c>
      <c r="B11" s="144" t="s">
        <v>3370</v>
      </c>
      <c r="C11" s="143" t="s">
        <v>3368</v>
      </c>
      <c r="D11" s="143" t="s">
        <v>871</v>
      </c>
      <c r="E11" s="143" t="s">
        <v>141</v>
      </c>
      <c r="F11" s="144" t="s">
        <v>2665</v>
      </c>
      <c r="G11" s="145" t="s">
        <v>871</v>
      </c>
      <c r="H11" s="145" t="s">
        <v>3366</v>
      </c>
      <c r="I11" s="145" t="s">
        <v>3366</v>
      </c>
      <c r="J11" s="143" t="s">
        <v>9</v>
      </c>
      <c r="K11" s="146" t="s">
        <v>141</v>
      </c>
      <c r="L11" s="146" t="s">
        <v>910</v>
      </c>
      <c r="M11" s="147" t="str">
        <f t="shared" si="0"/>
        <v>Insert into FT_T_ISGR (ISS_GRP_OID, ISS_GRP_ID, LAST_CHG_TMS, LAST_CHG_USR_ID, GRP_PURP_TYP, START_TMS, GRP_NME, GRP_DESC, DATA_STAT_TYP, DATA_SRC_ID, DWDF_OID) Values ('CBA=ISGR10', 'TRRNK1', sysdate, 'CBA', 'VALID', sysdate, 'TR Rank1 Group', 'TR Rank1 Group', 'ACTIVE', 'CBA', 'Default');</v>
      </c>
    </row>
    <row r="12" spans="1:13" s="148" customFormat="1">
      <c r="A12" s="143"/>
      <c r="B12" s="144"/>
      <c r="C12" s="143"/>
      <c r="D12" s="143"/>
      <c r="E12" s="143"/>
      <c r="F12" s="144"/>
      <c r="G12" s="145"/>
      <c r="H12" s="145"/>
      <c r="I12" s="145"/>
      <c r="J12" s="143"/>
      <c r="K12" s="146"/>
      <c r="L12" s="146"/>
      <c r="M12" s="147"/>
    </row>
    <row r="13" spans="1:13" s="148" customFormat="1">
      <c r="A13" s="143"/>
      <c r="B13" s="144"/>
      <c r="C13" s="143"/>
      <c r="D13" s="143"/>
      <c r="E13" s="143"/>
      <c r="F13" s="144"/>
      <c r="G13" s="145"/>
      <c r="H13" s="145"/>
      <c r="I13" s="145"/>
      <c r="J13" s="143"/>
      <c r="K13" s="146"/>
      <c r="L13" s="146"/>
      <c r="M13" s="147"/>
    </row>
    <row r="14" spans="1:13" s="148" customFormat="1">
      <c r="A14" s="143" t="s">
        <v>3381</v>
      </c>
      <c r="B14" s="144" t="s">
        <v>1466</v>
      </c>
      <c r="C14" s="143">
        <v>41</v>
      </c>
      <c r="D14" s="143" t="s">
        <v>871</v>
      </c>
      <c r="E14" s="143" t="s">
        <v>141</v>
      </c>
      <c r="F14" s="144" t="s">
        <v>872</v>
      </c>
      <c r="G14" s="145" t="s">
        <v>871</v>
      </c>
      <c r="H14" s="145" t="s">
        <v>1405</v>
      </c>
      <c r="I14" s="145" t="s">
        <v>1405</v>
      </c>
      <c r="J14" s="143" t="s">
        <v>9</v>
      </c>
      <c r="K14" s="146" t="s">
        <v>141</v>
      </c>
      <c r="L14" s="146" t="s">
        <v>910</v>
      </c>
      <c r="M14" s="147" t="str">
        <f t="shared" ref="M14" si="1">CONCATENATE("Insert into FT_T_ISGR (ISS_GRP_OID, ISS_GRP_ID, LAST_CHG_TMS, LAST_CHG_USR_ID, GRP_PURP_TYP, START_TMS, GRP_NME, GRP_DESC, DATA_STAT_TYP, DATA_SRC_ID, DWDF_OID) Values ('" &amp; B14 &amp; "', '" &amp; C14 &amp; "', " &amp; D14 &amp; ", '" &amp; E14 &amp; "', '" &amp; F14 &amp; "', " &amp; G14 &amp; ", '" &amp; H14 &amp; "', '" &amp; I14 &amp; "', '" &amp; J14 &amp; "', '" &amp; K14 &amp; "', '" &amp; L14 &amp; "');")</f>
        <v>Insert into FT_T_ISGR (ISS_GRP_OID, ISS_GRP_ID, LAST_CHG_TMS, LAST_CHG_USR_ID, GRP_PURP_TYP, START_TMS, GRP_NME, GRP_DESC, DATA_STAT_TYP, DATA_SRC_ID, DWDF_OID) Values ('RCVA====41', '41', sysdate, 'CBA', 'REQUEST', sysdate, '1015am Bank Bill Swap', '1015am Bank Bill Swap', 'ACTIVE', 'CBA', 'Default');</v>
      </c>
    </row>
    <row r="15" spans="1:13" s="148" customFormat="1">
      <c r="A15" s="143" t="s">
        <v>3381</v>
      </c>
      <c r="B15" s="144" t="s">
        <v>1467</v>
      </c>
      <c r="C15" s="143">
        <v>43</v>
      </c>
      <c r="D15" s="143" t="s">
        <v>871</v>
      </c>
      <c r="E15" s="143" t="s">
        <v>141</v>
      </c>
      <c r="F15" s="144" t="s">
        <v>872</v>
      </c>
      <c r="G15" s="145" t="s">
        <v>871</v>
      </c>
      <c r="H15" s="145" t="s">
        <v>1406</v>
      </c>
      <c r="I15" s="145" t="s">
        <v>1406</v>
      </c>
      <c r="J15" s="143" t="s">
        <v>9</v>
      </c>
      <c r="K15" s="146" t="s">
        <v>141</v>
      </c>
      <c r="L15" s="146" t="s">
        <v>910</v>
      </c>
      <c r="M15" s="147" t="str">
        <f t="shared" ref="M15:M77" si="2">CONCATENATE("Insert into FT_T_ISGR (ISS_GRP_OID, ISS_GRP_ID, LAST_CHG_TMS, LAST_CHG_USR_ID, GRP_PURP_TYP, START_TMS, GRP_NME, GRP_DESC, DATA_STAT_TYP, DATA_SRC_ID, DWDF_OID) Values ('" &amp; B15 &amp; "', '" &amp; C15 &amp; "', " &amp; D15 &amp; ", '" &amp; E15 &amp; "', '" &amp; F15 &amp; "', " &amp; G15 &amp; ", '" &amp; H15 &amp; "', '" &amp; I15 &amp; "', '" &amp; J15 &amp; "', '" &amp; K15 &amp; "', '" &amp; L15 &amp; "');")</f>
        <v>Insert into FT_T_ISGR (ISS_GRP_OID, ISS_GRP_ID, LAST_CHG_TMS, LAST_CHG_USR_ID, GRP_PURP_TYP, START_TMS, GRP_NME, GRP_DESC, DATA_STAT_TYP, DATA_SRC_ID, DWDF_OID) Values ('RCVA====43', '43', sysdate, 'CBA', 'REQUEST', sysdate, '1100am', '1100am', 'ACTIVE', 'CBA', 'Default');</v>
      </c>
    </row>
    <row r="16" spans="1:13" s="148" customFormat="1">
      <c r="A16" s="143" t="s">
        <v>3381</v>
      </c>
      <c r="B16" s="144" t="s">
        <v>1468</v>
      </c>
      <c r="C16" s="143">
        <v>44</v>
      </c>
      <c r="D16" s="143" t="s">
        <v>871</v>
      </c>
      <c r="E16" s="143" t="s">
        <v>141</v>
      </c>
      <c r="F16" s="144" t="s">
        <v>872</v>
      </c>
      <c r="G16" s="145" t="s">
        <v>871</v>
      </c>
      <c r="H16" s="145" t="s">
        <v>1407</v>
      </c>
      <c r="I16" s="145" t="s">
        <v>1407</v>
      </c>
      <c r="J16" s="143" t="s">
        <v>9</v>
      </c>
      <c r="K16" s="146" t="s">
        <v>141</v>
      </c>
      <c r="L16" s="146" t="s">
        <v>910</v>
      </c>
      <c r="M16" s="147" t="str">
        <f t="shared" si="2"/>
        <v>Insert into FT_T_ISGR (ISS_GRP_OID, ISS_GRP_ID, LAST_CHG_TMS, LAST_CHG_USR_ID, GRP_PURP_TYP, START_TMS, GRP_NME, GRP_DESC, DATA_STAT_TYP, DATA_SRC_ID, DWDF_OID) Values ('RCVA====44', '44', sysdate, 'CBA', 'REQUEST', sysdate, 'CD Load', 'CD Load', 'ACTIVE', 'CBA', 'Default');</v>
      </c>
    </row>
    <row r="17" spans="1:13" s="148" customFormat="1">
      <c r="A17" s="143" t="s">
        <v>3381</v>
      </c>
      <c r="B17" s="144" t="s">
        <v>1469</v>
      </c>
      <c r="C17" s="143">
        <v>45</v>
      </c>
      <c r="D17" s="143" t="s">
        <v>871</v>
      </c>
      <c r="E17" s="143" t="s">
        <v>141</v>
      </c>
      <c r="F17" s="144" t="s">
        <v>872</v>
      </c>
      <c r="G17" s="145" t="s">
        <v>871</v>
      </c>
      <c r="H17" s="145" t="s">
        <v>1408</v>
      </c>
      <c r="I17" s="145" t="s">
        <v>1408</v>
      </c>
      <c r="J17" s="143" t="s">
        <v>9</v>
      </c>
      <c r="K17" s="146" t="s">
        <v>141</v>
      </c>
      <c r="L17" s="146" t="s">
        <v>910</v>
      </c>
      <c r="M17" s="147" t="str">
        <f t="shared" si="2"/>
        <v>Insert into FT_T_ISGR (ISS_GRP_OID, ISS_GRP_ID, LAST_CHG_TMS, LAST_CHG_USR_ID, GRP_PURP_TYP, START_TMS, GRP_NME, GRP_DESC, DATA_STAT_TYP, DATA_SRC_ID, DWDF_OID) Values ('RCVA====45', '45', sysdate, 'CBA', 'REQUEST', sysdate, 'DMG_AM', 'DMG_AM', 'ACTIVE', 'CBA', 'Default');</v>
      </c>
    </row>
    <row r="18" spans="1:13" s="148" customFormat="1">
      <c r="A18" s="143" t="s">
        <v>3381</v>
      </c>
      <c r="B18" s="144" t="s">
        <v>1470</v>
      </c>
      <c r="C18" s="143">
        <v>46</v>
      </c>
      <c r="D18" s="143" t="s">
        <v>871</v>
      </c>
      <c r="E18" s="143" t="s">
        <v>141</v>
      </c>
      <c r="F18" s="144" t="s">
        <v>872</v>
      </c>
      <c r="G18" s="145" t="s">
        <v>871</v>
      </c>
      <c r="H18" s="145" t="s">
        <v>1409</v>
      </c>
      <c r="I18" s="145" t="s">
        <v>1409</v>
      </c>
      <c r="J18" s="143" t="s">
        <v>9</v>
      </c>
      <c r="K18" s="146" t="s">
        <v>141</v>
      </c>
      <c r="L18" s="146" t="s">
        <v>910</v>
      </c>
      <c r="M18" s="147" t="str">
        <f t="shared" si="2"/>
        <v>Insert into FT_T_ISGR (ISS_GRP_OID, ISS_GRP_ID, LAST_CHG_TMS, LAST_CHG_USR_ID, GRP_PURP_TYP, START_TMS, GRP_NME, GRP_DESC, DATA_STAT_TYP, DATA_SRC_ID, DWDF_OID) Values ('RCVA====46', '46', sysdate, 'CBA', 'REQUEST', sysdate, 'DMG_PM', 'DMG_PM', 'ACTIVE', 'CBA', 'Default');</v>
      </c>
    </row>
    <row r="19" spans="1:13" s="148" customFormat="1">
      <c r="A19" s="143" t="s">
        <v>3381</v>
      </c>
      <c r="B19" s="144" t="s">
        <v>1471</v>
      </c>
      <c r="C19" s="143">
        <v>47</v>
      </c>
      <c r="D19" s="143" t="s">
        <v>871</v>
      </c>
      <c r="E19" s="143" t="s">
        <v>141</v>
      </c>
      <c r="F19" s="144" t="s">
        <v>872</v>
      </c>
      <c r="G19" s="145" t="s">
        <v>871</v>
      </c>
      <c r="H19" s="145" t="s">
        <v>1410</v>
      </c>
      <c r="I19" s="145" t="s">
        <v>1410</v>
      </c>
      <c r="J19" s="143" t="s">
        <v>9</v>
      </c>
      <c r="K19" s="146" t="s">
        <v>141</v>
      </c>
      <c r="L19" s="146" t="s">
        <v>910</v>
      </c>
      <c r="M19" s="147" t="str">
        <f t="shared" si="2"/>
        <v>Insert into FT_T_ISGR (ISS_GRP_OID, ISS_GRP_ID, LAST_CHG_TMS, LAST_CHG_USR_ID, GRP_PURP_TYP, START_TMS, GRP_NME, GRP_DESC, DATA_STAT_TYP, DATA_SRC_ID, DWDF_OID) Values ('RCVA====47', '47', sysdate, 'CBA', 'REQUEST', sysdate, 'FX_PM', 'FX_PM', 'ACTIVE', 'CBA', 'Default');</v>
      </c>
    </row>
    <row r="20" spans="1:13" s="148" customFormat="1">
      <c r="A20" s="143" t="s">
        <v>3381</v>
      </c>
      <c r="B20" s="144" t="s">
        <v>1472</v>
      </c>
      <c r="C20" s="143">
        <v>48</v>
      </c>
      <c r="D20" s="143" t="s">
        <v>871</v>
      </c>
      <c r="E20" s="143" t="s">
        <v>141</v>
      </c>
      <c r="F20" s="144" t="s">
        <v>872</v>
      </c>
      <c r="G20" s="145" t="s">
        <v>871</v>
      </c>
      <c r="H20" s="145" t="s">
        <v>1411</v>
      </c>
      <c r="I20" s="145" t="s">
        <v>1411</v>
      </c>
      <c r="J20" s="143" t="s">
        <v>9</v>
      </c>
      <c r="K20" s="146" t="s">
        <v>141</v>
      </c>
      <c r="L20" s="146" t="s">
        <v>910</v>
      </c>
      <c r="M20" s="147" t="str">
        <f t="shared" si="2"/>
        <v>Insert into FT_T_ISGR (ISS_GRP_OID, ISS_GRP_ID, LAST_CHG_TMS, LAST_CHG_USR_ID, GRP_PURP_TYP, START_TMS, GRP_NME, GRP_DESC, DATA_STAT_TYP, DATA_SRC_ID, DWDF_OID) Values ('RCVA====48', '48', sysdate, 'CBA', 'REQUEST', sysdate, 'LONDON_SWAPS', 'LONDON_SWAPS', 'ACTIVE', 'CBA', 'Default');</v>
      </c>
    </row>
    <row r="21" spans="1:13" s="148" customFormat="1">
      <c r="A21" s="143" t="s">
        <v>3381</v>
      </c>
      <c r="B21" s="144" t="s">
        <v>1473</v>
      </c>
      <c r="C21" s="143">
        <v>49</v>
      </c>
      <c r="D21" s="143" t="s">
        <v>871</v>
      </c>
      <c r="E21" s="143" t="s">
        <v>141</v>
      </c>
      <c r="F21" s="144" t="s">
        <v>872</v>
      </c>
      <c r="G21" s="145" t="s">
        <v>871</v>
      </c>
      <c r="H21" s="145" t="s">
        <v>1412</v>
      </c>
      <c r="I21" s="145" t="s">
        <v>1412</v>
      </c>
      <c r="J21" s="143" t="s">
        <v>9</v>
      </c>
      <c r="K21" s="146" t="s">
        <v>141</v>
      </c>
      <c r="L21" s="146" t="s">
        <v>910</v>
      </c>
      <c r="M21" s="147" t="str">
        <f t="shared" si="2"/>
        <v>Insert into FT_T_ISGR (ISS_GRP_OID, ISS_GRP_ID, LAST_CHG_TMS, LAST_CHG_USR_ID, GRP_PURP_TYP, START_TMS, GRP_NME, GRP_DESC, DATA_STAT_TYP, DATA_SRC_ID, DWDF_OID) Values ('RCVA====49', '49', sysdate, 'CBA', 'REQUEST', sysdate, 'LONDON_MARKIT', 'LONDON_MARKIT', 'ACTIVE', 'CBA', 'Default');</v>
      </c>
    </row>
    <row r="22" spans="1:13" s="148" customFormat="1">
      <c r="A22" s="143" t="s">
        <v>3381</v>
      </c>
      <c r="B22" s="144" t="s">
        <v>1474</v>
      </c>
      <c r="C22" s="143">
        <v>50</v>
      </c>
      <c r="D22" s="143" t="s">
        <v>871</v>
      </c>
      <c r="E22" s="143" t="s">
        <v>141</v>
      </c>
      <c r="F22" s="144" t="s">
        <v>872</v>
      </c>
      <c r="G22" s="145" t="s">
        <v>871</v>
      </c>
      <c r="H22" s="145" t="s">
        <v>1413</v>
      </c>
      <c r="I22" s="145" t="s">
        <v>1413</v>
      </c>
      <c r="J22" s="143" t="s">
        <v>9</v>
      </c>
      <c r="K22" s="146" t="s">
        <v>141</v>
      </c>
      <c r="L22" s="146" t="s">
        <v>910</v>
      </c>
      <c r="M22" s="147" t="str">
        <f t="shared" si="2"/>
        <v>Insert into FT_T_ISGR (ISS_GRP_OID, ISS_GRP_ID, LAST_CHG_TMS, LAST_CHG_USR_ID, GRP_PURP_TYP, START_TMS, GRP_NME, GRP_DESC, DATA_STAT_TYP, DATA_SRC_ID, DWDF_OID) Values ('RCVA====50', '50', sysdate, 'CBA', 'REQUEST', sysdate, 'RATES_PM', 'RATES_PM', 'ACTIVE', 'CBA', 'Default');</v>
      </c>
    </row>
    <row r="23" spans="1:13" s="148" customFormat="1">
      <c r="A23" s="143" t="s">
        <v>3381</v>
      </c>
      <c r="B23" s="144" t="s">
        <v>1475</v>
      </c>
      <c r="C23" s="143">
        <v>59</v>
      </c>
      <c r="D23" s="143" t="s">
        <v>871</v>
      </c>
      <c r="E23" s="143" t="s">
        <v>141</v>
      </c>
      <c r="F23" s="144" t="s">
        <v>872</v>
      </c>
      <c r="G23" s="145" t="s">
        <v>871</v>
      </c>
      <c r="H23" s="145" t="s">
        <v>1414</v>
      </c>
      <c r="I23" s="145" t="s">
        <v>1414</v>
      </c>
      <c r="J23" s="143" t="s">
        <v>9</v>
      </c>
      <c r="K23" s="146" t="s">
        <v>141</v>
      </c>
      <c r="L23" s="146" t="s">
        <v>910</v>
      </c>
      <c r="M23" s="147" t="str">
        <f t="shared" si="2"/>
        <v>Insert into FT_T_ISGR (ISS_GRP_OID, ISS_GRP_ID, LAST_CHG_TMS, LAST_CHG_USR_ID, GRP_PURP_TYP, START_TMS, GRP_NME, GRP_DESC, DATA_STAT_TYP, DATA_SRC_ID, DWDF_OID) Values ('RCVA====59', '59', sysdate, 'CBA', 'REQUEST', sysdate, 'RATE_SIX', 'RATE_SIX', 'ACTIVE', 'CBA', 'Default');</v>
      </c>
    </row>
    <row r="24" spans="1:13" s="148" customFormat="1">
      <c r="A24" s="143" t="s">
        <v>3381</v>
      </c>
      <c r="B24" s="144" t="s">
        <v>1476</v>
      </c>
      <c r="C24" s="143">
        <v>1001</v>
      </c>
      <c r="D24" s="143" t="s">
        <v>871</v>
      </c>
      <c r="E24" s="143" t="s">
        <v>141</v>
      </c>
      <c r="F24" s="144" t="s">
        <v>872</v>
      </c>
      <c r="G24" s="145" t="s">
        <v>871</v>
      </c>
      <c r="H24" s="145" t="s">
        <v>197</v>
      </c>
      <c r="I24" s="145" t="s">
        <v>197</v>
      </c>
      <c r="J24" s="143" t="s">
        <v>9</v>
      </c>
      <c r="K24" s="146" t="s">
        <v>141</v>
      </c>
      <c r="L24" s="146" t="s">
        <v>910</v>
      </c>
      <c r="M24" s="147" t="str">
        <f t="shared" si="2"/>
        <v>Insert into FT_T_ISGR (ISS_GRP_OID, ISS_GRP_ID, LAST_CHG_TMS, LAST_CHG_USR_ID, GRP_PURP_TYP, START_TMS, GRP_NME, GRP_DESC, DATA_STAT_TYP, DATA_SRC_ID, DWDF_OID) Values ('RCVA==1001', '1001', sysdate, 'CBA', 'REQUEST', sysdate, 'LONDON', 'LONDON', 'ACTIVE', 'CBA', 'Default');</v>
      </c>
    </row>
    <row r="25" spans="1:13" s="148" customFormat="1">
      <c r="A25" s="143" t="s">
        <v>3381</v>
      </c>
      <c r="B25" s="144" t="s">
        <v>1477</v>
      </c>
      <c r="C25" s="143">
        <v>1002</v>
      </c>
      <c r="D25" s="143" t="s">
        <v>871</v>
      </c>
      <c r="E25" s="143" t="s">
        <v>141</v>
      </c>
      <c r="F25" s="144" t="s">
        <v>872</v>
      </c>
      <c r="G25" s="145" t="s">
        <v>871</v>
      </c>
      <c r="H25" s="145" t="s">
        <v>1415</v>
      </c>
      <c r="I25" s="145" t="s">
        <v>1415</v>
      </c>
      <c r="J25" s="143" t="s">
        <v>9</v>
      </c>
      <c r="K25" s="146" t="s">
        <v>141</v>
      </c>
      <c r="L25" s="146" t="s">
        <v>910</v>
      </c>
      <c r="M25" s="147" t="str">
        <f t="shared" si="2"/>
        <v>Insert into FT_T_ISGR (ISS_GRP_OID, ISS_GRP_ID, LAST_CHG_TMS, LAST_CHG_USR_ID, GRP_PURP_TYP, START_TMS, GRP_NME, GRP_DESC, DATA_STAT_TYP, DATA_SRC_ID, DWDF_OID) Values ('RCVA==1002', '1002', sysdate, 'CBA', 'REQUEST', sysdate, 'LONDON_BOND', 'LONDON_BOND', 'ACTIVE', 'CBA', 'Default');</v>
      </c>
    </row>
    <row r="26" spans="1:13" s="148" customFormat="1">
      <c r="A26" s="143" t="s">
        <v>3381</v>
      </c>
      <c r="B26" s="144" t="s">
        <v>1478</v>
      </c>
      <c r="C26" s="143">
        <v>1003</v>
      </c>
      <c r="D26" s="143" t="s">
        <v>871</v>
      </c>
      <c r="E26" s="143" t="s">
        <v>141</v>
      </c>
      <c r="F26" s="144" t="s">
        <v>872</v>
      </c>
      <c r="G26" s="145" t="s">
        <v>871</v>
      </c>
      <c r="H26" s="145" t="s">
        <v>1076</v>
      </c>
      <c r="I26" s="145" t="s">
        <v>1076</v>
      </c>
      <c r="J26" s="143" t="s">
        <v>9</v>
      </c>
      <c r="K26" s="146" t="s">
        <v>141</v>
      </c>
      <c r="L26" s="146" t="s">
        <v>910</v>
      </c>
      <c r="M26" s="147" t="str">
        <f t="shared" si="2"/>
        <v>Insert into FT_T_ISGR (ISS_GRP_OID, ISS_GRP_ID, LAST_CHG_TMS, LAST_CHG_USR_ID, GRP_PURP_TYP, START_TMS, GRP_NME, GRP_DESC, DATA_STAT_TYP, DATA_SRC_ID, DWDF_OID) Values ('RCVA==1003', '1003', sysdate, 'CBA', 'REQUEST', sysdate, 'NEWYORK', 'NEWYORK', 'ACTIVE', 'CBA', 'Default');</v>
      </c>
    </row>
    <row r="27" spans="1:13" s="148" customFormat="1">
      <c r="A27" s="143" t="s">
        <v>3381</v>
      </c>
      <c r="B27" s="144" t="s">
        <v>1479</v>
      </c>
      <c r="C27" s="143">
        <v>1004</v>
      </c>
      <c r="D27" s="143" t="s">
        <v>871</v>
      </c>
      <c r="E27" s="143" t="s">
        <v>141</v>
      </c>
      <c r="F27" s="144" t="s">
        <v>872</v>
      </c>
      <c r="G27" s="145" t="s">
        <v>871</v>
      </c>
      <c r="H27" s="145" t="s">
        <v>1416</v>
      </c>
      <c r="I27" s="145" t="s">
        <v>1416</v>
      </c>
      <c r="J27" s="143" t="s">
        <v>9</v>
      </c>
      <c r="K27" s="146" t="s">
        <v>141</v>
      </c>
      <c r="L27" s="146" t="s">
        <v>910</v>
      </c>
      <c r="M27" s="147" t="str">
        <f t="shared" si="2"/>
        <v>Insert into FT_T_ISGR (ISS_GRP_OID, ISS_GRP_ID, LAST_CHG_TMS, LAST_CHG_USR_ID, GRP_PURP_TYP, START_TMS, GRP_NME, GRP_DESC, DATA_STAT_TYP, DATA_SRC_ID, DWDF_OID) Values ('RCVA==1004', '1004', sysdate, 'CBA', 'REQUEST', sysdate, 'ACDC SPOT', 'ACDC SPOT', 'ACTIVE', 'CBA', 'Default');</v>
      </c>
    </row>
    <row r="28" spans="1:13" s="148" customFormat="1">
      <c r="A28" s="143" t="s">
        <v>3381</v>
      </c>
      <c r="B28" s="144" t="s">
        <v>1480</v>
      </c>
      <c r="C28" s="143">
        <v>1005</v>
      </c>
      <c r="D28" s="143" t="s">
        <v>871</v>
      </c>
      <c r="E28" s="143" t="s">
        <v>141</v>
      </c>
      <c r="F28" s="144" t="s">
        <v>872</v>
      </c>
      <c r="G28" s="145" t="s">
        <v>871</v>
      </c>
      <c r="H28" s="145" t="s">
        <v>1417</v>
      </c>
      <c r="I28" s="145" t="s">
        <v>1417</v>
      </c>
      <c r="J28" s="143" t="s">
        <v>9</v>
      </c>
      <c r="K28" s="146" t="s">
        <v>141</v>
      </c>
      <c r="L28" s="146" t="s">
        <v>910</v>
      </c>
      <c r="M28" s="147" t="str">
        <f t="shared" si="2"/>
        <v>Insert into FT_T_ISGR (ISS_GRP_OID, ISS_GRP_ID, LAST_CHG_TMS, LAST_CHG_USR_ID, GRP_PURP_TYP, START_TMS, GRP_NME, GRP_DESC, DATA_STAT_TYP, DATA_SRC_ID, DWDF_OID) Values ('RCVA==1005', '1005', sysdate, 'CBA', 'REQUEST', sysdate, 'LONDON_FUTURES', 'LONDON_FUTURES', 'ACTIVE', 'CBA', 'Default');</v>
      </c>
    </row>
    <row r="29" spans="1:13" s="148" customFormat="1">
      <c r="A29" s="143" t="s">
        <v>3381</v>
      </c>
      <c r="B29" s="144" t="s">
        <v>1481</v>
      </c>
      <c r="C29" s="143">
        <v>1006</v>
      </c>
      <c r="D29" s="143" t="s">
        <v>871</v>
      </c>
      <c r="E29" s="143" t="s">
        <v>141</v>
      </c>
      <c r="F29" s="144" t="s">
        <v>872</v>
      </c>
      <c r="G29" s="145" t="s">
        <v>871</v>
      </c>
      <c r="H29" s="145" t="s">
        <v>1418</v>
      </c>
      <c r="I29" s="145" t="s">
        <v>1418</v>
      </c>
      <c r="J29" s="143" t="s">
        <v>9</v>
      </c>
      <c r="K29" s="146" t="s">
        <v>141</v>
      </c>
      <c r="L29" s="146" t="s">
        <v>910</v>
      </c>
      <c r="M29" s="147" t="str">
        <f t="shared" si="2"/>
        <v>Insert into FT_T_ISGR (ISS_GRP_OID, ISS_GRP_ID, LAST_CHG_TMS, LAST_CHG_USR_ID, GRP_PURP_TYP, START_TMS, GRP_NME, GRP_DESC, DATA_STAT_TYP, DATA_SRC_ID, DWDF_OID) Values ('RCVA==1006', '1006', sysdate, 'CBA', 'REQUEST', sysdate, 'NEWYORK_CMDTY_MUREX', 'NEWYORK_CMDTY_MUREX', 'ACTIVE', 'CBA', 'Default');</v>
      </c>
    </row>
    <row r="30" spans="1:13" s="148" customFormat="1">
      <c r="A30" s="143" t="s">
        <v>3381</v>
      </c>
      <c r="B30" s="144" t="s">
        <v>1482</v>
      </c>
      <c r="C30" s="143">
        <v>1007</v>
      </c>
      <c r="D30" s="143" t="s">
        <v>871</v>
      </c>
      <c r="E30" s="143" t="s">
        <v>141</v>
      </c>
      <c r="F30" s="144" t="s">
        <v>872</v>
      </c>
      <c r="G30" s="145" t="s">
        <v>871</v>
      </c>
      <c r="H30" s="145" t="s">
        <v>1419</v>
      </c>
      <c r="I30" s="145" t="s">
        <v>1419</v>
      </c>
      <c r="J30" s="143" t="s">
        <v>9</v>
      </c>
      <c r="K30" s="146" t="s">
        <v>141</v>
      </c>
      <c r="L30" s="146" t="s">
        <v>910</v>
      </c>
      <c r="M30" s="147" t="str">
        <f t="shared" si="2"/>
        <v>Insert into FT_T_ISGR (ISS_GRP_OID, ISS_GRP_ID, LAST_CHG_TMS, LAST_CHG_USR_ID, GRP_PURP_TYP, START_TMS, GRP_NME, GRP_DESC, DATA_STAT_TYP, DATA_SRC_ID, DWDF_OID) Values ('RCVA==1007', '1007', sysdate, 'CBA', 'REQUEST', sysdate, '1000am FUTURES', '1000am FUTURES', 'ACTIVE', 'CBA', 'Default');</v>
      </c>
    </row>
    <row r="31" spans="1:13" s="148" customFormat="1">
      <c r="A31" s="143" t="s">
        <v>3381</v>
      </c>
      <c r="B31" s="144" t="s">
        <v>1483</v>
      </c>
      <c r="C31" s="143">
        <v>1008</v>
      </c>
      <c r="D31" s="143" t="s">
        <v>871</v>
      </c>
      <c r="E31" s="143" t="s">
        <v>141</v>
      </c>
      <c r="F31" s="144" t="s">
        <v>872</v>
      </c>
      <c r="G31" s="145" t="s">
        <v>871</v>
      </c>
      <c r="H31" s="145" t="s">
        <v>1420</v>
      </c>
      <c r="I31" s="145" t="s">
        <v>1420</v>
      </c>
      <c r="J31" s="143" t="s">
        <v>9</v>
      </c>
      <c r="K31" s="146" t="s">
        <v>141</v>
      </c>
      <c r="L31" s="146" t="s">
        <v>910</v>
      </c>
      <c r="M31" s="147" t="str">
        <f t="shared" si="2"/>
        <v>Insert into FT_T_ISGR (ISS_GRP_OID, ISS_GRP_ID, LAST_CHG_TMS, LAST_CHG_USR_ID, GRP_PURP_TYP, START_TMS, GRP_NME, GRP_DESC, DATA_STAT_TYP, DATA_SRC_ID, DWDF_OID) Values ('RCVA==1008', '1008', sysdate, 'CBA', 'REQUEST', sysdate, 'XP SFE FUTURES', 'XP SFE FUTURES', 'ACTIVE', 'CBA', 'Default');</v>
      </c>
    </row>
    <row r="32" spans="1:13" s="148" customFormat="1">
      <c r="A32" s="143" t="s">
        <v>3381</v>
      </c>
      <c r="B32" s="144" t="s">
        <v>1484</v>
      </c>
      <c r="C32" s="143">
        <v>1009</v>
      </c>
      <c r="D32" s="143" t="s">
        <v>871</v>
      </c>
      <c r="E32" s="143" t="s">
        <v>141</v>
      </c>
      <c r="F32" s="144" t="s">
        <v>872</v>
      </c>
      <c r="G32" s="145" t="s">
        <v>871</v>
      </c>
      <c r="H32" s="145" t="s">
        <v>196</v>
      </c>
      <c r="I32" s="145" t="s">
        <v>196</v>
      </c>
      <c r="J32" s="143" t="s">
        <v>9</v>
      </c>
      <c r="K32" s="146" t="s">
        <v>141</v>
      </c>
      <c r="L32" s="146" t="s">
        <v>910</v>
      </c>
      <c r="M32" s="147" t="str">
        <f t="shared" si="2"/>
        <v>Insert into FT_T_ISGR (ISS_GRP_OID, ISS_GRP_ID, LAST_CHG_TMS, LAST_CHG_USR_ID, GRP_PURP_TYP, START_TMS, GRP_NME, GRP_DESC, DATA_STAT_TYP, DATA_SRC_ID, DWDF_OID) Values ('RCVA==1009', '1009', sysdate, 'CBA', 'REQUEST', sysdate, 'ASIA', 'ASIA', 'ACTIVE', 'CBA', 'Default');</v>
      </c>
    </row>
    <row r="33" spans="1:13" s="148" customFormat="1">
      <c r="A33" s="143" t="s">
        <v>3381</v>
      </c>
      <c r="B33" s="144" t="s">
        <v>1485</v>
      </c>
      <c r="C33" s="143">
        <v>1560</v>
      </c>
      <c r="D33" s="143" t="s">
        <v>871</v>
      </c>
      <c r="E33" s="143" t="s">
        <v>141</v>
      </c>
      <c r="F33" s="144" t="s">
        <v>872</v>
      </c>
      <c r="G33" s="145" t="s">
        <v>871</v>
      </c>
      <c r="H33" s="145" t="s">
        <v>1421</v>
      </c>
      <c r="I33" s="145" t="s">
        <v>1421</v>
      </c>
      <c r="J33" s="143" t="s">
        <v>9</v>
      </c>
      <c r="K33" s="146" t="s">
        <v>141</v>
      </c>
      <c r="L33" s="146" t="s">
        <v>910</v>
      </c>
      <c r="M33" s="147" t="str">
        <f t="shared" si="2"/>
        <v>Insert into FT_T_ISGR (ISS_GRP_OID, ISS_GRP_ID, LAST_CHG_TMS, LAST_CHG_USR_ID, GRP_PURP_TYP, START_TMS, GRP_NME, GRP_DESC, DATA_STAT_TYP, DATA_SRC_ID, DWDF_OID) Values ('RCVA==1560', '1560', sysdate, 'CBA', 'REQUEST', sysdate, 'KIODEX NY', 'KIODEX NY', 'ACTIVE', 'CBA', 'Default');</v>
      </c>
    </row>
    <row r="34" spans="1:13" s="148" customFormat="1">
      <c r="A34" s="143" t="s">
        <v>3381</v>
      </c>
      <c r="B34" s="144" t="s">
        <v>1486</v>
      </c>
      <c r="C34" s="143">
        <v>1580</v>
      </c>
      <c r="D34" s="143" t="s">
        <v>871</v>
      </c>
      <c r="E34" s="143" t="s">
        <v>141</v>
      </c>
      <c r="F34" s="144" t="s">
        <v>872</v>
      </c>
      <c r="G34" s="145" t="s">
        <v>871</v>
      </c>
      <c r="H34" s="145" t="s">
        <v>1422</v>
      </c>
      <c r="I34" s="145" t="s">
        <v>1422</v>
      </c>
      <c r="J34" s="143" t="s">
        <v>9</v>
      </c>
      <c r="K34" s="146" t="s">
        <v>141</v>
      </c>
      <c r="L34" s="146" t="s">
        <v>910</v>
      </c>
      <c r="M34" s="147" t="str">
        <f t="shared" si="2"/>
        <v>Insert into FT_T_ISGR (ISS_GRP_OID, ISS_GRP_ID, LAST_CHG_TMS, LAST_CHG_USR_ID, GRP_PURP_TYP, START_TMS, GRP_NME, GRP_DESC, DATA_STAT_TYP, DATA_SRC_ID, DWDF_OID) Values ('RCVA==1580', '1580', sysdate, 'CBA', 'REQUEST', sysdate, 'KIODEX SYD', 'KIODEX SYD', 'ACTIVE', 'CBA', 'Default');</v>
      </c>
    </row>
    <row r="35" spans="1:13" s="148" customFormat="1">
      <c r="A35" s="143" t="s">
        <v>3381</v>
      </c>
      <c r="B35" s="144" t="s">
        <v>1487</v>
      </c>
      <c r="C35" s="143">
        <v>1600</v>
      </c>
      <c r="D35" s="143" t="s">
        <v>871</v>
      </c>
      <c r="E35" s="143" t="s">
        <v>141</v>
      </c>
      <c r="F35" s="144" t="s">
        <v>872</v>
      </c>
      <c r="G35" s="145" t="s">
        <v>871</v>
      </c>
      <c r="H35" s="145" t="s">
        <v>1423</v>
      </c>
      <c r="I35" s="145" t="s">
        <v>1423</v>
      </c>
      <c r="J35" s="143" t="s">
        <v>9</v>
      </c>
      <c r="K35" s="146" t="s">
        <v>141</v>
      </c>
      <c r="L35" s="146" t="s">
        <v>910</v>
      </c>
      <c r="M35" s="147" t="str">
        <f t="shared" si="2"/>
        <v>Insert into FT_T_ISGR (ISS_GRP_OID, ISS_GRP_ID, LAST_CHG_TMS, LAST_CHG_USR_ID, GRP_PURP_TYP, START_TMS, GRP_NME, GRP_DESC, DATA_STAT_TYP, DATA_SRC_ID, DWDF_OID) Values ('RCVA==1600', '1600', sysdate, 'CBA', 'REQUEST', sysdate, 'RBOS SYD', 'RBOS SYD', 'ACTIVE', 'CBA', 'Default');</v>
      </c>
    </row>
    <row r="36" spans="1:13" s="148" customFormat="1">
      <c r="A36" s="143" t="s">
        <v>3381</v>
      </c>
      <c r="B36" s="144" t="s">
        <v>1488</v>
      </c>
      <c r="C36" s="143">
        <v>1601</v>
      </c>
      <c r="D36" s="143" t="s">
        <v>871</v>
      </c>
      <c r="E36" s="143" t="s">
        <v>141</v>
      </c>
      <c r="F36" s="144" t="s">
        <v>872</v>
      </c>
      <c r="G36" s="145" t="s">
        <v>871</v>
      </c>
      <c r="H36" s="145" t="s">
        <v>1424</v>
      </c>
      <c r="I36" s="145" t="s">
        <v>1424</v>
      </c>
      <c r="J36" s="143" t="s">
        <v>9</v>
      </c>
      <c r="K36" s="146" t="s">
        <v>141</v>
      </c>
      <c r="L36" s="146" t="s">
        <v>910</v>
      </c>
      <c r="M36" s="147" t="str">
        <f t="shared" si="2"/>
        <v>Insert into FT_T_ISGR (ISS_GRP_OID, ISS_GRP_ID, LAST_CHG_TMS, LAST_CHG_USR_ID, GRP_PURP_TYP, START_TMS, GRP_NME, GRP_DESC, DATA_STAT_TYP, DATA_SRC_ID, DWDF_OID) Values ('RCVA==1601', '1601', sysdate, 'CBA', 'REQUEST', sysdate, 'LONDON_CDS', 'LONDON_CDS', 'ACTIVE', 'CBA', 'Default');</v>
      </c>
    </row>
    <row r="37" spans="1:13" s="148" customFormat="1">
      <c r="A37" s="143" t="s">
        <v>3381</v>
      </c>
      <c r="B37" s="144" t="s">
        <v>1489</v>
      </c>
      <c r="C37" s="143">
        <v>1620</v>
      </c>
      <c r="D37" s="143" t="s">
        <v>871</v>
      </c>
      <c r="E37" s="143" t="s">
        <v>141</v>
      </c>
      <c r="F37" s="144" t="s">
        <v>872</v>
      </c>
      <c r="G37" s="145" t="s">
        <v>871</v>
      </c>
      <c r="H37" s="145" t="s">
        <v>1425</v>
      </c>
      <c r="I37" s="145" t="s">
        <v>1425</v>
      </c>
      <c r="J37" s="143" t="s">
        <v>9</v>
      </c>
      <c r="K37" s="146" t="s">
        <v>141</v>
      </c>
      <c r="L37" s="146" t="s">
        <v>910</v>
      </c>
      <c r="M37" s="147" t="str">
        <f t="shared" si="2"/>
        <v>Insert into FT_T_ISGR (ISS_GRP_OID, ISS_GRP_ID, LAST_CHG_TMS, LAST_CHG_USR_ID, GRP_PURP_TYP, START_TMS, GRP_NME, GRP_DESC, DATA_STAT_TYP, DATA_SRC_ID, DWDF_OID) Values ('RCVA==1620', '1620', sysdate, 'CBA', 'REQUEST', sysdate, 'VOLMAN_EQUITIES', 'VOLMAN_EQUITIES', 'ACTIVE', 'CBA', 'Default');</v>
      </c>
    </row>
    <row r="38" spans="1:13" s="148" customFormat="1">
      <c r="A38" s="143" t="s">
        <v>3381</v>
      </c>
      <c r="B38" s="144" t="s">
        <v>1490</v>
      </c>
      <c r="C38" s="143">
        <v>1621</v>
      </c>
      <c r="D38" s="143" t="s">
        <v>871</v>
      </c>
      <c r="E38" s="143" t="s">
        <v>141</v>
      </c>
      <c r="F38" s="144" t="s">
        <v>872</v>
      </c>
      <c r="G38" s="145" t="s">
        <v>871</v>
      </c>
      <c r="H38" s="145" t="s">
        <v>1426</v>
      </c>
      <c r="I38" s="145" t="s">
        <v>1426</v>
      </c>
      <c r="J38" s="143" t="s">
        <v>9</v>
      </c>
      <c r="K38" s="146" t="s">
        <v>141</v>
      </c>
      <c r="L38" s="146" t="s">
        <v>910</v>
      </c>
      <c r="M38" s="147" t="str">
        <f t="shared" si="2"/>
        <v>Insert into FT_T_ISGR (ISS_GRP_OID, ISS_GRP_ID, LAST_CHG_TMS, LAST_CHG_USR_ID, GRP_PURP_TYP, START_TMS, GRP_NME, GRP_DESC, DATA_STAT_TYP, DATA_SRC_ID, DWDF_OID) Values ('RCVA==1621', '1621', sysdate, 'CBA', 'REQUEST', sysdate, 'MARKIT SECTOR', 'MARKIT SECTOR', 'ACTIVE', 'CBA', 'Default');</v>
      </c>
    </row>
    <row r="39" spans="1:13" s="148" customFormat="1">
      <c r="A39" s="143" t="s">
        <v>3381</v>
      </c>
      <c r="B39" s="144" t="s">
        <v>1491</v>
      </c>
      <c r="C39" s="143">
        <v>1622</v>
      </c>
      <c r="D39" s="143" t="s">
        <v>871</v>
      </c>
      <c r="E39" s="143" t="s">
        <v>141</v>
      </c>
      <c r="F39" s="144" t="s">
        <v>872</v>
      </c>
      <c r="G39" s="145" t="s">
        <v>871</v>
      </c>
      <c r="H39" s="145" t="s">
        <v>1427</v>
      </c>
      <c r="I39" s="145" t="s">
        <v>1427</v>
      </c>
      <c r="J39" s="143" t="s">
        <v>9</v>
      </c>
      <c r="K39" s="146" t="s">
        <v>141</v>
      </c>
      <c r="L39" s="146" t="s">
        <v>910</v>
      </c>
      <c r="M39" s="147" t="str">
        <f t="shared" si="2"/>
        <v>Insert into FT_T_ISGR (ISS_GRP_OID, ISS_GRP_ID, LAST_CHG_TMS, LAST_CHG_USR_ID, GRP_PURP_TYP, START_TMS, GRP_NME, GRP_DESC, DATA_STAT_TYP, DATA_SRC_ID, DWDF_OID) Values ('RCVA==1622', '1622', sysdate, 'CBA', 'REQUEST', sysdate, 'ETO_SYD', 'ETO_SYD', 'ACTIVE', 'CBA', 'Default');</v>
      </c>
    </row>
    <row r="40" spans="1:13" s="148" customFormat="1">
      <c r="A40" s="143" t="s">
        <v>3381</v>
      </c>
      <c r="B40" s="144" t="s">
        <v>1492</v>
      </c>
      <c r="C40" s="143">
        <v>1623</v>
      </c>
      <c r="D40" s="143" t="s">
        <v>871</v>
      </c>
      <c r="E40" s="143" t="s">
        <v>141</v>
      </c>
      <c r="F40" s="144" t="s">
        <v>872</v>
      </c>
      <c r="G40" s="145" t="s">
        <v>871</v>
      </c>
      <c r="H40" s="145" t="s">
        <v>1428</v>
      </c>
      <c r="I40" s="145" t="s">
        <v>1428</v>
      </c>
      <c r="J40" s="143" t="s">
        <v>9</v>
      </c>
      <c r="K40" s="146" t="s">
        <v>141</v>
      </c>
      <c r="L40" s="146" t="s">
        <v>910</v>
      </c>
      <c r="M40" s="147" t="str">
        <f t="shared" si="2"/>
        <v>Insert into FT_T_ISGR (ISS_GRP_OID, ISS_GRP_ID, LAST_CHG_TMS, LAST_CHG_USR_ID, GRP_PURP_TYP, START_TMS, GRP_NME, GRP_DESC, DATA_STAT_TYP, DATA_SRC_ID, DWDF_OID) Values ('RCVA==1623', '1623', sysdate, 'CBA', 'REQUEST', sysdate, 'ETO_NY', 'ETO_NY', 'ACTIVE', 'CBA', 'Default');</v>
      </c>
    </row>
    <row r="41" spans="1:13" s="148" customFormat="1">
      <c r="A41" s="143" t="s">
        <v>3381</v>
      </c>
      <c r="B41" s="144" t="s">
        <v>1493</v>
      </c>
      <c r="C41" s="143">
        <v>1624</v>
      </c>
      <c r="D41" s="143" t="s">
        <v>871</v>
      </c>
      <c r="E41" s="143" t="s">
        <v>141</v>
      </c>
      <c r="F41" s="144" t="s">
        <v>872</v>
      </c>
      <c r="G41" s="145" t="s">
        <v>871</v>
      </c>
      <c r="H41" s="145" t="s">
        <v>1429</v>
      </c>
      <c r="I41" s="145" t="s">
        <v>1429</v>
      </c>
      <c r="J41" s="143" t="s">
        <v>9</v>
      </c>
      <c r="K41" s="146" t="s">
        <v>141</v>
      </c>
      <c r="L41" s="146" t="s">
        <v>910</v>
      </c>
      <c r="M41" s="147" t="str">
        <f t="shared" si="2"/>
        <v>Insert into FT_T_ISGR (ISS_GRP_OID, ISS_GRP_ID, LAST_CHG_TMS, LAST_CHG_USR_ID, GRP_PURP_TYP, START_TMS, GRP_NME, GRP_DESC, DATA_STAT_TYP, DATA_SRC_ID, DWDF_OID) Values ('RCVA==1624', '1624', sysdate, 'CBA', 'REQUEST', sysdate, 'CSPARQ_SYN', 'CSPARQ_SYN', 'ACTIVE', 'CBA', 'Default');</v>
      </c>
    </row>
    <row r="42" spans="1:13" s="148" customFormat="1">
      <c r="A42" s="143" t="s">
        <v>3381</v>
      </c>
      <c r="B42" s="144" t="s">
        <v>1494</v>
      </c>
      <c r="C42" s="143">
        <v>1625</v>
      </c>
      <c r="D42" s="143" t="s">
        <v>871</v>
      </c>
      <c r="E42" s="143" t="s">
        <v>141</v>
      </c>
      <c r="F42" s="144" t="s">
        <v>872</v>
      </c>
      <c r="G42" s="145" t="s">
        <v>871</v>
      </c>
      <c r="H42" s="145" t="s">
        <v>1430</v>
      </c>
      <c r="I42" s="145" t="s">
        <v>1430</v>
      </c>
      <c r="J42" s="143" t="s">
        <v>9</v>
      </c>
      <c r="K42" s="146" t="s">
        <v>141</v>
      </c>
      <c r="L42" s="146" t="s">
        <v>910</v>
      </c>
      <c r="M42" s="147" t="str">
        <f t="shared" si="2"/>
        <v>Insert into FT_T_ISGR (ISS_GRP_OID, ISS_GRP_ID, LAST_CHG_TMS, LAST_CHG_USR_ID, GRP_PURP_TYP, START_TMS, GRP_NME, GRP_DESC, DATA_STAT_TYP, DATA_SRC_ID, DWDF_OID) Values ('RCVA==1625', '1625', sysdate, 'CBA', 'REQUEST', sysdate, 'SYD MATURITY DATE', 'SYD MATURITY DATE', 'ACTIVE', 'CBA', 'Default');</v>
      </c>
    </row>
    <row r="43" spans="1:13" s="148" customFormat="1">
      <c r="A43" s="143" t="s">
        <v>3381</v>
      </c>
      <c r="B43" s="144" t="s">
        <v>1495</v>
      </c>
      <c r="C43" s="143">
        <v>1626</v>
      </c>
      <c r="D43" s="143" t="s">
        <v>871</v>
      </c>
      <c r="E43" s="143" t="s">
        <v>141</v>
      </c>
      <c r="F43" s="144" t="s">
        <v>872</v>
      </c>
      <c r="G43" s="145" t="s">
        <v>871</v>
      </c>
      <c r="H43" s="145" t="s">
        <v>1431</v>
      </c>
      <c r="I43" s="145" t="s">
        <v>1431</v>
      </c>
      <c r="J43" s="143" t="s">
        <v>9</v>
      </c>
      <c r="K43" s="146" t="s">
        <v>141</v>
      </c>
      <c r="L43" s="146" t="s">
        <v>910</v>
      </c>
      <c r="M43" s="147" t="str">
        <f t="shared" si="2"/>
        <v>Insert into FT_T_ISGR (ISS_GRP_OID, ISS_GRP_ID, LAST_CHG_TMS, LAST_CHG_USR_ID, GRP_PURP_TYP, START_TMS, GRP_NME, GRP_DESC, DATA_STAT_TYP, DATA_SRC_ID, DWDF_OID) Values ('RCVA==1626', '1626', sysdate, 'CBA', 'REQUEST', sysdate, 'NY MATURITY DATE', 'NY MATURITY DATE', 'ACTIVE', 'CBA', 'Default');</v>
      </c>
    </row>
    <row r="44" spans="1:13" s="148" customFormat="1">
      <c r="A44" s="143" t="s">
        <v>3381</v>
      </c>
      <c r="B44" s="144" t="s">
        <v>1496</v>
      </c>
      <c r="C44" s="143">
        <v>1627</v>
      </c>
      <c r="D44" s="143" t="s">
        <v>871</v>
      </c>
      <c r="E44" s="143" t="s">
        <v>141</v>
      </c>
      <c r="F44" s="144" t="s">
        <v>872</v>
      </c>
      <c r="G44" s="145" t="s">
        <v>871</v>
      </c>
      <c r="H44" s="145" t="s">
        <v>1432</v>
      </c>
      <c r="I44" s="145" t="s">
        <v>1432</v>
      </c>
      <c r="J44" s="143" t="s">
        <v>9</v>
      </c>
      <c r="K44" s="146" t="s">
        <v>141</v>
      </c>
      <c r="L44" s="146" t="s">
        <v>910</v>
      </c>
      <c r="M44" s="147" t="str">
        <f t="shared" si="2"/>
        <v>Insert into FT_T_ISGR (ISS_GRP_OID, ISS_GRP_ID, LAST_CHG_TMS, LAST_CHG_USR_ID, GRP_PURP_TYP, START_TMS, GRP_NME, GRP_DESC, DATA_STAT_TYP, DATA_SRC_ID, DWDF_OID) Values ('RCVA==1627', '1627', sysdate, 'CBA', 'REQUEST', sysdate, 'KIODEX_MDE', 'KIODEX_MDE', 'ACTIVE', 'CBA', 'Default');</v>
      </c>
    </row>
    <row r="45" spans="1:13" s="148" customFormat="1">
      <c r="A45" s="143" t="s">
        <v>3381</v>
      </c>
      <c r="B45" s="144" t="s">
        <v>1497</v>
      </c>
      <c r="C45" s="143">
        <v>1628</v>
      </c>
      <c r="D45" s="143" t="s">
        <v>871</v>
      </c>
      <c r="E45" s="143" t="s">
        <v>141</v>
      </c>
      <c r="F45" s="144" t="s">
        <v>872</v>
      </c>
      <c r="G45" s="145" t="s">
        <v>871</v>
      </c>
      <c r="H45" s="145" t="s">
        <v>1433</v>
      </c>
      <c r="I45" s="145" t="s">
        <v>1433</v>
      </c>
      <c r="J45" s="143" t="s">
        <v>9</v>
      </c>
      <c r="K45" s="146" t="s">
        <v>141</v>
      </c>
      <c r="L45" s="146" t="s">
        <v>910</v>
      </c>
      <c r="M45" s="147" t="str">
        <f t="shared" si="2"/>
        <v>Insert into FT_T_ISGR (ISS_GRP_OID, ISS_GRP_ID, LAST_CHG_TMS, LAST_CHG_USR_ID, GRP_PURP_TYP, START_TMS, GRP_NME, GRP_DESC, DATA_STAT_TYP, DATA_SRC_ID, DWDF_OID) Values ('RCVA==1628', '1628', sysdate, 'CBA', 'REQUEST', sysdate, 'SuperD', 'SuperD', 'ACTIVE', 'CBA', 'Default');</v>
      </c>
    </row>
    <row r="46" spans="1:13" s="148" customFormat="1">
      <c r="A46" s="143" t="s">
        <v>3381</v>
      </c>
      <c r="B46" s="144" t="s">
        <v>1498</v>
      </c>
      <c r="C46" s="143">
        <v>1629</v>
      </c>
      <c r="D46" s="143" t="s">
        <v>871</v>
      </c>
      <c r="E46" s="143" t="s">
        <v>141</v>
      </c>
      <c r="F46" s="144" t="s">
        <v>872</v>
      </c>
      <c r="G46" s="145" t="s">
        <v>871</v>
      </c>
      <c r="H46" s="145" t="s">
        <v>1434</v>
      </c>
      <c r="I46" s="145" t="s">
        <v>1434</v>
      </c>
      <c r="J46" s="143" t="s">
        <v>9</v>
      </c>
      <c r="K46" s="146" t="s">
        <v>141</v>
      </c>
      <c r="L46" s="146" t="s">
        <v>910</v>
      </c>
      <c r="M46" s="147" t="str">
        <f t="shared" si="2"/>
        <v>Insert into FT_T_ISGR (ISS_GRP_OID, ISS_GRP_ID, LAST_CHG_TMS, LAST_CHG_USR_ID, GRP_PURP_TYP, START_TMS, GRP_NME, GRP_DESC, DATA_STAT_TYP, DATA_SRC_ID, DWDF_OID) Values ('RCVA==1629', '1629', sysdate, 'CBA', 'REQUEST', sysdate, 'SuperD_AS', 'SuperD_AS', 'ACTIVE', 'CBA', 'Default');</v>
      </c>
    </row>
    <row r="47" spans="1:13" s="148" customFormat="1">
      <c r="A47" s="143" t="s">
        <v>3381</v>
      </c>
      <c r="B47" s="144" t="s">
        <v>1499</v>
      </c>
      <c r="C47" s="143">
        <v>1630</v>
      </c>
      <c r="D47" s="143" t="s">
        <v>871</v>
      </c>
      <c r="E47" s="143" t="s">
        <v>141</v>
      </c>
      <c r="F47" s="144" t="s">
        <v>872</v>
      </c>
      <c r="G47" s="145" t="s">
        <v>871</v>
      </c>
      <c r="H47" s="145" t="s">
        <v>1435</v>
      </c>
      <c r="I47" s="145" t="s">
        <v>1435</v>
      </c>
      <c r="J47" s="143" t="s">
        <v>9</v>
      </c>
      <c r="K47" s="146" t="s">
        <v>141</v>
      </c>
      <c r="L47" s="146" t="s">
        <v>910</v>
      </c>
      <c r="M47" s="147" t="str">
        <f t="shared" si="2"/>
        <v>Insert into FT_T_ISGR (ISS_GRP_OID, ISS_GRP_ID, LAST_CHG_TMS, LAST_CHG_USR_ID, GRP_PURP_TYP, START_TMS, GRP_NME, GRP_DESC, DATA_STAT_TYP, DATA_SRC_ID, DWDF_OID) Values ('RCVA==1630', '1630', sysdate, 'CBA', 'REQUEST', sysdate, 'SuperD_LN', 'SuperD_LN', 'ACTIVE', 'CBA', 'Default');</v>
      </c>
    </row>
    <row r="48" spans="1:13" s="148" customFormat="1">
      <c r="A48" s="143" t="s">
        <v>3381</v>
      </c>
      <c r="B48" s="144" t="s">
        <v>1500</v>
      </c>
      <c r="C48" s="143">
        <v>1631</v>
      </c>
      <c r="D48" s="143" t="s">
        <v>871</v>
      </c>
      <c r="E48" s="143" t="s">
        <v>141</v>
      </c>
      <c r="F48" s="144" t="s">
        <v>872</v>
      </c>
      <c r="G48" s="145" t="s">
        <v>871</v>
      </c>
      <c r="H48" s="145" t="s">
        <v>1436</v>
      </c>
      <c r="I48" s="145" t="s">
        <v>1436</v>
      </c>
      <c r="J48" s="143" t="s">
        <v>9</v>
      </c>
      <c r="K48" s="146" t="s">
        <v>141</v>
      </c>
      <c r="L48" s="146" t="s">
        <v>910</v>
      </c>
      <c r="M48" s="147" t="str">
        <f t="shared" si="2"/>
        <v>Insert into FT_T_ISGR (ISS_GRP_OID, ISS_GRP_ID, LAST_CHG_TMS, LAST_CHG_USR_ID, GRP_PURP_TYP, START_TMS, GRP_NME, GRP_DESC, DATA_STAT_TYP, DATA_SRC_ID, DWDF_OID) Values ('RCVA==1631', '1631', sysdate, 'CBA', 'REQUEST', sysdate, 'SuperD_NY', 'SuperD_NY', 'ACTIVE', 'CBA', 'Default');</v>
      </c>
    </row>
    <row r="49" spans="1:13" s="148" customFormat="1">
      <c r="A49" s="143" t="s">
        <v>3381</v>
      </c>
      <c r="B49" s="144" t="s">
        <v>1501</v>
      </c>
      <c r="C49" s="143">
        <v>1632</v>
      </c>
      <c r="D49" s="143" t="s">
        <v>871</v>
      </c>
      <c r="E49" s="143" t="s">
        <v>141</v>
      </c>
      <c r="F49" s="144" t="s">
        <v>872</v>
      </c>
      <c r="G49" s="145" t="s">
        <v>871</v>
      </c>
      <c r="H49" s="145" t="s">
        <v>1437</v>
      </c>
      <c r="I49" s="145" t="s">
        <v>1437</v>
      </c>
      <c r="J49" s="143" t="s">
        <v>9</v>
      </c>
      <c r="K49" s="146" t="s">
        <v>141</v>
      </c>
      <c r="L49" s="146" t="s">
        <v>910</v>
      </c>
      <c r="M49" s="147" t="str">
        <f t="shared" si="2"/>
        <v>Insert into FT_T_ISGR (ISS_GRP_OID, ISS_GRP_ID, LAST_CHG_TMS, LAST_CHG_USR_ID, GRP_PURP_TYP, START_TMS, GRP_NME, GRP_DESC, DATA_STAT_TYP, DATA_SRC_ID, DWDF_OID) Values ('RCVA==1632', '1632', sysdate, 'CBA', 'REQUEST', sysdate, 'MRU EOD_SYD HANDOVER', 'MRU EOD_SYD HANDOVER', 'ACTIVE', 'CBA', 'Default');</v>
      </c>
    </row>
    <row r="50" spans="1:13" s="148" customFormat="1">
      <c r="A50" s="143" t="s">
        <v>3381</v>
      </c>
      <c r="B50" s="144" t="s">
        <v>1502</v>
      </c>
      <c r="C50" s="143">
        <v>1633</v>
      </c>
      <c r="D50" s="143" t="s">
        <v>871</v>
      </c>
      <c r="E50" s="143" t="s">
        <v>141</v>
      </c>
      <c r="F50" s="144" t="s">
        <v>872</v>
      </c>
      <c r="G50" s="145" t="s">
        <v>871</v>
      </c>
      <c r="H50" s="145" t="s">
        <v>1438</v>
      </c>
      <c r="I50" s="145" t="s">
        <v>1438</v>
      </c>
      <c r="J50" s="143" t="s">
        <v>9</v>
      </c>
      <c r="K50" s="146" t="s">
        <v>141</v>
      </c>
      <c r="L50" s="146" t="s">
        <v>910</v>
      </c>
      <c r="M50" s="147" t="str">
        <f t="shared" si="2"/>
        <v>Insert into FT_T_ISGR (ISS_GRP_OID, ISS_GRP_ID, LAST_CHG_TMS, LAST_CHG_USR_ID, GRP_PURP_TYP, START_TMS, GRP_NME, GRP_DESC, DATA_STAT_TYP, DATA_SRC_ID, DWDF_OID) Values ('RCVA==1633', '1633', sysdate, 'CBA', 'REQUEST', sysdate, 'SYN SOFTS &amp; BASEMETALS', 'SYN SOFTS &amp; BASEMETALS', 'ACTIVE', 'CBA', 'Default');</v>
      </c>
    </row>
    <row r="51" spans="1:13" s="148" customFormat="1">
      <c r="A51" s="143" t="s">
        <v>3381</v>
      </c>
      <c r="B51" s="144" t="s">
        <v>1503</v>
      </c>
      <c r="C51" s="143">
        <v>1638</v>
      </c>
      <c r="D51" s="143" t="s">
        <v>871</v>
      </c>
      <c r="E51" s="143" t="s">
        <v>141</v>
      </c>
      <c r="F51" s="144" t="s">
        <v>872</v>
      </c>
      <c r="G51" s="145" t="s">
        <v>871</v>
      </c>
      <c r="H51" s="145" t="s">
        <v>1439</v>
      </c>
      <c r="I51" s="145" t="s">
        <v>1439</v>
      </c>
      <c r="J51" s="143" t="s">
        <v>9</v>
      </c>
      <c r="K51" s="146" t="s">
        <v>141</v>
      </c>
      <c r="L51" s="146" t="s">
        <v>910</v>
      </c>
      <c r="M51" s="147" t="str">
        <f t="shared" si="2"/>
        <v>Insert into FT_T_ISGR (ISS_GRP_OID, ISS_GRP_ID, LAST_CHG_TMS, LAST_CHG_USR_ID, GRP_PURP_TYP, START_TMS, GRP_NME, GRP_DESC, DATA_STAT_TYP, DATA_SRC_ID, DWDF_OID) Values ('RCVA==1638', '1638', sysdate, 'CBA', 'REQUEST', sysdate, 'SuperD PM', 'SuperD PM', 'ACTIVE', 'CBA', 'Default');</v>
      </c>
    </row>
    <row r="52" spans="1:13" s="148" customFormat="1">
      <c r="A52" s="143" t="s">
        <v>3381</v>
      </c>
      <c r="B52" s="144" t="s">
        <v>1504</v>
      </c>
      <c r="C52" s="143">
        <v>1639</v>
      </c>
      <c r="D52" s="143" t="s">
        <v>871</v>
      </c>
      <c r="E52" s="143" t="s">
        <v>141</v>
      </c>
      <c r="F52" s="144" t="s">
        <v>872</v>
      </c>
      <c r="G52" s="145" t="s">
        <v>871</v>
      </c>
      <c r="H52" s="145" t="s">
        <v>1440</v>
      </c>
      <c r="I52" s="145" t="s">
        <v>1440</v>
      </c>
      <c r="J52" s="143" t="s">
        <v>9</v>
      </c>
      <c r="K52" s="146" t="s">
        <v>141</v>
      </c>
      <c r="L52" s="146" t="s">
        <v>910</v>
      </c>
      <c r="M52" s="147" t="str">
        <f t="shared" si="2"/>
        <v>Insert into FT_T_ISGR (ISS_GRP_OID, ISS_GRP_ID, LAST_CHG_TMS, LAST_CHG_USR_ID, GRP_PURP_TYP, START_TMS, GRP_NME, GRP_DESC, DATA_STAT_TYP, DATA_SRC_ID, DWDF_OID) Values ('RCVA==1639', '1639', sysdate, 'CBA', 'REQUEST', sysdate, 'SuperD PM_AS', 'SuperD PM_AS', 'ACTIVE', 'CBA', 'Default');</v>
      </c>
    </row>
    <row r="53" spans="1:13" s="148" customFormat="1">
      <c r="A53" s="143" t="s">
        <v>3381</v>
      </c>
      <c r="B53" s="144" t="s">
        <v>1505</v>
      </c>
      <c r="C53" s="143">
        <v>1640</v>
      </c>
      <c r="D53" s="143" t="s">
        <v>871</v>
      </c>
      <c r="E53" s="143" t="s">
        <v>141</v>
      </c>
      <c r="F53" s="144" t="s">
        <v>872</v>
      </c>
      <c r="G53" s="145" t="s">
        <v>871</v>
      </c>
      <c r="H53" s="145" t="s">
        <v>1441</v>
      </c>
      <c r="I53" s="145" t="s">
        <v>1441</v>
      </c>
      <c r="J53" s="143" t="s">
        <v>9</v>
      </c>
      <c r="K53" s="146" t="s">
        <v>141</v>
      </c>
      <c r="L53" s="146" t="s">
        <v>910</v>
      </c>
      <c r="M53" s="147" t="str">
        <f t="shared" si="2"/>
        <v>Insert into FT_T_ISGR (ISS_GRP_OID, ISS_GRP_ID, LAST_CHG_TMS, LAST_CHG_USR_ID, GRP_PURP_TYP, START_TMS, GRP_NME, GRP_DESC, DATA_STAT_TYP, DATA_SRC_ID, DWDF_OID) Values ('RCVA==1640', '1640', sysdate, 'CBA', 'REQUEST', sysdate, 'SuperD PM_LN', 'SuperD PM_LN', 'ACTIVE', 'CBA', 'Default');</v>
      </c>
    </row>
    <row r="54" spans="1:13" s="148" customFormat="1">
      <c r="A54" s="143" t="s">
        <v>3381</v>
      </c>
      <c r="B54" s="144" t="s">
        <v>1506</v>
      </c>
      <c r="C54" s="143">
        <v>1641</v>
      </c>
      <c r="D54" s="143" t="s">
        <v>871</v>
      </c>
      <c r="E54" s="143" t="s">
        <v>141</v>
      </c>
      <c r="F54" s="144" t="s">
        <v>872</v>
      </c>
      <c r="G54" s="145" t="s">
        <v>871</v>
      </c>
      <c r="H54" s="145" t="s">
        <v>1442</v>
      </c>
      <c r="I54" s="145" t="s">
        <v>1442</v>
      </c>
      <c r="J54" s="143" t="s">
        <v>9</v>
      </c>
      <c r="K54" s="146" t="s">
        <v>141</v>
      </c>
      <c r="L54" s="146" t="s">
        <v>910</v>
      </c>
      <c r="M54" s="147" t="str">
        <f t="shared" si="2"/>
        <v>Insert into FT_T_ISGR (ISS_GRP_OID, ISS_GRP_ID, LAST_CHG_TMS, LAST_CHG_USR_ID, GRP_PURP_TYP, START_TMS, GRP_NME, GRP_DESC, DATA_STAT_TYP, DATA_SRC_ID, DWDF_OID) Values ('RCVA==1641', '1641', sysdate, 'CBA', 'REQUEST', sysdate, 'SuperD PM_NY', 'SuperD PM_NY', 'ACTIVE', 'CBA', 'Default');</v>
      </c>
    </row>
    <row r="55" spans="1:13" s="148" customFormat="1">
      <c r="A55" s="143" t="s">
        <v>3381</v>
      </c>
      <c r="B55" s="144" t="s">
        <v>1507</v>
      </c>
      <c r="C55" s="143">
        <v>1642</v>
      </c>
      <c r="D55" s="143" t="s">
        <v>871</v>
      </c>
      <c r="E55" s="143" t="s">
        <v>141</v>
      </c>
      <c r="F55" s="144" t="s">
        <v>872</v>
      </c>
      <c r="G55" s="145" t="s">
        <v>871</v>
      </c>
      <c r="H55" s="145" t="s">
        <v>1443</v>
      </c>
      <c r="I55" s="145" t="s">
        <v>1443</v>
      </c>
      <c r="J55" s="143" t="s">
        <v>9</v>
      </c>
      <c r="K55" s="146" t="s">
        <v>141</v>
      </c>
      <c r="L55" s="146" t="s">
        <v>910</v>
      </c>
      <c r="M55" s="147" t="str">
        <f t="shared" si="2"/>
        <v>Insert into FT_T_ISGR (ISS_GRP_OID, ISS_GRP_ID, LAST_CHG_TMS, LAST_CHG_USR_ID, GRP_PURP_TYP, START_TMS, GRP_NME, GRP_DESC, DATA_STAT_TYP, DATA_SRC_ID, DWDF_OID) Values ('RCVA==1642', '1642', sysdate, 'CBA', 'REQUEST', sysdate, 'SuperD PM Maturity Date AU', 'SuperD PM Maturity Date AU', 'ACTIVE', 'CBA', 'Default');</v>
      </c>
    </row>
    <row r="56" spans="1:13" s="148" customFormat="1">
      <c r="A56" s="143" t="s">
        <v>3381</v>
      </c>
      <c r="B56" s="144" t="s">
        <v>1508</v>
      </c>
      <c r="C56" s="143">
        <v>1643</v>
      </c>
      <c r="D56" s="143" t="s">
        <v>871</v>
      </c>
      <c r="E56" s="143" t="s">
        <v>141</v>
      </c>
      <c r="F56" s="144" t="s">
        <v>872</v>
      </c>
      <c r="G56" s="145" t="s">
        <v>871</v>
      </c>
      <c r="H56" s="145" t="s">
        <v>1444</v>
      </c>
      <c r="I56" s="145" t="s">
        <v>1444</v>
      </c>
      <c r="J56" s="143" t="s">
        <v>9</v>
      </c>
      <c r="K56" s="146" t="s">
        <v>141</v>
      </c>
      <c r="L56" s="146" t="s">
        <v>910</v>
      </c>
      <c r="M56" s="147" t="str">
        <f t="shared" si="2"/>
        <v>Insert into FT_T_ISGR (ISS_GRP_OID, ISS_GRP_ID, LAST_CHG_TMS, LAST_CHG_USR_ID, GRP_PURP_TYP, START_TMS, GRP_NME, GRP_DESC, DATA_STAT_TYP, DATA_SRC_ID, DWDF_OID) Values ('RCVA==1643', '1643', sysdate, 'CBA', 'REQUEST', sysdate, 'Test', 'Test', 'ACTIVE', 'CBA', 'Default');</v>
      </c>
    </row>
    <row r="57" spans="1:13" s="148" customFormat="1">
      <c r="A57" s="143" t="s">
        <v>3381</v>
      </c>
      <c r="B57" s="144" t="s">
        <v>1509</v>
      </c>
      <c r="C57" s="143">
        <v>1644</v>
      </c>
      <c r="D57" s="143" t="s">
        <v>871</v>
      </c>
      <c r="E57" s="143" t="s">
        <v>141</v>
      </c>
      <c r="F57" s="144" t="s">
        <v>872</v>
      </c>
      <c r="G57" s="145" t="s">
        <v>871</v>
      </c>
      <c r="H57" s="145" t="s">
        <v>1445</v>
      </c>
      <c r="I57" s="145" t="s">
        <v>1445</v>
      </c>
      <c r="J57" s="143" t="s">
        <v>9</v>
      </c>
      <c r="K57" s="146" t="s">
        <v>141</v>
      </c>
      <c r="L57" s="146" t="s">
        <v>910</v>
      </c>
      <c r="M57" s="147" t="str">
        <f t="shared" si="2"/>
        <v>Insert into FT_T_ISGR (ISS_GRP_OID, ISS_GRP_ID, LAST_CHG_TMS, LAST_CHG_USR_ID, GRP_PURP_TYP, START_TMS, GRP_NME, GRP_DESC, DATA_STAT_TYP, DATA_SRC_ID, DWDF_OID) Values ('RCVA==1644', '1644', sysdate, 'CBA', 'REQUEST', sysdate, 'MRU SYD HANDOVER 5 PM MX', 'MRU SYD HANDOVER 5 PM MX', 'ACTIVE', 'CBA', 'Default');</v>
      </c>
    </row>
    <row r="58" spans="1:13" s="148" customFormat="1">
      <c r="A58" s="143" t="s">
        <v>3381</v>
      </c>
      <c r="B58" s="144" t="s">
        <v>1510</v>
      </c>
      <c r="C58" s="143">
        <v>1645</v>
      </c>
      <c r="D58" s="143" t="s">
        <v>871</v>
      </c>
      <c r="E58" s="143" t="s">
        <v>141</v>
      </c>
      <c r="F58" s="144" t="s">
        <v>872</v>
      </c>
      <c r="G58" s="145" t="s">
        <v>871</v>
      </c>
      <c r="H58" s="145" t="s">
        <v>1446</v>
      </c>
      <c r="I58" s="145" t="s">
        <v>1446</v>
      </c>
      <c r="J58" s="143" t="s">
        <v>9</v>
      </c>
      <c r="K58" s="146" t="s">
        <v>141</v>
      </c>
      <c r="L58" s="146" t="s">
        <v>910</v>
      </c>
      <c r="M58" s="147" t="str">
        <f t="shared" si="2"/>
        <v>Insert into FT_T_ISGR (ISS_GRP_OID, ISS_GRP_ID, LAST_CHG_TMS, LAST_CHG_USR_ID, GRP_PURP_TYP, START_TMS, GRP_NME, GRP_DESC, DATA_STAT_TYP, DATA_SRC_ID, DWDF_OID) Values ('RCVA==1645', '1645', sysdate, 'CBA', 'REQUEST', sysdate, 'SuperD Correl', 'SuperD Correl', 'ACTIVE', 'CBA', 'Default');</v>
      </c>
    </row>
    <row r="59" spans="1:13" s="148" customFormat="1">
      <c r="A59" s="143" t="s">
        <v>3381</v>
      </c>
      <c r="B59" s="144" t="s">
        <v>1511</v>
      </c>
      <c r="C59" s="143">
        <v>1646</v>
      </c>
      <c r="D59" s="143" t="s">
        <v>871</v>
      </c>
      <c r="E59" s="143" t="s">
        <v>141</v>
      </c>
      <c r="F59" s="144" t="s">
        <v>872</v>
      </c>
      <c r="G59" s="145" t="s">
        <v>871</v>
      </c>
      <c r="H59" s="145" t="s">
        <v>1447</v>
      </c>
      <c r="I59" s="145" t="s">
        <v>1447</v>
      </c>
      <c r="J59" s="143" t="s">
        <v>9</v>
      </c>
      <c r="K59" s="146" t="s">
        <v>141</v>
      </c>
      <c r="L59" s="146" t="s">
        <v>910</v>
      </c>
      <c r="M59" s="147" t="str">
        <f t="shared" si="2"/>
        <v>Insert into FT_T_ISGR (ISS_GRP_OID, ISS_GRP_ID, LAST_CHG_TMS, LAST_CHG_USR_ID, GRP_PURP_TYP, START_TMS, GRP_NME, GRP_DESC, DATA_STAT_TYP, DATA_SRC_ID, DWDF_OID) Values ('RCVA==1646', '1646', sysdate, 'CBA', 'REQUEST', sysdate, 'BBG FXO Vols', 'BBG FXO Vols', 'ACTIVE', 'CBA', 'Default');</v>
      </c>
    </row>
    <row r="60" spans="1:13" s="148" customFormat="1">
      <c r="A60" s="143" t="s">
        <v>3381</v>
      </c>
      <c r="B60" s="144" t="s">
        <v>1512</v>
      </c>
      <c r="C60" s="143">
        <v>1647</v>
      </c>
      <c r="D60" s="143" t="s">
        <v>871</v>
      </c>
      <c r="E60" s="143" t="s">
        <v>141</v>
      </c>
      <c r="F60" s="144" t="s">
        <v>872</v>
      </c>
      <c r="G60" s="145" t="s">
        <v>871</v>
      </c>
      <c r="H60" s="145" t="s">
        <v>1448</v>
      </c>
      <c r="I60" s="145" t="s">
        <v>1448</v>
      </c>
      <c r="J60" s="143" t="s">
        <v>9</v>
      </c>
      <c r="K60" s="146" t="s">
        <v>141</v>
      </c>
      <c r="L60" s="146" t="s">
        <v>910</v>
      </c>
      <c r="M60" s="147" t="str">
        <f t="shared" si="2"/>
        <v>Insert into FT_T_ISGR (ISS_GRP_OID, ISS_GRP_ID, LAST_CHG_TMS, LAST_CHG_USR_ID, GRP_PURP_TYP, START_TMS, GRP_NME, GRP_DESC, DATA_STAT_TYP, DATA_SRC_ID, DWDF_OID) Values ('RCVA==1647', '1647', sysdate, 'CBA', 'REQUEST', sysdate, 'IDC BONDS', 'IDC BONDS', 'ACTIVE', 'CBA', 'Default');</v>
      </c>
    </row>
    <row r="61" spans="1:13" s="148" customFormat="1">
      <c r="A61" s="143" t="s">
        <v>3381</v>
      </c>
      <c r="B61" s="144" t="s">
        <v>1513</v>
      </c>
      <c r="C61" s="143">
        <v>1648</v>
      </c>
      <c r="D61" s="143" t="s">
        <v>871</v>
      </c>
      <c r="E61" s="143" t="s">
        <v>141</v>
      </c>
      <c r="F61" s="144" t="s">
        <v>872</v>
      </c>
      <c r="G61" s="145" t="s">
        <v>871</v>
      </c>
      <c r="H61" s="145" t="s">
        <v>1449</v>
      </c>
      <c r="I61" s="145" t="s">
        <v>1449</v>
      </c>
      <c r="J61" s="143" t="s">
        <v>9</v>
      </c>
      <c r="K61" s="146" t="s">
        <v>141</v>
      </c>
      <c r="L61" s="146" t="s">
        <v>910</v>
      </c>
      <c r="M61" s="147" t="str">
        <f t="shared" si="2"/>
        <v>Insert into FT_T_ISGR (ISS_GRP_OID, ISS_GRP_ID, LAST_CHG_TMS, LAST_CHG_USR_ID, GRP_PURP_TYP, START_TMS, GRP_NME, GRP_DESC, DATA_STAT_TYP, DATA_SRC_ID, DWDF_OID) Values ('RCVA==1648', '1648', sysdate, 'CBA', 'REQUEST', sysdate, 'IDC BONDS INTL', 'IDC BONDS INTL', 'ACTIVE', 'CBA', 'Default');</v>
      </c>
    </row>
    <row r="62" spans="1:13" s="148" customFormat="1">
      <c r="A62" s="143" t="s">
        <v>3381</v>
      </c>
      <c r="B62" s="144" t="s">
        <v>1514</v>
      </c>
      <c r="C62" s="143">
        <v>1649</v>
      </c>
      <c r="D62" s="143" t="s">
        <v>871</v>
      </c>
      <c r="E62" s="143" t="s">
        <v>141</v>
      </c>
      <c r="F62" s="144" t="s">
        <v>872</v>
      </c>
      <c r="G62" s="145" t="s">
        <v>871</v>
      </c>
      <c r="H62" s="145" t="s">
        <v>1450</v>
      </c>
      <c r="I62" s="145" t="s">
        <v>1450</v>
      </c>
      <c r="J62" s="143" t="s">
        <v>9</v>
      </c>
      <c r="K62" s="146" t="s">
        <v>141</v>
      </c>
      <c r="L62" s="146" t="s">
        <v>910</v>
      </c>
      <c r="M62" s="147" t="str">
        <f t="shared" si="2"/>
        <v>Insert into FT_T_ISGR (ISS_GRP_OID, ISS_GRP_ID, LAST_CHG_TMS, LAST_CHG_USR_ID, GRP_PURP_TYP, START_TMS, GRP_NME, GRP_DESC, DATA_STAT_TYP, DATA_SRC_ID, DWDF_OID) Values ('RCVA==1649', '1649', sysdate, 'CBA', 'REQUEST', sysdate, 'ASIA FX_PM', 'ASIA FX_PM', 'ACTIVE', 'CBA', 'Default');</v>
      </c>
    </row>
    <row r="63" spans="1:13" s="148" customFormat="1">
      <c r="A63" s="143" t="s">
        <v>3381</v>
      </c>
      <c r="B63" s="144" t="s">
        <v>1515</v>
      </c>
      <c r="C63" s="143">
        <v>1650</v>
      </c>
      <c r="D63" s="143" t="s">
        <v>871</v>
      </c>
      <c r="E63" s="143" t="s">
        <v>141</v>
      </c>
      <c r="F63" s="144" t="s">
        <v>872</v>
      </c>
      <c r="G63" s="145" t="s">
        <v>871</v>
      </c>
      <c r="H63" s="145" t="s">
        <v>1451</v>
      </c>
      <c r="I63" s="145" t="s">
        <v>1451</v>
      </c>
      <c r="J63" s="143" t="s">
        <v>9</v>
      </c>
      <c r="K63" s="146" t="s">
        <v>141</v>
      </c>
      <c r="L63" s="146" t="s">
        <v>910</v>
      </c>
      <c r="M63" s="147" t="str">
        <f t="shared" si="2"/>
        <v>Insert into FT_T_ISGR (ISS_GRP_OID, ISS_GRP_ID, LAST_CHG_TMS, LAST_CHG_USR_ID, GRP_PURP_TYP, START_TMS, GRP_NME, GRP_DESC, DATA_STAT_TYP, DATA_SRC_ID, DWDF_OID) Values ('RCVA==1650', '1650', sysdate, 'CBA', 'REQUEST', sysdate, 'ASIA DMG_PM', 'ASIA DMG_PM', 'ACTIVE', 'CBA', 'Default');</v>
      </c>
    </row>
    <row r="64" spans="1:13" s="148" customFormat="1">
      <c r="A64" s="143" t="s">
        <v>3381</v>
      </c>
      <c r="B64" s="144" t="s">
        <v>1516</v>
      </c>
      <c r="C64" s="143">
        <v>1651</v>
      </c>
      <c r="D64" s="143" t="s">
        <v>871</v>
      </c>
      <c r="E64" s="143" t="s">
        <v>141</v>
      </c>
      <c r="F64" s="144" t="s">
        <v>872</v>
      </c>
      <c r="G64" s="145" t="s">
        <v>871</v>
      </c>
      <c r="H64" s="145" t="s">
        <v>1452</v>
      </c>
      <c r="I64" s="145" t="s">
        <v>1452</v>
      </c>
      <c r="J64" s="143" t="s">
        <v>9</v>
      </c>
      <c r="K64" s="146" t="s">
        <v>141</v>
      </c>
      <c r="L64" s="146" t="s">
        <v>910</v>
      </c>
      <c r="M64" s="147" t="str">
        <f t="shared" si="2"/>
        <v>Insert into FT_T_ISGR (ISS_GRP_OID, ISS_GRP_ID, LAST_CHG_TMS, LAST_CHG_USR_ID, GRP_PURP_TYP, START_TMS, GRP_NME, GRP_DESC, DATA_STAT_TYP, DATA_SRC_ID, DWDF_OID) Values ('RCVA==1651', '1651', sysdate, 'CBA', 'REQUEST', sysdate, 'LONDON_FUTURES_EUA', 'LONDON_FUTURES_EUA', 'ACTIVE', 'CBA', 'Default');</v>
      </c>
    </row>
    <row r="65" spans="1:13" s="148" customFormat="1">
      <c r="A65" s="143" t="s">
        <v>3381</v>
      </c>
      <c r="B65" s="144" t="s">
        <v>1517</v>
      </c>
      <c r="C65" s="143">
        <v>1652</v>
      </c>
      <c r="D65" s="143" t="s">
        <v>871</v>
      </c>
      <c r="E65" s="143" t="s">
        <v>141</v>
      </c>
      <c r="F65" s="144" t="s">
        <v>872</v>
      </c>
      <c r="G65" s="145" t="s">
        <v>871</v>
      </c>
      <c r="H65" s="145" t="s">
        <v>1453</v>
      </c>
      <c r="I65" s="145" t="s">
        <v>1453</v>
      </c>
      <c r="J65" s="143" t="s">
        <v>9</v>
      </c>
      <c r="K65" s="146" t="s">
        <v>141</v>
      </c>
      <c r="L65" s="146" t="s">
        <v>910</v>
      </c>
      <c r="M65" s="147" t="str">
        <f t="shared" si="2"/>
        <v>Insert into FT_T_ISGR (ISS_GRP_OID, ISS_GRP_ID, LAST_CHG_TMS, LAST_CHG_USR_ID, GRP_PURP_TYP, START_TMS, GRP_NME, GRP_DESC, DATA_STAT_TYP, DATA_SRC_ID, DWDF_OID) Values ('RCVA==1652', '1652', sysdate, 'CBA', 'REQUEST', sysdate, 'BBG_RATES_PM', 'BBG_RATES_PM', 'ACTIVE', 'CBA', 'Default');</v>
      </c>
    </row>
    <row r="66" spans="1:13" s="148" customFormat="1">
      <c r="A66" s="143" t="s">
        <v>3381</v>
      </c>
      <c r="B66" s="144" t="s">
        <v>1518</v>
      </c>
      <c r="C66" s="143">
        <v>1653</v>
      </c>
      <c r="D66" s="143" t="s">
        <v>871</v>
      </c>
      <c r="E66" s="143" t="s">
        <v>141</v>
      </c>
      <c r="F66" s="144" t="s">
        <v>872</v>
      </c>
      <c r="G66" s="145" t="s">
        <v>871</v>
      </c>
      <c r="H66" s="145" t="s">
        <v>1454</v>
      </c>
      <c r="I66" s="145" t="s">
        <v>1454</v>
      </c>
      <c r="J66" s="143" t="s">
        <v>9</v>
      </c>
      <c r="K66" s="146" t="s">
        <v>141</v>
      </c>
      <c r="L66" s="146" t="s">
        <v>910</v>
      </c>
      <c r="M66" s="147" t="str">
        <f t="shared" si="2"/>
        <v>Insert into FT_T_ISGR (ISS_GRP_OID, ISS_GRP_ID, LAST_CHG_TMS, LAST_CHG_USR_ID, GRP_PURP_TYP, START_TMS, GRP_NME, GRP_DESC, DATA_STAT_TYP, DATA_SRC_ID, DWDF_OID) Values ('RCVA==1653', '1653', sysdate, 'CBA', 'REQUEST', sysdate, 'IDC MBS', 'IDC MBS', 'ACTIVE', 'CBA', 'Default');</v>
      </c>
    </row>
    <row r="67" spans="1:13" s="148" customFormat="1">
      <c r="A67" s="143" t="s">
        <v>3381</v>
      </c>
      <c r="B67" s="144" t="s">
        <v>1519</v>
      </c>
      <c r="C67" s="143">
        <v>1654</v>
      </c>
      <c r="D67" s="143" t="s">
        <v>871</v>
      </c>
      <c r="E67" s="143" t="s">
        <v>141</v>
      </c>
      <c r="F67" s="144" t="s">
        <v>872</v>
      </c>
      <c r="G67" s="145" t="s">
        <v>871</v>
      </c>
      <c r="H67" s="145" t="s">
        <v>1455</v>
      </c>
      <c r="I67" s="145" t="s">
        <v>1455</v>
      </c>
      <c r="J67" s="143" t="s">
        <v>9</v>
      </c>
      <c r="K67" s="146" t="s">
        <v>141</v>
      </c>
      <c r="L67" s="146" t="s">
        <v>910</v>
      </c>
      <c r="M67" s="147" t="str">
        <f t="shared" si="2"/>
        <v>Insert into FT_T_ISGR (ISS_GRP_OID, ISS_GRP_ID, LAST_CHG_TMS, LAST_CHG_USR_ID, GRP_PURP_TYP, START_TMS, GRP_NME, GRP_DESC, DATA_STAT_TYP, DATA_SRC_ID, DWDF_OID) Values ('RCVA==1654', '1654', sysdate, 'CBA', 'REQUEST', sysdate, 'EUROZONE_INDEX', 'EUROZONE_INDEX', 'ACTIVE', 'CBA', 'Default');</v>
      </c>
    </row>
    <row r="68" spans="1:13" s="148" customFormat="1">
      <c r="A68" s="143" t="s">
        <v>3381</v>
      </c>
      <c r="B68" s="144" t="s">
        <v>1520</v>
      </c>
      <c r="C68" s="143">
        <v>1655</v>
      </c>
      <c r="D68" s="143" t="s">
        <v>871</v>
      </c>
      <c r="E68" s="143" t="s">
        <v>141</v>
      </c>
      <c r="F68" s="144" t="s">
        <v>872</v>
      </c>
      <c r="G68" s="145" t="s">
        <v>871</v>
      </c>
      <c r="H68" s="145" t="s">
        <v>1456</v>
      </c>
      <c r="I68" s="145" t="s">
        <v>1456</v>
      </c>
      <c r="J68" s="143" t="s">
        <v>9</v>
      </c>
      <c r="K68" s="146" t="s">
        <v>141</v>
      </c>
      <c r="L68" s="146" t="s">
        <v>910</v>
      </c>
      <c r="M68" s="147" t="str">
        <f t="shared" si="2"/>
        <v>Insert into FT_T_ISGR (ISS_GRP_OID, ISS_GRP_ID, LAST_CHG_TMS, LAST_CHG_USR_ID, GRP_PURP_TYP, START_TMS, GRP_NME, GRP_DESC, DATA_STAT_TYP, DATA_SRC_ID, DWDF_OID) Values ('RCVA==1655', '1655', sysdate, 'CBA', 'REQUEST', sysdate, 'SuperD2', 'SuperD2', 'ACTIVE', 'CBA', 'Default');</v>
      </c>
    </row>
    <row r="69" spans="1:13" s="148" customFormat="1">
      <c r="A69" s="143" t="s">
        <v>3381</v>
      </c>
      <c r="B69" s="144" t="s">
        <v>1521</v>
      </c>
      <c r="C69" s="143">
        <v>1656</v>
      </c>
      <c r="D69" s="143" t="s">
        <v>871</v>
      </c>
      <c r="E69" s="143" t="s">
        <v>141</v>
      </c>
      <c r="F69" s="144" t="s">
        <v>872</v>
      </c>
      <c r="G69" s="145" t="s">
        <v>871</v>
      </c>
      <c r="H69" s="145" t="s">
        <v>1457</v>
      </c>
      <c r="I69" s="145" t="s">
        <v>1457</v>
      </c>
      <c r="J69" s="143" t="s">
        <v>9</v>
      </c>
      <c r="K69" s="146" t="s">
        <v>141</v>
      </c>
      <c r="L69" s="146" t="s">
        <v>910</v>
      </c>
      <c r="M69" s="147" t="str">
        <f t="shared" si="2"/>
        <v>Insert into FT_T_ISGR (ISS_GRP_OID, ISS_GRP_ID, LAST_CHG_TMS, LAST_CHG_USR_ID, GRP_PURP_TYP, START_TMS, GRP_NME, GRP_DESC, DATA_STAT_TYP, DATA_SRC_ID, DWDF_OID) Values ('RCVA==1656', '1656', sysdate, 'CBA', 'REQUEST', sysdate, 'SuperD2_NY', 'SuperD2_NY', 'ACTIVE', 'CBA', 'Default');</v>
      </c>
    </row>
    <row r="70" spans="1:13" s="148" customFormat="1">
      <c r="A70" s="143" t="s">
        <v>3381</v>
      </c>
      <c r="B70" s="144" t="s">
        <v>1522</v>
      </c>
      <c r="C70" s="143">
        <v>1657</v>
      </c>
      <c r="D70" s="143" t="s">
        <v>871</v>
      </c>
      <c r="E70" s="143" t="s">
        <v>141</v>
      </c>
      <c r="F70" s="144" t="s">
        <v>872</v>
      </c>
      <c r="G70" s="145" t="s">
        <v>871</v>
      </c>
      <c r="H70" s="145" t="s">
        <v>1458</v>
      </c>
      <c r="I70" s="145" t="s">
        <v>1458</v>
      </c>
      <c r="J70" s="143" t="s">
        <v>9</v>
      </c>
      <c r="K70" s="146" t="s">
        <v>141</v>
      </c>
      <c r="L70" s="146" t="s">
        <v>910</v>
      </c>
      <c r="M70" s="147" t="str">
        <f t="shared" si="2"/>
        <v>Insert into FT_T_ISGR (ISS_GRP_OID, ISS_GRP_ID, LAST_CHG_TMS, LAST_CHG_USR_ID, GRP_PURP_TYP, START_TMS, GRP_NME, GRP_DESC, DATA_STAT_TYP, DATA_SRC_ID, DWDF_OID) Values ('RCVA==1657', '1657', sysdate, 'CBA', 'REQUEST', sysdate, 'LN MATURITY DATE', 'LN MATURITY DATE', 'ACTIVE', 'CBA', 'Default');</v>
      </c>
    </row>
    <row r="71" spans="1:13" s="148" customFormat="1">
      <c r="A71" s="143" t="s">
        <v>3381</v>
      </c>
      <c r="B71" s="144" t="s">
        <v>1523</v>
      </c>
      <c r="C71" s="143">
        <v>1658</v>
      </c>
      <c r="D71" s="143" t="s">
        <v>871</v>
      </c>
      <c r="E71" s="143" t="s">
        <v>141</v>
      </c>
      <c r="F71" s="144" t="s">
        <v>872</v>
      </c>
      <c r="G71" s="145" t="s">
        <v>871</v>
      </c>
      <c r="H71" s="145" t="s">
        <v>1459</v>
      </c>
      <c r="I71" s="145" t="s">
        <v>1459</v>
      </c>
      <c r="J71" s="143" t="s">
        <v>9</v>
      </c>
      <c r="K71" s="146" t="s">
        <v>141</v>
      </c>
      <c r="L71" s="146" t="s">
        <v>910</v>
      </c>
      <c r="M71" s="147" t="str">
        <f t="shared" si="2"/>
        <v>Insert into FT_T_ISGR (ISS_GRP_OID, ISS_GRP_ID, LAST_CHG_TMS, LAST_CHG_USR_ID, GRP_PURP_TYP, START_TMS, GRP_NME, GRP_DESC, DATA_STAT_TYP, DATA_SRC_ID, DWDF_OID) Values ('RCVA==1658', '1658', sysdate, 'CBA', 'REQUEST', sysdate, 'MRU LDN EOD MX TRIGGER', 'MRU LDN EOD MX TRIGGER', 'ACTIVE', 'CBA', 'Default');</v>
      </c>
    </row>
    <row r="72" spans="1:13" s="148" customFormat="1">
      <c r="A72" s="143" t="s">
        <v>3381</v>
      </c>
      <c r="B72" s="144" t="s">
        <v>1524</v>
      </c>
      <c r="C72" s="143">
        <v>1659</v>
      </c>
      <c r="D72" s="143" t="s">
        <v>871</v>
      </c>
      <c r="E72" s="143" t="s">
        <v>141</v>
      </c>
      <c r="F72" s="144" t="s">
        <v>872</v>
      </c>
      <c r="G72" s="145" t="s">
        <v>871</v>
      </c>
      <c r="H72" s="145" t="s">
        <v>1460</v>
      </c>
      <c r="I72" s="145" t="s">
        <v>1460</v>
      </c>
      <c r="J72" s="143" t="s">
        <v>9</v>
      </c>
      <c r="K72" s="146" t="s">
        <v>141</v>
      </c>
      <c r="L72" s="146" t="s">
        <v>910</v>
      </c>
      <c r="M72" s="147" t="str">
        <f t="shared" si="2"/>
        <v>Insert into FT_T_ISGR (ISS_GRP_OID, ISS_GRP_ID, LAST_CHG_TMS, LAST_CHG_USR_ID, GRP_PURP_TYP, START_TMS, GRP_NME, GRP_DESC, DATA_STAT_TYP, DATA_SRC_ID, DWDF_OID) Values ('RCVA==1659', '1659', sysdate, 'CBA', 'REQUEST', sysdate, 'Test_NY', 'Test_NY', 'ACTIVE', 'CBA', 'Default');</v>
      </c>
    </row>
    <row r="73" spans="1:13" s="148" customFormat="1">
      <c r="A73" s="143" t="s">
        <v>3381</v>
      </c>
      <c r="B73" s="144" t="s">
        <v>1525</v>
      </c>
      <c r="C73" s="143">
        <v>1660</v>
      </c>
      <c r="D73" s="143" t="s">
        <v>871</v>
      </c>
      <c r="E73" s="143" t="s">
        <v>141</v>
      </c>
      <c r="F73" s="144" t="s">
        <v>872</v>
      </c>
      <c r="G73" s="145" t="s">
        <v>871</v>
      </c>
      <c r="H73" s="145" t="s">
        <v>1461</v>
      </c>
      <c r="I73" s="145" t="s">
        <v>1461</v>
      </c>
      <c r="J73" s="143" t="s">
        <v>9</v>
      </c>
      <c r="K73" s="146" t="s">
        <v>141</v>
      </c>
      <c r="L73" s="146" t="s">
        <v>910</v>
      </c>
      <c r="M73" s="147" t="str">
        <f t="shared" si="2"/>
        <v>Insert into FT_T_ISGR (ISS_GRP_OID, ISS_GRP_ID, LAST_CHG_TMS, LAST_CHG_USR_ID, GRP_PURP_TYP, START_TMS, GRP_NME, GRP_DESC, DATA_STAT_TYP, DATA_SRC_ID, DWDF_OID) Values ('RCVA==1660', '1660', sysdate, 'CBA', 'REQUEST', sysdate, 'Test_LN', 'Test_LN', 'ACTIVE', 'CBA', 'Default');</v>
      </c>
    </row>
    <row r="74" spans="1:13" s="148" customFormat="1">
      <c r="A74" s="143" t="s">
        <v>3381</v>
      </c>
      <c r="B74" s="144" t="s">
        <v>1526</v>
      </c>
      <c r="C74" s="143">
        <v>1661</v>
      </c>
      <c r="D74" s="143" t="s">
        <v>871</v>
      </c>
      <c r="E74" s="143" t="s">
        <v>141</v>
      </c>
      <c r="F74" s="144" t="s">
        <v>872</v>
      </c>
      <c r="G74" s="145" t="s">
        <v>871</v>
      </c>
      <c r="H74" s="145" t="s">
        <v>1462</v>
      </c>
      <c r="I74" s="145" t="s">
        <v>1462</v>
      </c>
      <c r="J74" s="143" t="s">
        <v>9</v>
      </c>
      <c r="K74" s="146" t="s">
        <v>141</v>
      </c>
      <c r="L74" s="146" t="s">
        <v>910</v>
      </c>
      <c r="M74" s="147" t="str">
        <f t="shared" si="2"/>
        <v>Insert into FT_T_ISGR (ISS_GRP_OID, ISS_GRP_ID, LAST_CHG_TMS, LAST_CHG_USR_ID, GRP_PURP_TYP, START_TMS, GRP_NME, GRP_DESC, DATA_STAT_TYP, DATA_SRC_ID, DWDF_OID) Values ('RCVA==1661', '1661', sysdate, 'CBA', 'REQUEST', sysdate, 'Test_AMY', 'Test_AMY', 'ACTIVE', 'CBA', 'Default');</v>
      </c>
    </row>
    <row r="75" spans="1:13" s="148" customFormat="1">
      <c r="A75" s="143" t="s">
        <v>3381</v>
      </c>
      <c r="B75" s="144" t="s">
        <v>1527</v>
      </c>
      <c r="C75" s="143">
        <v>1662</v>
      </c>
      <c r="D75" s="143" t="s">
        <v>871</v>
      </c>
      <c r="E75" s="143" t="s">
        <v>141</v>
      </c>
      <c r="F75" s="144" t="s">
        <v>872</v>
      </c>
      <c r="G75" s="145" t="s">
        <v>871</v>
      </c>
      <c r="H75" s="145" t="s">
        <v>1463</v>
      </c>
      <c r="I75" s="145" t="s">
        <v>1463</v>
      </c>
      <c r="J75" s="143" t="s">
        <v>9</v>
      </c>
      <c r="K75" s="146" t="s">
        <v>141</v>
      </c>
      <c r="L75" s="146" t="s">
        <v>910</v>
      </c>
      <c r="M75" s="147" t="str">
        <f t="shared" si="2"/>
        <v>Insert into FT_T_ISGR (ISS_GRP_OID, ISS_GRP_ID, LAST_CHG_TMS, LAST_CHG_USR_ID, GRP_PURP_TYP, START_TMS, GRP_NME, GRP_DESC, DATA_STAT_TYP, DATA_SRC_ID, DWDF_OID) Values ('RCVA==1662', '1662', sysdate, 'CBA', 'REQUEST', sysdate, 'CHICAGO', 'CHICAGO', 'ACTIVE', 'CBA', 'Default');</v>
      </c>
    </row>
    <row r="76" spans="1:13" s="148" customFormat="1">
      <c r="A76" s="143" t="s">
        <v>3381</v>
      </c>
      <c r="B76" s="144" t="s">
        <v>1528</v>
      </c>
      <c r="C76" s="143">
        <v>1663</v>
      </c>
      <c r="D76" s="143" t="s">
        <v>871</v>
      </c>
      <c r="E76" s="143" t="s">
        <v>141</v>
      </c>
      <c r="F76" s="144" t="s">
        <v>872</v>
      </c>
      <c r="G76" s="145" t="s">
        <v>871</v>
      </c>
      <c r="H76" s="145" t="s">
        <v>1464</v>
      </c>
      <c r="I76" s="145" t="s">
        <v>1464</v>
      </c>
      <c r="J76" s="143" t="s">
        <v>9</v>
      </c>
      <c r="K76" s="146" t="s">
        <v>141</v>
      </c>
      <c r="L76" s="146" t="s">
        <v>910</v>
      </c>
      <c r="M76" s="147" t="str">
        <f t="shared" si="2"/>
        <v>Insert into FT_T_ISGR (ISS_GRP_OID, ISS_GRP_ID, LAST_CHG_TMS, LAST_CHG_USR_ID, GRP_PURP_TYP, START_TMS, GRP_NME, GRP_DESC, DATA_STAT_TYP, DATA_SRC_ID, DWDF_OID) Values ('RCVA==1663', '1663', sysdate, 'CBA', 'REQUEST', sysdate, 'NEWYORK_CMDTY_OIL', 'NEWYORK_CMDTY_OIL', 'ACTIVE', 'CBA', 'Default');</v>
      </c>
    </row>
    <row r="77" spans="1:13" s="148" customFormat="1">
      <c r="A77" s="143" t="s">
        <v>3381</v>
      </c>
      <c r="B77" s="144" t="s">
        <v>1529</v>
      </c>
      <c r="C77" s="143">
        <v>1664</v>
      </c>
      <c r="D77" s="143" t="s">
        <v>871</v>
      </c>
      <c r="E77" s="143" t="s">
        <v>141</v>
      </c>
      <c r="F77" s="144" t="s">
        <v>872</v>
      </c>
      <c r="G77" s="145" t="s">
        <v>871</v>
      </c>
      <c r="H77" s="145" t="s">
        <v>1465</v>
      </c>
      <c r="I77" s="145" t="s">
        <v>1465</v>
      </c>
      <c r="J77" s="143" t="s">
        <v>9</v>
      </c>
      <c r="K77" s="146" t="s">
        <v>141</v>
      </c>
      <c r="L77" s="146" t="s">
        <v>910</v>
      </c>
      <c r="M77" s="147" t="str">
        <f t="shared" si="2"/>
        <v>Insert into FT_T_ISGR (ISS_GRP_OID, ISS_GRP_ID, LAST_CHG_TMS, LAST_CHG_USR_ID, GRP_PURP_TYP, START_TMS, GRP_NME, GRP_DESC, DATA_STAT_TYP, DATA_SRC_ID, DWDF_OID) Values ('RCVA==1664', '1664', sysdate, 'CBA', 'REQUEST', sysdate, 'Test_V', 'Test_V', 'ACTIVE', 'CBA', 'Default');</v>
      </c>
    </row>
    <row r="78" spans="1:13">
      <c r="M78" s="105"/>
    </row>
    <row r="79" spans="1:13">
      <c r="M79" s="105"/>
    </row>
    <row r="80" spans="1:13" s="8" customFormat="1">
      <c r="A80" s="97"/>
      <c r="B80" s="103" t="s">
        <v>3438</v>
      </c>
      <c r="C80" s="78" t="s">
        <v>3383</v>
      </c>
      <c r="D80" s="78" t="s">
        <v>871</v>
      </c>
      <c r="E80" s="78" t="s">
        <v>141</v>
      </c>
      <c r="F80" s="103" t="s">
        <v>2665</v>
      </c>
      <c r="G80" s="104" t="s">
        <v>871</v>
      </c>
      <c r="H80" s="104" t="s">
        <v>3383</v>
      </c>
      <c r="I80" s="104" t="s">
        <v>3382</v>
      </c>
      <c r="J80" s="78" t="s">
        <v>9</v>
      </c>
      <c r="K80" s="99" t="s">
        <v>141</v>
      </c>
      <c r="L80" s="99" t="s">
        <v>910</v>
      </c>
      <c r="M80" s="105" t="str">
        <f t="shared" ref="M80:M107" si="3">CONCATENATE("Insert into FT_T_ISGR (ISS_GRP_OID, ISS_GRP_ID, LAST_CHG_TMS, LAST_CHG_USR_ID, GRP_PURP_TYP, START_TMS, GRP_NME, GRP_DESC, DATA_STAT_TYP, DATA_SRC_ID, DWDF_OID) Values ('" &amp; B80 &amp; "', '" &amp; C80 &amp; "', " &amp; D80 &amp; ", '" &amp; E80 &amp; "', '" &amp; F80 &amp; "', " &amp; G80 &amp; ", '" &amp; H80 &amp; "', '" &amp; I80 &amp; "', '" &amp; J80 &amp; "', '" &amp; K80 &amp; "', '" &amp; L80 &amp; "');")</f>
        <v>Insert into FT_T_ISGR (ISS_GRP_OID, ISS_GRP_ID, LAST_CHG_TMS, LAST_CHG_USR_ID, GRP_PURP_TYP, START_TMS, GRP_NME, GRP_DESC, DATA_STAT_TYP, DATA_SRC_ID, DWDF_OID) Values ('CBA=VLD001', 'Zero Check', sysdate, 'CBA', 'VALID', sysdate, 'Zero Check', 'All Instrument - Zero Check', 'ACTIVE', 'CBA', 'Default');</v>
      </c>
    </row>
    <row r="81" spans="1:13" s="8" customFormat="1">
      <c r="A81" s="97"/>
      <c r="B81" s="103" t="s">
        <v>3439</v>
      </c>
      <c r="C81" s="78" t="s">
        <v>3384</v>
      </c>
      <c r="D81" s="78" t="s">
        <v>871</v>
      </c>
      <c r="E81" s="78" t="s">
        <v>141</v>
      </c>
      <c r="F81" s="103" t="s">
        <v>2665</v>
      </c>
      <c r="G81" s="104" t="s">
        <v>871</v>
      </c>
      <c r="H81" s="104" t="s">
        <v>3384</v>
      </c>
      <c r="I81" s="104" t="s">
        <v>3387</v>
      </c>
      <c r="J81" s="78" t="s">
        <v>9</v>
      </c>
      <c r="K81" s="99" t="s">
        <v>141</v>
      </c>
      <c r="L81" s="99" t="s">
        <v>910</v>
      </c>
      <c r="M81" s="105" t="str">
        <f t="shared" si="3"/>
        <v>Insert into FT_T_ISGR (ISS_GRP_OID, ISS_GRP_ID, LAST_CHG_TMS, LAST_CHG_USR_ID, GRP_PURP_TYP, START_TMS, GRP_NME, GRP_DESC, DATA_STAT_TYP, DATA_SRC_ID, DWDF_OID) Values ('CBA=VLD002', 'Basic Check', sysdate, 'CBA', 'VALID', sysdate, 'Basic Check', 'All Instrument - Basic Check', 'ACTIVE', 'CBA', 'Default');</v>
      </c>
    </row>
    <row r="82" spans="1:13" s="8" customFormat="1">
      <c r="A82" s="97"/>
      <c r="B82" s="103" t="s">
        <v>3440</v>
      </c>
      <c r="C82" s="78" t="s">
        <v>3385</v>
      </c>
      <c r="D82" s="78" t="s">
        <v>871</v>
      </c>
      <c r="E82" s="78" t="s">
        <v>141</v>
      </c>
      <c r="F82" s="103" t="s">
        <v>2665</v>
      </c>
      <c r="G82" s="104" t="s">
        <v>871</v>
      </c>
      <c r="H82" s="104" t="s">
        <v>3385</v>
      </c>
      <c r="I82" s="104" t="s">
        <v>3388</v>
      </c>
      <c r="J82" s="78" t="s">
        <v>9</v>
      </c>
      <c r="K82" s="99" t="s">
        <v>141</v>
      </c>
      <c r="L82" s="99" t="s">
        <v>910</v>
      </c>
      <c r="M82" s="105" t="str">
        <f t="shared" si="3"/>
        <v>Insert into FT_T_ISGR (ISS_GRP_OID, ISS_GRP_ID, LAST_CHG_TMS, LAST_CHG_USR_ID, GRP_PURP_TYP, START_TMS, GRP_NME, GRP_DESC, DATA_STAT_TYP, DATA_SRC_ID, DWDF_OID) Values ('CBA=VLD003', 'Stale Check', sysdate, 'CBA', 'VALID', sysdate, 'Stale Check', 'All Instrument - Stale Check', 'ACTIVE', 'CBA', 'Default');</v>
      </c>
    </row>
    <row r="83" spans="1:13" s="8" customFormat="1">
      <c r="A83" s="97"/>
      <c r="B83" s="103" t="s">
        <v>3441</v>
      </c>
      <c r="C83" s="78" t="s">
        <v>3386</v>
      </c>
      <c r="D83" s="78" t="s">
        <v>871</v>
      </c>
      <c r="E83" s="78" t="s">
        <v>141</v>
      </c>
      <c r="F83" s="103" t="s">
        <v>2665</v>
      </c>
      <c r="G83" s="104" t="s">
        <v>871</v>
      </c>
      <c r="H83" s="104" t="s">
        <v>3386</v>
      </c>
      <c r="I83" s="104" t="s">
        <v>3389</v>
      </c>
      <c r="J83" s="78" t="s">
        <v>9</v>
      </c>
      <c r="K83" s="99" t="s">
        <v>141</v>
      </c>
      <c r="L83" s="99" t="s">
        <v>910</v>
      </c>
      <c r="M83" s="105" t="str">
        <f t="shared" si="3"/>
        <v>Insert into FT_T_ISGR (ISS_GRP_OID, ISS_GRP_ID, LAST_CHG_TMS, LAST_CHG_USR_ID, GRP_PURP_TYP, START_TMS, GRP_NME, GRP_DESC, DATA_STAT_TYP, DATA_SRC_ID, DWDF_OID) Values ('CBA=VLD004', 'Tolerance Check', sysdate, 'CBA', 'VALID', sysdate, 'Tolerance Check', 'All Instrument - Tolerance Check', 'ACTIVE', 'CBA', 'Default');</v>
      </c>
    </row>
    <row r="84" spans="1:13" s="8" customFormat="1">
      <c r="A84" s="97"/>
      <c r="B84" s="103" t="s">
        <v>3442</v>
      </c>
      <c r="C84" s="78" t="s">
        <v>3402</v>
      </c>
      <c r="D84" s="78" t="s">
        <v>871</v>
      </c>
      <c r="E84" s="78" t="s">
        <v>141</v>
      </c>
      <c r="F84" s="103" t="s">
        <v>2665</v>
      </c>
      <c r="G84" s="104" t="s">
        <v>871</v>
      </c>
      <c r="H84" s="104" t="s">
        <v>3402</v>
      </c>
      <c r="I84" s="104" t="s">
        <v>3390</v>
      </c>
      <c r="J84" s="78" t="s">
        <v>9</v>
      </c>
      <c r="K84" s="99" t="s">
        <v>141</v>
      </c>
      <c r="L84" s="99" t="s">
        <v>910</v>
      </c>
      <c r="M84" s="105" t="str">
        <f t="shared" si="3"/>
        <v>Insert into FT_T_ISGR (ISS_GRP_OID, ISS_GRP_ID, LAST_CHG_TMS, LAST_CHG_USR_ID, GRP_PURP_TYP, START_TMS, GRP_NME, GRP_DESC, DATA_STAT_TYP, DATA_SRC_ID, DWDF_OID) Values ('CBA=VLD005', 'GP BB ASKED', sysdate, 'CBA', 'VALID', sysdate, 'GP BB ASKED', 'GP BB Rank 1 - ASKED', 'ACTIVE', 'CBA', 'Default');</v>
      </c>
    </row>
    <row r="85" spans="1:13" s="8" customFormat="1">
      <c r="A85" s="97"/>
      <c r="B85" s="156" t="s">
        <v>3443</v>
      </c>
      <c r="C85" s="78" t="s">
        <v>3403</v>
      </c>
      <c r="D85" s="78" t="s">
        <v>871</v>
      </c>
      <c r="E85" s="78" t="s">
        <v>141</v>
      </c>
      <c r="F85" s="103" t="s">
        <v>2665</v>
      </c>
      <c r="G85" s="104" t="s">
        <v>871</v>
      </c>
      <c r="H85" s="104" t="s">
        <v>3403</v>
      </c>
      <c r="I85" s="104" t="s">
        <v>3391</v>
      </c>
      <c r="J85" s="78" t="s">
        <v>9</v>
      </c>
      <c r="K85" s="99" t="s">
        <v>141</v>
      </c>
      <c r="L85" s="99" t="s">
        <v>910</v>
      </c>
      <c r="M85" s="105" t="str">
        <f t="shared" si="3"/>
        <v>Insert into FT_T_ISGR (ISS_GRP_OID, ISS_GRP_ID, LAST_CHG_TMS, LAST_CHG_USR_ID, GRP_PURP_TYP, START_TMS, GRP_NME, GRP_DESC, DATA_STAT_TYP, DATA_SRC_ID, DWDF_OID) Values ('CBA=VLD006', 'GP BB MID', sysdate, 'CBA', 'VALID', sysdate, 'GP BB MID', 'GP BB Rank 1 - MID', 'ACTIVE', 'CBA', 'Default');</v>
      </c>
    </row>
    <row r="86" spans="1:13" s="8" customFormat="1">
      <c r="A86" s="97"/>
      <c r="B86" s="156" t="s">
        <v>3444</v>
      </c>
      <c r="C86" s="78" t="s">
        <v>3404</v>
      </c>
      <c r="D86" s="78" t="s">
        <v>871</v>
      </c>
      <c r="E86" s="78" t="s">
        <v>141</v>
      </c>
      <c r="F86" s="103" t="s">
        <v>2665</v>
      </c>
      <c r="G86" s="104" t="s">
        <v>871</v>
      </c>
      <c r="H86" s="104" t="s">
        <v>3404</v>
      </c>
      <c r="I86" s="104" t="s">
        <v>3392</v>
      </c>
      <c r="J86" s="78" t="s">
        <v>9</v>
      </c>
      <c r="K86" s="99" t="s">
        <v>141</v>
      </c>
      <c r="L86" s="99" t="s">
        <v>910</v>
      </c>
      <c r="M86" s="105" t="str">
        <f t="shared" si="3"/>
        <v>Insert into FT_T_ISGR (ISS_GRP_OID, ISS_GRP_ID, LAST_CHG_TMS, LAST_CHG_USR_ID, GRP_PURP_TYP, START_TMS, GRP_NME, GRP_DESC, DATA_STAT_TYP, DATA_SRC_ID, DWDF_OID) Values ('CBA=VLD007', 'GP BB BID', sysdate, 'CBA', 'VALID', sysdate, 'GP BB BID', 'GP BB Rank 1 - BID', 'ACTIVE', 'CBA', 'Default');</v>
      </c>
    </row>
    <row r="87" spans="1:13" s="8" customFormat="1">
      <c r="A87" s="97"/>
      <c r="B87" s="156" t="s">
        <v>3445</v>
      </c>
      <c r="C87" s="78" t="s">
        <v>3405</v>
      </c>
      <c r="D87" s="78" t="s">
        <v>871</v>
      </c>
      <c r="E87" s="78" t="s">
        <v>141</v>
      </c>
      <c r="F87" s="103" t="s">
        <v>2665</v>
      </c>
      <c r="G87" s="104" t="s">
        <v>871</v>
      </c>
      <c r="H87" s="104" t="s">
        <v>3405</v>
      </c>
      <c r="I87" s="104" t="s">
        <v>3393</v>
      </c>
      <c r="J87" s="78" t="s">
        <v>9</v>
      </c>
      <c r="K87" s="99" t="s">
        <v>141</v>
      </c>
      <c r="L87" s="99" t="s">
        <v>910</v>
      </c>
      <c r="M87" s="105" t="str">
        <f t="shared" si="3"/>
        <v>Insert into FT_T_ISGR (ISS_GRP_OID, ISS_GRP_ID, LAST_CHG_TMS, LAST_CHG_USR_ID, GRP_PURP_TYP, START_TMS, GRP_NME, GRP_DESC, DATA_STAT_TYP, DATA_SRC_ID, DWDF_OID) Values ('CBA=VLD008', 'GP BB CLOSE', sysdate, 'CBA', 'VALID', sysdate, 'GP BB CLOSE', 'GP BB Rank 1 - CLOSE', 'ACTIVE', 'CBA', 'Default');</v>
      </c>
    </row>
    <row r="88" spans="1:13" s="8" customFormat="1">
      <c r="A88" s="97"/>
      <c r="B88" s="156" t="s">
        <v>3446</v>
      </c>
      <c r="C88" s="78" t="s">
        <v>3406</v>
      </c>
      <c r="D88" s="78" t="s">
        <v>871</v>
      </c>
      <c r="E88" s="78" t="s">
        <v>141</v>
      </c>
      <c r="F88" s="103" t="s">
        <v>2665</v>
      </c>
      <c r="G88" s="104" t="s">
        <v>871</v>
      </c>
      <c r="H88" s="104" t="s">
        <v>3406</v>
      </c>
      <c r="I88" s="104" t="s">
        <v>3394</v>
      </c>
      <c r="J88" s="78" t="s">
        <v>9</v>
      </c>
      <c r="K88" s="99" t="s">
        <v>141</v>
      </c>
      <c r="L88" s="99" t="s">
        <v>910</v>
      </c>
      <c r="M88" s="105" t="str">
        <f t="shared" si="3"/>
        <v>Insert into FT_T_ISGR (ISS_GRP_OID, ISS_GRP_ID, LAST_CHG_TMS, LAST_CHG_USR_ID, GRP_PURP_TYP, START_TMS, GRP_NME, GRP_DESC, DATA_STAT_TYP, DATA_SRC_ID, DWDF_OID) Values ('CBA=VLD009', 'GP BB 003', sysdate, 'CBA', 'VALID', sysdate, 'GP BB 003', 'GP BB Rank 1 - 003', 'ACTIVE', 'CBA', 'Default');</v>
      </c>
    </row>
    <row r="89" spans="1:13" s="8" customFormat="1">
      <c r="A89" s="97"/>
      <c r="B89" s="103" t="s">
        <v>3447</v>
      </c>
      <c r="C89" s="78" t="s">
        <v>3407</v>
      </c>
      <c r="D89" s="78" t="s">
        <v>871</v>
      </c>
      <c r="E89" s="78" t="s">
        <v>141</v>
      </c>
      <c r="F89" s="103" t="s">
        <v>2665</v>
      </c>
      <c r="G89" s="104" t="s">
        <v>871</v>
      </c>
      <c r="H89" s="104" t="s">
        <v>3407</v>
      </c>
      <c r="I89" s="104" t="s">
        <v>3395</v>
      </c>
      <c r="J89" s="78" t="s">
        <v>9</v>
      </c>
      <c r="K89" s="99" t="s">
        <v>141</v>
      </c>
      <c r="L89" s="99" t="s">
        <v>910</v>
      </c>
      <c r="M89" s="105" t="str">
        <f t="shared" si="3"/>
        <v>Insert into FT_T_ISGR (ISS_GRP_OID, ISS_GRP_ID, LAST_CHG_TMS, LAST_CHG_USR_ID, GRP_PURP_TYP, START_TMS, GRP_NME, GRP_DESC, DATA_STAT_TYP, DATA_SRC_ID, DWDF_OID) Values ('CBA=VLD010', 'GP BB HIGHASK', sysdate, 'CBA', 'VALID', sysdate, 'GP BB HIGHASK', 'GP BB Rank 1 - HIGHASK', 'ACTIVE', 'CBA', 'Default');</v>
      </c>
    </row>
    <row r="90" spans="1:13" s="8" customFormat="1">
      <c r="A90" s="97"/>
      <c r="B90" s="156" t="s">
        <v>3448</v>
      </c>
      <c r="C90" s="78" t="s">
        <v>3408</v>
      </c>
      <c r="D90" s="78" t="s">
        <v>871</v>
      </c>
      <c r="E90" s="78" t="s">
        <v>141</v>
      </c>
      <c r="F90" s="103" t="s">
        <v>2665</v>
      </c>
      <c r="G90" s="104" t="s">
        <v>871</v>
      </c>
      <c r="H90" s="104" t="s">
        <v>3408</v>
      </c>
      <c r="I90" s="104" t="s">
        <v>3396</v>
      </c>
      <c r="J90" s="78" t="s">
        <v>9</v>
      </c>
      <c r="K90" s="99" t="s">
        <v>141</v>
      </c>
      <c r="L90" s="99" t="s">
        <v>910</v>
      </c>
      <c r="M90" s="105" t="str">
        <f t="shared" si="3"/>
        <v>Insert into FT_T_ISGR (ISS_GRP_OID, ISS_GRP_ID, LAST_CHG_TMS, LAST_CHG_USR_ID, GRP_PURP_TYP, START_TMS, GRP_NME, GRP_DESC, DATA_STAT_TYP, DATA_SRC_ID, DWDF_OID) Values ('CBA=VLD011', 'GP BB BIDLOW', sysdate, 'CBA', 'VALID', sysdate, 'GP BB BIDLOW', 'GP BB Rank 1 - BIDLOW', 'ACTIVE', 'CBA', 'Default');</v>
      </c>
    </row>
    <row r="91" spans="1:13" s="8" customFormat="1">
      <c r="A91" s="97"/>
      <c r="B91" s="103" t="s">
        <v>3449</v>
      </c>
      <c r="C91" s="78" t="s">
        <v>3409</v>
      </c>
      <c r="D91" s="78" t="s">
        <v>871</v>
      </c>
      <c r="E91" s="78" t="s">
        <v>141</v>
      </c>
      <c r="F91" s="103" t="s">
        <v>2665</v>
      </c>
      <c r="G91" s="104" t="s">
        <v>871</v>
      </c>
      <c r="H91" s="104" t="s">
        <v>3409</v>
      </c>
      <c r="I91" s="104" t="s">
        <v>3397</v>
      </c>
      <c r="J91" s="78" t="s">
        <v>9</v>
      </c>
      <c r="K91" s="99" t="s">
        <v>141</v>
      </c>
      <c r="L91" s="99" t="s">
        <v>910</v>
      </c>
      <c r="M91" s="105" t="str">
        <f t="shared" si="3"/>
        <v>Insert into FT_T_ISGR (ISS_GRP_OID, ISS_GRP_ID, LAST_CHG_TMS, LAST_CHG_USR_ID, GRP_PURP_TYP, START_TMS, GRP_NME, GRP_DESC, DATA_STAT_TYP, DATA_SRC_ID, DWDF_OID) Values ('CBA=VLD012', 'GP BB YESTCLS', sysdate, 'CBA', 'VALID', sysdate, 'GP BB YESTCLS', 'GP BB Rank 1 - YESTCLS', 'ACTIVE', 'CBA', 'Default');</v>
      </c>
    </row>
    <row r="92" spans="1:13" s="8" customFormat="1">
      <c r="A92" s="97"/>
      <c r="B92" s="103" t="s">
        <v>3450</v>
      </c>
      <c r="C92" s="78" t="s">
        <v>3410</v>
      </c>
      <c r="D92" s="78" t="s">
        <v>871</v>
      </c>
      <c r="E92" s="78" t="s">
        <v>141</v>
      </c>
      <c r="F92" s="103" t="s">
        <v>2665</v>
      </c>
      <c r="G92" s="104" t="s">
        <v>871</v>
      </c>
      <c r="H92" s="104" t="s">
        <v>3410</v>
      </c>
      <c r="I92" s="104" t="s">
        <v>3398</v>
      </c>
      <c r="J92" s="78" t="s">
        <v>9</v>
      </c>
      <c r="K92" s="99" t="s">
        <v>141</v>
      </c>
      <c r="L92" s="99" t="s">
        <v>910</v>
      </c>
      <c r="M92" s="105" t="str">
        <f t="shared" si="3"/>
        <v>Insert into FT_T_ISGR (ISS_GRP_OID, ISS_GRP_ID, LAST_CHG_TMS, LAST_CHG_USR_ID, GRP_PURP_TYP, START_TMS, GRP_NME, GRP_DESC, DATA_STAT_TYP, DATA_SRC_ID, DWDF_OID) Values ('CBA=VLD013', 'GP BB GNVL1', sysdate, 'CBA', 'VALID', sysdate, 'GP BB GNVL1', 'GP BB Rank 1 - GNVL1', 'ACTIVE', 'CBA', 'Default');</v>
      </c>
    </row>
    <row r="93" spans="1:13" s="8" customFormat="1">
      <c r="A93" s="97"/>
      <c r="B93" s="103" t="s">
        <v>3451</v>
      </c>
      <c r="C93" s="78" t="s">
        <v>3411</v>
      </c>
      <c r="D93" s="78" t="s">
        <v>871</v>
      </c>
      <c r="E93" s="78" t="s">
        <v>141</v>
      </c>
      <c r="F93" s="103" t="s">
        <v>2665</v>
      </c>
      <c r="G93" s="104" t="s">
        <v>871</v>
      </c>
      <c r="H93" s="104" t="s">
        <v>3411</v>
      </c>
      <c r="I93" s="104" t="s">
        <v>3399</v>
      </c>
      <c r="J93" s="78" t="s">
        <v>9</v>
      </c>
      <c r="K93" s="99" t="s">
        <v>141</v>
      </c>
      <c r="L93" s="99" t="s">
        <v>910</v>
      </c>
      <c r="M93" s="105" t="str">
        <f t="shared" si="3"/>
        <v>Insert into FT_T_ISGR (ISS_GRP_OID, ISS_GRP_ID, LAST_CHG_TMS, LAST_CHG_USR_ID, GRP_PURP_TYP, START_TMS, GRP_NME, GRP_DESC, DATA_STAT_TYP, DATA_SRC_ID, DWDF_OID) Values ('CBA=VLD014', 'GP BB GNVL2', sysdate, 'CBA', 'VALID', sysdate, 'GP BB GNVL2', 'GP BB Rank 1 - GNVL2', 'ACTIVE', 'CBA', 'Default');</v>
      </c>
    </row>
    <row r="94" spans="1:13" s="8" customFormat="1">
      <c r="A94" s="97"/>
      <c r="B94" s="103" t="s">
        <v>3452</v>
      </c>
      <c r="C94" s="78" t="s">
        <v>3412</v>
      </c>
      <c r="D94" s="78" t="s">
        <v>871</v>
      </c>
      <c r="E94" s="78" t="s">
        <v>141</v>
      </c>
      <c r="F94" s="103" t="s">
        <v>2665</v>
      </c>
      <c r="G94" s="104" t="s">
        <v>871</v>
      </c>
      <c r="H94" s="104" t="s">
        <v>3412</v>
      </c>
      <c r="I94" s="104" t="s">
        <v>3400</v>
      </c>
      <c r="J94" s="78" t="s">
        <v>9</v>
      </c>
      <c r="K94" s="99" t="s">
        <v>141</v>
      </c>
      <c r="L94" s="99" t="s">
        <v>910</v>
      </c>
      <c r="M94" s="105" t="str">
        <f t="shared" si="3"/>
        <v>Insert into FT_T_ISGR (ISS_GRP_OID, ISS_GRP_ID, LAST_CHG_TMS, LAST_CHG_USR_ID, GRP_PURP_TYP, START_TMS, GRP_NME, GRP_DESC, DATA_STAT_TYP, DATA_SRC_ID, DWDF_OID) Values ('CBA=VLD015', 'GP BB GNVL3', sysdate, 'CBA', 'VALID', sysdate, 'GP BB GNVL3', 'GP BB Rank 1 - GNVL3', 'ACTIVE', 'CBA', 'Default');</v>
      </c>
    </row>
    <row r="95" spans="1:13" s="8" customFormat="1">
      <c r="A95" s="97"/>
      <c r="B95" s="103" t="s">
        <v>3453</v>
      </c>
      <c r="C95" s="78" t="s">
        <v>3413</v>
      </c>
      <c r="D95" s="78" t="s">
        <v>871</v>
      </c>
      <c r="E95" s="78" t="s">
        <v>141</v>
      </c>
      <c r="F95" s="103" t="s">
        <v>2665</v>
      </c>
      <c r="G95" s="104" t="s">
        <v>871</v>
      </c>
      <c r="H95" s="104" t="s">
        <v>3413</v>
      </c>
      <c r="I95" s="104" t="s">
        <v>3401</v>
      </c>
      <c r="J95" s="78" t="s">
        <v>9</v>
      </c>
      <c r="K95" s="99" t="s">
        <v>141</v>
      </c>
      <c r="L95" s="99" t="s">
        <v>910</v>
      </c>
      <c r="M95" s="105" t="str">
        <f t="shared" si="3"/>
        <v>Insert into FT_T_ISGR (ISS_GRP_OID, ISS_GRP_ID, LAST_CHG_TMS, LAST_CHG_USR_ID, GRP_PURP_TYP, START_TMS, GRP_NME, GRP_DESC, DATA_STAT_TYP, DATA_SRC_ID, DWDF_OID) Values ('CBA=VLD016', 'GP BB GNVL5', sysdate, 'CBA', 'VALID', sysdate, 'GP BB GNVL5', 'GP BB Rank 1 - GNVL5', 'ACTIVE', 'CBA', 'Default');</v>
      </c>
    </row>
    <row r="96" spans="1:13" s="8" customFormat="1">
      <c r="A96" s="97"/>
      <c r="B96" s="156" t="s">
        <v>3454</v>
      </c>
      <c r="C96" s="78" t="s">
        <v>3416</v>
      </c>
      <c r="D96" s="78" t="s">
        <v>871</v>
      </c>
      <c r="E96" s="78" t="s">
        <v>141</v>
      </c>
      <c r="F96" s="103" t="s">
        <v>2665</v>
      </c>
      <c r="G96" s="104" t="s">
        <v>871</v>
      </c>
      <c r="H96" s="104" t="s">
        <v>3416</v>
      </c>
      <c r="I96" s="104" t="s">
        <v>3417</v>
      </c>
      <c r="J96" s="78" t="s">
        <v>9</v>
      </c>
      <c r="K96" s="99" t="s">
        <v>141</v>
      </c>
      <c r="L96" s="99" t="s">
        <v>910</v>
      </c>
      <c r="M96" s="105" t="str">
        <f t="shared" si="3"/>
        <v>Insert into FT_T_ISGR (ISS_GRP_OID, ISS_GRP_ID, LAST_CHG_TMS, LAST_CHG_USR_ID, GRP_PURP_TYP, START_TMS, GRP_NME, GRP_DESC, DATA_STAT_TYP, DATA_SRC_ID, DWDF_OID) Values ('CBA=VLD017', 'GP TR ASKED', sysdate, 'CBA', 'VALID', sysdate, 'GP TR ASKED', 'GP TR Rank 1 - ASKED', 'ACTIVE', 'CBA', 'Default');</v>
      </c>
    </row>
    <row r="97" spans="1:13" s="8" customFormat="1">
      <c r="A97" s="97"/>
      <c r="B97" s="156" t="s">
        <v>3455</v>
      </c>
      <c r="C97" s="78" t="s">
        <v>3418</v>
      </c>
      <c r="D97" s="78" t="s">
        <v>871</v>
      </c>
      <c r="E97" s="78" t="s">
        <v>141</v>
      </c>
      <c r="F97" s="103" t="s">
        <v>2665</v>
      </c>
      <c r="G97" s="104" t="s">
        <v>871</v>
      </c>
      <c r="H97" s="104" t="s">
        <v>3418</v>
      </c>
      <c r="I97" s="104" t="s">
        <v>3419</v>
      </c>
      <c r="J97" s="78" t="s">
        <v>9</v>
      </c>
      <c r="K97" s="99" t="s">
        <v>141</v>
      </c>
      <c r="L97" s="99" t="s">
        <v>910</v>
      </c>
      <c r="M97" s="105" t="str">
        <f t="shared" si="3"/>
        <v>Insert into FT_T_ISGR (ISS_GRP_OID, ISS_GRP_ID, LAST_CHG_TMS, LAST_CHG_USR_ID, GRP_PURP_TYP, START_TMS, GRP_NME, GRP_DESC, DATA_STAT_TYP, DATA_SRC_ID, DWDF_OID) Values ('CBA=VLD018', 'GP TR MID', sysdate, 'CBA', 'VALID', sysdate, 'GP TR MID', 'GP TR Rank 1 - MID', 'ACTIVE', 'CBA', 'Default');</v>
      </c>
    </row>
    <row r="98" spans="1:13" s="8" customFormat="1">
      <c r="A98" s="97"/>
      <c r="B98" s="156" t="s">
        <v>3456</v>
      </c>
      <c r="C98" s="78" t="s">
        <v>3420</v>
      </c>
      <c r="D98" s="78" t="s">
        <v>871</v>
      </c>
      <c r="E98" s="78" t="s">
        <v>141</v>
      </c>
      <c r="F98" s="103" t="s">
        <v>2665</v>
      </c>
      <c r="G98" s="104" t="s">
        <v>871</v>
      </c>
      <c r="H98" s="104" t="s">
        <v>3420</v>
      </c>
      <c r="I98" s="104" t="s">
        <v>3421</v>
      </c>
      <c r="J98" s="78" t="s">
        <v>9</v>
      </c>
      <c r="K98" s="99" t="s">
        <v>141</v>
      </c>
      <c r="L98" s="99" t="s">
        <v>910</v>
      </c>
      <c r="M98" s="105" t="str">
        <f t="shared" si="3"/>
        <v>Insert into FT_T_ISGR (ISS_GRP_OID, ISS_GRP_ID, LAST_CHG_TMS, LAST_CHG_USR_ID, GRP_PURP_TYP, START_TMS, GRP_NME, GRP_DESC, DATA_STAT_TYP, DATA_SRC_ID, DWDF_OID) Values ('CBA=VLD019', 'GP TR BID', sysdate, 'CBA', 'VALID', sysdate, 'GP TR BID', 'GP TR Rank 1 - BID', 'ACTIVE', 'CBA', 'Default');</v>
      </c>
    </row>
    <row r="99" spans="1:13" s="8" customFormat="1">
      <c r="A99" s="97"/>
      <c r="B99" s="156" t="s">
        <v>3457</v>
      </c>
      <c r="C99" s="78" t="s">
        <v>3422</v>
      </c>
      <c r="D99" s="78" t="s">
        <v>871</v>
      </c>
      <c r="E99" s="78" t="s">
        <v>141</v>
      </c>
      <c r="F99" s="103" t="s">
        <v>2665</v>
      </c>
      <c r="G99" s="104" t="s">
        <v>871</v>
      </c>
      <c r="H99" s="104" t="s">
        <v>3422</v>
      </c>
      <c r="I99" s="104" t="s">
        <v>3423</v>
      </c>
      <c r="J99" s="78" t="s">
        <v>9</v>
      </c>
      <c r="K99" s="99" t="s">
        <v>141</v>
      </c>
      <c r="L99" s="99" t="s">
        <v>910</v>
      </c>
      <c r="M99" s="105" t="str">
        <f t="shared" si="3"/>
        <v>Insert into FT_T_ISGR (ISS_GRP_OID, ISS_GRP_ID, LAST_CHG_TMS, LAST_CHG_USR_ID, GRP_PURP_TYP, START_TMS, GRP_NME, GRP_DESC, DATA_STAT_TYP, DATA_SRC_ID, DWDF_OID) Values ('CBA=VLD020', 'GP TR CLOSE', sysdate, 'CBA', 'VALID', sysdate, 'GP TR CLOSE', 'GP TR Rank 1 - CLOSE', 'ACTIVE', 'CBA', 'Default');</v>
      </c>
    </row>
    <row r="100" spans="1:13" s="8" customFormat="1">
      <c r="A100" s="97"/>
      <c r="B100" s="103" t="s">
        <v>3458</v>
      </c>
      <c r="C100" s="78" t="s">
        <v>3424</v>
      </c>
      <c r="D100" s="78" t="s">
        <v>871</v>
      </c>
      <c r="E100" s="78" t="s">
        <v>141</v>
      </c>
      <c r="F100" s="103" t="s">
        <v>2665</v>
      </c>
      <c r="G100" s="104" t="s">
        <v>871</v>
      </c>
      <c r="H100" s="104" t="s">
        <v>3424</v>
      </c>
      <c r="I100" s="104" t="s">
        <v>3425</v>
      </c>
      <c r="J100" s="78" t="s">
        <v>9</v>
      </c>
      <c r="K100" s="99" t="s">
        <v>141</v>
      </c>
      <c r="L100" s="99" t="s">
        <v>910</v>
      </c>
      <c r="M100" s="105" t="str">
        <f t="shared" si="3"/>
        <v>Insert into FT_T_ISGR (ISS_GRP_OID, ISS_GRP_ID, LAST_CHG_TMS, LAST_CHG_USR_ID, GRP_PURP_TYP, START_TMS, GRP_NME, GRP_DESC, DATA_STAT_TYP, DATA_SRC_ID, DWDF_OID) Values ('CBA=VLD021', 'GP TR 003', sysdate, 'CBA', 'VALID', sysdate, 'GP TR 003', 'GP TR Rank 1 - 003', 'ACTIVE', 'CBA', 'Default');</v>
      </c>
    </row>
    <row r="101" spans="1:13" s="8" customFormat="1">
      <c r="A101" s="97"/>
      <c r="B101" s="103" t="s">
        <v>3459</v>
      </c>
      <c r="C101" s="78" t="s">
        <v>3426</v>
      </c>
      <c r="D101" s="78" t="s">
        <v>871</v>
      </c>
      <c r="E101" s="78" t="s">
        <v>141</v>
      </c>
      <c r="F101" s="103" t="s">
        <v>2665</v>
      </c>
      <c r="G101" s="104" t="s">
        <v>871</v>
      </c>
      <c r="H101" s="104" t="s">
        <v>3426</v>
      </c>
      <c r="I101" s="104" t="s">
        <v>3427</v>
      </c>
      <c r="J101" s="78" t="s">
        <v>9</v>
      </c>
      <c r="K101" s="99" t="s">
        <v>141</v>
      </c>
      <c r="L101" s="99" t="s">
        <v>910</v>
      </c>
      <c r="M101" s="105" t="str">
        <f t="shared" si="3"/>
        <v>Insert into FT_T_ISGR (ISS_GRP_OID, ISS_GRP_ID, LAST_CHG_TMS, LAST_CHG_USR_ID, GRP_PURP_TYP, START_TMS, GRP_NME, GRP_DESC, DATA_STAT_TYP, DATA_SRC_ID, DWDF_OID) Values ('CBA=VLD022', 'GP TR HIGHASK', sysdate, 'CBA', 'VALID', sysdate, 'GP TR HIGHASK', 'GP TR Rank 1 - HIGHASK', 'ACTIVE', 'CBA', 'Default');</v>
      </c>
    </row>
    <row r="102" spans="1:13" s="8" customFormat="1">
      <c r="A102" s="97"/>
      <c r="B102" s="103" t="s">
        <v>3460</v>
      </c>
      <c r="C102" s="78" t="s">
        <v>3428</v>
      </c>
      <c r="D102" s="78" t="s">
        <v>871</v>
      </c>
      <c r="E102" s="78" t="s">
        <v>141</v>
      </c>
      <c r="F102" s="103" t="s">
        <v>2665</v>
      </c>
      <c r="G102" s="104" t="s">
        <v>871</v>
      </c>
      <c r="H102" s="104" t="s">
        <v>3428</v>
      </c>
      <c r="I102" s="104" t="s">
        <v>3429</v>
      </c>
      <c r="J102" s="78" t="s">
        <v>9</v>
      </c>
      <c r="K102" s="99" t="s">
        <v>141</v>
      </c>
      <c r="L102" s="99" t="s">
        <v>910</v>
      </c>
      <c r="M102" s="105" t="str">
        <f t="shared" si="3"/>
        <v>Insert into FT_T_ISGR (ISS_GRP_OID, ISS_GRP_ID, LAST_CHG_TMS, LAST_CHG_USR_ID, GRP_PURP_TYP, START_TMS, GRP_NME, GRP_DESC, DATA_STAT_TYP, DATA_SRC_ID, DWDF_OID) Values ('CBA=VLD023', 'GP TR BIDLOW', sysdate, 'CBA', 'VALID', sysdate, 'GP TR BIDLOW', 'GP TR Rank 1 - BIDLOW', 'ACTIVE', 'CBA', 'Default');</v>
      </c>
    </row>
    <row r="103" spans="1:13" s="8" customFormat="1">
      <c r="A103" s="97"/>
      <c r="B103" s="103" t="s">
        <v>3461</v>
      </c>
      <c r="C103" s="78" t="s">
        <v>3430</v>
      </c>
      <c r="D103" s="78" t="s">
        <v>871</v>
      </c>
      <c r="E103" s="78" t="s">
        <v>141</v>
      </c>
      <c r="F103" s="103" t="s">
        <v>2665</v>
      </c>
      <c r="G103" s="104" t="s">
        <v>871</v>
      </c>
      <c r="H103" s="104" t="s">
        <v>3430</v>
      </c>
      <c r="I103" s="104" t="s">
        <v>3431</v>
      </c>
      <c r="J103" s="78" t="s">
        <v>9</v>
      </c>
      <c r="K103" s="99" t="s">
        <v>141</v>
      </c>
      <c r="L103" s="99" t="s">
        <v>910</v>
      </c>
      <c r="M103" s="105" t="str">
        <f t="shared" si="3"/>
        <v>Insert into FT_T_ISGR (ISS_GRP_OID, ISS_GRP_ID, LAST_CHG_TMS, LAST_CHG_USR_ID, GRP_PURP_TYP, START_TMS, GRP_NME, GRP_DESC, DATA_STAT_TYP, DATA_SRC_ID, DWDF_OID) Values ('CBA=VLD024', 'GP TR YESTCLS', sysdate, 'CBA', 'VALID', sysdate, 'GP TR YESTCLS', 'GP TR Rank 1 - YESTCLS', 'ACTIVE', 'CBA', 'Default');</v>
      </c>
    </row>
    <row r="104" spans="1:13" s="8" customFormat="1">
      <c r="A104" s="97"/>
      <c r="B104" s="103" t="s">
        <v>3462</v>
      </c>
      <c r="C104" s="78" t="s">
        <v>3432</v>
      </c>
      <c r="D104" s="78" t="s">
        <v>871</v>
      </c>
      <c r="E104" s="78" t="s">
        <v>141</v>
      </c>
      <c r="F104" s="103" t="s">
        <v>2665</v>
      </c>
      <c r="G104" s="104" t="s">
        <v>871</v>
      </c>
      <c r="H104" s="104" t="s">
        <v>3432</v>
      </c>
      <c r="I104" s="104" t="s">
        <v>3433</v>
      </c>
      <c r="J104" s="78" t="s">
        <v>9</v>
      </c>
      <c r="K104" s="99" t="s">
        <v>141</v>
      </c>
      <c r="L104" s="99" t="s">
        <v>910</v>
      </c>
      <c r="M104" s="105" t="str">
        <f t="shared" si="3"/>
        <v>Insert into FT_T_ISGR (ISS_GRP_OID, ISS_GRP_ID, LAST_CHG_TMS, LAST_CHG_USR_ID, GRP_PURP_TYP, START_TMS, GRP_NME, GRP_DESC, DATA_STAT_TYP, DATA_SRC_ID, DWDF_OID) Values ('CBA=VLD025', 'GP TR GNVL1', sysdate, 'CBA', 'VALID', sysdate, 'GP TR GNVL1', 'GP TR Rank 1 - GNVL1', 'ACTIVE', 'CBA', 'Default');</v>
      </c>
    </row>
    <row r="105" spans="1:13" s="8" customFormat="1">
      <c r="A105" s="97"/>
      <c r="B105" s="103" t="s">
        <v>3463</v>
      </c>
      <c r="C105" s="78" t="s">
        <v>3434</v>
      </c>
      <c r="D105" s="78" t="s">
        <v>871</v>
      </c>
      <c r="E105" s="78" t="s">
        <v>141</v>
      </c>
      <c r="F105" s="103" t="s">
        <v>2665</v>
      </c>
      <c r="G105" s="104" t="s">
        <v>871</v>
      </c>
      <c r="H105" s="104" t="s">
        <v>3434</v>
      </c>
      <c r="I105" s="104" t="s">
        <v>3435</v>
      </c>
      <c r="J105" s="78" t="s">
        <v>9</v>
      </c>
      <c r="K105" s="99" t="s">
        <v>141</v>
      </c>
      <c r="L105" s="99" t="s">
        <v>910</v>
      </c>
      <c r="M105" s="105" t="str">
        <f t="shared" si="3"/>
        <v>Insert into FT_T_ISGR (ISS_GRP_OID, ISS_GRP_ID, LAST_CHG_TMS, LAST_CHG_USR_ID, GRP_PURP_TYP, START_TMS, GRP_NME, GRP_DESC, DATA_STAT_TYP, DATA_SRC_ID, DWDF_OID) Values ('CBA=VLD026', 'GP TR GNVL2', sysdate, 'CBA', 'VALID', sysdate, 'GP TR GNVL2', 'GP TR Rank 1 - GNVL2', 'ACTIVE', 'CBA', 'Default');</v>
      </c>
    </row>
    <row r="106" spans="1:13" s="8" customFormat="1">
      <c r="A106" s="97"/>
      <c r="B106" s="103" t="s">
        <v>3464</v>
      </c>
      <c r="C106" s="78" t="s">
        <v>3436</v>
      </c>
      <c r="D106" s="78" t="s">
        <v>871</v>
      </c>
      <c r="E106" s="78" t="s">
        <v>141</v>
      </c>
      <c r="F106" s="103" t="s">
        <v>2665</v>
      </c>
      <c r="G106" s="104" t="s">
        <v>871</v>
      </c>
      <c r="H106" s="104" t="s">
        <v>3436</v>
      </c>
      <c r="I106" s="104" t="s">
        <v>3437</v>
      </c>
      <c r="J106" s="78" t="s">
        <v>9</v>
      </c>
      <c r="K106" s="99" t="s">
        <v>141</v>
      </c>
      <c r="L106" s="99" t="s">
        <v>910</v>
      </c>
      <c r="M106" s="105" t="str">
        <f t="shared" si="3"/>
        <v>Insert into FT_T_ISGR (ISS_GRP_OID, ISS_GRP_ID, LAST_CHG_TMS, LAST_CHG_USR_ID, GRP_PURP_TYP, START_TMS, GRP_NME, GRP_DESC, DATA_STAT_TYP, DATA_SRC_ID, DWDF_OID) Values ('CBA=VLD027', 'GP TR GNVL3', sysdate, 'CBA', 'VALID', sysdate, 'GP TR GNVL3', 'GP TR Rank 1 - GNVL3', 'ACTIVE', 'CBA', 'Default');</v>
      </c>
    </row>
    <row r="107" spans="1:13" s="8" customFormat="1">
      <c r="A107" s="97"/>
      <c r="B107" s="103" t="s">
        <v>3465</v>
      </c>
      <c r="C107" s="78" t="s">
        <v>3414</v>
      </c>
      <c r="D107" s="78" t="s">
        <v>871</v>
      </c>
      <c r="E107" s="78" t="s">
        <v>141</v>
      </c>
      <c r="F107" s="103" t="s">
        <v>2665</v>
      </c>
      <c r="G107" s="104" t="s">
        <v>871</v>
      </c>
      <c r="H107" s="104" t="s">
        <v>3414</v>
      </c>
      <c r="I107" s="104" t="s">
        <v>3415</v>
      </c>
      <c r="J107" s="78" t="s">
        <v>9</v>
      </c>
      <c r="K107" s="99" t="s">
        <v>141</v>
      </c>
      <c r="L107" s="99" t="s">
        <v>910</v>
      </c>
      <c r="M107" s="105" t="str">
        <f t="shared" si="3"/>
        <v>Insert into FT_T_ISGR (ISS_GRP_OID, ISS_GRP_ID, LAST_CHG_TMS, LAST_CHG_USR_ID, GRP_PURP_TYP, START_TMS, GRP_NME, GRP_DESC, DATA_STAT_TYP, DATA_SRC_ID, DWDF_OID) Values ('CBA=VLD028', 'GP TR GNVL5', sysdate, 'CBA', 'VALID', sysdate, 'GP TR GNVL5', 'GP TR Rank 1 - GNVL5', 'ACTIVE', 'CBA', 'Default');</v>
      </c>
    </row>
    <row r="109" spans="1:13" s="155" customFormat="1">
      <c r="A109" s="150"/>
      <c r="B109" s="151" t="s">
        <v>3511</v>
      </c>
      <c r="C109" s="150" t="s">
        <v>3496</v>
      </c>
      <c r="D109" s="150" t="s">
        <v>871</v>
      </c>
      <c r="E109" s="150" t="s">
        <v>141</v>
      </c>
      <c r="F109" s="151" t="s">
        <v>2665</v>
      </c>
      <c r="G109" s="152" t="s">
        <v>871</v>
      </c>
      <c r="H109" s="152" t="s">
        <v>3498</v>
      </c>
      <c r="I109" s="152" t="s">
        <v>3498</v>
      </c>
      <c r="J109" s="150" t="s">
        <v>9</v>
      </c>
      <c r="K109" s="153" t="s">
        <v>141</v>
      </c>
      <c r="L109" s="153" t="s">
        <v>910</v>
      </c>
      <c r="M109" s="154" t="str">
        <f t="shared" ref="M109:M110" si="4">CONCATENATE("Insert into FT_T_ISGR (ISS_GRP_OID, ISS_GRP_ID, LAST_CHG_TMS, LAST_CHG_USR_ID, GRP_PURP_TYP, START_TMS, GRP_NME, GRP_DESC, DATA_STAT_TYP, DATA_SRC_ID, DWDF_OID) Values ('" &amp; B109 &amp; "', '" &amp; C109 &amp; "', " &amp; D109 &amp; ", '" &amp; E109 &amp; "', '" &amp; F109 &amp; "', " &amp; G109 &amp; ", '" &amp; H109 &amp; "', '" &amp; I109 &amp; "', '" &amp; J109 &amp; "', '" &amp; K109 &amp; "', '" &amp; L109 &amp; "');")</f>
        <v>Insert into FT_T_ISGR (ISS_GRP_OID, ISS_GRP_ID, LAST_CHG_TMS, LAST_CHG_USR_ID, GRP_PURP_TYP, START_TMS, GRP_NME, GRP_DESC, DATA_STAT_TYP, DATA_SRC_ID, DWDF_OID) Values ('CBA=VHGP01', 'BBRNK1SY', sysdate, 'CBA', 'VALID', sysdate, 'BB Rank1 Group SY', 'BB Rank1 Group SY', 'ACTIVE', 'CBA', 'Default');</v>
      </c>
    </row>
    <row r="110" spans="1:13" s="155" customFormat="1">
      <c r="A110" s="150"/>
      <c r="B110" s="151" t="s">
        <v>3512</v>
      </c>
      <c r="C110" s="150" t="s">
        <v>3497</v>
      </c>
      <c r="D110" s="150" t="s">
        <v>871</v>
      </c>
      <c r="E110" s="150" t="s">
        <v>141</v>
      </c>
      <c r="F110" s="151" t="s">
        <v>2665</v>
      </c>
      <c r="G110" s="152" t="s">
        <v>871</v>
      </c>
      <c r="H110" s="152" t="s">
        <v>3499</v>
      </c>
      <c r="I110" s="152" t="s">
        <v>3499</v>
      </c>
      <c r="J110" s="150" t="s">
        <v>9</v>
      </c>
      <c r="K110" s="153" t="s">
        <v>141</v>
      </c>
      <c r="L110" s="153" t="s">
        <v>910</v>
      </c>
      <c r="M110" s="154" t="str">
        <f t="shared" si="4"/>
        <v>Insert into FT_T_ISGR (ISS_GRP_OID, ISS_GRP_ID, LAST_CHG_TMS, LAST_CHG_USR_ID, GRP_PURP_TYP, START_TMS, GRP_NME, GRP_DESC, DATA_STAT_TYP, DATA_SRC_ID, DWDF_OID) Values ('CBA=VHGP02', 'TRRNK1SY', sysdate, 'CBA', 'VALID', sysdate, 'TR Rank1 Group SY', 'TR Rank1 Group SY', 'ACTIVE', 'CBA', 'Default');</v>
      </c>
    </row>
    <row r="111" spans="1:13" s="155" customFormat="1">
      <c r="A111" s="150"/>
      <c r="B111" s="151" t="s">
        <v>3513</v>
      </c>
      <c r="C111" s="150" t="s">
        <v>3495</v>
      </c>
      <c r="D111" s="150" t="s">
        <v>871</v>
      </c>
      <c r="E111" s="150" t="s">
        <v>141</v>
      </c>
      <c r="F111" s="151" t="s">
        <v>2665</v>
      </c>
      <c r="G111" s="152" t="s">
        <v>871</v>
      </c>
      <c r="H111" s="152" t="s">
        <v>3505</v>
      </c>
      <c r="I111" s="152" t="s">
        <v>3505</v>
      </c>
      <c r="J111" s="150" t="s">
        <v>9</v>
      </c>
      <c r="K111" s="153" t="s">
        <v>141</v>
      </c>
      <c r="L111" s="153" t="s">
        <v>910</v>
      </c>
      <c r="M111" s="154" t="str">
        <f t="shared" ref="M111:M112" si="5">CONCATENATE("Insert into FT_T_ISGR (ISS_GRP_OID, ISS_GRP_ID, LAST_CHG_TMS, LAST_CHG_USR_ID, GRP_PURP_TYP, START_TMS, GRP_NME, GRP_DESC, DATA_STAT_TYP, DATA_SRC_ID, DWDF_OID) Values ('" &amp; B111 &amp; "', '" &amp; C111 &amp; "', " &amp; D111 &amp; ", '" &amp; E111 &amp; "', '" &amp; F111 &amp; "', " &amp; G111 &amp; ", '" &amp; H111 &amp; "', '" &amp; I111 &amp; "', '" &amp; J111 &amp; "', '" &amp; K111 &amp; "', '" &amp; L111 &amp; "');")</f>
        <v>Insert into FT_T_ISGR (ISS_GRP_OID, ISS_GRP_ID, LAST_CHG_TMS, LAST_CHG_USR_ID, GRP_PURP_TYP, START_TMS, GRP_NME, GRP_DESC, DATA_STAT_TYP, DATA_SRC_ID, DWDF_OID) Values ('CBA=VHGP03', 'BBRNK1AS', sysdate, 'CBA', 'VALID', sysdate, 'BB Rank1 Group AS', 'BB Rank1 Group AS', 'ACTIVE', 'CBA', 'Default');</v>
      </c>
    </row>
    <row r="112" spans="1:13" s="155" customFormat="1">
      <c r="A112" s="150"/>
      <c r="B112" s="151" t="s">
        <v>3514</v>
      </c>
      <c r="C112" s="150" t="s">
        <v>3500</v>
      </c>
      <c r="D112" s="150" t="s">
        <v>871</v>
      </c>
      <c r="E112" s="150" t="s">
        <v>141</v>
      </c>
      <c r="F112" s="151" t="s">
        <v>2665</v>
      </c>
      <c r="G112" s="152" t="s">
        <v>871</v>
      </c>
      <c r="H112" s="152" t="s">
        <v>3506</v>
      </c>
      <c r="I112" s="152" t="s">
        <v>3506</v>
      </c>
      <c r="J112" s="150" t="s">
        <v>9</v>
      </c>
      <c r="K112" s="153" t="s">
        <v>141</v>
      </c>
      <c r="L112" s="153" t="s">
        <v>910</v>
      </c>
      <c r="M112" s="154" t="str">
        <f t="shared" si="5"/>
        <v>Insert into FT_T_ISGR (ISS_GRP_OID, ISS_GRP_ID, LAST_CHG_TMS, LAST_CHG_USR_ID, GRP_PURP_TYP, START_TMS, GRP_NME, GRP_DESC, DATA_STAT_TYP, DATA_SRC_ID, DWDF_OID) Values ('CBA=VHGP04', 'TRRNK1AS', sysdate, 'CBA', 'VALID', sysdate, 'TR Rank1 Group AS', 'TR Rank1 Group AS', 'ACTIVE', 'CBA', 'Default');</v>
      </c>
    </row>
    <row r="113" spans="1:13" s="155" customFormat="1">
      <c r="A113" s="150"/>
      <c r="B113" s="151" t="s">
        <v>3515</v>
      </c>
      <c r="C113" s="150" t="s">
        <v>3501</v>
      </c>
      <c r="D113" s="150" t="s">
        <v>871</v>
      </c>
      <c r="E113" s="150" t="s">
        <v>141</v>
      </c>
      <c r="F113" s="151" t="s">
        <v>2665</v>
      </c>
      <c r="G113" s="152" t="s">
        <v>871</v>
      </c>
      <c r="H113" s="152" t="s">
        <v>3507</v>
      </c>
      <c r="I113" s="152" t="s">
        <v>3507</v>
      </c>
      <c r="J113" s="150" t="s">
        <v>9</v>
      </c>
      <c r="K113" s="153" t="s">
        <v>141</v>
      </c>
      <c r="L113" s="153" t="s">
        <v>910</v>
      </c>
      <c r="M113" s="154" t="str">
        <f t="shared" ref="M113:M114" si="6">CONCATENATE("Insert into FT_T_ISGR (ISS_GRP_OID, ISS_GRP_ID, LAST_CHG_TMS, LAST_CHG_USR_ID, GRP_PURP_TYP, START_TMS, GRP_NME, GRP_DESC, DATA_STAT_TYP, DATA_SRC_ID, DWDF_OID) Values ('" &amp; B113 &amp; "', '" &amp; C113 &amp; "', " &amp; D113 &amp; ", '" &amp; E113 &amp; "', '" &amp; F113 &amp; "', " &amp; G113 &amp; ", '" &amp; H113 &amp; "', '" &amp; I113 &amp; "', '" &amp; J113 &amp; "', '" &amp; K113 &amp; "', '" &amp; L113 &amp; "');")</f>
        <v>Insert into FT_T_ISGR (ISS_GRP_OID, ISS_GRP_ID, LAST_CHG_TMS, LAST_CHG_USR_ID, GRP_PURP_TYP, START_TMS, GRP_NME, GRP_DESC, DATA_STAT_TYP, DATA_SRC_ID, DWDF_OID) Values ('CBA=VHGP05', 'BBRNK1LN', sysdate, 'CBA', 'VALID', sysdate, 'BB Rank1 Group LN', 'BB Rank1 Group LN', 'ACTIVE', 'CBA', 'Default');</v>
      </c>
    </row>
    <row r="114" spans="1:13" s="155" customFormat="1">
      <c r="A114" s="150"/>
      <c r="B114" s="151" t="s">
        <v>3516</v>
      </c>
      <c r="C114" s="150" t="s">
        <v>3502</v>
      </c>
      <c r="D114" s="150" t="s">
        <v>871</v>
      </c>
      <c r="E114" s="150" t="s">
        <v>141</v>
      </c>
      <c r="F114" s="151" t="s">
        <v>2665</v>
      </c>
      <c r="G114" s="152" t="s">
        <v>871</v>
      </c>
      <c r="H114" s="152" t="s">
        <v>3508</v>
      </c>
      <c r="I114" s="152" t="s">
        <v>3508</v>
      </c>
      <c r="J114" s="150" t="s">
        <v>9</v>
      </c>
      <c r="K114" s="153" t="s">
        <v>141</v>
      </c>
      <c r="L114" s="153" t="s">
        <v>910</v>
      </c>
      <c r="M114" s="154" t="str">
        <f t="shared" si="6"/>
        <v>Insert into FT_T_ISGR (ISS_GRP_OID, ISS_GRP_ID, LAST_CHG_TMS, LAST_CHG_USR_ID, GRP_PURP_TYP, START_TMS, GRP_NME, GRP_DESC, DATA_STAT_TYP, DATA_SRC_ID, DWDF_OID) Values ('CBA=VHGP06', 'TRRNK1LN', sysdate, 'CBA', 'VALID', sysdate, 'TR Rank1 Group LN', 'TR Rank1 Group LN', 'ACTIVE', 'CBA', 'Default');</v>
      </c>
    </row>
    <row r="115" spans="1:13" s="155" customFormat="1">
      <c r="A115" s="150"/>
      <c r="B115" s="151" t="s">
        <v>3517</v>
      </c>
      <c r="C115" s="150" t="s">
        <v>3503</v>
      </c>
      <c r="D115" s="150" t="s">
        <v>871</v>
      </c>
      <c r="E115" s="150" t="s">
        <v>141</v>
      </c>
      <c r="F115" s="151" t="s">
        <v>2665</v>
      </c>
      <c r="G115" s="152" t="s">
        <v>871</v>
      </c>
      <c r="H115" s="152" t="s">
        <v>3509</v>
      </c>
      <c r="I115" s="152" t="s">
        <v>3509</v>
      </c>
      <c r="J115" s="150" t="s">
        <v>9</v>
      </c>
      <c r="K115" s="153" t="s">
        <v>141</v>
      </c>
      <c r="L115" s="153" t="s">
        <v>910</v>
      </c>
      <c r="M115" s="154" t="str">
        <f t="shared" ref="M115:M123" si="7">CONCATENATE("Insert into FT_T_ISGR (ISS_GRP_OID, ISS_GRP_ID, LAST_CHG_TMS, LAST_CHG_USR_ID, GRP_PURP_TYP, START_TMS, GRP_NME, GRP_DESC, DATA_STAT_TYP, DATA_SRC_ID, DWDF_OID) Values ('" &amp; B115 &amp; "', '" &amp; C115 &amp; "', " &amp; D115 &amp; ", '" &amp; E115 &amp; "', '" &amp; F115 &amp; "', " &amp; G115 &amp; ", '" &amp; H115 &amp; "', '" &amp; I115 &amp; "', '" &amp; J115 &amp; "', '" &amp; K115 &amp; "', '" &amp; L115 &amp; "');")</f>
        <v>Insert into FT_T_ISGR (ISS_GRP_OID, ISS_GRP_ID, LAST_CHG_TMS, LAST_CHG_USR_ID, GRP_PURP_TYP, START_TMS, GRP_NME, GRP_DESC, DATA_STAT_TYP, DATA_SRC_ID, DWDF_OID) Values ('CBA=VHGP07', 'BBRNK1NY', sysdate, 'CBA', 'VALID', sysdate, 'BB Rank1 Group NY', 'BB Rank1 Group NY', 'ACTIVE', 'CBA', 'Default');</v>
      </c>
    </row>
    <row r="116" spans="1:13" s="155" customFormat="1">
      <c r="A116" s="150"/>
      <c r="B116" s="151" t="s">
        <v>3518</v>
      </c>
      <c r="C116" s="150" t="s">
        <v>3504</v>
      </c>
      <c r="D116" s="150" t="s">
        <v>871</v>
      </c>
      <c r="E116" s="150" t="s">
        <v>141</v>
      </c>
      <c r="F116" s="151" t="s">
        <v>2665</v>
      </c>
      <c r="G116" s="152" t="s">
        <v>871</v>
      </c>
      <c r="H116" s="152" t="s">
        <v>3510</v>
      </c>
      <c r="I116" s="152" t="s">
        <v>3510</v>
      </c>
      <c r="J116" s="150" t="s">
        <v>9</v>
      </c>
      <c r="K116" s="153" t="s">
        <v>141</v>
      </c>
      <c r="L116" s="153" t="s">
        <v>910</v>
      </c>
      <c r="M116" s="154" t="str">
        <f t="shared" si="7"/>
        <v>Insert into FT_T_ISGR (ISS_GRP_OID, ISS_GRP_ID, LAST_CHG_TMS, LAST_CHG_USR_ID, GRP_PURP_TYP, START_TMS, GRP_NME, GRP_DESC, DATA_STAT_TYP, DATA_SRC_ID, DWDF_OID) Values ('CBA=VHGP08', 'TRRNK1NY', sysdate, 'CBA', 'VALID', sysdate, 'TR Rank1 Group NY', 'TR Rank1 Group NY', 'ACTIVE', 'CBA', 'Default');</v>
      </c>
    </row>
    <row r="117" spans="1:13">
      <c r="M117" s="154"/>
    </row>
    <row r="118" spans="1:13">
      <c r="M118" s="154"/>
    </row>
    <row r="119" spans="1:13">
      <c r="M119" s="154"/>
    </row>
    <row r="120" spans="1:13">
      <c r="M120" s="154"/>
    </row>
    <row r="121" spans="1:13">
      <c r="M121" s="154"/>
    </row>
    <row r="122" spans="1:13">
      <c r="B122" s="16" t="s">
        <v>3519</v>
      </c>
      <c r="C122" s="43" t="s">
        <v>3520</v>
      </c>
      <c r="D122" s="150" t="s">
        <v>871</v>
      </c>
      <c r="E122" s="150" t="s">
        <v>141</v>
      </c>
      <c r="F122" s="151" t="s">
        <v>872</v>
      </c>
      <c r="G122" s="152" t="s">
        <v>871</v>
      </c>
      <c r="H122" s="43" t="s">
        <v>3520</v>
      </c>
      <c r="I122" s="43" t="s">
        <v>3520</v>
      </c>
      <c r="J122" s="150" t="s">
        <v>9</v>
      </c>
      <c r="K122" s="153" t="s">
        <v>141</v>
      </c>
      <c r="L122" s="153" t="s">
        <v>910</v>
      </c>
      <c r="M122" s="154" t="str">
        <f t="shared" si="7"/>
        <v>Insert into FT_T_ISGR (ISS_GRP_OID, ISS_GRP_ID, LAST_CHG_TMS, LAST_CHG_USR_ID, GRP_PURP_TYP, START_TMS, GRP_NME, GRP_DESC, DATA_STAT_TYP, DATA_SRC_ID, DWDF_OID) Values ('CBA=RQ0001', 'SYD_IRD_1100', sysdate, 'CBA', 'REQUEST', sysdate, 'SYD_IRD_1100', 'SYD_IRD_1100', 'ACTIVE', 'CBA', 'Default');</v>
      </c>
    </row>
    <row r="123" spans="1:13">
      <c r="B123" s="16" t="s">
        <v>3522</v>
      </c>
      <c r="C123" s="16" t="s">
        <v>3521</v>
      </c>
      <c r="D123" s="150" t="s">
        <v>871</v>
      </c>
      <c r="E123" s="150" t="s">
        <v>141</v>
      </c>
      <c r="F123" s="151" t="s">
        <v>872</v>
      </c>
      <c r="G123" s="152" t="s">
        <v>871</v>
      </c>
      <c r="H123" s="16" t="s">
        <v>3521</v>
      </c>
      <c r="I123" s="16" t="s">
        <v>3521</v>
      </c>
      <c r="J123" s="150" t="s">
        <v>9</v>
      </c>
      <c r="K123" s="153" t="s">
        <v>141</v>
      </c>
      <c r="L123" s="153" t="s">
        <v>910</v>
      </c>
      <c r="M123" s="154" t="str">
        <f t="shared" si="7"/>
        <v>Insert into FT_T_ISGR (ISS_GRP_OID, ISS_GRP_ID, LAST_CHG_TMS, LAST_CHG_USR_ID, GRP_PURP_TYP, START_TMS, GRP_NME, GRP_DESC, DATA_STAT_TYP, DATA_SRC_ID, DWDF_OID) Values ('CBA=RQ0002', 'SYD_FX_1100', sysdate, 'CBA', 'REQUEST', sysdate, 'SYD_FX_1100', 'SYD_FX_1100', 'ACTIVE', 'CBA', 'Default');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workbookViewId="0">
      <pane ySplit="1" topLeftCell="A95" activePane="bottomLeft" state="frozen"/>
      <selection pane="bottomLeft" activeCell="N125" sqref="N125"/>
    </sheetView>
  </sheetViews>
  <sheetFormatPr defaultColWidth="8.85546875" defaultRowHeight="11.25"/>
  <cols>
    <col min="1" max="1" width="13.42578125" style="16" customWidth="1"/>
    <col min="2" max="2" width="12.28515625" style="16" customWidth="1"/>
    <col min="3" max="3" width="14.28515625" style="16" customWidth="1"/>
    <col min="4" max="5" width="8.85546875" style="43"/>
    <col min="6" max="6" width="7.42578125" style="44" customWidth="1"/>
    <col min="7" max="7" width="7.42578125" style="45" customWidth="1"/>
    <col min="8" max="8" width="8.85546875" style="43"/>
    <col min="9" max="11" width="13" style="43" customWidth="1"/>
    <col min="12" max="13" width="12.28515625" style="45" customWidth="1"/>
    <col min="14" max="14" width="21.7109375" style="14" customWidth="1"/>
    <col min="15" max="16384" width="8.85546875" style="39"/>
  </cols>
  <sheetData>
    <row r="1" spans="1:14" ht="57.75" thickBot="1">
      <c r="A1" s="46" t="s">
        <v>18</v>
      </c>
      <c r="B1" s="106" t="s">
        <v>863</v>
      </c>
      <c r="C1" s="96" t="s">
        <v>864</v>
      </c>
      <c r="D1" s="96" t="s">
        <v>865</v>
      </c>
      <c r="E1" s="96" t="s">
        <v>866</v>
      </c>
      <c r="F1" s="118" t="s">
        <v>33</v>
      </c>
      <c r="G1" s="119" t="s">
        <v>194</v>
      </c>
      <c r="H1" s="96" t="s">
        <v>29</v>
      </c>
      <c r="I1" s="96" t="s">
        <v>193</v>
      </c>
      <c r="J1" s="96" t="s">
        <v>35</v>
      </c>
      <c r="K1" s="96" t="s">
        <v>867</v>
      </c>
      <c r="L1" s="96" t="s">
        <v>868</v>
      </c>
      <c r="M1" s="96" t="s">
        <v>869</v>
      </c>
      <c r="N1" s="38" t="s">
        <v>870</v>
      </c>
    </row>
    <row r="2" spans="1:14" s="8" customFormat="1" ht="12" thickTop="1">
      <c r="A2" s="97"/>
      <c r="B2" s="103" t="s">
        <v>873</v>
      </c>
      <c r="C2" s="78" t="s">
        <v>1334</v>
      </c>
      <c r="D2" s="78" t="s">
        <v>160</v>
      </c>
      <c r="E2" s="78" t="s">
        <v>914</v>
      </c>
      <c r="F2" s="103" t="s">
        <v>1365</v>
      </c>
      <c r="G2" s="104" t="s">
        <v>871</v>
      </c>
      <c r="H2" s="104" t="s">
        <v>141</v>
      </c>
      <c r="I2" s="78" t="s">
        <v>9</v>
      </c>
      <c r="J2" s="78" t="s">
        <v>141</v>
      </c>
      <c r="K2" s="99" t="s">
        <v>872</v>
      </c>
      <c r="L2" s="99"/>
      <c r="M2" s="105"/>
      <c r="N2" s="8" t="str">
        <f>"INSERT INTO ft_t_isgp (isgp_oid, instr_id, PRNT_ISS_GRP_OID,START_TMS,LAST_CHG_TMS,LAST_CHG_USR_ID,DATA_STAT_TYP,DATA_SRC_ID,PRT_PURP_TYP, ISID_OID, MKT_ISS_OID)  SELECT '"&amp;B2&amp;"' , "&amp;" (SELECT instr_id FROM ft_t_isid WHERE id_ctxt_typ =  '"&amp;D2&amp;"' and iss_id = '"&amp;C2&amp;"' and rownum = 1),'"&amp;E2&amp;"' , "&amp;F2&amp;" , "&amp;G2&amp;",'"&amp;H2&amp;"', '"&amp;I2&amp;"' , '"&amp;J2&amp;"' , '"&amp;K2&amp;"', "&amp;" (SELECT isid_oid FROM ft_t_isid WHERE id_ctxt_typ =  '"&amp;D2&amp;"' and iss_id = '"&amp;C2&amp;"' and rownum = 1), (select mkt_iss_oid from ft_t_mkis where instr_id = (select instr_id from ft_t_isid where iss_id = '"&amp;C2&amp;"' and id_ctxt_typ = '"&amp;D2&amp;"') and mkt_oid = (select mkt_oid from ft_t_isid where iss_id = '"&amp;L2&amp;"' and id_ctxt_typ = '"&amp;M2&amp;"')) from dual WHERE EXISTS (SELECT 1 FROM ft_t_isid WHERE id_ctxt_typ =  '"&amp;D2&amp;"' and iss_id = '"&amp;C2&amp;"') AND NOT EXISTS (SELECT 1 FROM ft_t_isgp WHERE PRNT_ISS_GRP_OID = '"&amp;E2&amp;"' and instr_id = (SELECT instr_id FROM ft_t_isid WHERE id_ctxt_typ =  '"&amp;D2&amp;"' and iss_id = '"&amp;C2&amp;"') );"</f>
        <v>INSERT INTO ft_t_isgp (isgp_oid, instr_id, PRNT_ISS_GRP_OID,START_TMS,LAST_CHG_TMS,LAST_CHG_USR_ID,DATA_STAT_TYP,DATA_SRC_ID,PRT_PURP_TYP, ISID_OID, MKT_ISS_OID)  SELECT 'CBAISGP001' ,  (SELECT instr_id FROM ft_t_isid WHERE id_ctxt_typ =  'RATE_CAT_ID' and iss_id = '65071' and rownum = 1),'CBA=ISGR01' , sysdate-36525 , sysdate,'CBA', 'ACTIVE' , 'CBA' , 'REQUEST',  (SELECT isid_oid FROM ft_t_isid WHERE id_ctxt_typ =  'RATE_CAT_ID' and iss_id = '65071' and rownum = 1), (select mkt_iss_oid from ft_t_mkis where instr_id = (select instr_id from ft_t_isid where iss_id = '65071' and id_ctxt_typ = 'RATE_CAT_ID') and mkt_oid = (select mkt_oid from ft_t_isid where iss_id = '' and id_ctxt_typ = '')) from dual WHERE EXISTS (SELECT 1 FROM ft_t_isid WHERE id_ctxt_typ =  'RATE_CAT_ID' and iss_id = '65071') AND NOT EXISTS (SELECT 1 FROM ft_t_isgp WHERE PRNT_ISS_GRP_OID = 'CBA=ISGR01' and instr_id = (SELECT instr_id FROM ft_t_isid WHERE id_ctxt_typ =  'RATE_CAT_ID' and iss_id = '65071') );</v>
      </c>
    </row>
    <row r="3" spans="1:14" s="8" customFormat="1">
      <c r="A3" s="97"/>
      <c r="B3" s="103" t="s">
        <v>874</v>
      </c>
      <c r="C3" s="78" t="s">
        <v>1335</v>
      </c>
      <c r="D3" s="78" t="s">
        <v>160</v>
      </c>
      <c r="E3" s="78" t="s">
        <v>914</v>
      </c>
      <c r="F3" s="103" t="s">
        <v>1366</v>
      </c>
      <c r="G3" s="104" t="s">
        <v>871</v>
      </c>
      <c r="H3" s="104" t="s">
        <v>141</v>
      </c>
      <c r="I3" s="78" t="s">
        <v>9</v>
      </c>
      <c r="J3" s="78" t="s">
        <v>141</v>
      </c>
      <c r="K3" s="99" t="s">
        <v>872</v>
      </c>
      <c r="L3" s="99"/>
      <c r="M3" s="105"/>
      <c r="N3" s="8" t="str">
        <f t="shared" ref="N3:N32" si="0">"INSERT INTO ft_t_isgp (isgp_oid, instr_id, PRNT_ISS_GRP_OID,START_TMS,LAST_CHG_TMS,LAST_CHG_USR_ID,DATA_STAT_TYP,DATA_SRC_ID,PRT_PURP_TYP, ISID_OID, MKT_ISS_OID)  SELECT '"&amp;B3&amp;"' , "&amp;" (SELECT instr_id FROM ft_t_isid WHERE id_ctxt_typ =  '"&amp;D3&amp;"' and iss_id = '"&amp;C3&amp;"' and rownum = 1),'"&amp;E3&amp;"' , "&amp;F3&amp;" , "&amp;G3&amp;",'"&amp;H3&amp;"', '"&amp;I3&amp;"' , '"&amp;J3&amp;"' , '"&amp;K3&amp;"', "&amp;" (SELECT isid_oid FROM ft_t_isid WHERE id_ctxt_typ =  '"&amp;D3&amp;"' and iss_id = '"&amp;C3&amp;"' and rownum = 1), (select mkt_iss_oid from ft_t_mkis where instr_id = (select instr_id from ft_t_isid where iss_id = '"&amp;C3&amp;"' and id_ctxt_typ = '"&amp;D3&amp;"') and mkt_oid = (select mkt_oid from ft_t_isid where iss_id = '"&amp;L3&amp;"' and id_ctxt_typ = '"&amp;M3&amp;"')) from dual WHERE EXISTS (SELECT 1 FROM ft_t_isid WHERE id_ctxt_typ =  '"&amp;D3&amp;"' and iss_id = '"&amp;C3&amp;"') AND NOT EXISTS (SELECT 1 FROM ft_t_isgp WHERE PRNT_ISS_GRP_OID = '"&amp;E3&amp;"' and instr_id = (SELECT instr_id FROM ft_t_isid WHERE id_ctxt_typ =  '"&amp;D3&amp;"' and iss_id = '"&amp;C3&amp;"') );"</f>
        <v>INSERT INTO ft_t_isgp (isgp_oid, instr_id, PRNT_ISS_GRP_OID,START_TMS,LAST_CHG_TMS,LAST_CHG_USR_ID,DATA_STAT_TYP,DATA_SRC_ID,PRT_PURP_TYP, ISID_OID, MKT_ISS_OID)  SELECT 'CBAISGP002' ,  (SELECT instr_id FROM ft_t_isid WHERE id_ctxt_typ =  'RATE_CAT_ID' and iss_id = '65074' and rownum = 1),'CBA=ISGR01' , sysdate-36526 , sysdate,'CBA', 'ACTIVE' , 'CBA' , 'REQUEST',  (SELECT isid_oid FROM ft_t_isid WHERE id_ctxt_typ =  'RATE_CAT_ID' and iss_id = '65074' and rownum = 1), (select mkt_iss_oid from ft_t_mkis where instr_id = (select instr_id from ft_t_isid where iss_id = '65074' and id_ctxt_typ = 'RATE_CAT_ID') and mkt_oid = (select mkt_oid from ft_t_isid where iss_id = '' and id_ctxt_typ = '')) from dual WHERE EXISTS (SELECT 1 FROM ft_t_isid WHERE id_ctxt_typ =  'RATE_CAT_ID' and iss_id = '65074') AND NOT EXISTS (SELECT 1 FROM ft_t_isgp WHERE PRNT_ISS_GRP_OID = 'CBA=ISGR01' and instr_id = (SELECT instr_id FROM ft_t_isid WHERE id_ctxt_typ =  'RATE_CAT_ID' and iss_id = '65074') );</v>
      </c>
    </row>
    <row r="4" spans="1:14" s="8" customFormat="1">
      <c r="A4" s="97"/>
      <c r="B4" s="103" t="s">
        <v>875</v>
      </c>
      <c r="C4" s="78" t="s">
        <v>1336</v>
      </c>
      <c r="D4" s="78" t="s">
        <v>160</v>
      </c>
      <c r="E4" s="78" t="s">
        <v>914</v>
      </c>
      <c r="F4" s="103" t="s">
        <v>1367</v>
      </c>
      <c r="G4" s="104" t="s">
        <v>871</v>
      </c>
      <c r="H4" s="104" t="s">
        <v>141</v>
      </c>
      <c r="I4" s="78" t="s">
        <v>9</v>
      </c>
      <c r="J4" s="78" t="s">
        <v>141</v>
      </c>
      <c r="K4" s="99" t="s">
        <v>872</v>
      </c>
      <c r="L4" s="99"/>
      <c r="M4" s="105"/>
      <c r="N4" s="8" t="str">
        <f t="shared" si="0"/>
        <v>INSERT INTO ft_t_isgp (isgp_oid, instr_id, PRNT_ISS_GRP_OID,START_TMS,LAST_CHG_TMS,LAST_CHG_USR_ID,DATA_STAT_TYP,DATA_SRC_ID,PRT_PURP_TYP, ISID_OID, MKT_ISS_OID)  SELECT 'CBAISGP003' ,  (SELECT instr_id FROM ft_t_isid WHERE id_ctxt_typ =  'RATE_CAT_ID' and iss_id = '65077' and rownum = 1),'CBA=ISGR01' , sysdate-36527 , sysdate,'CBA', 'ACTIVE' , 'CBA' , 'REQUEST',  (SELECT isid_oid FROM ft_t_isid WHERE id_ctxt_typ =  'RATE_CAT_ID' and iss_id = '65077' and rownum = 1), (select mkt_iss_oid from ft_t_mkis where instr_id = (select instr_id from ft_t_isid where iss_id = '65077' and id_ctxt_typ = 'RATE_CAT_ID') and mkt_oid = (select mkt_oid from ft_t_isid where iss_id = '' and id_ctxt_typ = '')) from dual WHERE EXISTS (SELECT 1 FROM ft_t_isid WHERE id_ctxt_typ =  'RATE_CAT_ID' and iss_id = '65077') AND NOT EXISTS (SELECT 1 FROM ft_t_isgp WHERE PRNT_ISS_GRP_OID = 'CBA=ISGR01' and instr_id = (SELECT instr_id FROM ft_t_isid WHERE id_ctxt_typ =  'RATE_CAT_ID' and iss_id = '65077') );</v>
      </c>
    </row>
    <row r="5" spans="1:14" s="8" customFormat="1">
      <c r="A5" s="97"/>
      <c r="B5" s="103" t="s">
        <v>876</v>
      </c>
      <c r="C5" s="78" t="s">
        <v>1337</v>
      </c>
      <c r="D5" s="78" t="s">
        <v>160</v>
      </c>
      <c r="E5" s="78" t="s">
        <v>914</v>
      </c>
      <c r="F5" s="103" t="s">
        <v>1368</v>
      </c>
      <c r="G5" s="104" t="s">
        <v>871</v>
      </c>
      <c r="H5" s="104" t="s">
        <v>141</v>
      </c>
      <c r="I5" s="78" t="s">
        <v>9</v>
      </c>
      <c r="J5" s="78" t="s">
        <v>141</v>
      </c>
      <c r="K5" s="99" t="s">
        <v>872</v>
      </c>
      <c r="L5" s="99"/>
      <c r="M5" s="105"/>
      <c r="N5" s="8" t="str">
        <f t="shared" si="0"/>
        <v>INSERT INTO ft_t_isgp (isgp_oid, instr_id, PRNT_ISS_GRP_OID,START_TMS,LAST_CHG_TMS,LAST_CHG_USR_ID,DATA_STAT_TYP,DATA_SRC_ID,PRT_PURP_TYP, ISID_OID, MKT_ISS_OID)  SELECT 'CBAISGP004' ,  (SELECT instr_id FROM ft_t_isid WHERE id_ctxt_typ =  'RATE_CAT_ID' and iss_id = '65080' and rownum = 1),'CBA=ISGR01' , sysdate-36528 , sysdate,'CBA', 'ACTIVE' , 'CBA' , 'REQUEST',  (SELECT isid_oid FROM ft_t_isid WHERE id_ctxt_typ =  'RATE_CAT_ID' and iss_id = '65080' and rownum = 1), (select mkt_iss_oid from ft_t_mkis where instr_id = (select instr_id from ft_t_isid where iss_id = '65080' and id_ctxt_typ = 'RATE_CAT_ID') and mkt_oid = (select mkt_oid from ft_t_isid where iss_id = '' and id_ctxt_typ = '')) from dual WHERE EXISTS (SELECT 1 FROM ft_t_isid WHERE id_ctxt_typ =  'RATE_CAT_ID' and iss_id = '65080') AND NOT EXISTS (SELECT 1 FROM ft_t_isgp WHERE PRNT_ISS_GRP_OID = 'CBA=ISGR01' and instr_id = (SELECT instr_id FROM ft_t_isid WHERE id_ctxt_typ =  'RATE_CAT_ID' and iss_id = '65080') );</v>
      </c>
    </row>
    <row r="6" spans="1:14" s="8" customFormat="1">
      <c r="A6" s="97"/>
      <c r="B6" s="103" t="s">
        <v>877</v>
      </c>
      <c r="C6" s="78" t="s">
        <v>1338</v>
      </c>
      <c r="D6" s="78" t="s">
        <v>160</v>
      </c>
      <c r="E6" s="78" t="s">
        <v>914</v>
      </c>
      <c r="F6" s="103" t="s">
        <v>1369</v>
      </c>
      <c r="G6" s="104" t="s">
        <v>871</v>
      </c>
      <c r="H6" s="104" t="s">
        <v>141</v>
      </c>
      <c r="I6" s="78" t="s">
        <v>9</v>
      </c>
      <c r="J6" s="78" t="s">
        <v>141</v>
      </c>
      <c r="K6" s="99" t="s">
        <v>872</v>
      </c>
      <c r="L6" s="99"/>
      <c r="M6" s="105"/>
      <c r="N6" s="8" t="str">
        <f t="shared" si="0"/>
        <v>INSERT INTO ft_t_isgp (isgp_oid, instr_id, PRNT_ISS_GRP_OID,START_TMS,LAST_CHG_TMS,LAST_CHG_USR_ID,DATA_STAT_TYP,DATA_SRC_ID,PRT_PURP_TYP, ISID_OID, MKT_ISS_OID)  SELECT 'CBAISGP005' ,  (SELECT instr_id FROM ft_t_isid WHERE id_ctxt_typ =  'RATE_CAT_ID' and iss_id = '69799' and rownum = 1),'CBA=ISGR01' , sysdate-36529 , sysdate,'CBA', 'ACTIVE' , 'CBA' , 'REQUEST',  (SELECT isid_oid FROM ft_t_isid WHERE id_ctxt_typ =  'RATE_CAT_ID' and iss_id = '69799' and rownum = 1), (select mkt_iss_oid from ft_t_mkis where instr_id = (select instr_id from ft_t_isid where iss_id = '69799' and id_ctxt_typ = 'RATE_CAT_ID') and mkt_oid = (select mkt_oid from ft_t_isid where iss_id = '' and id_ctxt_typ = '')) from dual WHERE EXISTS (SELECT 1 FROM ft_t_isid WHERE id_ctxt_typ =  'RATE_CAT_ID' and iss_id = '69799') AND NOT EXISTS (SELECT 1 FROM ft_t_isgp WHERE PRNT_ISS_GRP_OID = 'CBA=ISGR01' and instr_id = (SELECT instr_id FROM ft_t_isid WHERE id_ctxt_typ =  'RATE_CAT_ID' and iss_id = '69799') );</v>
      </c>
    </row>
    <row r="7" spans="1:14" s="8" customFormat="1">
      <c r="A7" s="97"/>
      <c r="B7" s="103" t="s">
        <v>878</v>
      </c>
      <c r="C7" s="78" t="s">
        <v>1339</v>
      </c>
      <c r="D7" s="78" t="s">
        <v>160</v>
      </c>
      <c r="E7" s="78" t="s">
        <v>914</v>
      </c>
      <c r="F7" s="103" t="s">
        <v>1370</v>
      </c>
      <c r="G7" s="104" t="s">
        <v>871</v>
      </c>
      <c r="H7" s="104" t="s">
        <v>141</v>
      </c>
      <c r="I7" s="78" t="s">
        <v>9</v>
      </c>
      <c r="J7" s="78" t="s">
        <v>141</v>
      </c>
      <c r="K7" s="99" t="s">
        <v>872</v>
      </c>
      <c r="L7" s="99"/>
      <c r="M7" s="105"/>
      <c r="N7" s="8" t="str">
        <f t="shared" si="0"/>
        <v>INSERT INTO ft_t_isgp (isgp_oid, instr_id, PRNT_ISS_GRP_OID,START_TMS,LAST_CHG_TMS,LAST_CHG_USR_ID,DATA_STAT_TYP,DATA_SRC_ID,PRT_PURP_TYP, ISID_OID, MKT_ISS_OID)  SELECT 'CBAISGP006' ,  (SELECT instr_id FROM ft_t_isid WHERE id_ctxt_typ =  'RATE_CAT_ID' and iss_id = '65083' and rownum = 1),'CBA=ISGR01' , sysdate-36530 , sysdate,'CBA', 'ACTIVE' , 'CBA' , 'REQUEST',  (SELECT isid_oid FROM ft_t_isid WHERE id_ctxt_typ =  'RATE_CAT_ID' and iss_id = '65083' and rownum = 1), (select mkt_iss_oid from ft_t_mkis where instr_id = (select instr_id from ft_t_isid where iss_id = '65083' and id_ctxt_typ = 'RATE_CAT_ID') and mkt_oid = (select mkt_oid from ft_t_isid where iss_id = '' and id_ctxt_typ = '')) from dual WHERE EXISTS (SELECT 1 FROM ft_t_isid WHERE id_ctxt_typ =  'RATE_CAT_ID' and iss_id = '65083') AND NOT EXISTS (SELECT 1 FROM ft_t_isgp WHERE PRNT_ISS_GRP_OID = 'CBA=ISGR01' and instr_id = (SELECT instr_id FROM ft_t_isid WHERE id_ctxt_typ =  'RATE_CAT_ID' and iss_id = '65083') );</v>
      </c>
    </row>
    <row r="8" spans="1:14" s="8" customFormat="1">
      <c r="A8" s="97"/>
      <c r="B8" s="103" t="s">
        <v>879</v>
      </c>
      <c r="C8" s="78" t="s">
        <v>1340</v>
      </c>
      <c r="D8" s="78" t="s">
        <v>160</v>
      </c>
      <c r="E8" s="78" t="s">
        <v>914</v>
      </c>
      <c r="F8" s="103" t="s">
        <v>1371</v>
      </c>
      <c r="G8" s="104" t="s">
        <v>871</v>
      </c>
      <c r="H8" s="104" t="s">
        <v>141</v>
      </c>
      <c r="I8" s="78" t="s">
        <v>9</v>
      </c>
      <c r="J8" s="78" t="s">
        <v>141</v>
      </c>
      <c r="K8" s="99" t="s">
        <v>872</v>
      </c>
      <c r="L8" s="99"/>
      <c r="M8" s="105"/>
      <c r="N8" s="8" t="str">
        <f t="shared" si="0"/>
        <v>INSERT INTO ft_t_isgp (isgp_oid, instr_id, PRNT_ISS_GRP_OID,START_TMS,LAST_CHG_TMS,LAST_CHG_USR_ID,DATA_STAT_TYP,DATA_SRC_ID,PRT_PURP_TYP, ISID_OID, MKT_ISS_OID)  SELECT 'CBAISGP007' ,  (SELECT instr_id FROM ft_t_isid WHERE id_ctxt_typ =  'RATE_CAT_ID' and iss_id = '65086' and rownum = 1),'CBA=ISGR01' , sysdate-36531 , sysdate,'CBA', 'ACTIVE' , 'CBA' , 'REQUEST',  (SELECT isid_oid FROM ft_t_isid WHERE id_ctxt_typ =  'RATE_CAT_ID' and iss_id = '65086' and rownum = 1), (select mkt_iss_oid from ft_t_mkis where instr_id = (select instr_id from ft_t_isid where iss_id = '65086' and id_ctxt_typ = 'RATE_CAT_ID') and mkt_oid = (select mkt_oid from ft_t_isid where iss_id = '' and id_ctxt_typ = '')) from dual WHERE EXISTS (SELECT 1 FROM ft_t_isid WHERE id_ctxt_typ =  'RATE_CAT_ID' and iss_id = '65086') AND NOT EXISTS (SELECT 1 FROM ft_t_isgp WHERE PRNT_ISS_GRP_OID = 'CBA=ISGR01' and instr_id = (SELECT instr_id FROM ft_t_isid WHERE id_ctxt_typ =  'RATE_CAT_ID' and iss_id = '65086') );</v>
      </c>
    </row>
    <row r="9" spans="1:14" s="8" customFormat="1">
      <c r="A9" s="97"/>
      <c r="B9" s="103" t="s">
        <v>880</v>
      </c>
      <c r="C9" s="78" t="s">
        <v>1341</v>
      </c>
      <c r="D9" s="78" t="s">
        <v>160</v>
      </c>
      <c r="E9" s="78" t="s">
        <v>914</v>
      </c>
      <c r="F9" s="103" t="s">
        <v>1372</v>
      </c>
      <c r="G9" s="104" t="s">
        <v>871</v>
      </c>
      <c r="H9" s="104" t="s">
        <v>141</v>
      </c>
      <c r="I9" s="78" t="s">
        <v>9</v>
      </c>
      <c r="J9" s="78" t="s">
        <v>141</v>
      </c>
      <c r="K9" s="99" t="s">
        <v>872</v>
      </c>
      <c r="L9" s="99"/>
      <c r="M9" s="105"/>
      <c r="N9" s="8" t="str">
        <f t="shared" si="0"/>
        <v>INSERT INTO ft_t_isgp (isgp_oid, instr_id, PRNT_ISS_GRP_OID,START_TMS,LAST_CHG_TMS,LAST_CHG_USR_ID,DATA_STAT_TYP,DATA_SRC_ID,PRT_PURP_TYP, ISID_OID, MKT_ISS_OID)  SELECT 'CBAISGP008' ,  (SELECT instr_id FROM ft_t_isid WHERE id_ctxt_typ =  'RATE_CAT_ID' and iss_id = '65089' and rownum = 1),'CBA=ISGR01' , sysdate-36532 , sysdate,'CBA', 'ACTIVE' , 'CBA' , 'REQUEST',  (SELECT isid_oid FROM ft_t_isid WHERE id_ctxt_typ =  'RATE_CAT_ID' and iss_id = '65089' and rownum = 1), (select mkt_iss_oid from ft_t_mkis where instr_id = (select instr_id from ft_t_isid where iss_id = '65089' and id_ctxt_typ = 'RATE_CAT_ID') and mkt_oid = (select mkt_oid from ft_t_isid where iss_id = '' and id_ctxt_typ = '')) from dual WHERE EXISTS (SELECT 1 FROM ft_t_isid WHERE id_ctxt_typ =  'RATE_CAT_ID' and iss_id = '65089') AND NOT EXISTS (SELECT 1 FROM ft_t_isgp WHERE PRNT_ISS_GRP_OID = 'CBA=ISGR01' and instr_id = (SELECT instr_id FROM ft_t_isid WHERE id_ctxt_typ =  'RATE_CAT_ID' and iss_id = '65089') );</v>
      </c>
    </row>
    <row r="10" spans="1:14" s="8" customFormat="1">
      <c r="A10" s="97"/>
      <c r="B10" s="103" t="s">
        <v>881</v>
      </c>
      <c r="C10" s="78" t="s">
        <v>1342</v>
      </c>
      <c r="D10" s="78" t="s">
        <v>160</v>
      </c>
      <c r="E10" s="78" t="s">
        <v>914</v>
      </c>
      <c r="F10" s="103" t="s">
        <v>1373</v>
      </c>
      <c r="G10" s="104" t="s">
        <v>871</v>
      </c>
      <c r="H10" s="104" t="s">
        <v>141</v>
      </c>
      <c r="I10" s="78" t="s">
        <v>9</v>
      </c>
      <c r="J10" s="78" t="s">
        <v>141</v>
      </c>
      <c r="K10" s="99" t="s">
        <v>872</v>
      </c>
      <c r="L10" s="99"/>
      <c r="M10" s="105"/>
      <c r="N10" s="8" t="str">
        <f t="shared" si="0"/>
        <v>INSERT INTO ft_t_isgp (isgp_oid, instr_id, PRNT_ISS_GRP_OID,START_TMS,LAST_CHG_TMS,LAST_CHG_USR_ID,DATA_STAT_TYP,DATA_SRC_ID,PRT_PURP_TYP, ISID_OID, MKT_ISS_OID)  SELECT 'CBAISGP009' ,  (SELECT instr_id FROM ft_t_isid WHERE id_ctxt_typ =  'RATE_CAT_ID' and iss_id = '65092' and rownum = 1),'CBA=ISGR01' , sysdate-36533 , sysdate,'CBA', 'ACTIVE' , 'CBA' , 'REQUEST',  (SELECT isid_oid FROM ft_t_isid WHERE id_ctxt_typ =  'RATE_CAT_ID' and iss_id = '65092' and rownum = 1), (select mkt_iss_oid from ft_t_mkis where instr_id = (select instr_id from ft_t_isid where iss_id = '65092' and id_ctxt_typ = 'RATE_CAT_ID') and mkt_oid = (select mkt_oid from ft_t_isid where iss_id = '' and id_ctxt_typ = '')) from dual WHERE EXISTS (SELECT 1 FROM ft_t_isid WHERE id_ctxt_typ =  'RATE_CAT_ID' and iss_id = '65092') AND NOT EXISTS (SELECT 1 FROM ft_t_isgp WHERE PRNT_ISS_GRP_OID = 'CBA=ISGR01' and instr_id = (SELECT instr_id FROM ft_t_isid WHERE id_ctxt_typ =  'RATE_CAT_ID' and iss_id = '65092') );</v>
      </c>
    </row>
    <row r="11" spans="1:14" s="8" customFormat="1">
      <c r="A11" s="97"/>
      <c r="B11" s="103" t="s">
        <v>882</v>
      </c>
      <c r="C11" s="78" t="s">
        <v>1343</v>
      </c>
      <c r="D11" s="78" t="s">
        <v>160</v>
      </c>
      <c r="E11" s="78" t="s">
        <v>914</v>
      </c>
      <c r="F11" s="103" t="s">
        <v>1374</v>
      </c>
      <c r="G11" s="104" t="s">
        <v>871</v>
      </c>
      <c r="H11" s="104" t="s">
        <v>141</v>
      </c>
      <c r="I11" s="78" t="s">
        <v>9</v>
      </c>
      <c r="J11" s="78" t="s">
        <v>141</v>
      </c>
      <c r="K11" s="99" t="s">
        <v>872</v>
      </c>
      <c r="L11" s="99"/>
      <c r="M11" s="105"/>
      <c r="N11" s="8" t="str">
        <f t="shared" si="0"/>
        <v>INSERT INTO ft_t_isgp (isgp_oid, instr_id, PRNT_ISS_GRP_OID,START_TMS,LAST_CHG_TMS,LAST_CHG_USR_ID,DATA_STAT_TYP,DATA_SRC_ID,PRT_PURP_TYP, ISID_OID, MKT_ISS_OID)  SELECT 'CBAISGP010' ,  (SELECT instr_id FROM ft_t_isid WHERE id_ctxt_typ =  'RATE_CAT_ID' and iss_id = '680' and rownum = 1),'CBA=ISGR01' , sysdate-36534 , sysdate,'CBA', 'ACTIVE' , 'CBA' , 'REQUEST',  (SELECT isid_oid FROM ft_t_isid WHERE id_ctxt_typ =  'RATE_CAT_ID' and iss_id = '680' and rownum = 1), (select mkt_iss_oid from ft_t_mkis where instr_id = (select instr_id from ft_t_isid where iss_id = '680' and id_ctxt_typ = 'RATE_CAT_ID') and mkt_oid = (select mkt_oid from ft_t_isid where iss_id = '' and id_ctxt_typ = '')) from dual WHERE EXISTS (SELECT 1 FROM ft_t_isid WHERE id_ctxt_typ =  'RATE_CAT_ID' and iss_id = '680') AND NOT EXISTS (SELECT 1 FROM ft_t_isgp WHERE PRNT_ISS_GRP_OID = 'CBA=ISGR01' and instr_id = (SELECT instr_id FROM ft_t_isid WHERE id_ctxt_typ =  'RATE_CAT_ID' and iss_id = '680') );</v>
      </c>
    </row>
    <row r="12" spans="1:14" s="8" customFormat="1">
      <c r="A12" s="97"/>
      <c r="B12" s="103" t="s">
        <v>883</v>
      </c>
      <c r="C12" s="78" t="s">
        <v>1344</v>
      </c>
      <c r="D12" s="78" t="s">
        <v>160</v>
      </c>
      <c r="E12" s="78" t="s">
        <v>914</v>
      </c>
      <c r="F12" s="103" t="s">
        <v>1375</v>
      </c>
      <c r="G12" s="104" t="s">
        <v>871</v>
      </c>
      <c r="H12" s="104" t="s">
        <v>141</v>
      </c>
      <c r="I12" s="78" t="s">
        <v>9</v>
      </c>
      <c r="J12" s="78" t="s">
        <v>141</v>
      </c>
      <c r="K12" s="99" t="s">
        <v>872</v>
      </c>
      <c r="L12" s="99"/>
      <c r="M12" s="105"/>
      <c r="N12" s="8" t="str">
        <f t="shared" si="0"/>
        <v>INSERT INTO ft_t_isgp (isgp_oid, instr_id, PRNT_ISS_GRP_OID,START_TMS,LAST_CHG_TMS,LAST_CHG_USR_ID,DATA_STAT_TYP,DATA_SRC_ID,PRT_PURP_TYP, ISID_OID, MKT_ISS_OID)  SELECT 'CBAISGP011' ,  (SELECT instr_id FROM ft_t_isid WHERE id_ctxt_typ =  'RATE_CAT_ID' and iss_id = '77953' and rownum = 1),'CBA=ISGR01' , sysdate-36535 , sysdate,'CBA', 'ACTIVE' , 'CBA' , 'REQUEST',  (SELECT isid_oid FROM ft_t_isid WHERE id_ctxt_typ =  'RATE_CAT_ID' and iss_id = '77953' and rownum = 1), (select mkt_iss_oid from ft_t_mkis where instr_id = (select instr_id from ft_t_isid where iss_id = '77953' and id_ctxt_typ = 'RATE_CAT_ID') and mkt_oid = (select mkt_oid from ft_t_isid where iss_id = '' and id_ctxt_typ = '')) from dual WHERE EXISTS (SELECT 1 FROM ft_t_isid WHERE id_ctxt_typ =  'RATE_CAT_ID' and iss_id = '77953') AND NOT EXISTS (SELECT 1 FROM ft_t_isgp WHERE PRNT_ISS_GRP_OID = 'CBA=ISGR01' and instr_id = (SELECT instr_id FROM ft_t_isid WHERE id_ctxt_typ =  'RATE_CAT_ID' and iss_id = '77953') );</v>
      </c>
    </row>
    <row r="13" spans="1:14" s="8" customFormat="1">
      <c r="A13" s="97"/>
      <c r="B13" s="103" t="s">
        <v>884</v>
      </c>
      <c r="C13" s="78" t="s">
        <v>1345</v>
      </c>
      <c r="D13" s="78" t="s">
        <v>160</v>
      </c>
      <c r="E13" s="78" t="s">
        <v>914</v>
      </c>
      <c r="F13" s="103" t="s">
        <v>1376</v>
      </c>
      <c r="G13" s="104" t="s">
        <v>871</v>
      </c>
      <c r="H13" s="104" t="s">
        <v>141</v>
      </c>
      <c r="I13" s="78" t="s">
        <v>9</v>
      </c>
      <c r="J13" s="78" t="s">
        <v>141</v>
      </c>
      <c r="K13" s="99" t="s">
        <v>872</v>
      </c>
      <c r="L13" s="99"/>
      <c r="M13" s="105"/>
      <c r="N13" s="8" t="str">
        <f t="shared" si="0"/>
        <v>INSERT INTO ft_t_isgp (isgp_oid, instr_id, PRNT_ISS_GRP_OID,START_TMS,LAST_CHG_TMS,LAST_CHG_USR_ID,DATA_STAT_TYP,DATA_SRC_ID,PRT_PURP_TYP, ISID_OID, MKT_ISS_OID)  SELECT 'CBAISGP012' ,  (SELECT instr_id FROM ft_t_isid WHERE id_ctxt_typ =  'RATE_CAT_ID' and iss_id = '684' and rownum = 1),'CBA=ISGR01' , sysdate-36536 , sysdate,'CBA', 'ACTIVE' , 'CBA' , 'REQUEST',  (SELECT isid_oid FROM ft_t_isid WHERE id_ctxt_typ =  'RATE_CAT_ID' and iss_id = '684' and rownum = 1), (select mkt_iss_oid from ft_t_mkis where instr_id = (select instr_id from ft_t_isid where iss_id = '684' and id_ctxt_typ = 'RATE_CAT_ID') and mkt_oid = (select mkt_oid from ft_t_isid where iss_id = '' and id_ctxt_typ = '')) from dual WHERE EXISTS (SELECT 1 FROM ft_t_isid WHERE id_ctxt_typ =  'RATE_CAT_ID' and iss_id = '684') AND NOT EXISTS (SELECT 1 FROM ft_t_isgp WHERE PRNT_ISS_GRP_OID = 'CBA=ISGR01' and instr_id = (SELECT instr_id FROM ft_t_isid WHERE id_ctxt_typ =  'RATE_CAT_ID' and iss_id = '684') );</v>
      </c>
    </row>
    <row r="14" spans="1:14" s="8" customFormat="1">
      <c r="A14" s="97"/>
      <c r="B14" s="103" t="s">
        <v>885</v>
      </c>
      <c r="C14" s="78" t="s">
        <v>1346</v>
      </c>
      <c r="D14" s="78" t="s">
        <v>160</v>
      </c>
      <c r="E14" s="78" t="s">
        <v>914</v>
      </c>
      <c r="F14" s="103" t="s">
        <v>1377</v>
      </c>
      <c r="G14" s="104" t="s">
        <v>871</v>
      </c>
      <c r="H14" s="104" t="s">
        <v>141</v>
      </c>
      <c r="I14" s="78" t="s">
        <v>9</v>
      </c>
      <c r="J14" s="78" t="s">
        <v>141</v>
      </c>
      <c r="K14" s="99" t="s">
        <v>872</v>
      </c>
      <c r="L14" s="99"/>
      <c r="M14" s="105"/>
      <c r="N14" s="8" t="str">
        <f t="shared" si="0"/>
        <v>INSERT INTO ft_t_isgp (isgp_oid, instr_id, PRNT_ISS_GRP_OID,START_TMS,LAST_CHG_TMS,LAST_CHG_USR_ID,DATA_STAT_TYP,DATA_SRC_ID,PRT_PURP_TYP, ISID_OID, MKT_ISS_OID)  SELECT 'CBAISGP013' ,  (SELECT instr_id FROM ft_t_isid WHERE id_ctxt_typ =  'RATE_CAT_ID' and iss_id = '681' and rownum = 1),'CBA=ISGR01' , sysdate-36537 , sysdate,'CBA', 'ACTIVE' , 'CBA' , 'REQUEST',  (SELECT isid_oid FROM ft_t_isid WHERE id_ctxt_typ =  'RATE_CAT_ID' and iss_id = '681' and rownum = 1), (select mkt_iss_oid from ft_t_mkis where instr_id = (select instr_id from ft_t_isid where iss_id = '681' and id_ctxt_typ = 'RATE_CAT_ID') and mkt_oid = (select mkt_oid from ft_t_isid where iss_id = '' and id_ctxt_typ = '')) from dual WHERE EXISTS (SELECT 1 FROM ft_t_isid WHERE id_ctxt_typ =  'RATE_CAT_ID' and iss_id = '681') AND NOT EXISTS (SELECT 1 FROM ft_t_isgp WHERE PRNT_ISS_GRP_OID = 'CBA=ISGR01' and instr_id = (SELECT instr_id FROM ft_t_isid WHERE id_ctxt_typ =  'RATE_CAT_ID' and iss_id = '681') );</v>
      </c>
    </row>
    <row r="15" spans="1:14" s="8" customFormat="1">
      <c r="A15" s="97"/>
      <c r="B15" s="103" t="s">
        <v>886</v>
      </c>
      <c r="C15" s="78" t="s">
        <v>1347</v>
      </c>
      <c r="D15" s="78" t="s">
        <v>160</v>
      </c>
      <c r="E15" s="78" t="s">
        <v>914</v>
      </c>
      <c r="F15" s="103" t="s">
        <v>1378</v>
      </c>
      <c r="G15" s="104" t="s">
        <v>871</v>
      </c>
      <c r="H15" s="104" t="s">
        <v>141</v>
      </c>
      <c r="I15" s="78" t="s">
        <v>9</v>
      </c>
      <c r="J15" s="78" t="s">
        <v>141</v>
      </c>
      <c r="K15" s="99" t="s">
        <v>872</v>
      </c>
      <c r="L15" s="99"/>
      <c r="M15" s="105"/>
      <c r="N15" s="8" t="str">
        <f t="shared" si="0"/>
        <v>INSERT INTO ft_t_isgp (isgp_oid, instr_id, PRNT_ISS_GRP_OID,START_TMS,LAST_CHG_TMS,LAST_CHG_USR_ID,DATA_STAT_TYP,DATA_SRC_ID,PRT_PURP_TYP, ISID_OID, MKT_ISS_OID)  SELECT 'CBAISGP014' ,  (SELECT instr_id FROM ft_t_isid WHERE id_ctxt_typ =  'RATE_CAT_ID' and iss_id = '77956' and rownum = 1),'CBA=ISGR01' , sysdate-36538 , sysdate,'CBA', 'ACTIVE' , 'CBA' , 'REQUEST',  (SELECT isid_oid FROM ft_t_isid WHERE id_ctxt_typ =  'RATE_CAT_ID' and iss_id = '77956' and rownum = 1), (select mkt_iss_oid from ft_t_mkis where instr_id = (select instr_id from ft_t_isid where iss_id = '77956' and id_ctxt_typ = 'RATE_CAT_ID') and mkt_oid = (select mkt_oid from ft_t_isid where iss_id = '' and id_ctxt_typ = '')) from dual WHERE EXISTS (SELECT 1 FROM ft_t_isid WHERE id_ctxt_typ =  'RATE_CAT_ID' and iss_id = '77956') AND NOT EXISTS (SELECT 1 FROM ft_t_isgp WHERE PRNT_ISS_GRP_OID = 'CBA=ISGR01' and instr_id = (SELECT instr_id FROM ft_t_isid WHERE id_ctxt_typ =  'RATE_CAT_ID' and iss_id = '77956') );</v>
      </c>
    </row>
    <row r="16" spans="1:14" s="8" customFormat="1">
      <c r="A16" s="97"/>
      <c r="B16" s="103" t="s">
        <v>887</v>
      </c>
      <c r="C16" s="78" t="s">
        <v>1348</v>
      </c>
      <c r="D16" s="78" t="s">
        <v>160</v>
      </c>
      <c r="E16" s="78" t="s">
        <v>914</v>
      </c>
      <c r="F16" s="103" t="s">
        <v>1379</v>
      </c>
      <c r="G16" s="104" t="s">
        <v>871</v>
      </c>
      <c r="H16" s="104" t="s">
        <v>141</v>
      </c>
      <c r="I16" s="78" t="s">
        <v>9</v>
      </c>
      <c r="J16" s="78" t="s">
        <v>141</v>
      </c>
      <c r="K16" s="99" t="s">
        <v>872</v>
      </c>
      <c r="L16" s="99"/>
      <c r="M16" s="105"/>
      <c r="N16" s="8" t="str">
        <f t="shared" si="0"/>
        <v>INSERT INTO ft_t_isgp (isgp_oid, instr_id, PRNT_ISS_GRP_OID,START_TMS,LAST_CHG_TMS,LAST_CHG_USR_ID,DATA_STAT_TYP,DATA_SRC_ID,PRT_PURP_TYP, ISID_OID, MKT_ISS_OID)  SELECT 'CBAISGP015' ,  (SELECT instr_id FROM ft_t_isid WHERE id_ctxt_typ =  'RATE_CAT_ID' and iss_id = '682' and rownum = 1),'CBA=ISGR01' , sysdate-36539 , sysdate,'CBA', 'ACTIVE' , 'CBA' , 'REQUEST',  (SELECT isid_oid FROM ft_t_isid WHERE id_ctxt_typ =  'RATE_CAT_ID' and iss_id = '682' and rownum = 1), (select mkt_iss_oid from ft_t_mkis where instr_id = (select instr_id from ft_t_isid where iss_id = '682' and id_ctxt_typ = 'RATE_CAT_ID') and mkt_oid = (select mkt_oid from ft_t_isid where iss_id = '' and id_ctxt_typ = '')) from dual WHERE EXISTS (SELECT 1 FROM ft_t_isid WHERE id_ctxt_typ =  'RATE_CAT_ID' and iss_id = '682') AND NOT EXISTS (SELECT 1 FROM ft_t_isgp WHERE PRNT_ISS_GRP_OID = 'CBA=ISGR01' and instr_id = (SELECT instr_id FROM ft_t_isid WHERE id_ctxt_typ =  'RATE_CAT_ID' and iss_id = '682') );</v>
      </c>
    </row>
    <row r="17" spans="1:14" s="8" customFormat="1">
      <c r="A17" s="97"/>
      <c r="B17" s="103" t="s">
        <v>888</v>
      </c>
      <c r="C17" s="78" t="s">
        <v>1349</v>
      </c>
      <c r="D17" s="78" t="s">
        <v>160</v>
      </c>
      <c r="E17" s="78" t="s">
        <v>914</v>
      </c>
      <c r="F17" s="103" t="s">
        <v>1380</v>
      </c>
      <c r="G17" s="104" t="s">
        <v>871</v>
      </c>
      <c r="H17" s="104" t="s">
        <v>141</v>
      </c>
      <c r="I17" s="78" t="s">
        <v>9</v>
      </c>
      <c r="J17" s="78" t="s">
        <v>141</v>
      </c>
      <c r="K17" s="99" t="s">
        <v>872</v>
      </c>
      <c r="L17" s="99"/>
      <c r="M17" s="105"/>
      <c r="N17" s="8" t="str">
        <f t="shared" si="0"/>
        <v>INSERT INTO ft_t_isgp (isgp_oid, instr_id, PRNT_ISS_GRP_OID,START_TMS,LAST_CHG_TMS,LAST_CHG_USR_ID,DATA_STAT_TYP,DATA_SRC_ID,PRT_PURP_TYP, ISID_OID, MKT_ISS_OID)  SELECT 'CBAISGP016' ,  (SELECT instr_id FROM ft_t_isid WHERE id_ctxt_typ =  'RATE_CAT_ID' and iss_id = '683' and rownum = 1),'CBA=ISGR01' , sysdate-36540 , sysdate,'CBA', 'ACTIVE' , 'CBA' , 'REQUEST',  (SELECT isid_oid FROM ft_t_isid WHERE id_ctxt_typ =  'RATE_CAT_ID' and iss_id = '683' and rownum = 1), (select mkt_iss_oid from ft_t_mkis where instr_id = (select instr_id from ft_t_isid where iss_id = '683' and id_ctxt_typ = 'RATE_CAT_ID') and mkt_oid = (select mkt_oid from ft_t_isid where iss_id = '' and id_ctxt_typ = '')) from dual WHERE EXISTS (SELECT 1 FROM ft_t_isid WHERE id_ctxt_typ =  'RATE_CAT_ID' and iss_id = '683') AND NOT EXISTS (SELECT 1 FROM ft_t_isgp WHERE PRNT_ISS_GRP_OID = 'CBA=ISGR01' and instr_id = (SELECT instr_id FROM ft_t_isid WHERE id_ctxt_typ =  'RATE_CAT_ID' and iss_id = '683') );</v>
      </c>
    </row>
    <row r="18" spans="1:14" s="8" customFormat="1">
      <c r="A18" s="97"/>
      <c r="B18" s="103" t="s">
        <v>889</v>
      </c>
      <c r="C18" s="78" t="s">
        <v>1350</v>
      </c>
      <c r="D18" s="78" t="s">
        <v>160</v>
      </c>
      <c r="E18" s="78" t="s">
        <v>914</v>
      </c>
      <c r="F18" s="103" t="s">
        <v>1381</v>
      </c>
      <c r="G18" s="104" t="s">
        <v>871</v>
      </c>
      <c r="H18" s="104" t="s">
        <v>141</v>
      </c>
      <c r="I18" s="78" t="s">
        <v>9</v>
      </c>
      <c r="J18" s="78" t="s">
        <v>141</v>
      </c>
      <c r="K18" s="99" t="s">
        <v>872</v>
      </c>
      <c r="L18" s="99"/>
      <c r="M18" s="105"/>
      <c r="N18" s="8" t="str">
        <f t="shared" si="0"/>
        <v>INSERT INTO ft_t_isgp (isgp_oid, instr_id, PRNT_ISS_GRP_OID,START_TMS,LAST_CHG_TMS,LAST_CHG_USR_ID,DATA_STAT_TYP,DATA_SRC_ID,PRT_PURP_TYP, ISID_OID, MKT_ISS_OID)  SELECT 'CBAISGP017' ,  (SELECT instr_id FROM ft_t_isid WHERE id_ctxt_typ =  'RATE_CAT_ID' and iss_id = '77959' and rownum = 1),'CBA=ISGR01' , sysdate-36541 , sysdate,'CBA', 'ACTIVE' , 'CBA' , 'REQUEST',  (SELECT isid_oid FROM ft_t_isid WHERE id_ctxt_typ =  'RATE_CAT_ID' and iss_id = '77959' and rownum = 1), (select mkt_iss_oid from ft_t_mkis where instr_id = (select instr_id from ft_t_isid where iss_id = '77959' and id_ctxt_typ = 'RATE_CAT_ID') and mkt_oid = (select mkt_oid from ft_t_isid where iss_id = '' and id_ctxt_typ = '')) from dual WHERE EXISTS (SELECT 1 FROM ft_t_isid WHERE id_ctxt_typ =  'RATE_CAT_ID' and iss_id = '77959') AND NOT EXISTS (SELECT 1 FROM ft_t_isgp WHERE PRNT_ISS_GRP_OID = 'CBA=ISGR01' and instr_id = (SELECT instr_id FROM ft_t_isid WHERE id_ctxt_typ =  'RATE_CAT_ID' and iss_id = '77959') );</v>
      </c>
    </row>
    <row r="19" spans="1:14" s="8" customFormat="1">
      <c r="A19" s="97"/>
      <c r="B19" s="103" t="s">
        <v>890</v>
      </c>
      <c r="C19" s="78" t="s">
        <v>1351</v>
      </c>
      <c r="D19" s="78" t="s">
        <v>160</v>
      </c>
      <c r="E19" s="78" t="s">
        <v>914</v>
      </c>
      <c r="F19" s="103" t="s">
        <v>1382</v>
      </c>
      <c r="G19" s="104" t="s">
        <v>871</v>
      </c>
      <c r="H19" s="104" t="s">
        <v>141</v>
      </c>
      <c r="I19" s="78" t="s">
        <v>9</v>
      </c>
      <c r="J19" s="78" t="s">
        <v>141</v>
      </c>
      <c r="K19" s="99" t="s">
        <v>872</v>
      </c>
      <c r="L19" s="99"/>
      <c r="M19" s="105"/>
      <c r="N19" s="8" t="str">
        <f t="shared" si="0"/>
        <v>INSERT INTO ft_t_isgp (isgp_oid, instr_id, PRNT_ISS_GRP_OID,START_TMS,LAST_CHG_TMS,LAST_CHG_USR_ID,DATA_STAT_TYP,DATA_SRC_ID,PRT_PURP_TYP, ISID_OID, MKT_ISS_OID)  SELECT 'CBAISGP018' ,  (SELECT instr_id FROM ft_t_isid WHERE id_ctxt_typ =  'RATE_CAT_ID' and iss_id = '741' and rownum = 1),'CBA=ISGR01' , sysdate-36542 , sysdate,'CBA', 'ACTIVE' , 'CBA' , 'REQUEST',  (SELECT isid_oid FROM ft_t_isid WHERE id_ctxt_typ =  'RATE_CAT_ID' and iss_id = '741' and rownum = 1), (select mkt_iss_oid from ft_t_mkis where instr_id = (select instr_id from ft_t_isid where iss_id = '741' and id_ctxt_typ = 'RATE_CAT_ID') and mkt_oid = (select mkt_oid from ft_t_isid where iss_id = '' and id_ctxt_typ = '')) from dual WHERE EXISTS (SELECT 1 FROM ft_t_isid WHERE id_ctxt_typ =  'RATE_CAT_ID' and iss_id = '741') AND NOT EXISTS (SELECT 1 FROM ft_t_isgp WHERE PRNT_ISS_GRP_OID = 'CBA=ISGR01' and instr_id = (SELECT instr_id FROM ft_t_isid WHERE id_ctxt_typ =  'RATE_CAT_ID' and iss_id = '741') );</v>
      </c>
    </row>
    <row r="20" spans="1:14" s="8" customFormat="1">
      <c r="A20" s="97"/>
      <c r="B20" s="103" t="s">
        <v>891</v>
      </c>
      <c r="C20" s="78" t="s">
        <v>1352</v>
      </c>
      <c r="D20" s="78" t="s">
        <v>160</v>
      </c>
      <c r="E20" s="78" t="s">
        <v>914</v>
      </c>
      <c r="F20" s="103" t="s">
        <v>1383</v>
      </c>
      <c r="G20" s="104" t="s">
        <v>871</v>
      </c>
      <c r="H20" s="104" t="s">
        <v>141</v>
      </c>
      <c r="I20" s="78" t="s">
        <v>9</v>
      </c>
      <c r="J20" s="78" t="s">
        <v>141</v>
      </c>
      <c r="K20" s="99" t="s">
        <v>872</v>
      </c>
      <c r="L20" s="99"/>
      <c r="M20" s="105"/>
      <c r="N20" s="8" t="str">
        <f t="shared" si="0"/>
        <v>INSERT INTO ft_t_isgp (isgp_oid, instr_id, PRNT_ISS_GRP_OID,START_TMS,LAST_CHG_TMS,LAST_CHG_USR_ID,DATA_STAT_TYP,DATA_SRC_ID,PRT_PURP_TYP, ISID_OID, MKT_ISS_OID)  SELECT 'CBAISGP019' ,  (SELECT instr_id FROM ft_t_isid WHERE id_ctxt_typ =  'RATE_CAT_ID' and iss_id = '56427' and rownum = 1),'CBA=ISGR01' , sysdate-36543 , sysdate,'CBA', 'ACTIVE' , 'CBA' , 'REQUEST',  (SELECT isid_oid FROM ft_t_isid WHERE id_ctxt_typ =  'RATE_CAT_ID' and iss_id = '56427' and rownum = 1), (select mkt_iss_oid from ft_t_mkis where instr_id = (select instr_id from ft_t_isid where iss_id = '56427' and id_ctxt_typ = 'RATE_CAT_ID') and mkt_oid = (select mkt_oid from ft_t_isid where iss_id = '' and id_ctxt_typ = '')) from dual WHERE EXISTS (SELECT 1 FROM ft_t_isid WHERE id_ctxt_typ =  'RATE_CAT_ID' and iss_id = '56427') AND NOT EXISTS (SELECT 1 FROM ft_t_isgp WHERE PRNT_ISS_GRP_OID = 'CBA=ISGR01' and instr_id = (SELECT instr_id FROM ft_t_isid WHERE id_ctxt_typ =  'RATE_CAT_ID' and iss_id = '56427') );</v>
      </c>
    </row>
    <row r="21" spans="1:14" s="8" customFormat="1">
      <c r="A21" s="97"/>
      <c r="B21" s="103" t="s">
        <v>892</v>
      </c>
      <c r="C21" s="78" t="s">
        <v>1353</v>
      </c>
      <c r="D21" s="78" t="s">
        <v>160</v>
      </c>
      <c r="E21" s="78" t="s">
        <v>914</v>
      </c>
      <c r="F21" s="103" t="s">
        <v>1384</v>
      </c>
      <c r="G21" s="104" t="s">
        <v>871</v>
      </c>
      <c r="H21" s="104" t="s">
        <v>141</v>
      </c>
      <c r="I21" s="78" t="s">
        <v>9</v>
      </c>
      <c r="J21" s="78" t="s">
        <v>141</v>
      </c>
      <c r="K21" s="99" t="s">
        <v>872</v>
      </c>
      <c r="L21" s="99"/>
      <c r="M21" s="105"/>
      <c r="N21" s="8" t="str">
        <f t="shared" si="0"/>
        <v>INSERT INTO ft_t_isgp (isgp_oid, instr_id, PRNT_ISS_GRP_OID,START_TMS,LAST_CHG_TMS,LAST_CHG_USR_ID,DATA_STAT_TYP,DATA_SRC_ID,PRT_PURP_TYP, ISID_OID, MKT_ISS_OID)  SELECT 'CBAISGP020' ,  (SELECT instr_id FROM ft_t_isid WHERE id_ctxt_typ =  'RATE_CAT_ID' and iss_id = '80276' and rownum = 1),'CBA=ISGR01' , sysdate-36544 , sysdate,'CBA', 'ACTIVE' , 'CBA' , 'REQUEST',  (SELECT isid_oid FROM ft_t_isid WHERE id_ctxt_typ =  'RATE_CAT_ID' and iss_id = '80276' and rownum = 1), (select mkt_iss_oid from ft_t_mkis where instr_id = (select instr_id from ft_t_isid where iss_id = '80276' and id_ctxt_typ = 'RATE_CAT_ID') and mkt_oid = (select mkt_oid from ft_t_isid where iss_id = '' and id_ctxt_typ = '')) from dual WHERE EXISTS (SELECT 1 FROM ft_t_isid WHERE id_ctxt_typ =  'RATE_CAT_ID' and iss_id = '80276') AND NOT EXISTS (SELECT 1 FROM ft_t_isgp WHERE PRNT_ISS_GRP_OID = 'CBA=ISGR01' and instr_id = (SELECT instr_id FROM ft_t_isid WHERE id_ctxt_typ =  'RATE_CAT_ID' and iss_id = '80276') );</v>
      </c>
    </row>
    <row r="22" spans="1:14" s="8" customFormat="1">
      <c r="A22" s="97"/>
      <c r="B22" s="103" t="s">
        <v>893</v>
      </c>
      <c r="C22" s="78" t="s">
        <v>1354</v>
      </c>
      <c r="D22" s="78" t="s">
        <v>160</v>
      </c>
      <c r="E22" s="78" t="s">
        <v>914</v>
      </c>
      <c r="F22" s="103" t="s">
        <v>1385</v>
      </c>
      <c r="G22" s="104" t="s">
        <v>871</v>
      </c>
      <c r="H22" s="104" t="s">
        <v>141</v>
      </c>
      <c r="I22" s="78" t="s">
        <v>9</v>
      </c>
      <c r="J22" s="78" t="s">
        <v>141</v>
      </c>
      <c r="K22" s="99" t="s">
        <v>872</v>
      </c>
      <c r="L22" s="99"/>
      <c r="M22" s="105"/>
      <c r="N22" s="8" t="str">
        <f t="shared" si="0"/>
        <v>INSERT INTO ft_t_isgp (isgp_oid, instr_id, PRNT_ISS_GRP_OID,START_TMS,LAST_CHG_TMS,LAST_CHG_USR_ID,DATA_STAT_TYP,DATA_SRC_ID,PRT_PURP_TYP, ISID_OID, MKT_ISS_OID)  SELECT 'CBAISGP021' ,  (SELECT instr_id FROM ft_t_isid WHERE id_ctxt_typ =  'RATE_CAT_ID' and iss_id = '56430' and rownum = 1),'CBA=ISGR01' , sysdate-36545 , sysdate,'CBA', 'ACTIVE' , 'CBA' , 'REQUEST',  (SELECT isid_oid FROM ft_t_isid WHERE id_ctxt_typ =  'RATE_CAT_ID' and iss_id = '56430' and rownum = 1), (select mkt_iss_oid from ft_t_mkis where instr_id = (select instr_id from ft_t_isid where iss_id = '56430' and id_ctxt_typ = 'RATE_CAT_ID') and mkt_oid = (select mkt_oid from ft_t_isid where iss_id = '' and id_ctxt_typ = '')) from dual WHERE EXISTS (SELECT 1 FROM ft_t_isid WHERE id_ctxt_typ =  'RATE_CAT_ID' and iss_id = '56430') AND NOT EXISTS (SELECT 1 FROM ft_t_isgp WHERE PRNT_ISS_GRP_OID = 'CBA=ISGR01' and instr_id = (SELECT instr_id FROM ft_t_isid WHERE id_ctxt_typ =  'RATE_CAT_ID' and iss_id = '56430') );</v>
      </c>
    </row>
    <row r="23" spans="1:14" s="8" customFormat="1">
      <c r="A23" s="97"/>
      <c r="B23" s="103" t="s">
        <v>894</v>
      </c>
      <c r="C23" s="78" t="s">
        <v>1355</v>
      </c>
      <c r="D23" s="78" t="s">
        <v>160</v>
      </c>
      <c r="E23" s="78" t="s">
        <v>914</v>
      </c>
      <c r="F23" s="103" t="s">
        <v>1386</v>
      </c>
      <c r="G23" s="104" t="s">
        <v>871</v>
      </c>
      <c r="H23" s="104" t="s">
        <v>141</v>
      </c>
      <c r="I23" s="78" t="s">
        <v>9</v>
      </c>
      <c r="J23" s="78" t="s">
        <v>141</v>
      </c>
      <c r="K23" s="99" t="s">
        <v>872</v>
      </c>
      <c r="L23" s="99"/>
      <c r="M23" s="105"/>
      <c r="N23" s="8" t="str">
        <f t="shared" si="0"/>
        <v>INSERT INTO ft_t_isgp (isgp_oid, instr_id, PRNT_ISS_GRP_OID,START_TMS,LAST_CHG_TMS,LAST_CHG_USR_ID,DATA_STAT_TYP,DATA_SRC_ID,PRT_PURP_TYP, ISID_OID, MKT_ISS_OID)  SELECT 'CBAISGP022' ,  (SELECT instr_id FROM ft_t_isid WHERE id_ctxt_typ =  'RATE_CAT_ID' and iss_id = '56433' and rownum = 1),'CBA=ISGR01' , sysdate-36546 , sysdate,'CBA', 'ACTIVE' , 'CBA' , 'REQUEST',  (SELECT isid_oid FROM ft_t_isid WHERE id_ctxt_typ =  'RATE_CAT_ID' and iss_id = '56433' and rownum = 1), (select mkt_iss_oid from ft_t_mkis where instr_id = (select instr_id from ft_t_isid where iss_id = '56433' and id_ctxt_typ = 'RATE_CAT_ID') and mkt_oid = (select mkt_oid from ft_t_isid where iss_id = '' and id_ctxt_typ = '')) from dual WHERE EXISTS (SELECT 1 FROM ft_t_isid WHERE id_ctxt_typ =  'RATE_CAT_ID' and iss_id = '56433') AND NOT EXISTS (SELECT 1 FROM ft_t_isgp WHERE PRNT_ISS_GRP_OID = 'CBA=ISGR01' and instr_id = (SELECT instr_id FROM ft_t_isid WHERE id_ctxt_typ =  'RATE_CAT_ID' and iss_id = '56433') );</v>
      </c>
    </row>
    <row r="24" spans="1:14" s="8" customFormat="1">
      <c r="A24" s="97"/>
      <c r="B24" s="103" t="s">
        <v>895</v>
      </c>
      <c r="C24" s="78" t="s">
        <v>1356</v>
      </c>
      <c r="D24" s="78" t="s">
        <v>160</v>
      </c>
      <c r="E24" s="78" t="s">
        <v>914</v>
      </c>
      <c r="F24" s="103" t="s">
        <v>1387</v>
      </c>
      <c r="G24" s="104" t="s">
        <v>871</v>
      </c>
      <c r="H24" s="104" t="s">
        <v>141</v>
      </c>
      <c r="I24" s="78" t="s">
        <v>9</v>
      </c>
      <c r="J24" s="78" t="s">
        <v>141</v>
      </c>
      <c r="K24" s="99" t="s">
        <v>872</v>
      </c>
      <c r="L24" s="99"/>
      <c r="M24" s="105"/>
      <c r="N24" s="8" t="str">
        <f t="shared" si="0"/>
        <v>INSERT INTO ft_t_isgp (isgp_oid, instr_id, PRNT_ISS_GRP_OID,START_TMS,LAST_CHG_TMS,LAST_CHG_USR_ID,DATA_STAT_TYP,DATA_SRC_ID,PRT_PURP_TYP, ISID_OID, MKT_ISS_OID)  SELECT 'CBAISGP023' ,  (SELECT instr_id FROM ft_t_isid WHERE id_ctxt_typ =  'RATE_CAT_ID' and iss_id = '56403' and rownum = 1),'CBA=ISGR01' , sysdate-36547 , sysdate,'CBA', 'ACTIVE' , 'CBA' , 'REQUEST',  (SELECT isid_oid FROM ft_t_isid WHERE id_ctxt_typ =  'RATE_CAT_ID' and iss_id = '56403' and rownum = 1), (select mkt_iss_oid from ft_t_mkis where instr_id = (select instr_id from ft_t_isid where iss_id = '56403' and id_ctxt_typ = 'RATE_CAT_ID') and mkt_oid = (select mkt_oid from ft_t_isid where iss_id = '' and id_ctxt_typ = '')) from dual WHERE EXISTS (SELECT 1 FROM ft_t_isid WHERE id_ctxt_typ =  'RATE_CAT_ID' and iss_id = '56403') AND NOT EXISTS (SELECT 1 FROM ft_t_isgp WHERE PRNT_ISS_GRP_OID = 'CBA=ISGR01' and instr_id = (SELECT instr_id FROM ft_t_isid WHERE id_ctxt_typ =  'RATE_CAT_ID' and iss_id = '56403') );</v>
      </c>
    </row>
    <row r="25" spans="1:14" s="8" customFormat="1">
      <c r="A25" s="97"/>
      <c r="B25" s="103" t="s">
        <v>896</v>
      </c>
      <c r="C25" s="78" t="s">
        <v>1357</v>
      </c>
      <c r="D25" s="78" t="s">
        <v>160</v>
      </c>
      <c r="E25" s="78" t="s">
        <v>914</v>
      </c>
      <c r="F25" s="103" t="s">
        <v>1388</v>
      </c>
      <c r="G25" s="104" t="s">
        <v>871</v>
      </c>
      <c r="H25" s="104" t="s">
        <v>141</v>
      </c>
      <c r="I25" s="78" t="s">
        <v>9</v>
      </c>
      <c r="J25" s="78" t="s">
        <v>141</v>
      </c>
      <c r="K25" s="99" t="s">
        <v>872</v>
      </c>
      <c r="L25" s="99"/>
      <c r="M25" s="105"/>
      <c r="N25" s="8" t="str">
        <f t="shared" si="0"/>
        <v>INSERT INTO ft_t_isgp (isgp_oid, instr_id, PRNT_ISS_GRP_OID,START_TMS,LAST_CHG_TMS,LAST_CHG_USR_ID,DATA_STAT_TYP,DATA_SRC_ID,PRT_PURP_TYP, ISID_OID, MKT_ISS_OID)  SELECT 'CBAISGP024' ,  (SELECT instr_id FROM ft_t_isid WHERE id_ctxt_typ =  'RATE_CAT_ID' and iss_id = '80279' and rownum = 1),'CBA=ISGR01' , sysdate-36548 , sysdate,'CBA', 'ACTIVE' , 'CBA' , 'REQUEST',  (SELECT isid_oid FROM ft_t_isid WHERE id_ctxt_typ =  'RATE_CAT_ID' and iss_id = '80279' and rownum = 1), (select mkt_iss_oid from ft_t_mkis where instr_id = (select instr_id from ft_t_isid where iss_id = '80279' and id_ctxt_typ = 'RATE_CAT_ID') and mkt_oid = (select mkt_oid from ft_t_isid where iss_id = '' and id_ctxt_typ = '')) from dual WHERE EXISTS (SELECT 1 FROM ft_t_isid WHERE id_ctxt_typ =  'RATE_CAT_ID' and iss_id = '80279') AND NOT EXISTS (SELECT 1 FROM ft_t_isgp WHERE PRNT_ISS_GRP_OID = 'CBA=ISGR01' and instr_id = (SELECT instr_id FROM ft_t_isid WHERE id_ctxt_typ =  'RATE_CAT_ID' and iss_id = '80279') );</v>
      </c>
    </row>
    <row r="26" spans="1:14" s="8" customFormat="1">
      <c r="A26" s="97"/>
      <c r="B26" s="103" t="s">
        <v>897</v>
      </c>
      <c r="C26" s="78" t="s">
        <v>1358</v>
      </c>
      <c r="D26" s="78" t="s">
        <v>160</v>
      </c>
      <c r="E26" s="78" t="s">
        <v>914</v>
      </c>
      <c r="F26" s="103" t="s">
        <v>1389</v>
      </c>
      <c r="G26" s="104" t="s">
        <v>871</v>
      </c>
      <c r="H26" s="104" t="s">
        <v>141</v>
      </c>
      <c r="I26" s="78" t="s">
        <v>9</v>
      </c>
      <c r="J26" s="78" t="s">
        <v>141</v>
      </c>
      <c r="K26" s="99" t="s">
        <v>872</v>
      </c>
      <c r="L26" s="99"/>
      <c r="M26" s="105"/>
      <c r="N26" s="8" t="str">
        <f t="shared" si="0"/>
        <v>INSERT INTO ft_t_isgp (isgp_oid, instr_id, PRNT_ISS_GRP_OID,START_TMS,LAST_CHG_TMS,LAST_CHG_USR_ID,DATA_STAT_TYP,DATA_SRC_ID,PRT_PURP_TYP, ISID_OID, MKT_ISS_OID)  SELECT 'CBAISGP025' ,  (SELECT instr_id FROM ft_t_isid WHERE id_ctxt_typ =  'RATE_CAT_ID' and iss_id = '56406' and rownum = 1),'CBA=ISGR01' , sysdate-36549 , sysdate,'CBA', 'ACTIVE' , 'CBA' , 'REQUEST',  (SELECT isid_oid FROM ft_t_isid WHERE id_ctxt_typ =  'RATE_CAT_ID' and iss_id = '56406' and rownum = 1), (select mkt_iss_oid from ft_t_mkis where instr_id = (select instr_id from ft_t_isid where iss_id = '56406' and id_ctxt_typ = 'RATE_CAT_ID') and mkt_oid = (select mkt_oid from ft_t_isid where iss_id = '' and id_ctxt_typ = '')) from dual WHERE EXISTS (SELECT 1 FROM ft_t_isid WHERE id_ctxt_typ =  'RATE_CAT_ID' and iss_id = '56406') AND NOT EXISTS (SELECT 1 FROM ft_t_isgp WHERE PRNT_ISS_GRP_OID = 'CBA=ISGR01' and instr_id = (SELECT instr_id FROM ft_t_isid WHERE id_ctxt_typ =  'RATE_CAT_ID' and iss_id = '56406') );</v>
      </c>
    </row>
    <row r="27" spans="1:14" s="8" customFormat="1">
      <c r="A27" s="97"/>
      <c r="B27" s="103" t="s">
        <v>898</v>
      </c>
      <c r="C27" s="78" t="s">
        <v>1359</v>
      </c>
      <c r="D27" s="78" t="s">
        <v>160</v>
      </c>
      <c r="E27" s="78" t="s">
        <v>914</v>
      </c>
      <c r="F27" s="103" t="s">
        <v>1390</v>
      </c>
      <c r="G27" s="104" t="s">
        <v>871</v>
      </c>
      <c r="H27" s="104" t="s">
        <v>141</v>
      </c>
      <c r="I27" s="78" t="s">
        <v>9</v>
      </c>
      <c r="J27" s="78" t="s">
        <v>141</v>
      </c>
      <c r="K27" s="99" t="s">
        <v>872</v>
      </c>
      <c r="L27" s="99"/>
      <c r="M27" s="105"/>
      <c r="N27" s="8" t="str">
        <f t="shared" si="0"/>
        <v>INSERT INTO ft_t_isgp (isgp_oid, instr_id, PRNT_ISS_GRP_OID,START_TMS,LAST_CHG_TMS,LAST_CHG_USR_ID,DATA_STAT_TYP,DATA_SRC_ID,PRT_PURP_TYP, ISID_OID, MKT_ISS_OID)  SELECT 'CBAISGP026' ,  (SELECT instr_id FROM ft_t_isid WHERE id_ctxt_typ =  'RATE_CAT_ID' and iss_id = '56409' and rownum = 1),'CBA=ISGR01' , sysdate-36550 , sysdate,'CBA', 'ACTIVE' , 'CBA' , 'REQUEST',  (SELECT isid_oid FROM ft_t_isid WHERE id_ctxt_typ =  'RATE_CAT_ID' and iss_id = '56409' and rownum = 1), (select mkt_iss_oid from ft_t_mkis where instr_id = (select instr_id from ft_t_isid where iss_id = '56409' and id_ctxt_typ = 'RATE_CAT_ID') and mkt_oid = (select mkt_oid from ft_t_isid where iss_id = '' and id_ctxt_typ = '')) from dual WHERE EXISTS (SELECT 1 FROM ft_t_isid WHERE id_ctxt_typ =  'RATE_CAT_ID' and iss_id = '56409') AND NOT EXISTS (SELECT 1 FROM ft_t_isgp WHERE PRNT_ISS_GRP_OID = 'CBA=ISGR01' and instr_id = (SELECT instr_id FROM ft_t_isid WHERE id_ctxt_typ =  'RATE_CAT_ID' and iss_id = '56409') );</v>
      </c>
    </row>
    <row r="28" spans="1:14" s="8" customFormat="1">
      <c r="A28" s="97"/>
      <c r="B28" s="103" t="s">
        <v>899</v>
      </c>
      <c r="C28" s="78" t="s">
        <v>1360</v>
      </c>
      <c r="D28" s="78" t="s">
        <v>160</v>
      </c>
      <c r="E28" s="78" t="s">
        <v>914</v>
      </c>
      <c r="F28" s="103" t="s">
        <v>1391</v>
      </c>
      <c r="G28" s="104" t="s">
        <v>871</v>
      </c>
      <c r="H28" s="104" t="s">
        <v>141</v>
      </c>
      <c r="I28" s="78" t="s">
        <v>9</v>
      </c>
      <c r="J28" s="78" t="s">
        <v>141</v>
      </c>
      <c r="K28" s="99" t="s">
        <v>872</v>
      </c>
      <c r="L28" s="99"/>
      <c r="M28" s="105"/>
      <c r="N28" s="8" t="str">
        <f t="shared" si="0"/>
        <v>INSERT INTO ft_t_isgp (isgp_oid, instr_id, PRNT_ISS_GRP_OID,START_TMS,LAST_CHG_TMS,LAST_CHG_USR_ID,DATA_STAT_TYP,DATA_SRC_ID,PRT_PURP_TYP, ISID_OID, MKT_ISS_OID)  SELECT 'CBAISGP027' ,  (SELECT instr_id FROM ft_t_isid WHERE id_ctxt_typ =  'RATE_CAT_ID' and iss_id = '56412' and rownum = 1),'CBA=ISGR01' , sysdate-36551 , sysdate,'CBA', 'ACTIVE' , 'CBA' , 'REQUEST',  (SELECT isid_oid FROM ft_t_isid WHERE id_ctxt_typ =  'RATE_CAT_ID' and iss_id = '56412' and rownum = 1), (select mkt_iss_oid from ft_t_mkis where instr_id = (select instr_id from ft_t_isid where iss_id = '56412' and id_ctxt_typ = 'RATE_CAT_ID') and mkt_oid = (select mkt_oid from ft_t_isid where iss_id = '' and id_ctxt_typ = '')) from dual WHERE EXISTS (SELECT 1 FROM ft_t_isid WHERE id_ctxt_typ =  'RATE_CAT_ID' and iss_id = '56412') AND NOT EXISTS (SELECT 1 FROM ft_t_isgp WHERE PRNT_ISS_GRP_OID = 'CBA=ISGR01' and instr_id = (SELECT instr_id FROM ft_t_isid WHERE id_ctxt_typ =  'RATE_CAT_ID' and iss_id = '56412') );</v>
      </c>
    </row>
    <row r="29" spans="1:14" s="8" customFormat="1">
      <c r="A29" s="97"/>
      <c r="B29" s="103" t="s">
        <v>900</v>
      </c>
      <c r="C29" s="78" t="s">
        <v>1361</v>
      </c>
      <c r="D29" s="78" t="s">
        <v>160</v>
      </c>
      <c r="E29" s="78" t="s">
        <v>914</v>
      </c>
      <c r="F29" s="103" t="s">
        <v>1392</v>
      </c>
      <c r="G29" s="104" t="s">
        <v>871</v>
      </c>
      <c r="H29" s="104" t="s">
        <v>141</v>
      </c>
      <c r="I29" s="78" t="s">
        <v>9</v>
      </c>
      <c r="J29" s="78" t="s">
        <v>141</v>
      </c>
      <c r="K29" s="99" t="s">
        <v>872</v>
      </c>
      <c r="L29" s="99"/>
      <c r="M29" s="105"/>
      <c r="N29" s="8" t="str">
        <f t="shared" si="0"/>
        <v>INSERT INTO ft_t_isgp (isgp_oid, instr_id, PRNT_ISS_GRP_OID,START_TMS,LAST_CHG_TMS,LAST_CHG_USR_ID,DATA_STAT_TYP,DATA_SRC_ID,PRT_PURP_TYP, ISID_OID, MKT_ISS_OID)  SELECT 'CBAISGP028' ,  (SELECT instr_id FROM ft_t_isid WHERE id_ctxt_typ =  'RATE_CAT_ID' and iss_id = '56415' and rownum = 1),'CBA=ISGR01' , sysdate-36552 , sysdate,'CBA', 'ACTIVE' , 'CBA' , 'REQUEST',  (SELECT isid_oid FROM ft_t_isid WHERE id_ctxt_typ =  'RATE_CAT_ID' and iss_id = '56415' and rownum = 1), (select mkt_iss_oid from ft_t_mkis where instr_id = (select instr_id from ft_t_isid where iss_id = '56415' and id_ctxt_typ = 'RATE_CAT_ID') and mkt_oid = (select mkt_oid from ft_t_isid where iss_id = '' and id_ctxt_typ = '')) from dual WHERE EXISTS (SELECT 1 FROM ft_t_isid WHERE id_ctxt_typ =  'RATE_CAT_ID' and iss_id = '56415') AND NOT EXISTS (SELECT 1 FROM ft_t_isgp WHERE PRNT_ISS_GRP_OID = 'CBA=ISGR01' and instr_id = (SELECT instr_id FROM ft_t_isid WHERE id_ctxt_typ =  'RATE_CAT_ID' and iss_id = '56415') );</v>
      </c>
    </row>
    <row r="30" spans="1:14" s="8" customFormat="1">
      <c r="A30" s="97"/>
      <c r="B30" s="103" t="s">
        <v>901</v>
      </c>
      <c r="C30" s="78" t="s">
        <v>1362</v>
      </c>
      <c r="D30" s="78" t="s">
        <v>160</v>
      </c>
      <c r="E30" s="78" t="s">
        <v>914</v>
      </c>
      <c r="F30" s="103" t="s">
        <v>1393</v>
      </c>
      <c r="G30" s="104" t="s">
        <v>871</v>
      </c>
      <c r="H30" s="104" t="s">
        <v>141</v>
      </c>
      <c r="I30" s="78" t="s">
        <v>9</v>
      </c>
      <c r="J30" s="78" t="s">
        <v>141</v>
      </c>
      <c r="K30" s="99" t="s">
        <v>872</v>
      </c>
      <c r="L30" s="99"/>
      <c r="M30" s="105"/>
      <c r="N30" s="8" t="str">
        <f t="shared" si="0"/>
        <v>INSERT INTO ft_t_isgp (isgp_oid, instr_id, PRNT_ISS_GRP_OID,START_TMS,LAST_CHG_TMS,LAST_CHG_USR_ID,DATA_STAT_TYP,DATA_SRC_ID,PRT_PURP_TYP, ISID_OID, MKT_ISS_OID)  SELECT 'CBAISGP029' ,  (SELECT instr_id FROM ft_t_isid WHERE id_ctxt_typ =  'RATE_CAT_ID' and iss_id = '56418' and rownum = 1),'CBA=ISGR01' , sysdate-36553 , sysdate,'CBA', 'ACTIVE' , 'CBA' , 'REQUEST',  (SELECT isid_oid FROM ft_t_isid WHERE id_ctxt_typ =  'RATE_CAT_ID' and iss_id = '56418' and rownum = 1), (select mkt_iss_oid from ft_t_mkis where instr_id = (select instr_id from ft_t_isid where iss_id = '56418' and id_ctxt_typ = 'RATE_CAT_ID') and mkt_oid = (select mkt_oid from ft_t_isid where iss_id = '' and id_ctxt_typ = '')) from dual WHERE EXISTS (SELECT 1 FROM ft_t_isid WHERE id_ctxt_typ =  'RATE_CAT_ID' and iss_id = '56418') AND NOT EXISTS (SELECT 1 FROM ft_t_isgp WHERE PRNT_ISS_GRP_OID = 'CBA=ISGR01' and instr_id = (SELECT instr_id FROM ft_t_isid WHERE id_ctxt_typ =  'RATE_CAT_ID' and iss_id = '56418') );</v>
      </c>
    </row>
    <row r="31" spans="1:14" s="8" customFormat="1">
      <c r="A31" s="97"/>
      <c r="B31" s="103" t="s">
        <v>902</v>
      </c>
      <c r="C31" s="78" t="s">
        <v>1363</v>
      </c>
      <c r="D31" s="78" t="s">
        <v>160</v>
      </c>
      <c r="E31" s="78" t="s">
        <v>914</v>
      </c>
      <c r="F31" s="103" t="s">
        <v>1394</v>
      </c>
      <c r="G31" s="104" t="s">
        <v>871</v>
      </c>
      <c r="H31" s="104" t="s">
        <v>141</v>
      </c>
      <c r="I31" s="78" t="s">
        <v>9</v>
      </c>
      <c r="J31" s="78" t="s">
        <v>141</v>
      </c>
      <c r="K31" s="99" t="s">
        <v>872</v>
      </c>
      <c r="L31" s="99"/>
      <c r="M31" s="105"/>
      <c r="N31" s="8" t="str">
        <f t="shared" si="0"/>
        <v>INSERT INTO ft_t_isgp (isgp_oid, instr_id, PRNT_ISS_GRP_OID,START_TMS,LAST_CHG_TMS,LAST_CHG_USR_ID,DATA_STAT_TYP,DATA_SRC_ID,PRT_PURP_TYP, ISID_OID, MKT_ISS_OID)  SELECT 'CBAISGP030' ,  (SELECT instr_id FROM ft_t_isid WHERE id_ctxt_typ =  'RATE_CAT_ID' and iss_id = '56421' and rownum = 1),'CBA=ISGR01' , sysdate-36554 , sysdate,'CBA', 'ACTIVE' , 'CBA' , 'REQUEST',  (SELECT isid_oid FROM ft_t_isid WHERE id_ctxt_typ =  'RATE_CAT_ID' and iss_id = '56421' and rownum = 1), (select mkt_iss_oid from ft_t_mkis where instr_id = (select instr_id from ft_t_isid where iss_id = '56421' and id_ctxt_typ = 'RATE_CAT_ID') and mkt_oid = (select mkt_oid from ft_t_isid where iss_id = '' and id_ctxt_typ = '')) from dual WHERE EXISTS (SELECT 1 FROM ft_t_isid WHERE id_ctxt_typ =  'RATE_CAT_ID' and iss_id = '56421') AND NOT EXISTS (SELECT 1 FROM ft_t_isgp WHERE PRNT_ISS_GRP_OID = 'CBA=ISGR01' and instr_id = (SELECT instr_id FROM ft_t_isid WHERE id_ctxt_typ =  'RATE_CAT_ID' and iss_id = '56421') );</v>
      </c>
    </row>
    <row r="32" spans="1:14" s="8" customFormat="1">
      <c r="A32" s="97"/>
      <c r="B32" s="103" t="s">
        <v>903</v>
      </c>
      <c r="C32" s="78" t="s">
        <v>1364</v>
      </c>
      <c r="D32" s="78" t="s">
        <v>160</v>
      </c>
      <c r="E32" s="78" t="s">
        <v>914</v>
      </c>
      <c r="F32" s="103" t="s">
        <v>1395</v>
      </c>
      <c r="G32" s="104" t="s">
        <v>871</v>
      </c>
      <c r="H32" s="104" t="s">
        <v>141</v>
      </c>
      <c r="I32" s="78" t="s">
        <v>9</v>
      </c>
      <c r="J32" s="78" t="s">
        <v>141</v>
      </c>
      <c r="K32" s="99" t="s">
        <v>872</v>
      </c>
      <c r="L32" s="99"/>
      <c r="M32" s="105"/>
      <c r="N32" s="8" t="str">
        <f t="shared" si="0"/>
        <v>INSERT INTO ft_t_isgp (isgp_oid, instr_id, PRNT_ISS_GRP_OID,START_TMS,LAST_CHG_TMS,LAST_CHG_USR_ID,DATA_STAT_TYP,DATA_SRC_ID,PRT_PURP_TYP, ISID_OID, MKT_ISS_OID)  SELECT 'CBAISGP031' ,  (SELECT instr_id FROM ft_t_isid WHERE id_ctxt_typ =  'RATE_CAT_ID' and iss_id = '56424' and rownum = 1),'CBA=ISGR01' , sysdate-36555 , sysdate,'CBA', 'ACTIVE' , 'CBA' , 'REQUEST',  (SELECT isid_oid FROM ft_t_isid WHERE id_ctxt_typ =  'RATE_CAT_ID' and iss_id = '56424' and rownum = 1), (select mkt_iss_oid from ft_t_mkis where instr_id = (select instr_id from ft_t_isid where iss_id = '56424' and id_ctxt_typ = 'RATE_CAT_ID') and mkt_oid = (select mkt_oid from ft_t_isid where iss_id = '' and id_ctxt_typ = '')) from dual WHERE EXISTS (SELECT 1 FROM ft_t_isid WHERE id_ctxt_typ =  'RATE_CAT_ID' and iss_id = '56424') AND NOT EXISTS (SELECT 1 FROM ft_t_isgp WHERE PRNT_ISS_GRP_OID = 'CBA=ISGR01' and instr_id = (SELECT instr_id FROM ft_t_isid WHERE id_ctxt_typ =  'RATE_CAT_ID' and iss_id = '56424') );</v>
      </c>
    </row>
    <row r="33" spans="1:14" s="8" customFormat="1">
      <c r="A33" s="97"/>
      <c r="B33" s="103" t="s">
        <v>1705</v>
      </c>
      <c r="C33" s="78">
        <v>43</v>
      </c>
      <c r="D33" s="78" t="s">
        <v>160</v>
      </c>
      <c r="E33" s="78" t="s">
        <v>914</v>
      </c>
      <c r="F33" s="103" t="s">
        <v>1395</v>
      </c>
      <c r="G33" s="104" t="s">
        <v>871</v>
      </c>
      <c r="H33" s="104" t="s">
        <v>141</v>
      </c>
      <c r="I33" s="78" t="s">
        <v>9</v>
      </c>
      <c r="J33" s="78" t="s">
        <v>141</v>
      </c>
      <c r="K33" s="99" t="s">
        <v>872</v>
      </c>
      <c r="L33" s="99"/>
      <c r="M33" s="105"/>
      <c r="N33" s="8" t="str">
        <f t="shared" ref="N33:N77" si="1">"INSERT INTO ft_t_isgp (isgp_oid, instr_id, PRNT_ISS_GRP_OID,START_TMS,LAST_CHG_TMS,LAST_CHG_USR_ID,DATA_STAT_TYP,DATA_SRC_ID,PRT_PURP_TYP, ISID_OID, MKT_ISS_OID)  SELECT '"&amp;B33&amp;"' , "&amp;" (SELECT instr_id FROM ft_t_isid WHERE id_ctxt_typ =  '"&amp;D33&amp;"' and iss_id = '"&amp;C33&amp;"' and rownum = 1),'"&amp;E33&amp;"' , "&amp;F33&amp;" , "&amp;G33&amp;",'"&amp;H33&amp;"', '"&amp;I33&amp;"' , '"&amp;J33&amp;"' , '"&amp;K33&amp;"', "&amp;" (SELECT isid_oid FROM ft_t_isid WHERE id_ctxt_typ =  '"&amp;D33&amp;"' and iss_id = '"&amp;C33&amp;"' and rownum = 1), (select mkt_iss_oid from ft_t_mkis where instr_id = (select instr_id from ft_t_isid where iss_id = '"&amp;C33&amp;"' and id_ctxt_typ = '"&amp;D33&amp;"') and mkt_oid = (select mkt_oid from ft_t_isid where iss_id = '"&amp;L33&amp;"' and id_ctxt_typ = '"&amp;M33&amp;"')) from dual WHERE EXISTS (SELECT 1 FROM ft_t_isid WHERE id_ctxt_typ =  '"&amp;D33&amp;"' and iss_id = '"&amp;C33&amp;"') AND NOT EXISTS (SELECT 1 FROM ft_t_isgp WHERE PRNT_ISS_GRP_OID = '"&amp;E33&amp;"' and instr_id = (SELECT instr_id FROM ft_t_isid WHERE id_ctxt_typ =  '"&amp;D33&amp;"' and iss_id = '"&amp;C33&amp;"') );"</f>
        <v>INSERT INTO ft_t_isgp (isgp_oid, instr_id, PRNT_ISS_GRP_OID,START_TMS,LAST_CHG_TMS,LAST_CHG_USR_ID,DATA_STAT_TYP,DATA_SRC_ID,PRT_PURP_TYP, ISID_OID, MKT_ISS_OID)  SELECT 'CBAISGP032' ,  (SELECT instr_id FROM ft_t_isid WHERE id_ctxt_typ =  'RATE_CAT_ID' and iss_id = '43' and rownum = 1),'CBA=ISGR01' , sysdate-36555 , sysdate,'CBA', 'ACTIVE' , 'CBA' , 'REQUEST',  (SELECT isid_oid FROM ft_t_isid WHERE id_ctxt_typ =  'RATE_CAT_ID' and iss_id = '43' and rownum = 1), (select mkt_iss_oid from ft_t_mkis where instr_id = (select instr_id from ft_t_isid where iss_id = '43' and id_ctxt_typ = 'RATE_CAT_ID') and mkt_oid = (select mkt_oid from ft_t_isid where iss_id = '' and id_ctxt_typ = '')) from dual WHERE EXISTS (SELECT 1 FROM ft_t_isid WHERE id_ctxt_typ =  'RATE_CAT_ID' and iss_id = '43') AND NOT EXISTS (SELECT 1 FROM ft_t_isgp WHERE PRNT_ISS_GRP_OID = 'CBA=ISGR01' and instr_id = (SELECT instr_id FROM ft_t_isid WHERE id_ctxt_typ =  'RATE_CAT_ID' and iss_id = '43') );</v>
      </c>
    </row>
    <row r="34" spans="1:14" s="8" customFormat="1">
      <c r="A34" s="97"/>
      <c r="B34" s="103" t="s">
        <v>1706</v>
      </c>
      <c r="C34" s="78">
        <v>2</v>
      </c>
      <c r="D34" s="78" t="s">
        <v>160</v>
      </c>
      <c r="E34" s="78" t="s">
        <v>914</v>
      </c>
      <c r="F34" s="103" t="s">
        <v>1395</v>
      </c>
      <c r="G34" s="104" t="s">
        <v>871</v>
      </c>
      <c r="H34" s="104" t="s">
        <v>141</v>
      </c>
      <c r="I34" s="78" t="s">
        <v>9</v>
      </c>
      <c r="J34" s="78" t="s">
        <v>141</v>
      </c>
      <c r="K34" s="99" t="s">
        <v>872</v>
      </c>
      <c r="L34" s="99"/>
      <c r="M34" s="105"/>
      <c r="N34" s="8" t="str">
        <f t="shared" si="1"/>
        <v>INSERT INTO ft_t_isgp (isgp_oid, instr_id, PRNT_ISS_GRP_OID,START_TMS,LAST_CHG_TMS,LAST_CHG_USR_ID,DATA_STAT_TYP,DATA_SRC_ID,PRT_PURP_TYP, ISID_OID, MKT_ISS_OID)  SELECT 'CBAISGP033' ,  (SELECT instr_id FROM ft_t_isid WHERE id_ctxt_typ =  'RATE_CAT_ID' and iss_id = '2' and rownum = 1),'CBA=ISGR01' , sysdate-36555 , sysdate,'CBA', 'ACTIVE' , 'CBA' , 'REQUEST',  (SELECT isid_oid FROM ft_t_isid WHERE id_ctxt_typ =  'RATE_CAT_ID' and iss_id = '2' and rownum = 1), (select mkt_iss_oid from ft_t_mkis where instr_id = (select instr_id from ft_t_isid where iss_id = '2' and id_ctxt_typ = 'RATE_CAT_ID') and mkt_oid = (select mkt_oid from ft_t_isid where iss_id = '' and id_ctxt_typ = '')) from dual WHERE EXISTS (SELECT 1 FROM ft_t_isid WHERE id_ctxt_typ =  'RATE_CAT_ID' and iss_id = '2') AND NOT EXISTS (SELECT 1 FROM ft_t_isgp WHERE PRNT_ISS_GRP_OID = 'CBA=ISGR01' and instr_id = (SELECT instr_id FROM ft_t_isid WHERE id_ctxt_typ =  'RATE_CAT_ID' and iss_id = '2') );</v>
      </c>
    </row>
    <row r="35" spans="1:14" s="8" customFormat="1">
      <c r="A35" s="97"/>
      <c r="B35" s="103" t="s">
        <v>1707</v>
      </c>
      <c r="C35" s="78">
        <v>3</v>
      </c>
      <c r="D35" s="78" t="s">
        <v>160</v>
      </c>
      <c r="E35" s="78" t="s">
        <v>914</v>
      </c>
      <c r="F35" s="103" t="s">
        <v>1395</v>
      </c>
      <c r="G35" s="104" t="s">
        <v>871</v>
      </c>
      <c r="H35" s="104" t="s">
        <v>141</v>
      </c>
      <c r="I35" s="78" t="s">
        <v>9</v>
      </c>
      <c r="J35" s="78" t="s">
        <v>141</v>
      </c>
      <c r="K35" s="99" t="s">
        <v>872</v>
      </c>
      <c r="L35" s="99"/>
      <c r="M35" s="105"/>
      <c r="N35" s="8" t="str">
        <f t="shared" si="1"/>
        <v>INSERT INTO ft_t_isgp (isgp_oid, instr_id, PRNT_ISS_GRP_OID,START_TMS,LAST_CHG_TMS,LAST_CHG_USR_ID,DATA_STAT_TYP,DATA_SRC_ID,PRT_PURP_TYP, ISID_OID, MKT_ISS_OID)  SELECT 'CBAISGP034' ,  (SELECT instr_id FROM ft_t_isid WHERE id_ctxt_typ =  'RATE_CAT_ID' and iss_id = '3' and rownum = 1),'CBA=ISGR01' , sysdate-36555 , sysdate,'CBA', 'ACTIVE' , 'CBA' , 'REQUEST',  (SELECT isid_oid FROM ft_t_isid WHERE id_ctxt_typ =  'RATE_CAT_ID' and iss_id = '3' and rownum = 1), (select mkt_iss_oid from ft_t_mkis where instr_id = (select instr_id from ft_t_isid where iss_id = '3' and id_ctxt_typ = 'RATE_CAT_ID') and mkt_oid = (select mkt_oid from ft_t_isid where iss_id = '' and id_ctxt_typ = '')) from dual WHERE EXISTS (SELECT 1 FROM ft_t_isid WHERE id_ctxt_typ =  'RATE_CAT_ID' and iss_id = '3') AND NOT EXISTS (SELECT 1 FROM ft_t_isgp WHERE PRNT_ISS_GRP_OID = 'CBA=ISGR01' and instr_id = (SELECT instr_id FROM ft_t_isid WHERE id_ctxt_typ =  'RATE_CAT_ID' and iss_id = '3') );</v>
      </c>
    </row>
    <row r="36" spans="1:14" s="8" customFormat="1">
      <c r="A36" s="97"/>
      <c r="B36" s="103" t="s">
        <v>1708</v>
      </c>
      <c r="C36" s="78">
        <v>4</v>
      </c>
      <c r="D36" s="78" t="s">
        <v>160</v>
      </c>
      <c r="E36" s="78" t="s">
        <v>914</v>
      </c>
      <c r="F36" s="103" t="s">
        <v>1395</v>
      </c>
      <c r="G36" s="104" t="s">
        <v>871</v>
      </c>
      <c r="H36" s="104" t="s">
        <v>141</v>
      </c>
      <c r="I36" s="78" t="s">
        <v>9</v>
      </c>
      <c r="J36" s="78" t="s">
        <v>141</v>
      </c>
      <c r="K36" s="99" t="s">
        <v>872</v>
      </c>
      <c r="L36" s="99"/>
      <c r="M36" s="105"/>
      <c r="N36" s="8" t="str">
        <f t="shared" si="1"/>
        <v>INSERT INTO ft_t_isgp (isgp_oid, instr_id, PRNT_ISS_GRP_OID,START_TMS,LAST_CHG_TMS,LAST_CHG_USR_ID,DATA_STAT_TYP,DATA_SRC_ID,PRT_PURP_TYP, ISID_OID, MKT_ISS_OID)  SELECT 'CBAISGP035' ,  (SELECT instr_id FROM ft_t_isid WHERE id_ctxt_typ =  'RATE_CAT_ID' and iss_id = '4' and rownum = 1),'CBA=ISGR01' , sysdate-36555 , sysdate,'CBA', 'ACTIVE' , 'CBA' , 'REQUEST',  (SELECT isid_oid FROM ft_t_isid WHERE id_ctxt_typ =  'RATE_CAT_ID' and iss_id = '4' and rownum = 1), (select mkt_iss_oid from ft_t_mkis where instr_id = (select instr_id from ft_t_isid where iss_id = '4' and id_ctxt_typ = 'RATE_CAT_ID') and mkt_oid = (select mkt_oid from ft_t_isid where iss_id = '' and id_ctxt_typ = '')) from dual WHERE EXISTS (SELECT 1 FROM ft_t_isid WHERE id_ctxt_typ =  'RATE_CAT_ID' and iss_id = '4') AND NOT EXISTS (SELECT 1 FROM ft_t_isgp WHERE PRNT_ISS_GRP_OID = 'CBA=ISGR01' and instr_id = (SELECT instr_id FROM ft_t_isid WHERE id_ctxt_typ =  'RATE_CAT_ID' and iss_id = '4') );</v>
      </c>
    </row>
    <row r="37" spans="1:14" s="8" customFormat="1">
      <c r="A37" s="97"/>
      <c r="B37" s="103" t="s">
        <v>1709</v>
      </c>
      <c r="C37" s="78">
        <v>915</v>
      </c>
      <c r="D37" s="78" t="s">
        <v>160</v>
      </c>
      <c r="E37" s="78" t="s">
        <v>914</v>
      </c>
      <c r="F37" s="103" t="s">
        <v>1395</v>
      </c>
      <c r="G37" s="104" t="s">
        <v>871</v>
      </c>
      <c r="H37" s="104" t="s">
        <v>141</v>
      </c>
      <c r="I37" s="78" t="s">
        <v>9</v>
      </c>
      <c r="J37" s="78" t="s">
        <v>141</v>
      </c>
      <c r="K37" s="99" t="s">
        <v>872</v>
      </c>
      <c r="L37" s="99"/>
      <c r="M37" s="105"/>
      <c r="N37" s="8" t="str">
        <f t="shared" si="1"/>
        <v>INSERT INTO ft_t_isgp (isgp_oid, instr_id, PRNT_ISS_GRP_OID,START_TMS,LAST_CHG_TMS,LAST_CHG_USR_ID,DATA_STAT_TYP,DATA_SRC_ID,PRT_PURP_TYP, ISID_OID, MKT_ISS_OID)  SELECT 'CBAISGP036' ,  (SELECT instr_id FROM ft_t_isid WHERE id_ctxt_typ =  'RATE_CAT_ID' and iss_id = '915' and rownum = 1),'CBA=ISGR01' , sysdate-36555 , sysdate,'CBA', 'ACTIVE' , 'CBA' , 'REQUEST',  (SELECT isid_oid FROM ft_t_isid WHERE id_ctxt_typ =  'RATE_CAT_ID' and iss_id = '915' and rownum = 1), (select mkt_iss_oid from ft_t_mkis where instr_id = (select instr_id from ft_t_isid where iss_id = '915' and id_ctxt_typ = 'RATE_CAT_ID') and mkt_oid = (select mkt_oid from ft_t_isid where iss_id = '' and id_ctxt_typ = '')) from dual WHERE EXISTS (SELECT 1 FROM ft_t_isid WHERE id_ctxt_typ =  'RATE_CAT_ID' and iss_id = '915') AND NOT EXISTS (SELECT 1 FROM ft_t_isgp WHERE PRNT_ISS_GRP_OID = 'CBA=ISGR01' and instr_id = (SELECT instr_id FROM ft_t_isid WHERE id_ctxt_typ =  'RATE_CAT_ID' and iss_id = '915') );</v>
      </c>
    </row>
    <row r="38" spans="1:14" s="8" customFormat="1">
      <c r="A38" s="97"/>
      <c r="B38" s="103" t="s">
        <v>1710</v>
      </c>
      <c r="C38" s="78">
        <v>1005</v>
      </c>
      <c r="D38" s="78" t="s">
        <v>160</v>
      </c>
      <c r="E38" s="78" t="s">
        <v>914</v>
      </c>
      <c r="F38" s="103" t="s">
        <v>1395</v>
      </c>
      <c r="G38" s="104" t="s">
        <v>871</v>
      </c>
      <c r="H38" s="104" t="s">
        <v>141</v>
      </c>
      <c r="I38" s="78" t="s">
        <v>9</v>
      </c>
      <c r="J38" s="78" t="s">
        <v>141</v>
      </c>
      <c r="K38" s="99" t="s">
        <v>872</v>
      </c>
      <c r="L38" s="99"/>
      <c r="M38" s="105"/>
      <c r="N38" s="8" t="str">
        <f t="shared" si="1"/>
        <v>INSERT INTO ft_t_isgp (isgp_oid, instr_id, PRNT_ISS_GRP_OID,START_TMS,LAST_CHG_TMS,LAST_CHG_USR_ID,DATA_STAT_TYP,DATA_SRC_ID,PRT_PURP_TYP, ISID_OID, MKT_ISS_OID)  SELECT 'CBAISGP037' ,  (SELECT instr_id FROM ft_t_isid WHERE id_ctxt_typ =  'RATE_CAT_ID' and iss_id = '1005' and rownum = 1),'CBA=ISGR01' , sysdate-36555 , sysdate,'CBA', 'ACTIVE' , 'CBA' , 'REQUEST',  (SELECT isid_oid FROM ft_t_isid WHERE id_ctxt_typ =  'RATE_CAT_ID' and iss_id = '1005' and rownum = 1), (select mkt_iss_oid from ft_t_mkis where instr_id = (select instr_id from ft_t_isid where iss_id = '1005' and id_ctxt_typ = 'RATE_CAT_ID') and mkt_oid = (select mkt_oid from ft_t_isid where iss_id = '' and id_ctxt_typ = '')) from dual WHERE EXISTS (SELECT 1 FROM ft_t_isid WHERE id_ctxt_typ =  'RATE_CAT_ID' and iss_id = '1005') AND NOT EXISTS (SELECT 1 FROM ft_t_isgp WHERE PRNT_ISS_GRP_OID = 'CBA=ISGR01' and instr_id = (SELECT instr_id FROM ft_t_isid WHERE id_ctxt_typ =  'RATE_CAT_ID' and iss_id = '1005') );</v>
      </c>
    </row>
    <row r="39" spans="1:14" s="8" customFormat="1">
      <c r="A39" s="97"/>
      <c r="B39" s="103" t="s">
        <v>1711</v>
      </c>
      <c r="C39" s="78">
        <v>1006</v>
      </c>
      <c r="D39" s="78" t="s">
        <v>160</v>
      </c>
      <c r="E39" s="78" t="s">
        <v>914</v>
      </c>
      <c r="F39" s="103" t="s">
        <v>1395</v>
      </c>
      <c r="G39" s="104" t="s">
        <v>871</v>
      </c>
      <c r="H39" s="104" t="s">
        <v>141</v>
      </c>
      <c r="I39" s="78" t="s">
        <v>9</v>
      </c>
      <c r="J39" s="78" t="s">
        <v>141</v>
      </c>
      <c r="K39" s="99" t="s">
        <v>872</v>
      </c>
      <c r="L39" s="99"/>
      <c r="M39" s="105"/>
      <c r="N39" s="8" t="str">
        <f t="shared" si="1"/>
        <v>INSERT INTO ft_t_isgp (isgp_oid, instr_id, PRNT_ISS_GRP_OID,START_TMS,LAST_CHG_TMS,LAST_CHG_USR_ID,DATA_STAT_TYP,DATA_SRC_ID,PRT_PURP_TYP, ISID_OID, MKT_ISS_OID)  SELECT 'CBAISGP038' ,  (SELECT instr_id FROM ft_t_isid WHERE id_ctxt_typ =  'RATE_CAT_ID' and iss_id = '1006' and rownum = 1),'CBA=ISGR01' , sysdate-36555 , sysdate,'CBA', 'ACTIVE' , 'CBA' , 'REQUEST',  (SELECT isid_oid FROM ft_t_isid WHERE id_ctxt_typ =  'RATE_CAT_ID' and iss_id = '1006' and rownum = 1), (select mkt_iss_oid from ft_t_mkis where instr_id = (select instr_id from ft_t_isid where iss_id = '1006' and id_ctxt_typ = 'RATE_CAT_ID') and mkt_oid = (select mkt_oid from ft_t_isid where iss_id = '' and id_ctxt_typ = '')) from dual WHERE EXISTS (SELECT 1 FROM ft_t_isid WHERE id_ctxt_typ =  'RATE_CAT_ID' and iss_id = '1006') AND NOT EXISTS (SELECT 1 FROM ft_t_isgp WHERE PRNT_ISS_GRP_OID = 'CBA=ISGR01' and instr_id = (SELECT instr_id FROM ft_t_isid WHERE id_ctxt_typ =  'RATE_CAT_ID' and iss_id = '1006') );</v>
      </c>
    </row>
    <row r="40" spans="1:14" s="8" customFormat="1">
      <c r="A40" s="97"/>
      <c r="B40" s="103" t="s">
        <v>1712</v>
      </c>
      <c r="C40" s="78">
        <v>1007</v>
      </c>
      <c r="D40" s="78" t="s">
        <v>160</v>
      </c>
      <c r="E40" s="78" t="s">
        <v>914</v>
      </c>
      <c r="F40" s="103" t="s">
        <v>1395</v>
      </c>
      <c r="G40" s="104" t="s">
        <v>871</v>
      </c>
      <c r="H40" s="104" t="s">
        <v>141</v>
      </c>
      <c r="I40" s="78" t="s">
        <v>9</v>
      </c>
      <c r="J40" s="78" t="s">
        <v>141</v>
      </c>
      <c r="K40" s="99" t="s">
        <v>872</v>
      </c>
      <c r="L40" s="99"/>
      <c r="M40" s="105"/>
      <c r="N40" s="8" t="str">
        <f t="shared" si="1"/>
        <v>INSERT INTO ft_t_isgp (isgp_oid, instr_id, PRNT_ISS_GRP_OID,START_TMS,LAST_CHG_TMS,LAST_CHG_USR_ID,DATA_STAT_TYP,DATA_SRC_ID,PRT_PURP_TYP, ISID_OID, MKT_ISS_OID)  SELECT 'CBAISGP039' ,  (SELECT instr_id FROM ft_t_isid WHERE id_ctxt_typ =  'RATE_CAT_ID' and iss_id = '1007' and rownum = 1),'CBA=ISGR01' , sysdate-36555 , sysdate,'CBA', 'ACTIVE' , 'CBA' , 'REQUEST',  (SELECT isid_oid FROM ft_t_isid WHERE id_ctxt_typ =  'RATE_CAT_ID' and iss_id = '1007' and rownum = 1), (select mkt_iss_oid from ft_t_mkis where instr_id = (select instr_id from ft_t_isid where iss_id = '1007' and id_ctxt_typ = 'RATE_CAT_ID') and mkt_oid = (select mkt_oid from ft_t_isid where iss_id = '' and id_ctxt_typ = '')) from dual WHERE EXISTS (SELECT 1 FROM ft_t_isid WHERE id_ctxt_typ =  'RATE_CAT_ID' and iss_id = '1007') AND NOT EXISTS (SELECT 1 FROM ft_t_isgp WHERE PRNT_ISS_GRP_OID = 'CBA=ISGR01' and instr_id = (SELECT instr_id FROM ft_t_isid WHERE id_ctxt_typ =  'RATE_CAT_ID' and iss_id = '1007') );</v>
      </c>
    </row>
    <row r="41" spans="1:14" s="8" customFormat="1">
      <c r="A41" s="97"/>
      <c r="B41" s="103" t="s">
        <v>1713</v>
      </c>
      <c r="C41" s="78">
        <v>70788</v>
      </c>
      <c r="D41" s="78" t="s">
        <v>160</v>
      </c>
      <c r="E41" s="78" t="s">
        <v>914</v>
      </c>
      <c r="F41" s="103" t="s">
        <v>1395</v>
      </c>
      <c r="G41" s="104" t="s">
        <v>871</v>
      </c>
      <c r="H41" s="104" t="s">
        <v>141</v>
      </c>
      <c r="I41" s="78" t="s">
        <v>9</v>
      </c>
      <c r="J41" s="78" t="s">
        <v>141</v>
      </c>
      <c r="K41" s="99" t="s">
        <v>872</v>
      </c>
      <c r="L41" s="99"/>
      <c r="M41" s="105"/>
      <c r="N41" s="8" t="str">
        <f t="shared" si="1"/>
        <v>INSERT INTO ft_t_isgp (isgp_oid, instr_id, PRNT_ISS_GRP_OID,START_TMS,LAST_CHG_TMS,LAST_CHG_USR_ID,DATA_STAT_TYP,DATA_SRC_ID,PRT_PURP_TYP, ISID_OID, MKT_ISS_OID)  SELECT 'CBAISGP040' ,  (SELECT instr_id FROM ft_t_isid WHERE id_ctxt_typ =  'RATE_CAT_ID' and iss_id = '70788' and rownum = 1),'CBA=ISGR01' , sysdate-36555 , sysdate,'CBA', 'ACTIVE' , 'CBA' , 'REQUEST',  (SELECT isid_oid FROM ft_t_isid WHERE id_ctxt_typ =  'RATE_CAT_ID' and iss_id = '70788' and rownum = 1), (select mkt_iss_oid from ft_t_mkis where instr_id = (select instr_id from ft_t_isid where iss_id = '70788' and id_ctxt_typ = 'RATE_CAT_ID') and mkt_oid = (select mkt_oid from ft_t_isid where iss_id = '' and id_ctxt_typ = '')) from dual WHERE EXISTS (SELECT 1 FROM ft_t_isid WHERE id_ctxt_typ =  'RATE_CAT_ID' and iss_id = '70788') AND NOT EXISTS (SELECT 1 FROM ft_t_isgp WHERE PRNT_ISS_GRP_OID = 'CBA=ISGR01' and instr_id = (SELECT instr_id FROM ft_t_isid WHERE id_ctxt_typ =  'RATE_CAT_ID' and iss_id = '70788') );</v>
      </c>
    </row>
    <row r="42" spans="1:14" s="8" customFormat="1">
      <c r="A42" s="97"/>
      <c r="B42" s="103" t="s">
        <v>1714</v>
      </c>
      <c r="C42" s="78">
        <v>519256</v>
      </c>
      <c r="D42" s="78" t="s">
        <v>160</v>
      </c>
      <c r="E42" s="78" t="s">
        <v>914</v>
      </c>
      <c r="F42" s="103" t="s">
        <v>1395</v>
      </c>
      <c r="G42" s="104" t="s">
        <v>871</v>
      </c>
      <c r="H42" s="104" t="s">
        <v>141</v>
      </c>
      <c r="I42" s="78" t="s">
        <v>9</v>
      </c>
      <c r="J42" s="78" t="s">
        <v>141</v>
      </c>
      <c r="K42" s="99" t="s">
        <v>872</v>
      </c>
      <c r="L42" s="99"/>
      <c r="M42" s="105"/>
      <c r="N42" s="8" t="str">
        <f t="shared" si="1"/>
        <v>INSERT INTO ft_t_isgp (isgp_oid, instr_id, PRNT_ISS_GRP_OID,START_TMS,LAST_CHG_TMS,LAST_CHG_USR_ID,DATA_STAT_TYP,DATA_SRC_ID,PRT_PURP_TYP, ISID_OID, MKT_ISS_OID)  SELECT 'CBAISGP041' ,  (SELECT instr_id FROM ft_t_isid WHERE id_ctxt_typ =  'RATE_CAT_ID' and iss_id = '519256' and rownum = 1),'CBA=ISGR01' , sysdate-36555 , sysdate,'CBA', 'ACTIVE' , 'CBA' , 'REQUEST',  (SELECT isid_oid FROM ft_t_isid WHERE id_ctxt_typ =  'RATE_CAT_ID' and iss_id = '519256' and rownum = 1), (select mkt_iss_oid from ft_t_mkis where instr_id = (select instr_id from ft_t_isid where iss_id = '519256' and id_ctxt_typ = 'RATE_CAT_ID') and mkt_oid = (select mkt_oid from ft_t_isid where iss_id = '' and id_ctxt_typ = '')) from dual WHERE EXISTS (SELECT 1 FROM ft_t_isid WHERE id_ctxt_typ =  'RATE_CAT_ID' and iss_id = '519256') AND NOT EXISTS (SELECT 1 FROM ft_t_isgp WHERE PRNT_ISS_GRP_OID = 'CBA=ISGR01' and instr_id = (SELECT instr_id FROM ft_t_isid WHERE id_ctxt_typ =  'RATE_CAT_ID' and iss_id = '519256') );</v>
      </c>
    </row>
    <row r="43" spans="1:14" s="8" customFormat="1">
      <c r="A43" s="97"/>
      <c r="B43" s="103" t="s">
        <v>1715</v>
      </c>
      <c r="C43" s="78">
        <v>518227</v>
      </c>
      <c r="D43" s="78" t="s">
        <v>160</v>
      </c>
      <c r="E43" s="78" t="s">
        <v>914</v>
      </c>
      <c r="F43" s="103" t="s">
        <v>1395</v>
      </c>
      <c r="G43" s="104" t="s">
        <v>871</v>
      </c>
      <c r="H43" s="104" t="s">
        <v>141</v>
      </c>
      <c r="I43" s="78" t="s">
        <v>9</v>
      </c>
      <c r="J43" s="78" t="s">
        <v>141</v>
      </c>
      <c r="K43" s="99" t="s">
        <v>872</v>
      </c>
      <c r="L43" s="99"/>
      <c r="M43" s="105"/>
      <c r="N43" s="8" t="str">
        <f t="shared" si="1"/>
        <v>INSERT INTO ft_t_isgp (isgp_oid, instr_id, PRNT_ISS_GRP_OID,START_TMS,LAST_CHG_TMS,LAST_CHG_USR_ID,DATA_STAT_TYP,DATA_SRC_ID,PRT_PURP_TYP, ISID_OID, MKT_ISS_OID)  SELECT 'CBAISGP042' ,  (SELECT instr_id FROM ft_t_isid WHERE id_ctxt_typ =  'RATE_CAT_ID' and iss_id = '518227' and rownum = 1),'CBA=ISGR01' , sysdate-36555 , sysdate,'CBA', 'ACTIVE' , 'CBA' , 'REQUEST',  (SELECT isid_oid FROM ft_t_isid WHERE id_ctxt_typ =  'RATE_CAT_ID' and iss_id = '518227' and rownum = 1), (select mkt_iss_oid from ft_t_mkis where instr_id = (select instr_id from ft_t_isid where iss_id = '518227' and id_ctxt_typ = 'RATE_CAT_ID') and mkt_oid = (select mkt_oid from ft_t_isid where iss_id = '' and id_ctxt_typ = '')) from dual WHERE EXISTS (SELECT 1 FROM ft_t_isid WHERE id_ctxt_typ =  'RATE_CAT_ID' and iss_id = '518227') AND NOT EXISTS (SELECT 1 FROM ft_t_isgp WHERE PRNT_ISS_GRP_OID = 'CBA=ISGR01' and instr_id = (SELECT instr_id FROM ft_t_isid WHERE id_ctxt_typ =  'RATE_CAT_ID' and iss_id = '518227') );</v>
      </c>
    </row>
    <row r="44" spans="1:14" s="8" customFormat="1">
      <c r="A44" s="97"/>
      <c r="B44" s="103" t="s">
        <v>1716</v>
      </c>
      <c r="C44" s="78">
        <v>521948</v>
      </c>
      <c r="D44" s="78" t="s">
        <v>160</v>
      </c>
      <c r="E44" s="78" t="s">
        <v>914</v>
      </c>
      <c r="F44" s="103" t="s">
        <v>1395</v>
      </c>
      <c r="G44" s="104" t="s">
        <v>871</v>
      </c>
      <c r="H44" s="104" t="s">
        <v>141</v>
      </c>
      <c r="I44" s="78" t="s">
        <v>9</v>
      </c>
      <c r="J44" s="78" t="s">
        <v>141</v>
      </c>
      <c r="K44" s="99" t="s">
        <v>872</v>
      </c>
      <c r="L44" s="99"/>
      <c r="M44" s="105"/>
      <c r="N44" s="8" t="str">
        <f t="shared" si="1"/>
        <v>INSERT INTO ft_t_isgp (isgp_oid, instr_id, PRNT_ISS_GRP_OID,START_TMS,LAST_CHG_TMS,LAST_CHG_USR_ID,DATA_STAT_TYP,DATA_SRC_ID,PRT_PURP_TYP, ISID_OID, MKT_ISS_OID)  SELECT 'CBAISGP043' ,  (SELECT instr_id FROM ft_t_isid WHERE id_ctxt_typ =  'RATE_CAT_ID' and iss_id = '521948' and rownum = 1),'CBA=ISGR01' , sysdate-36555 , sysdate,'CBA', 'ACTIVE' , 'CBA' , 'REQUEST',  (SELECT isid_oid FROM ft_t_isid WHERE id_ctxt_typ =  'RATE_CAT_ID' and iss_id = '521948' and rownum = 1), (select mkt_iss_oid from ft_t_mkis where instr_id = (select instr_id from ft_t_isid where iss_id = '521948' and id_ctxt_typ = 'RATE_CAT_ID') and mkt_oid = (select mkt_oid from ft_t_isid where iss_id = '' and id_ctxt_typ = '')) from dual WHERE EXISTS (SELECT 1 FROM ft_t_isid WHERE id_ctxt_typ =  'RATE_CAT_ID' and iss_id = '521948') AND NOT EXISTS (SELECT 1 FROM ft_t_isgp WHERE PRNT_ISS_GRP_OID = 'CBA=ISGR01' and instr_id = (SELECT instr_id FROM ft_t_isid WHERE id_ctxt_typ =  'RATE_CAT_ID' and iss_id = '521948') );</v>
      </c>
    </row>
    <row r="45" spans="1:14" s="8" customFormat="1">
      <c r="A45" s="97"/>
      <c r="B45" s="103" t="s">
        <v>1717</v>
      </c>
      <c r="C45" s="78">
        <v>518226</v>
      </c>
      <c r="D45" s="78" t="s">
        <v>160</v>
      </c>
      <c r="E45" s="78" t="s">
        <v>914</v>
      </c>
      <c r="F45" s="103" t="s">
        <v>1395</v>
      </c>
      <c r="G45" s="104" t="s">
        <v>871</v>
      </c>
      <c r="H45" s="104" t="s">
        <v>141</v>
      </c>
      <c r="I45" s="78" t="s">
        <v>9</v>
      </c>
      <c r="J45" s="78" t="s">
        <v>141</v>
      </c>
      <c r="K45" s="99" t="s">
        <v>872</v>
      </c>
      <c r="L45" s="99"/>
      <c r="M45" s="105"/>
      <c r="N45" s="8" t="str">
        <f t="shared" si="1"/>
        <v>INSERT INTO ft_t_isgp (isgp_oid, instr_id, PRNT_ISS_GRP_OID,START_TMS,LAST_CHG_TMS,LAST_CHG_USR_ID,DATA_STAT_TYP,DATA_SRC_ID,PRT_PURP_TYP, ISID_OID, MKT_ISS_OID)  SELECT 'CBAISGP044' ,  (SELECT instr_id FROM ft_t_isid WHERE id_ctxt_typ =  'RATE_CAT_ID' and iss_id = '518226' and rownum = 1),'CBA=ISGR01' , sysdate-36555 , sysdate,'CBA', 'ACTIVE' , 'CBA' , 'REQUEST',  (SELECT isid_oid FROM ft_t_isid WHERE id_ctxt_typ =  'RATE_CAT_ID' and iss_id = '518226' and rownum = 1), (select mkt_iss_oid from ft_t_mkis where instr_id = (select instr_id from ft_t_isid where iss_id = '518226' and id_ctxt_typ = 'RATE_CAT_ID') and mkt_oid = (select mkt_oid from ft_t_isid where iss_id = '' and id_ctxt_typ = '')) from dual WHERE EXISTS (SELECT 1 FROM ft_t_isid WHERE id_ctxt_typ =  'RATE_CAT_ID' and iss_id = '518226') AND NOT EXISTS (SELECT 1 FROM ft_t_isgp WHERE PRNT_ISS_GRP_OID = 'CBA=ISGR01' and instr_id = (SELECT instr_id FROM ft_t_isid WHERE id_ctxt_typ =  'RATE_CAT_ID' and iss_id = '518226') );</v>
      </c>
    </row>
    <row r="46" spans="1:14" s="8" customFormat="1">
      <c r="A46" s="97"/>
      <c r="B46" s="103" t="s">
        <v>1718</v>
      </c>
      <c r="C46" s="78">
        <v>520522</v>
      </c>
      <c r="D46" s="78" t="s">
        <v>160</v>
      </c>
      <c r="E46" s="78" t="s">
        <v>914</v>
      </c>
      <c r="F46" s="103" t="s">
        <v>1395</v>
      </c>
      <c r="G46" s="104" t="s">
        <v>871</v>
      </c>
      <c r="H46" s="104" t="s">
        <v>141</v>
      </c>
      <c r="I46" s="78" t="s">
        <v>9</v>
      </c>
      <c r="J46" s="78" t="s">
        <v>141</v>
      </c>
      <c r="K46" s="99" t="s">
        <v>872</v>
      </c>
      <c r="L46" s="99"/>
      <c r="M46" s="105"/>
      <c r="N46" s="8" t="str">
        <f t="shared" si="1"/>
        <v>INSERT INTO ft_t_isgp (isgp_oid, instr_id, PRNT_ISS_GRP_OID,START_TMS,LAST_CHG_TMS,LAST_CHG_USR_ID,DATA_STAT_TYP,DATA_SRC_ID,PRT_PURP_TYP, ISID_OID, MKT_ISS_OID)  SELECT 'CBAISGP045' ,  (SELECT instr_id FROM ft_t_isid WHERE id_ctxt_typ =  'RATE_CAT_ID' and iss_id = '520522' and rownum = 1),'CBA=ISGR01' , sysdate-36555 , sysdate,'CBA', 'ACTIVE' , 'CBA' , 'REQUEST',  (SELECT isid_oid FROM ft_t_isid WHERE id_ctxt_typ =  'RATE_CAT_ID' and iss_id = '520522' and rownum = 1), (select mkt_iss_oid from ft_t_mkis where instr_id = (select instr_id from ft_t_isid where iss_id = '520522' and id_ctxt_typ = 'RATE_CAT_ID') and mkt_oid = (select mkt_oid from ft_t_isid where iss_id = '' and id_ctxt_typ = '')) from dual WHERE EXISTS (SELECT 1 FROM ft_t_isid WHERE id_ctxt_typ =  'RATE_CAT_ID' and iss_id = '520522') AND NOT EXISTS (SELECT 1 FROM ft_t_isgp WHERE PRNT_ISS_GRP_OID = 'CBA=ISGR01' and instr_id = (SELECT instr_id FROM ft_t_isid WHERE id_ctxt_typ =  'RATE_CAT_ID' and iss_id = '520522') );</v>
      </c>
    </row>
    <row r="47" spans="1:14" s="8" customFormat="1">
      <c r="A47" s="97"/>
      <c r="B47" s="103" t="s">
        <v>1719</v>
      </c>
      <c r="C47" s="78">
        <v>518228</v>
      </c>
      <c r="D47" s="78" t="s">
        <v>160</v>
      </c>
      <c r="E47" s="78" t="s">
        <v>914</v>
      </c>
      <c r="F47" s="103" t="s">
        <v>1395</v>
      </c>
      <c r="G47" s="104" t="s">
        <v>871</v>
      </c>
      <c r="H47" s="104" t="s">
        <v>141</v>
      </c>
      <c r="I47" s="78" t="s">
        <v>9</v>
      </c>
      <c r="J47" s="78" t="s">
        <v>141</v>
      </c>
      <c r="K47" s="99" t="s">
        <v>872</v>
      </c>
      <c r="L47" s="99"/>
      <c r="M47" s="105"/>
      <c r="N47" s="8" t="str">
        <f t="shared" si="1"/>
        <v>INSERT INTO ft_t_isgp (isgp_oid, instr_id, PRNT_ISS_GRP_OID,START_TMS,LAST_CHG_TMS,LAST_CHG_USR_ID,DATA_STAT_TYP,DATA_SRC_ID,PRT_PURP_TYP, ISID_OID, MKT_ISS_OID)  SELECT 'CBAISGP046' ,  (SELECT instr_id FROM ft_t_isid WHERE id_ctxt_typ =  'RATE_CAT_ID' and iss_id = '518228' and rownum = 1),'CBA=ISGR01' , sysdate-36555 , sysdate,'CBA', 'ACTIVE' , 'CBA' , 'REQUEST',  (SELECT isid_oid FROM ft_t_isid WHERE id_ctxt_typ =  'RATE_CAT_ID' and iss_id = '518228' and rownum = 1), (select mkt_iss_oid from ft_t_mkis where instr_id = (select instr_id from ft_t_isid where iss_id = '518228' and id_ctxt_typ = 'RATE_CAT_ID') and mkt_oid = (select mkt_oid from ft_t_isid where iss_id = '' and id_ctxt_typ = '')) from dual WHERE EXISTS (SELECT 1 FROM ft_t_isid WHERE id_ctxt_typ =  'RATE_CAT_ID' and iss_id = '518228') AND NOT EXISTS (SELECT 1 FROM ft_t_isgp WHERE PRNT_ISS_GRP_OID = 'CBA=ISGR01' and instr_id = (SELECT instr_id FROM ft_t_isid WHERE id_ctxt_typ =  'RATE_CAT_ID' and iss_id = '518228') );</v>
      </c>
    </row>
    <row r="48" spans="1:14" s="8" customFormat="1">
      <c r="A48" s="97"/>
      <c r="B48" s="103" t="s">
        <v>1720</v>
      </c>
      <c r="C48" s="78">
        <v>523339</v>
      </c>
      <c r="D48" s="78" t="s">
        <v>160</v>
      </c>
      <c r="E48" s="78" t="s">
        <v>914</v>
      </c>
      <c r="F48" s="103" t="s">
        <v>1395</v>
      </c>
      <c r="G48" s="104" t="s">
        <v>871</v>
      </c>
      <c r="H48" s="104" t="s">
        <v>141</v>
      </c>
      <c r="I48" s="78" t="s">
        <v>9</v>
      </c>
      <c r="J48" s="78" t="s">
        <v>141</v>
      </c>
      <c r="K48" s="99" t="s">
        <v>872</v>
      </c>
      <c r="L48" s="99"/>
      <c r="M48" s="105"/>
      <c r="N48" s="8" t="str">
        <f t="shared" si="1"/>
        <v>INSERT INTO ft_t_isgp (isgp_oid, instr_id, PRNT_ISS_GRP_OID,START_TMS,LAST_CHG_TMS,LAST_CHG_USR_ID,DATA_STAT_TYP,DATA_SRC_ID,PRT_PURP_TYP, ISID_OID, MKT_ISS_OID)  SELECT 'CBAISGP047' ,  (SELECT instr_id FROM ft_t_isid WHERE id_ctxt_typ =  'RATE_CAT_ID' and iss_id = '523339' and rownum = 1),'CBA=ISGR01' , sysdate-36555 , sysdate,'CBA', 'ACTIVE' , 'CBA' , 'REQUEST',  (SELECT isid_oid FROM ft_t_isid WHERE id_ctxt_typ =  'RATE_CAT_ID' and iss_id = '523339' and rownum = 1), (select mkt_iss_oid from ft_t_mkis where instr_id = (select instr_id from ft_t_isid where iss_id = '523339' and id_ctxt_typ = 'RATE_CAT_ID') and mkt_oid = (select mkt_oid from ft_t_isid where iss_id = '' and id_ctxt_typ = '')) from dual WHERE EXISTS (SELECT 1 FROM ft_t_isid WHERE id_ctxt_typ =  'RATE_CAT_ID' and iss_id = '523339') AND NOT EXISTS (SELECT 1 FROM ft_t_isgp WHERE PRNT_ISS_GRP_OID = 'CBA=ISGR01' and instr_id = (SELECT instr_id FROM ft_t_isid WHERE id_ctxt_typ =  'RATE_CAT_ID' and iss_id = '523339') );</v>
      </c>
    </row>
    <row r="49" spans="1:14" s="8" customFormat="1">
      <c r="A49" s="97"/>
      <c r="B49" s="103" t="s">
        <v>1721</v>
      </c>
      <c r="C49" s="78">
        <v>51791</v>
      </c>
      <c r="D49" s="78" t="s">
        <v>160</v>
      </c>
      <c r="E49" s="78" t="s">
        <v>914</v>
      </c>
      <c r="F49" s="103" t="s">
        <v>1395</v>
      </c>
      <c r="G49" s="104" t="s">
        <v>871</v>
      </c>
      <c r="H49" s="104" t="s">
        <v>141</v>
      </c>
      <c r="I49" s="78" t="s">
        <v>9</v>
      </c>
      <c r="J49" s="78" t="s">
        <v>141</v>
      </c>
      <c r="K49" s="99" t="s">
        <v>872</v>
      </c>
      <c r="L49" s="99"/>
      <c r="M49" s="105"/>
      <c r="N49" s="8" t="str">
        <f t="shared" si="1"/>
        <v>INSERT INTO ft_t_isgp (isgp_oid, instr_id, PRNT_ISS_GRP_OID,START_TMS,LAST_CHG_TMS,LAST_CHG_USR_ID,DATA_STAT_TYP,DATA_SRC_ID,PRT_PURP_TYP, ISID_OID, MKT_ISS_OID)  SELECT 'CBAISGP048' ,  (SELECT instr_id FROM ft_t_isid WHERE id_ctxt_typ =  'RATE_CAT_ID' and iss_id = '51791' and rownum = 1),'CBA=ISGR01' , sysdate-36555 , sysdate,'CBA', 'ACTIVE' , 'CBA' , 'REQUEST',  (SELECT isid_oid FROM ft_t_isid WHERE id_ctxt_typ =  'RATE_CAT_ID' and iss_id = '51791' and rownum = 1), (select mkt_iss_oid from ft_t_mkis where instr_id = (select instr_id from ft_t_isid where iss_id = '51791' and id_ctxt_typ = 'RATE_CAT_ID') and mkt_oid = (select mkt_oid from ft_t_isid where iss_id = '' and id_ctxt_typ = '')) from dual WHERE EXISTS (SELECT 1 FROM ft_t_isid WHERE id_ctxt_typ =  'RATE_CAT_ID' and iss_id = '51791') AND NOT EXISTS (SELECT 1 FROM ft_t_isgp WHERE PRNT_ISS_GRP_OID = 'CBA=ISGR01' and instr_id = (SELECT instr_id FROM ft_t_isid WHERE id_ctxt_typ =  'RATE_CAT_ID' and iss_id = '51791') );</v>
      </c>
    </row>
    <row r="50" spans="1:14" s="8" customFormat="1">
      <c r="A50" s="97"/>
      <c r="B50" s="103" t="s">
        <v>1722</v>
      </c>
      <c r="C50" s="78">
        <v>513485</v>
      </c>
      <c r="D50" s="78" t="s">
        <v>160</v>
      </c>
      <c r="E50" s="78" t="s">
        <v>914</v>
      </c>
      <c r="F50" s="103" t="s">
        <v>1395</v>
      </c>
      <c r="G50" s="104" t="s">
        <v>871</v>
      </c>
      <c r="H50" s="104" t="s">
        <v>141</v>
      </c>
      <c r="I50" s="78" t="s">
        <v>9</v>
      </c>
      <c r="J50" s="78" t="s">
        <v>141</v>
      </c>
      <c r="K50" s="99" t="s">
        <v>872</v>
      </c>
      <c r="L50" s="99"/>
      <c r="M50" s="105"/>
      <c r="N50" s="8" t="str">
        <f t="shared" si="1"/>
        <v>INSERT INTO ft_t_isgp (isgp_oid, instr_id, PRNT_ISS_GRP_OID,START_TMS,LAST_CHG_TMS,LAST_CHG_USR_ID,DATA_STAT_TYP,DATA_SRC_ID,PRT_PURP_TYP, ISID_OID, MKT_ISS_OID)  SELECT 'CBAISGP049' ,  (SELECT instr_id FROM ft_t_isid WHERE id_ctxt_typ =  'RATE_CAT_ID' and iss_id = '513485' and rownum = 1),'CBA=ISGR01' , sysdate-36555 , sysdate,'CBA', 'ACTIVE' , 'CBA' , 'REQUEST',  (SELECT isid_oid FROM ft_t_isid WHERE id_ctxt_typ =  'RATE_CAT_ID' and iss_id = '513485' and rownum = 1), (select mkt_iss_oid from ft_t_mkis where instr_id = (select instr_id from ft_t_isid where iss_id = '513485' and id_ctxt_typ = 'RATE_CAT_ID') and mkt_oid = (select mkt_oid from ft_t_isid where iss_id = '' and id_ctxt_typ = '')) from dual WHERE EXISTS (SELECT 1 FROM ft_t_isid WHERE id_ctxt_typ =  'RATE_CAT_ID' and iss_id = '513485') AND NOT EXISTS (SELECT 1 FROM ft_t_isgp WHERE PRNT_ISS_GRP_OID = 'CBA=ISGR01' and instr_id = (SELECT instr_id FROM ft_t_isid WHERE id_ctxt_typ =  'RATE_CAT_ID' and iss_id = '513485') );</v>
      </c>
    </row>
    <row r="51" spans="1:14" s="8" customFormat="1">
      <c r="A51" s="97"/>
      <c r="B51" s="103" t="s">
        <v>1723</v>
      </c>
      <c r="C51" s="78">
        <v>513483</v>
      </c>
      <c r="D51" s="78" t="s">
        <v>160</v>
      </c>
      <c r="E51" s="78" t="s">
        <v>914</v>
      </c>
      <c r="F51" s="103" t="s">
        <v>1395</v>
      </c>
      <c r="G51" s="104" t="s">
        <v>871</v>
      </c>
      <c r="H51" s="104" t="s">
        <v>141</v>
      </c>
      <c r="I51" s="78" t="s">
        <v>9</v>
      </c>
      <c r="J51" s="78" t="s">
        <v>141</v>
      </c>
      <c r="K51" s="99" t="s">
        <v>872</v>
      </c>
      <c r="L51" s="99"/>
      <c r="M51" s="105"/>
      <c r="N51" s="8" t="str">
        <f t="shared" si="1"/>
        <v>INSERT INTO ft_t_isgp (isgp_oid, instr_id, PRNT_ISS_GRP_OID,START_TMS,LAST_CHG_TMS,LAST_CHG_USR_ID,DATA_STAT_TYP,DATA_SRC_ID,PRT_PURP_TYP, ISID_OID, MKT_ISS_OID)  SELECT 'CBAISGP050' ,  (SELECT instr_id FROM ft_t_isid WHERE id_ctxt_typ =  'RATE_CAT_ID' and iss_id = '513483' and rownum = 1),'CBA=ISGR01' , sysdate-36555 , sysdate,'CBA', 'ACTIVE' , 'CBA' , 'REQUEST',  (SELECT isid_oid FROM ft_t_isid WHERE id_ctxt_typ =  'RATE_CAT_ID' and iss_id = '513483' and rownum = 1), (select mkt_iss_oid from ft_t_mkis where instr_id = (select instr_id from ft_t_isid where iss_id = '513483' and id_ctxt_typ = 'RATE_CAT_ID') and mkt_oid = (select mkt_oid from ft_t_isid where iss_id = '' and id_ctxt_typ = '')) from dual WHERE EXISTS (SELECT 1 FROM ft_t_isid WHERE id_ctxt_typ =  'RATE_CAT_ID' and iss_id = '513483') AND NOT EXISTS (SELECT 1 FROM ft_t_isgp WHERE PRNT_ISS_GRP_OID = 'CBA=ISGR01' and instr_id = (SELECT instr_id FROM ft_t_isid WHERE id_ctxt_typ =  'RATE_CAT_ID' and iss_id = '513483') );</v>
      </c>
    </row>
    <row r="52" spans="1:14">
      <c r="B52" s="103" t="s">
        <v>1724</v>
      </c>
      <c r="C52" s="78">
        <v>517174</v>
      </c>
      <c r="D52" s="78" t="s">
        <v>160</v>
      </c>
      <c r="E52" s="78" t="s">
        <v>914</v>
      </c>
      <c r="F52" s="103" t="s">
        <v>1395</v>
      </c>
      <c r="G52" s="104" t="s">
        <v>871</v>
      </c>
      <c r="H52" s="104" t="s">
        <v>141</v>
      </c>
      <c r="I52" s="78" t="s">
        <v>9</v>
      </c>
      <c r="J52" s="78" t="s">
        <v>141</v>
      </c>
      <c r="K52" s="99" t="s">
        <v>872</v>
      </c>
      <c r="L52" s="99"/>
      <c r="M52" s="105"/>
      <c r="N52" s="8" t="str">
        <f t="shared" si="1"/>
        <v>INSERT INTO ft_t_isgp (isgp_oid, instr_id, PRNT_ISS_GRP_OID,START_TMS,LAST_CHG_TMS,LAST_CHG_USR_ID,DATA_STAT_TYP,DATA_SRC_ID,PRT_PURP_TYP, ISID_OID, MKT_ISS_OID)  SELECT 'CBAISGP051' ,  (SELECT instr_id FROM ft_t_isid WHERE id_ctxt_typ =  'RATE_CAT_ID' and iss_id = '517174' and rownum = 1),'CBA=ISGR01' , sysdate-36555 , sysdate,'CBA', 'ACTIVE' , 'CBA' , 'REQUEST',  (SELECT isid_oid FROM ft_t_isid WHERE id_ctxt_typ =  'RATE_CAT_ID' and iss_id = '517174' and rownum = 1), (select mkt_iss_oid from ft_t_mkis where instr_id = (select instr_id from ft_t_isid where iss_id = '517174' and id_ctxt_typ = 'RATE_CAT_ID') and mkt_oid = (select mkt_oid from ft_t_isid where iss_id = '' and id_ctxt_typ = '')) from dual WHERE EXISTS (SELECT 1 FROM ft_t_isid WHERE id_ctxt_typ =  'RATE_CAT_ID' and iss_id = '517174') AND NOT EXISTS (SELECT 1 FROM ft_t_isgp WHERE PRNT_ISS_GRP_OID = 'CBA=ISGR01' and instr_id = (SELECT instr_id FROM ft_t_isid WHERE id_ctxt_typ =  'RATE_CAT_ID' and iss_id = '517174') );</v>
      </c>
    </row>
    <row r="53" spans="1:14">
      <c r="B53" s="103" t="s">
        <v>1725</v>
      </c>
      <c r="C53" s="78">
        <v>513482</v>
      </c>
      <c r="D53" s="78" t="s">
        <v>160</v>
      </c>
      <c r="E53" s="78" t="s">
        <v>914</v>
      </c>
      <c r="F53" s="103" t="s">
        <v>1395</v>
      </c>
      <c r="G53" s="104" t="s">
        <v>871</v>
      </c>
      <c r="H53" s="104" t="s">
        <v>141</v>
      </c>
      <c r="I53" s="78" t="s">
        <v>9</v>
      </c>
      <c r="J53" s="78" t="s">
        <v>141</v>
      </c>
      <c r="K53" s="99" t="s">
        <v>872</v>
      </c>
      <c r="L53" s="99"/>
      <c r="M53" s="105"/>
      <c r="N53" s="8" t="str">
        <f t="shared" si="1"/>
        <v>INSERT INTO ft_t_isgp (isgp_oid, instr_id, PRNT_ISS_GRP_OID,START_TMS,LAST_CHG_TMS,LAST_CHG_USR_ID,DATA_STAT_TYP,DATA_SRC_ID,PRT_PURP_TYP, ISID_OID, MKT_ISS_OID)  SELECT 'CBAISGP052' ,  (SELECT instr_id FROM ft_t_isid WHERE id_ctxt_typ =  'RATE_CAT_ID' and iss_id = '513482' and rownum = 1),'CBA=ISGR01' , sysdate-36555 , sysdate,'CBA', 'ACTIVE' , 'CBA' , 'REQUEST',  (SELECT isid_oid FROM ft_t_isid WHERE id_ctxt_typ =  'RATE_CAT_ID' and iss_id = '513482' and rownum = 1), (select mkt_iss_oid from ft_t_mkis where instr_id = (select instr_id from ft_t_isid where iss_id = '513482' and id_ctxt_typ = 'RATE_CAT_ID') and mkt_oid = (select mkt_oid from ft_t_isid where iss_id = '' and id_ctxt_typ = '')) from dual WHERE EXISTS (SELECT 1 FROM ft_t_isid WHERE id_ctxt_typ =  'RATE_CAT_ID' and iss_id = '513482') AND NOT EXISTS (SELECT 1 FROM ft_t_isgp WHERE PRNT_ISS_GRP_OID = 'CBA=ISGR01' and instr_id = (SELECT instr_id FROM ft_t_isid WHERE id_ctxt_typ =  'RATE_CAT_ID' and iss_id = '513482') );</v>
      </c>
    </row>
    <row r="54" spans="1:14">
      <c r="B54" s="103" t="s">
        <v>1726</v>
      </c>
      <c r="C54" s="78">
        <v>514454</v>
      </c>
      <c r="D54" s="78" t="s">
        <v>160</v>
      </c>
      <c r="E54" s="78" t="s">
        <v>914</v>
      </c>
      <c r="F54" s="103" t="s">
        <v>1395</v>
      </c>
      <c r="G54" s="104" t="s">
        <v>871</v>
      </c>
      <c r="H54" s="104" t="s">
        <v>141</v>
      </c>
      <c r="I54" s="78" t="s">
        <v>9</v>
      </c>
      <c r="J54" s="78" t="s">
        <v>141</v>
      </c>
      <c r="K54" s="99" t="s">
        <v>872</v>
      </c>
      <c r="L54" s="99"/>
      <c r="M54" s="105"/>
      <c r="N54" s="8" t="str">
        <f t="shared" si="1"/>
        <v>INSERT INTO ft_t_isgp (isgp_oid, instr_id, PRNT_ISS_GRP_OID,START_TMS,LAST_CHG_TMS,LAST_CHG_USR_ID,DATA_STAT_TYP,DATA_SRC_ID,PRT_PURP_TYP, ISID_OID, MKT_ISS_OID)  SELECT 'CBAISGP053' ,  (SELECT instr_id FROM ft_t_isid WHERE id_ctxt_typ =  'RATE_CAT_ID' and iss_id = '514454' and rownum = 1),'CBA=ISGR01' , sysdate-36555 , sysdate,'CBA', 'ACTIVE' , 'CBA' , 'REQUEST',  (SELECT isid_oid FROM ft_t_isid WHERE id_ctxt_typ =  'RATE_CAT_ID' and iss_id = '514454' and rownum = 1), (select mkt_iss_oid from ft_t_mkis where instr_id = (select instr_id from ft_t_isid where iss_id = '514454' and id_ctxt_typ = 'RATE_CAT_ID') and mkt_oid = (select mkt_oid from ft_t_isid where iss_id = '' and id_ctxt_typ = '')) from dual WHERE EXISTS (SELECT 1 FROM ft_t_isid WHERE id_ctxt_typ =  'RATE_CAT_ID' and iss_id = '514454') AND NOT EXISTS (SELECT 1 FROM ft_t_isgp WHERE PRNT_ISS_GRP_OID = 'CBA=ISGR01' and instr_id = (SELECT instr_id FROM ft_t_isid WHERE id_ctxt_typ =  'RATE_CAT_ID' and iss_id = '514454') );</v>
      </c>
    </row>
    <row r="55" spans="1:14">
      <c r="B55" s="103" t="s">
        <v>1727</v>
      </c>
      <c r="C55" s="78">
        <v>513484</v>
      </c>
      <c r="D55" s="78" t="s">
        <v>160</v>
      </c>
      <c r="E55" s="78" t="s">
        <v>914</v>
      </c>
      <c r="F55" s="103" t="s">
        <v>1395</v>
      </c>
      <c r="G55" s="104" t="s">
        <v>871</v>
      </c>
      <c r="H55" s="104" t="s">
        <v>141</v>
      </c>
      <c r="I55" s="78" t="s">
        <v>9</v>
      </c>
      <c r="J55" s="78" t="s">
        <v>141</v>
      </c>
      <c r="K55" s="99" t="s">
        <v>872</v>
      </c>
      <c r="L55" s="99"/>
      <c r="M55" s="105"/>
      <c r="N55" s="8" t="str">
        <f t="shared" si="1"/>
        <v>INSERT INTO ft_t_isgp (isgp_oid, instr_id, PRNT_ISS_GRP_OID,START_TMS,LAST_CHG_TMS,LAST_CHG_USR_ID,DATA_STAT_TYP,DATA_SRC_ID,PRT_PURP_TYP, ISID_OID, MKT_ISS_OID)  SELECT 'CBAISGP054' ,  (SELECT instr_id FROM ft_t_isid WHERE id_ctxt_typ =  'RATE_CAT_ID' and iss_id = '513484' and rownum = 1),'CBA=ISGR01' , sysdate-36555 , sysdate,'CBA', 'ACTIVE' , 'CBA' , 'REQUEST',  (SELECT isid_oid FROM ft_t_isid WHERE id_ctxt_typ =  'RATE_CAT_ID' and iss_id = '513484' and rownum = 1), (select mkt_iss_oid from ft_t_mkis where instr_id = (select instr_id from ft_t_isid where iss_id = '513484' and id_ctxt_typ = 'RATE_CAT_ID') and mkt_oid = (select mkt_oid from ft_t_isid where iss_id = '' and id_ctxt_typ = '')) from dual WHERE EXISTS (SELECT 1 FROM ft_t_isid WHERE id_ctxt_typ =  'RATE_CAT_ID' and iss_id = '513484') AND NOT EXISTS (SELECT 1 FROM ft_t_isgp WHERE PRNT_ISS_GRP_OID = 'CBA=ISGR01' and instr_id = (SELECT instr_id FROM ft_t_isid WHERE id_ctxt_typ =  'RATE_CAT_ID' and iss_id = '513484') );</v>
      </c>
    </row>
    <row r="56" spans="1:14">
      <c r="B56" s="103" t="s">
        <v>1728</v>
      </c>
      <c r="C56" s="78">
        <v>518123</v>
      </c>
      <c r="D56" s="78" t="s">
        <v>160</v>
      </c>
      <c r="E56" s="78" t="s">
        <v>914</v>
      </c>
      <c r="F56" s="103" t="s">
        <v>1395</v>
      </c>
      <c r="G56" s="104" t="s">
        <v>871</v>
      </c>
      <c r="H56" s="104" t="s">
        <v>141</v>
      </c>
      <c r="I56" s="78" t="s">
        <v>9</v>
      </c>
      <c r="J56" s="78" t="s">
        <v>141</v>
      </c>
      <c r="K56" s="99" t="s">
        <v>872</v>
      </c>
      <c r="L56" s="99"/>
      <c r="M56" s="105"/>
      <c r="N56" s="8" t="str">
        <f t="shared" si="1"/>
        <v>INSERT INTO ft_t_isgp (isgp_oid, instr_id, PRNT_ISS_GRP_OID,START_TMS,LAST_CHG_TMS,LAST_CHG_USR_ID,DATA_STAT_TYP,DATA_SRC_ID,PRT_PURP_TYP, ISID_OID, MKT_ISS_OID)  SELECT 'CBAISGP055' ,  (SELECT instr_id FROM ft_t_isid WHERE id_ctxt_typ =  'RATE_CAT_ID' and iss_id = '518123' and rownum = 1),'CBA=ISGR01' , sysdate-36555 , sysdate,'CBA', 'ACTIVE' , 'CBA' , 'REQUEST',  (SELECT isid_oid FROM ft_t_isid WHERE id_ctxt_typ =  'RATE_CAT_ID' and iss_id = '518123' and rownum = 1), (select mkt_iss_oid from ft_t_mkis where instr_id = (select instr_id from ft_t_isid where iss_id = '518123' and id_ctxt_typ = 'RATE_CAT_ID') and mkt_oid = (select mkt_oid from ft_t_isid where iss_id = '' and id_ctxt_typ = '')) from dual WHERE EXISTS (SELECT 1 FROM ft_t_isid WHERE id_ctxt_typ =  'RATE_CAT_ID' and iss_id = '518123') AND NOT EXISTS (SELECT 1 FROM ft_t_isgp WHERE PRNT_ISS_GRP_OID = 'CBA=ISGR01' and instr_id = (SELECT instr_id FROM ft_t_isid WHERE id_ctxt_typ =  'RATE_CAT_ID' and iss_id = '518123') );</v>
      </c>
    </row>
    <row r="57" spans="1:14">
      <c r="B57" s="103" t="s">
        <v>1729</v>
      </c>
      <c r="C57" s="78">
        <v>177</v>
      </c>
      <c r="D57" s="78" t="s">
        <v>160</v>
      </c>
      <c r="E57" s="78" t="s">
        <v>914</v>
      </c>
      <c r="F57" s="103" t="s">
        <v>1395</v>
      </c>
      <c r="G57" s="104" t="s">
        <v>871</v>
      </c>
      <c r="H57" s="104" t="s">
        <v>141</v>
      </c>
      <c r="I57" s="78" t="s">
        <v>9</v>
      </c>
      <c r="J57" s="78" t="s">
        <v>141</v>
      </c>
      <c r="K57" s="99" t="s">
        <v>872</v>
      </c>
      <c r="L57" s="99"/>
      <c r="M57" s="105"/>
      <c r="N57" s="8" t="str">
        <f t="shared" si="1"/>
        <v>INSERT INTO ft_t_isgp (isgp_oid, instr_id, PRNT_ISS_GRP_OID,START_TMS,LAST_CHG_TMS,LAST_CHG_USR_ID,DATA_STAT_TYP,DATA_SRC_ID,PRT_PURP_TYP, ISID_OID, MKT_ISS_OID)  SELECT 'CBAISGP056' ,  (SELECT instr_id FROM ft_t_isid WHERE id_ctxt_typ =  'RATE_CAT_ID' and iss_id = '177' and rownum = 1),'CBA=ISGR01' , sysdate-36555 , sysdate,'CBA', 'ACTIVE' , 'CBA' , 'REQUEST',  (SELECT isid_oid FROM ft_t_isid WHERE id_ctxt_typ =  'RATE_CAT_ID' and iss_id = '177' and rownum = 1), (select mkt_iss_oid from ft_t_mkis where instr_id = (select instr_id from ft_t_isid where iss_id = '177' and id_ctxt_typ = 'RATE_CAT_ID') and mkt_oid = (select mkt_oid from ft_t_isid where iss_id = '' and id_ctxt_typ = '')) from dual WHERE EXISTS (SELECT 1 FROM ft_t_isid WHERE id_ctxt_typ =  'RATE_CAT_ID' and iss_id = '177') AND NOT EXISTS (SELECT 1 FROM ft_t_isgp WHERE PRNT_ISS_GRP_OID = 'CBA=ISGR01' and instr_id = (SELECT instr_id FROM ft_t_isid WHERE id_ctxt_typ =  'RATE_CAT_ID' and iss_id = '177') );</v>
      </c>
    </row>
    <row r="58" spans="1:14">
      <c r="B58" s="103" t="s">
        <v>1730</v>
      </c>
      <c r="C58" s="78">
        <v>178</v>
      </c>
      <c r="D58" s="78" t="s">
        <v>160</v>
      </c>
      <c r="E58" s="78" t="s">
        <v>914</v>
      </c>
      <c r="F58" s="103" t="s">
        <v>1395</v>
      </c>
      <c r="G58" s="104" t="s">
        <v>871</v>
      </c>
      <c r="H58" s="104" t="s">
        <v>141</v>
      </c>
      <c r="I58" s="78" t="s">
        <v>9</v>
      </c>
      <c r="J58" s="78" t="s">
        <v>141</v>
      </c>
      <c r="K58" s="99" t="s">
        <v>872</v>
      </c>
      <c r="L58" s="99"/>
      <c r="M58" s="105"/>
      <c r="N58" s="8" t="str">
        <f t="shared" si="1"/>
        <v>INSERT INTO ft_t_isgp (isgp_oid, instr_id, PRNT_ISS_GRP_OID,START_TMS,LAST_CHG_TMS,LAST_CHG_USR_ID,DATA_STAT_TYP,DATA_SRC_ID,PRT_PURP_TYP, ISID_OID, MKT_ISS_OID)  SELECT 'CBAISGP057' ,  (SELECT instr_id FROM ft_t_isid WHERE id_ctxt_typ =  'RATE_CAT_ID' and iss_id = '178' and rownum = 1),'CBA=ISGR01' , sysdate-36555 , sysdate,'CBA', 'ACTIVE' , 'CBA' , 'REQUEST',  (SELECT isid_oid FROM ft_t_isid WHERE id_ctxt_typ =  'RATE_CAT_ID' and iss_id = '178' and rownum = 1), (select mkt_iss_oid from ft_t_mkis where instr_id = (select instr_id from ft_t_isid where iss_id = '178' and id_ctxt_typ = 'RATE_CAT_ID') and mkt_oid = (select mkt_oid from ft_t_isid where iss_id = '' and id_ctxt_typ = '')) from dual WHERE EXISTS (SELECT 1 FROM ft_t_isid WHERE id_ctxt_typ =  'RATE_CAT_ID' and iss_id = '178') AND NOT EXISTS (SELECT 1 FROM ft_t_isgp WHERE PRNT_ISS_GRP_OID = 'CBA=ISGR01' and instr_id = (SELECT instr_id FROM ft_t_isid WHERE id_ctxt_typ =  'RATE_CAT_ID' and iss_id = '178') );</v>
      </c>
    </row>
    <row r="59" spans="1:14">
      <c r="B59" s="103" t="s">
        <v>1731</v>
      </c>
      <c r="C59" s="78">
        <v>179</v>
      </c>
      <c r="D59" s="78" t="s">
        <v>160</v>
      </c>
      <c r="E59" s="78" t="s">
        <v>914</v>
      </c>
      <c r="F59" s="103" t="s">
        <v>1395</v>
      </c>
      <c r="G59" s="104" t="s">
        <v>871</v>
      </c>
      <c r="H59" s="104" t="s">
        <v>141</v>
      </c>
      <c r="I59" s="78" t="s">
        <v>9</v>
      </c>
      <c r="J59" s="78" t="s">
        <v>141</v>
      </c>
      <c r="K59" s="99" t="s">
        <v>872</v>
      </c>
      <c r="L59" s="99"/>
      <c r="M59" s="105"/>
      <c r="N59" s="8" t="str">
        <f t="shared" si="1"/>
        <v>INSERT INTO ft_t_isgp (isgp_oid, instr_id, PRNT_ISS_GRP_OID,START_TMS,LAST_CHG_TMS,LAST_CHG_USR_ID,DATA_STAT_TYP,DATA_SRC_ID,PRT_PURP_TYP, ISID_OID, MKT_ISS_OID)  SELECT 'CBAISGP058' ,  (SELECT instr_id FROM ft_t_isid WHERE id_ctxt_typ =  'RATE_CAT_ID' and iss_id = '179' and rownum = 1),'CBA=ISGR01' , sysdate-36555 , sysdate,'CBA', 'ACTIVE' , 'CBA' , 'REQUEST',  (SELECT isid_oid FROM ft_t_isid WHERE id_ctxt_typ =  'RATE_CAT_ID' and iss_id = '179' and rownum = 1), (select mkt_iss_oid from ft_t_mkis where instr_id = (select instr_id from ft_t_isid where iss_id = '179' and id_ctxt_typ = 'RATE_CAT_ID') and mkt_oid = (select mkt_oid from ft_t_isid where iss_id = '' and id_ctxt_typ = '')) from dual WHERE EXISTS (SELECT 1 FROM ft_t_isid WHERE id_ctxt_typ =  'RATE_CAT_ID' and iss_id = '179') AND NOT EXISTS (SELECT 1 FROM ft_t_isgp WHERE PRNT_ISS_GRP_OID = 'CBA=ISGR01' and instr_id = (SELECT instr_id FROM ft_t_isid WHERE id_ctxt_typ =  'RATE_CAT_ID' and iss_id = '179') );</v>
      </c>
    </row>
    <row r="60" spans="1:14">
      <c r="B60" s="103" t="s">
        <v>1732</v>
      </c>
      <c r="C60" s="78">
        <v>180</v>
      </c>
      <c r="D60" s="78" t="s">
        <v>160</v>
      </c>
      <c r="E60" s="78" t="s">
        <v>914</v>
      </c>
      <c r="F60" s="103" t="s">
        <v>1395</v>
      </c>
      <c r="G60" s="104" t="s">
        <v>871</v>
      </c>
      <c r="H60" s="104" t="s">
        <v>141</v>
      </c>
      <c r="I60" s="78" t="s">
        <v>9</v>
      </c>
      <c r="J60" s="78" t="s">
        <v>141</v>
      </c>
      <c r="K60" s="99" t="s">
        <v>872</v>
      </c>
      <c r="L60" s="99"/>
      <c r="M60" s="105"/>
      <c r="N60" s="8" t="str">
        <f t="shared" si="1"/>
        <v>INSERT INTO ft_t_isgp (isgp_oid, instr_id, PRNT_ISS_GRP_OID,START_TMS,LAST_CHG_TMS,LAST_CHG_USR_ID,DATA_STAT_TYP,DATA_SRC_ID,PRT_PURP_TYP, ISID_OID, MKT_ISS_OID)  SELECT 'CBAISGP059' ,  (SELECT instr_id FROM ft_t_isid WHERE id_ctxt_typ =  'RATE_CAT_ID' and iss_id = '180' and rownum = 1),'CBA=ISGR01' , sysdate-36555 , sysdate,'CBA', 'ACTIVE' , 'CBA' , 'REQUEST',  (SELECT isid_oid FROM ft_t_isid WHERE id_ctxt_typ =  'RATE_CAT_ID' and iss_id = '180' and rownum = 1), (select mkt_iss_oid from ft_t_mkis where instr_id = (select instr_id from ft_t_isid where iss_id = '180' and id_ctxt_typ = 'RATE_CAT_ID') and mkt_oid = (select mkt_oid from ft_t_isid where iss_id = '' and id_ctxt_typ = '')) from dual WHERE EXISTS (SELECT 1 FROM ft_t_isid WHERE id_ctxt_typ =  'RATE_CAT_ID' and iss_id = '180') AND NOT EXISTS (SELECT 1 FROM ft_t_isgp WHERE PRNT_ISS_GRP_OID = 'CBA=ISGR01' and instr_id = (SELECT instr_id FROM ft_t_isid WHERE id_ctxt_typ =  'RATE_CAT_ID' and iss_id = '180') );</v>
      </c>
    </row>
    <row r="61" spans="1:14">
      <c r="B61" s="103" t="s">
        <v>1733</v>
      </c>
      <c r="C61" s="78">
        <v>181</v>
      </c>
      <c r="D61" s="78" t="s">
        <v>160</v>
      </c>
      <c r="E61" s="78" t="s">
        <v>914</v>
      </c>
      <c r="F61" s="103" t="s">
        <v>1395</v>
      </c>
      <c r="G61" s="104" t="s">
        <v>871</v>
      </c>
      <c r="H61" s="104" t="s">
        <v>141</v>
      </c>
      <c r="I61" s="78" t="s">
        <v>9</v>
      </c>
      <c r="J61" s="78" t="s">
        <v>141</v>
      </c>
      <c r="K61" s="99" t="s">
        <v>872</v>
      </c>
      <c r="L61" s="99"/>
      <c r="M61" s="105"/>
      <c r="N61" s="8" t="str">
        <f t="shared" si="1"/>
        <v>INSERT INTO ft_t_isgp (isgp_oid, instr_id, PRNT_ISS_GRP_OID,START_TMS,LAST_CHG_TMS,LAST_CHG_USR_ID,DATA_STAT_TYP,DATA_SRC_ID,PRT_PURP_TYP, ISID_OID, MKT_ISS_OID)  SELECT 'CBAISGP060' ,  (SELECT instr_id FROM ft_t_isid WHERE id_ctxt_typ =  'RATE_CAT_ID' and iss_id = '181' and rownum = 1),'CBA=ISGR01' , sysdate-36555 , sysdate,'CBA', 'ACTIVE' , 'CBA' , 'REQUEST',  (SELECT isid_oid FROM ft_t_isid WHERE id_ctxt_typ =  'RATE_CAT_ID' and iss_id = '181' and rownum = 1), (select mkt_iss_oid from ft_t_mkis where instr_id = (select instr_id from ft_t_isid where iss_id = '181' and id_ctxt_typ = 'RATE_CAT_ID') and mkt_oid = (select mkt_oid from ft_t_isid where iss_id = '' and id_ctxt_typ = '')) from dual WHERE EXISTS (SELECT 1 FROM ft_t_isid WHERE id_ctxt_typ =  'RATE_CAT_ID' and iss_id = '181') AND NOT EXISTS (SELECT 1 FROM ft_t_isgp WHERE PRNT_ISS_GRP_OID = 'CBA=ISGR01' and instr_id = (SELECT instr_id FROM ft_t_isid WHERE id_ctxt_typ =  'RATE_CAT_ID' and iss_id = '181') );</v>
      </c>
    </row>
    <row r="62" spans="1:14">
      <c r="B62" s="103" t="s">
        <v>1734</v>
      </c>
      <c r="C62" s="78">
        <v>182</v>
      </c>
      <c r="D62" s="78" t="s">
        <v>160</v>
      </c>
      <c r="E62" s="78" t="s">
        <v>914</v>
      </c>
      <c r="F62" s="103" t="s">
        <v>1395</v>
      </c>
      <c r="G62" s="104" t="s">
        <v>871</v>
      </c>
      <c r="H62" s="104" t="s">
        <v>141</v>
      </c>
      <c r="I62" s="78" t="s">
        <v>9</v>
      </c>
      <c r="J62" s="78" t="s">
        <v>141</v>
      </c>
      <c r="K62" s="99" t="s">
        <v>872</v>
      </c>
      <c r="L62" s="99"/>
      <c r="M62" s="105"/>
      <c r="N62" s="8" t="str">
        <f t="shared" si="1"/>
        <v>INSERT INTO ft_t_isgp (isgp_oid, instr_id, PRNT_ISS_GRP_OID,START_TMS,LAST_CHG_TMS,LAST_CHG_USR_ID,DATA_STAT_TYP,DATA_SRC_ID,PRT_PURP_TYP, ISID_OID, MKT_ISS_OID)  SELECT 'CBAISGP061' ,  (SELECT instr_id FROM ft_t_isid WHERE id_ctxt_typ =  'RATE_CAT_ID' and iss_id = '182' and rownum = 1),'CBA=ISGR01' , sysdate-36555 , sysdate,'CBA', 'ACTIVE' , 'CBA' , 'REQUEST',  (SELECT isid_oid FROM ft_t_isid WHERE id_ctxt_typ =  'RATE_CAT_ID' and iss_id = '182' and rownum = 1), (select mkt_iss_oid from ft_t_mkis where instr_id = (select instr_id from ft_t_isid where iss_id = '182' and id_ctxt_typ = 'RATE_CAT_ID') and mkt_oid = (select mkt_oid from ft_t_isid where iss_id = '' and id_ctxt_typ = '')) from dual WHERE EXISTS (SELECT 1 FROM ft_t_isid WHERE id_ctxt_typ =  'RATE_CAT_ID' and iss_id = '182') AND NOT EXISTS (SELECT 1 FROM ft_t_isgp WHERE PRNT_ISS_GRP_OID = 'CBA=ISGR01' and instr_id = (SELECT instr_id FROM ft_t_isid WHERE id_ctxt_typ =  'RATE_CAT_ID' and iss_id = '182') );</v>
      </c>
    </row>
    <row r="63" spans="1:14">
      <c r="B63" s="103" t="s">
        <v>1735</v>
      </c>
      <c r="C63" s="78">
        <v>183</v>
      </c>
      <c r="D63" s="78" t="s">
        <v>160</v>
      </c>
      <c r="E63" s="78" t="s">
        <v>914</v>
      </c>
      <c r="F63" s="103" t="s">
        <v>1395</v>
      </c>
      <c r="G63" s="104" t="s">
        <v>871</v>
      </c>
      <c r="H63" s="104" t="s">
        <v>141</v>
      </c>
      <c r="I63" s="78" t="s">
        <v>9</v>
      </c>
      <c r="J63" s="78" t="s">
        <v>141</v>
      </c>
      <c r="K63" s="99" t="s">
        <v>872</v>
      </c>
      <c r="L63" s="99"/>
      <c r="M63" s="105"/>
      <c r="N63" s="8" t="str">
        <f t="shared" si="1"/>
        <v>INSERT INTO ft_t_isgp (isgp_oid, instr_id, PRNT_ISS_GRP_OID,START_TMS,LAST_CHG_TMS,LAST_CHG_USR_ID,DATA_STAT_TYP,DATA_SRC_ID,PRT_PURP_TYP, ISID_OID, MKT_ISS_OID)  SELECT 'CBAISGP062' ,  (SELECT instr_id FROM ft_t_isid WHERE id_ctxt_typ =  'RATE_CAT_ID' and iss_id = '183' and rownum = 1),'CBA=ISGR01' , sysdate-36555 , sysdate,'CBA', 'ACTIVE' , 'CBA' , 'REQUEST',  (SELECT isid_oid FROM ft_t_isid WHERE id_ctxt_typ =  'RATE_CAT_ID' and iss_id = '183' and rownum = 1), (select mkt_iss_oid from ft_t_mkis where instr_id = (select instr_id from ft_t_isid where iss_id = '183' and id_ctxt_typ = 'RATE_CAT_ID') and mkt_oid = (select mkt_oid from ft_t_isid where iss_id = '' and id_ctxt_typ = '')) from dual WHERE EXISTS (SELECT 1 FROM ft_t_isid WHERE id_ctxt_typ =  'RATE_CAT_ID' and iss_id = '183') AND NOT EXISTS (SELECT 1 FROM ft_t_isgp WHERE PRNT_ISS_GRP_OID = 'CBA=ISGR01' and instr_id = (SELECT instr_id FROM ft_t_isid WHERE id_ctxt_typ =  'RATE_CAT_ID' and iss_id = '183') );</v>
      </c>
    </row>
    <row r="64" spans="1:14">
      <c r="B64" s="103" t="s">
        <v>1736</v>
      </c>
      <c r="C64" s="78">
        <v>184</v>
      </c>
      <c r="D64" s="78" t="s">
        <v>160</v>
      </c>
      <c r="E64" s="78" t="s">
        <v>914</v>
      </c>
      <c r="F64" s="103" t="s">
        <v>1395</v>
      </c>
      <c r="G64" s="104" t="s">
        <v>871</v>
      </c>
      <c r="H64" s="104" t="s">
        <v>141</v>
      </c>
      <c r="I64" s="78" t="s">
        <v>9</v>
      </c>
      <c r="J64" s="78" t="s">
        <v>141</v>
      </c>
      <c r="K64" s="99" t="s">
        <v>872</v>
      </c>
      <c r="L64" s="99"/>
      <c r="M64" s="105"/>
      <c r="N64" s="8" t="str">
        <f t="shared" si="1"/>
        <v>INSERT INTO ft_t_isgp (isgp_oid, instr_id, PRNT_ISS_GRP_OID,START_TMS,LAST_CHG_TMS,LAST_CHG_USR_ID,DATA_STAT_TYP,DATA_SRC_ID,PRT_PURP_TYP, ISID_OID, MKT_ISS_OID)  SELECT 'CBAISGP063' ,  (SELECT instr_id FROM ft_t_isid WHERE id_ctxt_typ =  'RATE_CAT_ID' and iss_id = '184' and rownum = 1),'CBA=ISGR01' , sysdate-36555 , sysdate,'CBA', 'ACTIVE' , 'CBA' , 'REQUEST',  (SELECT isid_oid FROM ft_t_isid WHERE id_ctxt_typ =  'RATE_CAT_ID' and iss_id = '184' and rownum = 1), (select mkt_iss_oid from ft_t_mkis where instr_id = (select instr_id from ft_t_isid where iss_id = '184' and id_ctxt_typ = 'RATE_CAT_ID') and mkt_oid = (select mkt_oid from ft_t_isid where iss_id = '' and id_ctxt_typ = '')) from dual WHERE EXISTS (SELECT 1 FROM ft_t_isid WHERE id_ctxt_typ =  'RATE_CAT_ID' and iss_id = '184') AND NOT EXISTS (SELECT 1 FROM ft_t_isgp WHERE PRNT_ISS_GRP_OID = 'CBA=ISGR01' and instr_id = (SELECT instr_id FROM ft_t_isid WHERE id_ctxt_typ =  'RATE_CAT_ID' and iss_id = '184') );</v>
      </c>
    </row>
    <row r="65" spans="2:14">
      <c r="B65" s="103" t="s">
        <v>1737</v>
      </c>
      <c r="C65" s="78">
        <v>186</v>
      </c>
      <c r="D65" s="78" t="s">
        <v>160</v>
      </c>
      <c r="E65" s="78" t="s">
        <v>914</v>
      </c>
      <c r="F65" s="103" t="s">
        <v>1395</v>
      </c>
      <c r="G65" s="104" t="s">
        <v>871</v>
      </c>
      <c r="H65" s="104" t="s">
        <v>141</v>
      </c>
      <c r="I65" s="78" t="s">
        <v>9</v>
      </c>
      <c r="J65" s="78" t="s">
        <v>141</v>
      </c>
      <c r="K65" s="99" t="s">
        <v>872</v>
      </c>
      <c r="L65" s="99"/>
      <c r="M65" s="105"/>
      <c r="N65" s="8" t="str">
        <f t="shared" si="1"/>
        <v>INSERT INTO ft_t_isgp (isgp_oid, instr_id, PRNT_ISS_GRP_OID,START_TMS,LAST_CHG_TMS,LAST_CHG_USR_ID,DATA_STAT_TYP,DATA_SRC_ID,PRT_PURP_TYP, ISID_OID, MKT_ISS_OID)  SELECT 'CBAISGP064' ,  (SELECT instr_id FROM ft_t_isid WHERE id_ctxt_typ =  'RATE_CAT_ID' and iss_id = '186' and rownum = 1),'CBA=ISGR01' , sysdate-36555 , sysdate,'CBA', 'ACTIVE' , 'CBA' , 'REQUEST',  (SELECT isid_oid FROM ft_t_isid WHERE id_ctxt_typ =  'RATE_CAT_ID' and iss_id = '186' and rownum = 1), (select mkt_iss_oid from ft_t_mkis where instr_id = (select instr_id from ft_t_isid where iss_id = '186' and id_ctxt_typ = 'RATE_CAT_ID') and mkt_oid = (select mkt_oid from ft_t_isid where iss_id = '' and id_ctxt_typ = '')) from dual WHERE EXISTS (SELECT 1 FROM ft_t_isid WHERE id_ctxt_typ =  'RATE_CAT_ID' and iss_id = '186') AND NOT EXISTS (SELECT 1 FROM ft_t_isgp WHERE PRNT_ISS_GRP_OID = 'CBA=ISGR01' and instr_id = (SELECT instr_id FROM ft_t_isid WHERE id_ctxt_typ =  'RATE_CAT_ID' and iss_id = '186') );</v>
      </c>
    </row>
    <row r="66" spans="2:14">
      <c r="B66" s="103" t="s">
        <v>1738</v>
      </c>
      <c r="C66" s="78">
        <v>189</v>
      </c>
      <c r="D66" s="78" t="s">
        <v>160</v>
      </c>
      <c r="E66" s="78" t="s">
        <v>914</v>
      </c>
      <c r="F66" s="103" t="s">
        <v>1395</v>
      </c>
      <c r="G66" s="104" t="s">
        <v>871</v>
      </c>
      <c r="H66" s="104" t="s">
        <v>141</v>
      </c>
      <c r="I66" s="78" t="s">
        <v>9</v>
      </c>
      <c r="J66" s="78" t="s">
        <v>141</v>
      </c>
      <c r="K66" s="99" t="s">
        <v>872</v>
      </c>
      <c r="L66" s="99"/>
      <c r="M66" s="105"/>
      <c r="N66" s="8" t="str">
        <f t="shared" si="1"/>
        <v>INSERT INTO ft_t_isgp (isgp_oid, instr_id, PRNT_ISS_GRP_OID,START_TMS,LAST_CHG_TMS,LAST_CHG_USR_ID,DATA_STAT_TYP,DATA_SRC_ID,PRT_PURP_TYP, ISID_OID, MKT_ISS_OID)  SELECT 'CBAISGP065' ,  (SELECT instr_id FROM ft_t_isid WHERE id_ctxt_typ =  'RATE_CAT_ID' and iss_id = '189' and rownum = 1),'CBA=ISGR01' , sysdate-36555 , sysdate,'CBA', 'ACTIVE' , 'CBA' , 'REQUEST',  (SELECT isid_oid FROM ft_t_isid WHERE id_ctxt_typ =  'RATE_CAT_ID' and iss_id = '189' and rownum = 1), (select mkt_iss_oid from ft_t_mkis where instr_id = (select instr_id from ft_t_isid where iss_id = '189' and id_ctxt_typ = 'RATE_CAT_ID') and mkt_oid = (select mkt_oid from ft_t_isid where iss_id = '' and id_ctxt_typ = '')) from dual WHERE EXISTS (SELECT 1 FROM ft_t_isid WHERE id_ctxt_typ =  'RATE_CAT_ID' and iss_id = '189') AND NOT EXISTS (SELECT 1 FROM ft_t_isgp WHERE PRNT_ISS_GRP_OID = 'CBA=ISGR01' and instr_id = (SELECT instr_id FROM ft_t_isid WHERE id_ctxt_typ =  'RATE_CAT_ID' and iss_id = '189') );</v>
      </c>
    </row>
    <row r="67" spans="2:14">
      <c r="B67" s="103" t="s">
        <v>1739</v>
      </c>
      <c r="C67" s="78">
        <v>194</v>
      </c>
      <c r="D67" s="78" t="s">
        <v>160</v>
      </c>
      <c r="E67" s="78" t="s">
        <v>914</v>
      </c>
      <c r="F67" s="103" t="s">
        <v>1395</v>
      </c>
      <c r="G67" s="104" t="s">
        <v>871</v>
      </c>
      <c r="H67" s="104" t="s">
        <v>141</v>
      </c>
      <c r="I67" s="78" t="s">
        <v>9</v>
      </c>
      <c r="J67" s="78" t="s">
        <v>141</v>
      </c>
      <c r="K67" s="99" t="s">
        <v>872</v>
      </c>
      <c r="L67" s="99"/>
      <c r="M67" s="105"/>
      <c r="N67" s="8" t="str">
        <f t="shared" si="1"/>
        <v>INSERT INTO ft_t_isgp (isgp_oid, instr_id, PRNT_ISS_GRP_OID,START_TMS,LAST_CHG_TMS,LAST_CHG_USR_ID,DATA_STAT_TYP,DATA_SRC_ID,PRT_PURP_TYP, ISID_OID, MKT_ISS_OID)  SELECT 'CBAISGP066' ,  (SELECT instr_id FROM ft_t_isid WHERE id_ctxt_typ =  'RATE_CAT_ID' and iss_id = '194' and rownum = 1),'CBA=ISGR01' , sysdate-36555 , sysdate,'CBA', 'ACTIVE' , 'CBA' , 'REQUEST',  (SELECT isid_oid FROM ft_t_isid WHERE id_ctxt_typ =  'RATE_CAT_ID' and iss_id = '194' and rownum = 1), (select mkt_iss_oid from ft_t_mkis where instr_id = (select instr_id from ft_t_isid where iss_id = '194' and id_ctxt_typ = 'RATE_CAT_ID') and mkt_oid = (select mkt_oid from ft_t_isid where iss_id = '' and id_ctxt_typ = '')) from dual WHERE EXISTS (SELECT 1 FROM ft_t_isid WHERE id_ctxt_typ =  'RATE_CAT_ID' and iss_id = '194') AND NOT EXISTS (SELECT 1 FROM ft_t_isgp WHERE PRNT_ISS_GRP_OID = 'CBA=ISGR01' and instr_id = (SELECT instr_id FROM ft_t_isid WHERE id_ctxt_typ =  'RATE_CAT_ID' and iss_id = '194') );</v>
      </c>
    </row>
    <row r="68" spans="2:14">
      <c r="B68" s="103" t="s">
        <v>1740</v>
      </c>
      <c r="C68" s="78">
        <v>15604</v>
      </c>
      <c r="D68" s="78" t="s">
        <v>160</v>
      </c>
      <c r="E68" s="78" t="s">
        <v>914</v>
      </c>
      <c r="F68" s="103" t="s">
        <v>1395</v>
      </c>
      <c r="G68" s="104" t="s">
        <v>871</v>
      </c>
      <c r="H68" s="104" t="s">
        <v>141</v>
      </c>
      <c r="I68" s="78" t="s">
        <v>9</v>
      </c>
      <c r="J68" s="78" t="s">
        <v>141</v>
      </c>
      <c r="K68" s="99" t="s">
        <v>872</v>
      </c>
      <c r="L68" s="99"/>
      <c r="M68" s="105"/>
      <c r="N68" s="8" t="str">
        <f t="shared" si="1"/>
        <v>INSERT INTO ft_t_isgp (isgp_oid, instr_id, PRNT_ISS_GRP_OID,START_TMS,LAST_CHG_TMS,LAST_CHG_USR_ID,DATA_STAT_TYP,DATA_SRC_ID,PRT_PURP_TYP, ISID_OID, MKT_ISS_OID)  SELECT 'CBAISGP067' ,  (SELECT instr_id FROM ft_t_isid WHERE id_ctxt_typ =  'RATE_CAT_ID' and iss_id = '15604' and rownum = 1),'CBA=ISGR01' , sysdate-36555 , sysdate,'CBA', 'ACTIVE' , 'CBA' , 'REQUEST',  (SELECT isid_oid FROM ft_t_isid WHERE id_ctxt_typ =  'RATE_CAT_ID' and iss_id = '15604' and rownum = 1), (select mkt_iss_oid from ft_t_mkis where instr_id = (select instr_id from ft_t_isid where iss_id = '15604' and id_ctxt_typ = 'RATE_CAT_ID') and mkt_oid = (select mkt_oid from ft_t_isid where iss_id = '' and id_ctxt_typ = '')) from dual WHERE EXISTS (SELECT 1 FROM ft_t_isid WHERE id_ctxt_typ =  'RATE_CAT_ID' and iss_id = '15604') AND NOT EXISTS (SELECT 1 FROM ft_t_isgp WHERE PRNT_ISS_GRP_OID = 'CBA=ISGR01' and instr_id = (SELECT instr_id FROM ft_t_isid WHERE id_ctxt_typ =  'RATE_CAT_ID' and iss_id = '15604') );</v>
      </c>
    </row>
    <row r="69" spans="2:14">
      <c r="B69" s="103" t="s">
        <v>1741</v>
      </c>
      <c r="C69" s="78">
        <v>17700</v>
      </c>
      <c r="D69" s="78" t="s">
        <v>160</v>
      </c>
      <c r="E69" s="78" t="s">
        <v>914</v>
      </c>
      <c r="F69" s="103" t="s">
        <v>1395</v>
      </c>
      <c r="G69" s="104" t="s">
        <v>871</v>
      </c>
      <c r="H69" s="104" t="s">
        <v>141</v>
      </c>
      <c r="I69" s="78" t="s">
        <v>9</v>
      </c>
      <c r="J69" s="78" t="s">
        <v>141</v>
      </c>
      <c r="K69" s="99" t="s">
        <v>872</v>
      </c>
      <c r="L69" s="99"/>
      <c r="M69" s="105"/>
      <c r="N69" s="8" t="str">
        <f t="shared" si="1"/>
        <v>INSERT INTO ft_t_isgp (isgp_oid, instr_id, PRNT_ISS_GRP_OID,START_TMS,LAST_CHG_TMS,LAST_CHG_USR_ID,DATA_STAT_TYP,DATA_SRC_ID,PRT_PURP_TYP, ISID_OID, MKT_ISS_OID)  SELECT 'CBAISGP068' ,  (SELECT instr_id FROM ft_t_isid WHERE id_ctxt_typ =  'RATE_CAT_ID' and iss_id = '17700' and rownum = 1),'CBA=ISGR01' , sysdate-36555 , sysdate,'CBA', 'ACTIVE' , 'CBA' , 'REQUEST',  (SELECT isid_oid FROM ft_t_isid WHERE id_ctxt_typ =  'RATE_CAT_ID' and iss_id = '17700' and rownum = 1), (select mkt_iss_oid from ft_t_mkis where instr_id = (select instr_id from ft_t_isid where iss_id = '17700' and id_ctxt_typ = 'RATE_CAT_ID') and mkt_oid = (select mkt_oid from ft_t_isid where iss_id = '' and id_ctxt_typ = '')) from dual WHERE EXISTS (SELECT 1 FROM ft_t_isid WHERE id_ctxt_typ =  'RATE_CAT_ID' and iss_id = '17700') AND NOT EXISTS (SELECT 1 FROM ft_t_isgp WHERE PRNT_ISS_GRP_OID = 'CBA=ISGR01' and instr_id = (SELECT instr_id FROM ft_t_isid WHERE id_ctxt_typ =  'RATE_CAT_ID' and iss_id = '17700') );</v>
      </c>
    </row>
    <row r="70" spans="2:14">
      <c r="B70" s="103" t="s">
        <v>1742</v>
      </c>
      <c r="C70" s="78">
        <v>26475</v>
      </c>
      <c r="D70" s="78" t="s">
        <v>160</v>
      </c>
      <c r="E70" s="78" t="s">
        <v>914</v>
      </c>
      <c r="F70" s="103" t="s">
        <v>1395</v>
      </c>
      <c r="G70" s="104" t="s">
        <v>871</v>
      </c>
      <c r="H70" s="104" t="s">
        <v>141</v>
      </c>
      <c r="I70" s="78" t="s">
        <v>9</v>
      </c>
      <c r="J70" s="78" t="s">
        <v>141</v>
      </c>
      <c r="K70" s="99" t="s">
        <v>872</v>
      </c>
      <c r="L70" s="99"/>
      <c r="M70" s="105"/>
      <c r="N70" s="8" t="str">
        <f t="shared" si="1"/>
        <v>INSERT INTO ft_t_isgp (isgp_oid, instr_id, PRNT_ISS_GRP_OID,START_TMS,LAST_CHG_TMS,LAST_CHG_USR_ID,DATA_STAT_TYP,DATA_SRC_ID,PRT_PURP_TYP, ISID_OID, MKT_ISS_OID)  SELECT 'CBAISGP069' ,  (SELECT instr_id FROM ft_t_isid WHERE id_ctxt_typ =  'RATE_CAT_ID' and iss_id = '26475' and rownum = 1),'CBA=ISGR01' , sysdate-36555 , sysdate,'CBA', 'ACTIVE' , 'CBA' , 'REQUEST',  (SELECT isid_oid FROM ft_t_isid WHERE id_ctxt_typ =  'RATE_CAT_ID' and iss_id = '26475' and rownum = 1), (select mkt_iss_oid from ft_t_mkis where instr_id = (select instr_id from ft_t_isid where iss_id = '26475' and id_ctxt_typ = 'RATE_CAT_ID') and mkt_oid = (select mkt_oid from ft_t_isid where iss_id = '' and id_ctxt_typ = '')) from dual WHERE EXISTS (SELECT 1 FROM ft_t_isid WHERE id_ctxt_typ =  'RATE_CAT_ID' and iss_id = '26475') AND NOT EXISTS (SELECT 1 FROM ft_t_isgp WHERE PRNT_ISS_GRP_OID = 'CBA=ISGR01' and instr_id = (SELECT instr_id FROM ft_t_isid WHERE id_ctxt_typ =  'RATE_CAT_ID' and iss_id = '26475') );</v>
      </c>
    </row>
    <row r="71" spans="2:14">
      <c r="B71" s="103" t="s">
        <v>1743</v>
      </c>
      <c r="C71" s="78">
        <v>73209</v>
      </c>
      <c r="D71" s="78" t="s">
        <v>160</v>
      </c>
      <c r="E71" s="78" t="s">
        <v>914</v>
      </c>
      <c r="F71" s="103" t="s">
        <v>1395</v>
      </c>
      <c r="G71" s="104" t="s">
        <v>871</v>
      </c>
      <c r="H71" s="104" t="s">
        <v>141</v>
      </c>
      <c r="I71" s="78" t="s">
        <v>9</v>
      </c>
      <c r="J71" s="78" t="s">
        <v>141</v>
      </c>
      <c r="K71" s="99" t="s">
        <v>872</v>
      </c>
      <c r="L71" s="99"/>
      <c r="M71" s="105"/>
      <c r="N71" s="8" t="str">
        <f t="shared" si="1"/>
        <v>INSERT INTO ft_t_isgp (isgp_oid, instr_id, PRNT_ISS_GRP_OID,START_TMS,LAST_CHG_TMS,LAST_CHG_USR_ID,DATA_STAT_TYP,DATA_SRC_ID,PRT_PURP_TYP, ISID_OID, MKT_ISS_OID)  SELECT 'CBAISGP070' ,  (SELECT instr_id FROM ft_t_isid WHERE id_ctxt_typ =  'RATE_CAT_ID' and iss_id = '73209' and rownum = 1),'CBA=ISGR01' , sysdate-36555 , sysdate,'CBA', 'ACTIVE' , 'CBA' , 'REQUEST',  (SELECT isid_oid FROM ft_t_isid WHERE id_ctxt_typ =  'RATE_CAT_ID' and iss_id = '73209' and rownum = 1), (select mkt_iss_oid from ft_t_mkis where instr_id = (select instr_id from ft_t_isid where iss_id = '73209' and id_ctxt_typ = 'RATE_CAT_ID') and mkt_oid = (select mkt_oid from ft_t_isid where iss_id = '' and id_ctxt_typ = '')) from dual WHERE EXISTS (SELECT 1 FROM ft_t_isid WHERE id_ctxt_typ =  'RATE_CAT_ID' and iss_id = '73209') AND NOT EXISTS (SELECT 1 FROM ft_t_isgp WHERE PRNT_ISS_GRP_OID = 'CBA=ISGR01' and instr_id = (SELECT instr_id FROM ft_t_isid WHERE id_ctxt_typ =  'RATE_CAT_ID' and iss_id = '73209') );</v>
      </c>
    </row>
    <row r="72" spans="2:14">
      <c r="B72" s="103" t="s">
        <v>1744</v>
      </c>
      <c r="C72" s="78">
        <v>73212</v>
      </c>
      <c r="D72" s="78" t="s">
        <v>160</v>
      </c>
      <c r="E72" s="78" t="s">
        <v>914</v>
      </c>
      <c r="F72" s="103" t="s">
        <v>1395</v>
      </c>
      <c r="G72" s="104" t="s">
        <v>871</v>
      </c>
      <c r="H72" s="104" t="s">
        <v>141</v>
      </c>
      <c r="I72" s="78" t="s">
        <v>9</v>
      </c>
      <c r="J72" s="78" t="s">
        <v>141</v>
      </c>
      <c r="K72" s="99" t="s">
        <v>872</v>
      </c>
      <c r="L72" s="99"/>
      <c r="M72" s="105"/>
      <c r="N72" s="8" t="str">
        <f t="shared" si="1"/>
        <v>INSERT INTO ft_t_isgp (isgp_oid, instr_id, PRNT_ISS_GRP_OID,START_TMS,LAST_CHG_TMS,LAST_CHG_USR_ID,DATA_STAT_TYP,DATA_SRC_ID,PRT_PURP_TYP, ISID_OID, MKT_ISS_OID)  SELECT 'CBAISGP071' ,  (SELECT instr_id FROM ft_t_isid WHERE id_ctxt_typ =  'RATE_CAT_ID' and iss_id = '73212' and rownum = 1),'CBA=ISGR01' , sysdate-36555 , sysdate,'CBA', 'ACTIVE' , 'CBA' , 'REQUEST',  (SELECT isid_oid FROM ft_t_isid WHERE id_ctxt_typ =  'RATE_CAT_ID' and iss_id = '73212' and rownum = 1), (select mkt_iss_oid from ft_t_mkis where instr_id = (select instr_id from ft_t_isid where iss_id = '73212' and id_ctxt_typ = 'RATE_CAT_ID') and mkt_oid = (select mkt_oid from ft_t_isid where iss_id = '' and id_ctxt_typ = '')) from dual WHERE EXISTS (SELECT 1 FROM ft_t_isid WHERE id_ctxt_typ =  'RATE_CAT_ID' and iss_id = '73212') AND NOT EXISTS (SELECT 1 FROM ft_t_isgp WHERE PRNT_ISS_GRP_OID = 'CBA=ISGR01' and instr_id = (SELECT instr_id FROM ft_t_isid WHERE id_ctxt_typ =  'RATE_CAT_ID' and iss_id = '73212') );</v>
      </c>
    </row>
    <row r="73" spans="2:14">
      <c r="B73" s="103" t="s">
        <v>1745</v>
      </c>
      <c r="C73" s="78">
        <v>73215</v>
      </c>
      <c r="D73" s="78" t="s">
        <v>160</v>
      </c>
      <c r="E73" s="78" t="s">
        <v>914</v>
      </c>
      <c r="F73" s="103" t="s">
        <v>1395</v>
      </c>
      <c r="G73" s="104" t="s">
        <v>871</v>
      </c>
      <c r="H73" s="104" t="s">
        <v>141</v>
      </c>
      <c r="I73" s="78" t="s">
        <v>9</v>
      </c>
      <c r="J73" s="78" t="s">
        <v>141</v>
      </c>
      <c r="K73" s="99" t="s">
        <v>872</v>
      </c>
      <c r="L73" s="99"/>
      <c r="M73" s="105"/>
      <c r="N73" s="8" t="str">
        <f t="shared" si="1"/>
        <v>INSERT INTO ft_t_isgp (isgp_oid, instr_id, PRNT_ISS_GRP_OID,START_TMS,LAST_CHG_TMS,LAST_CHG_USR_ID,DATA_STAT_TYP,DATA_SRC_ID,PRT_PURP_TYP, ISID_OID, MKT_ISS_OID)  SELECT 'CBAISGP072' ,  (SELECT instr_id FROM ft_t_isid WHERE id_ctxt_typ =  'RATE_CAT_ID' and iss_id = '73215' and rownum = 1),'CBA=ISGR01' , sysdate-36555 , sysdate,'CBA', 'ACTIVE' , 'CBA' , 'REQUEST',  (SELECT isid_oid FROM ft_t_isid WHERE id_ctxt_typ =  'RATE_CAT_ID' and iss_id = '73215' and rownum = 1), (select mkt_iss_oid from ft_t_mkis where instr_id = (select instr_id from ft_t_isid where iss_id = '73215' and id_ctxt_typ = 'RATE_CAT_ID') and mkt_oid = (select mkt_oid from ft_t_isid where iss_id = '' and id_ctxt_typ = '')) from dual WHERE EXISTS (SELECT 1 FROM ft_t_isid WHERE id_ctxt_typ =  'RATE_CAT_ID' and iss_id = '73215') AND NOT EXISTS (SELECT 1 FROM ft_t_isgp WHERE PRNT_ISS_GRP_OID = 'CBA=ISGR01' and instr_id = (SELECT instr_id FROM ft_t_isid WHERE id_ctxt_typ =  'RATE_CAT_ID' and iss_id = '73215') );</v>
      </c>
    </row>
    <row r="74" spans="2:14">
      <c r="B74" s="103" t="s">
        <v>1746</v>
      </c>
      <c r="C74" s="78">
        <v>73218</v>
      </c>
      <c r="D74" s="78" t="s">
        <v>160</v>
      </c>
      <c r="E74" s="78" t="s">
        <v>914</v>
      </c>
      <c r="F74" s="103" t="s">
        <v>1395</v>
      </c>
      <c r="G74" s="104" t="s">
        <v>871</v>
      </c>
      <c r="H74" s="104" t="s">
        <v>141</v>
      </c>
      <c r="I74" s="78" t="s">
        <v>9</v>
      </c>
      <c r="J74" s="78" t="s">
        <v>141</v>
      </c>
      <c r="K74" s="99" t="s">
        <v>872</v>
      </c>
      <c r="L74" s="99"/>
      <c r="M74" s="105"/>
      <c r="N74" s="8" t="str">
        <f t="shared" si="1"/>
        <v>INSERT INTO ft_t_isgp (isgp_oid, instr_id, PRNT_ISS_GRP_OID,START_TMS,LAST_CHG_TMS,LAST_CHG_USR_ID,DATA_STAT_TYP,DATA_SRC_ID,PRT_PURP_TYP, ISID_OID, MKT_ISS_OID)  SELECT 'CBAISGP073' ,  (SELECT instr_id FROM ft_t_isid WHERE id_ctxt_typ =  'RATE_CAT_ID' and iss_id = '73218' and rownum = 1),'CBA=ISGR01' , sysdate-36555 , sysdate,'CBA', 'ACTIVE' , 'CBA' , 'REQUEST',  (SELECT isid_oid FROM ft_t_isid WHERE id_ctxt_typ =  'RATE_CAT_ID' and iss_id = '73218' and rownum = 1), (select mkt_iss_oid from ft_t_mkis where instr_id = (select instr_id from ft_t_isid where iss_id = '73218' and id_ctxt_typ = 'RATE_CAT_ID') and mkt_oid = (select mkt_oid from ft_t_isid where iss_id = '' and id_ctxt_typ = '')) from dual WHERE EXISTS (SELECT 1 FROM ft_t_isid WHERE id_ctxt_typ =  'RATE_CAT_ID' and iss_id = '73218') AND NOT EXISTS (SELECT 1 FROM ft_t_isgp WHERE PRNT_ISS_GRP_OID = 'CBA=ISGR01' and instr_id = (SELECT instr_id FROM ft_t_isid WHERE id_ctxt_typ =  'RATE_CAT_ID' and iss_id = '73218') );</v>
      </c>
    </row>
    <row r="75" spans="2:14">
      <c r="B75" s="103" t="s">
        <v>1747</v>
      </c>
      <c r="C75" s="78">
        <v>73227</v>
      </c>
      <c r="D75" s="78" t="s">
        <v>160</v>
      </c>
      <c r="E75" s="78" t="s">
        <v>914</v>
      </c>
      <c r="F75" s="103" t="s">
        <v>1395</v>
      </c>
      <c r="G75" s="104" t="s">
        <v>871</v>
      </c>
      <c r="H75" s="104" t="s">
        <v>141</v>
      </c>
      <c r="I75" s="78" t="s">
        <v>9</v>
      </c>
      <c r="J75" s="78" t="s">
        <v>141</v>
      </c>
      <c r="K75" s="99" t="s">
        <v>872</v>
      </c>
      <c r="L75" s="99"/>
      <c r="M75" s="105"/>
      <c r="N75" s="8" t="str">
        <f t="shared" si="1"/>
        <v>INSERT INTO ft_t_isgp (isgp_oid, instr_id, PRNT_ISS_GRP_OID,START_TMS,LAST_CHG_TMS,LAST_CHG_USR_ID,DATA_STAT_TYP,DATA_SRC_ID,PRT_PURP_TYP, ISID_OID, MKT_ISS_OID)  SELECT 'CBAISGP074' ,  (SELECT instr_id FROM ft_t_isid WHERE id_ctxt_typ =  'RATE_CAT_ID' and iss_id = '73227' and rownum = 1),'CBA=ISGR01' , sysdate-36555 , sysdate,'CBA', 'ACTIVE' , 'CBA' , 'REQUEST',  (SELECT isid_oid FROM ft_t_isid WHERE id_ctxt_typ =  'RATE_CAT_ID' and iss_id = '73227' and rownum = 1), (select mkt_iss_oid from ft_t_mkis where instr_id = (select instr_id from ft_t_isid where iss_id = '73227' and id_ctxt_typ = 'RATE_CAT_ID') and mkt_oid = (select mkt_oid from ft_t_isid where iss_id = '' and id_ctxt_typ = '')) from dual WHERE EXISTS (SELECT 1 FROM ft_t_isid WHERE id_ctxt_typ =  'RATE_CAT_ID' and iss_id = '73227') AND NOT EXISTS (SELECT 1 FROM ft_t_isgp WHERE PRNT_ISS_GRP_OID = 'CBA=ISGR01' and instr_id = (SELECT instr_id FROM ft_t_isid WHERE id_ctxt_typ =  'RATE_CAT_ID' and iss_id = '73227') );</v>
      </c>
    </row>
    <row r="76" spans="2:14">
      <c r="B76" s="103" t="s">
        <v>1748</v>
      </c>
      <c r="C76" s="78">
        <v>73230</v>
      </c>
      <c r="D76" s="78" t="s">
        <v>160</v>
      </c>
      <c r="E76" s="78" t="s">
        <v>914</v>
      </c>
      <c r="F76" s="103" t="s">
        <v>1395</v>
      </c>
      <c r="G76" s="104" t="s">
        <v>871</v>
      </c>
      <c r="H76" s="104" t="s">
        <v>141</v>
      </c>
      <c r="I76" s="78" t="s">
        <v>9</v>
      </c>
      <c r="J76" s="78" t="s">
        <v>141</v>
      </c>
      <c r="K76" s="99" t="s">
        <v>872</v>
      </c>
      <c r="L76" s="99"/>
      <c r="M76" s="105"/>
      <c r="N76" s="8" t="str">
        <f t="shared" si="1"/>
        <v>INSERT INTO ft_t_isgp (isgp_oid, instr_id, PRNT_ISS_GRP_OID,START_TMS,LAST_CHG_TMS,LAST_CHG_USR_ID,DATA_STAT_TYP,DATA_SRC_ID,PRT_PURP_TYP, ISID_OID, MKT_ISS_OID)  SELECT 'CBAISGP075' ,  (SELECT instr_id FROM ft_t_isid WHERE id_ctxt_typ =  'RATE_CAT_ID' and iss_id = '73230' and rownum = 1),'CBA=ISGR01' , sysdate-36555 , sysdate,'CBA', 'ACTIVE' , 'CBA' , 'REQUEST',  (SELECT isid_oid FROM ft_t_isid WHERE id_ctxt_typ =  'RATE_CAT_ID' and iss_id = '73230' and rownum = 1), (select mkt_iss_oid from ft_t_mkis where instr_id = (select instr_id from ft_t_isid where iss_id = '73230' and id_ctxt_typ = 'RATE_CAT_ID') and mkt_oid = (select mkt_oid from ft_t_isid where iss_id = '' and id_ctxt_typ = '')) from dual WHERE EXISTS (SELECT 1 FROM ft_t_isid WHERE id_ctxt_typ =  'RATE_CAT_ID' and iss_id = '73230') AND NOT EXISTS (SELECT 1 FROM ft_t_isgp WHERE PRNT_ISS_GRP_OID = 'CBA=ISGR01' and instr_id = (SELECT instr_id FROM ft_t_isid WHERE id_ctxt_typ =  'RATE_CAT_ID' and iss_id = '73230') );</v>
      </c>
    </row>
    <row r="77" spans="2:14">
      <c r="B77" s="103" t="s">
        <v>1749</v>
      </c>
      <c r="C77" s="78">
        <v>73242</v>
      </c>
      <c r="D77" s="78" t="s">
        <v>160</v>
      </c>
      <c r="E77" s="78" t="s">
        <v>914</v>
      </c>
      <c r="F77" s="103" t="s">
        <v>1395</v>
      </c>
      <c r="G77" s="104" t="s">
        <v>871</v>
      </c>
      <c r="H77" s="104" t="s">
        <v>141</v>
      </c>
      <c r="I77" s="78" t="s">
        <v>9</v>
      </c>
      <c r="J77" s="78" t="s">
        <v>141</v>
      </c>
      <c r="K77" s="99" t="s">
        <v>872</v>
      </c>
      <c r="L77" s="99"/>
      <c r="M77" s="105"/>
      <c r="N77" s="8" t="str">
        <f t="shared" si="1"/>
        <v>INSERT INTO ft_t_isgp (isgp_oid, instr_id, PRNT_ISS_GRP_OID,START_TMS,LAST_CHG_TMS,LAST_CHG_USR_ID,DATA_STAT_TYP,DATA_SRC_ID,PRT_PURP_TYP, ISID_OID, MKT_ISS_OID)  SELECT 'CBAISGP076' ,  (SELECT instr_id FROM ft_t_isid WHERE id_ctxt_typ =  'RATE_CAT_ID' and iss_id = '73242' and rownum = 1),'CBA=ISGR01' , sysdate-36555 , sysdate,'CBA', 'ACTIVE' , 'CBA' , 'REQUEST',  (SELECT isid_oid FROM ft_t_isid WHERE id_ctxt_typ =  'RATE_CAT_ID' and iss_id = '73242' and rownum = 1), (select mkt_iss_oid from ft_t_mkis where instr_id = (select instr_id from ft_t_isid where iss_id = '73242' and id_ctxt_typ = 'RATE_CAT_ID') and mkt_oid = (select mkt_oid from ft_t_isid where iss_id = '' and id_ctxt_typ = '')) from dual WHERE EXISTS (SELECT 1 FROM ft_t_isid WHERE id_ctxt_typ =  'RATE_CAT_ID' and iss_id = '73242') AND NOT EXISTS (SELECT 1 FROM ft_t_isgp WHERE PRNT_ISS_GRP_OID = 'CBA=ISGR01' and instr_id = (SELECT instr_id FROM ft_t_isid WHERE id_ctxt_typ =  'RATE_CAT_ID' and iss_id = '73242') );</v>
      </c>
    </row>
    <row r="78" spans="2:14">
      <c r="B78" s="103" t="s">
        <v>1750</v>
      </c>
      <c r="C78" s="78">
        <v>73245</v>
      </c>
      <c r="D78" s="78" t="s">
        <v>160</v>
      </c>
      <c r="E78" s="78" t="s">
        <v>914</v>
      </c>
      <c r="F78" s="103" t="s">
        <v>1395</v>
      </c>
      <c r="G78" s="104" t="s">
        <v>871</v>
      </c>
      <c r="H78" s="104" t="s">
        <v>141</v>
      </c>
      <c r="I78" s="78" t="s">
        <v>9</v>
      </c>
      <c r="J78" s="78" t="s">
        <v>141</v>
      </c>
      <c r="K78" s="99" t="s">
        <v>872</v>
      </c>
      <c r="L78" s="99"/>
      <c r="M78" s="105"/>
      <c r="N78" s="8" t="str">
        <f>"INSERT INTO ft_t_isgp (isgp_oid, instr_id, PRNT_ISS_GRP_OID,START_TMS,LAST_CHG_TMS,LAST_CHG_USR_ID,DATA_STAT_TYP,DATA_SRC_ID,PRT_PURP_TYP, ISID_OID, MKT_ISS_OID)  SELECT '"&amp;B78&amp;"' , "&amp;" (SELECT instr_id FROM ft_t_isid WHERE id_ctxt_typ =  '"&amp;D78&amp;"' and iss_id = '"&amp;C78&amp;"' and rownum = 1),'"&amp;E78&amp;"' , "&amp;F78&amp;" , "&amp;G78&amp;",'"&amp;H78&amp;"', '"&amp;I78&amp;"' , '"&amp;J78&amp;"' , '"&amp;K78&amp;"', "&amp;" (SELECT isid_oid FROM ft_t_isid WHERE id_ctxt_typ =  '"&amp;D78&amp;"' and iss_id = '"&amp;C78&amp;"' and rownum = 1), (select mkt_iss_oid from ft_t_mkis where instr_id = (select instr_id from ft_t_isid where iss_id = '"&amp;C78&amp;"' and id_ctxt_typ = '"&amp;D78&amp;"') and mkt_oid = (select mkt_oid from ft_t_isid where iss_id = '"&amp;L78&amp;"' and id_ctxt_typ = '"&amp;M78&amp;"')) from dual WHERE EXISTS (SELECT 1 FROM ft_t_isid WHERE id_ctxt_typ =  '"&amp;D78&amp;"' and iss_id = '"&amp;C78&amp;"') AND NOT EXISTS (SELECT 1 FROM ft_t_isgp WHERE PRNT_ISS_GRP_OID = '"&amp;E78&amp;"' and instr_id = (SELECT instr_id FROM ft_t_isid WHERE id_ctxt_typ =  '"&amp;D78&amp;"' and iss_id = '"&amp;C78&amp;"') );"</f>
        <v>INSERT INTO ft_t_isgp (isgp_oid, instr_id, PRNT_ISS_GRP_OID,START_TMS,LAST_CHG_TMS,LAST_CHG_USR_ID,DATA_STAT_TYP,DATA_SRC_ID,PRT_PURP_TYP, ISID_OID, MKT_ISS_OID)  SELECT 'CBAISGP077' ,  (SELECT instr_id FROM ft_t_isid WHERE id_ctxt_typ =  'RATE_CAT_ID' and iss_id = '73245' and rownum = 1),'CBA=ISGR01' , sysdate-36555 , sysdate,'CBA', 'ACTIVE' , 'CBA' , 'REQUEST',  (SELECT isid_oid FROM ft_t_isid WHERE id_ctxt_typ =  'RATE_CAT_ID' and iss_id = '73245' and rownum = 1), (select mkt_iss_oid from ft_t_mkis where instr_id = (select instr_id from ft_t_isid where iss_id = '73245' and id_ctxt_typ = 'RATE_CAT_ID') and mkt_oid = (select mkt_oid from ft_t_isid where iss_id = '' and id_ctxt_typ = '')) from dual WHERE EXISTS (SELECT 1 FROM ft_t_isid WHERE id_ctxt_typ =  'RATE_CAT_ID' and iss_id = '73245') AND NOT EXISTS (SELECT 1 FROM ft_t_isgp WHERE PRNT_ISS_GRP_OID = 'CBA=ISGR01' and instr_id = (SELECT instr_id FROM ft_t_isid WHERE id_ctxt_typ =  'RATE_CAT_ID' and iss_id = '73245') );</v>
      </c>
    </row>
    <row r="79" spans="2:14">
      <c r="B79" s="103" t="s">
        <v>2332</v>
      </c>
      <c r="C79" s="16" t="s">
        <v>2331</v>
      </c>
      <c r="D79" s="78" t="s">
        <v>160</v>
      </c>
      <c r="E79" s="78" t="s">
        <v>914</v>
      </c>
      <c r="F79" s="103" t="s">
        <v>1395</v>
      </c>
      <c r="G79" s="104" t="s">
        <v>871</v>
      </c>
      <c r="H79" s="104" t="s">
        <v>141</v>
      </c>
      <c r="I79" s="78" t="s">
        <v>9</v>
      </c>
      <c r="J79" s="78" t="s">
        <v>141</v>
      </c>
      <c r="K79" s="99" t="s">
        <v>872</v>
      </c>
      <c r="L79" s="99"/>
      <c r="M79" s="105"/>
      <c r="N79" s="8" t="str">
        <f>"INSERT INTO ft_t_isgp (isgp_oid, instr_id, PRNT_ISS_GRP_OID,START_TMS,LAST_CHG_TMS,LAST_CHG_USR_ID,DATA_STAT_TYP,DATA_SRC_ID,PRT_PURP_TYP, ISID_OID, MKT_ISS_OID)  SELECT '"&amp;B79&amp;"' , "&amp;" (SELECT instr_id FROM ft_t_isid WHERE id_ctxt_typ =  '"&amp;D79&amp;"' and iss_id = '"&amp;C79&amp;"' and rownum = 1),'"&amp;E79&amp;"' , "&amp;F79&amp;" , "&amp;G79&amp;",'"&amp;H79&amp;"', '"&amp;I79&amp;"' , '"&amp;J79&amp;"' , '"&amp;K79&amp;"', "&amp;" (SELECT isid_oid FROM ft_t_isid WHERE id_ctxt_typ =  '"&amp;D79&amp;"' and iss_id = '"&amp;C79&amp;"' and rownum = 1), (select mkt_iss_oid from ft_t_mkis where instr_id = (select instr_id from ft_t_isid where iss_id = '"&amp;C79&amp;"' and id_ctxt_typ = '"&amp;D79&amp;"') and mkt_oid = (select mkt_oid from ft_t_isid where iss_id = '"&amp;L79&amp;"' and id_ctxt_typ = '"&amp;M79&amp;"')) from dual WHERE EXISTS (SELECT 1 FROM ft_t_isid WHERE id_ctxt_typ =  '"&amp;D79&amp;"' and iss_id = '"&amp;C79&amp;"') AND NOT EXISTS (SELECT 1 FROM ft_t_isgp WHERE PRNT_ISS_GRP_OID = '"&amp;E79&amp;"' and instr_id = (SELECT instr_id FROM ft_t_isid WHERE id_ctxt_typ =  '"&amp;D79&amp;"' and iss_id = '"&amp;C79&amp;"') );"</f>
        <v>INSERT INTO ft_t_isgp (isgp_oid, instr_id, PRNT_ISS_GRP_OID,START_TMS,LAST_CHG_TMS,LAST_CHG_USR_ID,DATA_STAT_TYP,DATA_SRC_ID,PRT_PURP_TYP, ISID_OID, MKT_ISS_OID)  SELECT 'CBAISGP078' ,  (SELECT instr_id FROM ft_t_isid WHERE id_ctxt_typ =  'RATE_CAT_ID' and iss_id = '84581' and rownum = 1),'CBA=ISGR01' , sysdate-36555 , sysdate,'CBA', 'ACTIVE' , 'CBA' , 'REQUEST',  (SELECT isid_oid FROM ft_t_isid WHERE id_ctxt_typ =  'RATE_CAT_ID' and iss_id = '84581' and rownum = 1), (select mkt_iss_oid from ft_t_mkis where instr_id = (select instr_id from ft_t_isid where iss_id = '84581' and id_ctxt_typ = 'RATE_CAT_ID') and mkt_oid = (select mkt_oid from ft_t_isid where iss_id = '' and id_ctxt_typ = '')) from dual WHERE EXISTS (SELECT 1 FROM ft_t_isid WHERE id_ctxt_typ =  'RATE_CAT_ID' and iss_id = '84581') AND NOT EXISTS (SELECT 1 FROM ft_t_isgp WHERE PRNT_ISS_GRP_OID = 'CBA=ISGR01' and instr_id = (SELECT instr_id FROM ft_t_isid WHERE id_ctxt_typ =  'RATE_CAT_ID' and iss_id = '84581') );</v>
      </c>
    </row>
    <row r="80" spans="2:14">
      <c r="B80" s="103" t="s">
        <v>2348</v>
      </c>
      <c r="C80" s="16" t="s">
        <v>2333</v>
      </c>
      <c r="D80" s="78" t="s">
        <v>160</v>
      </c>
      <c r="E80" s="78" t="s">
        <v>914</v>
      </c>
      <c r="F80" s="103" t="s">
        <v>1395</v>
      </c>
      <c r="G80" s="104" t="s">
        <v>871</v>
      </c>
      <c r="H80" s="104" t="s">
        <v>141</v>
      </c>
      <c r="I80" s="78" t="s">
        <v>9</v>
      </c>
      <c r="J80" s="78" t="s">
        <v>141</v>
      </c>
      <c r="K80" s="99" t="s">
        <v>872</v>
      </c>
      <c r="L80" s="99"/>
      <c r="M80" s="105"/>
      <c r="N80" s="8" t="str">
        <f t="shared" ref="N80:N139" si="2">"INSERT INTO ft_t_isgp (isgp_oid, instr_id, PRNT_ISS_GRP_OID,START_TMS,LAST_CHG_TMS,LAST_CHG_USR_ID,DATA_STAT_TYP,DATA_SRC_ID,PRT_PURP_TYP, ISID_OID, MKT_ISS_OID)  SELECT '"&amp;B80&amp;"' , "&amp;" (SELECT instr_id FROM ft_t_isid WHERE id_ctxt_typ =  '"&amp;D80&amp;"' and iss_id = '"&amp;C80&amp;"' and rownum = 1),'"&amp;E80&amp;"' , "&amp;F80&amp;" , "&amp;G80&amp;",'"&amp;H80&amp;"', '"&amp;I80&amp;"' , '"&amp;J80&amp;"' , '"&amp;K80&amp;"', "&amp;" (SELECT isid_oid FROM ft_t_isid WHERE id_ctxt_typ =  '"&amp;D80&amp;"' and iss_id = '"&amp;C80&amp;"' and rownum = 1), (select mkt_iss_oid from ft_t_mkis where instr_id = (select instr_id from ft_t_isid where iss_id = '"&amp;C80&amp;"' and id_ctxt_typ = '"&amp;D80&amp;"') and mkt_oid = (select mkt_oid from ft_t_isid where iss_id = '"&amp;L80&amp;"' and id_ctxt_typ = '"&amp;M80&amp;"')) from dual WHERE EXISTS (SELECT 1 FROM ft_t_isid WHERE id_ctxt_typ =  '"&amp;D80&amp;"' and iss_id = '"&amp;C80&amp;"') AND NOT EXISTS (SELECT 1 FROM ft_t_isgp WHERE PRNT_ISS_GRP_OID = '"&amp;E80&amp;"' and instr_id = (SELECT instr_id FROM ft_t_isid WHERE id_ctxt_typ =  '"&amp;D80&amp;"' and iss_id = '"&amp;C80&amp;"') );"</f>
        <v>INSERT INTO ft_t_isgp (isgp_oid, instr_id, PRNT_ISS_GRP_OID,START_TMS,LAST_CHG_TMS,LAST_CHG_USR_ID,DATA_STAT_TYP,DATA_SRC_ID,PRT_PURP_TYP, ISID_OID, MKT_ISS_OID)  SELECT 'CBAISGP079' ,  (SELECT instr_id FROM ft_t_isid WHERE id_ctxt_typ =  'RATE_CAT_ID' and iss_id = 'LN1048' and rownum = 1),'CBA=ISGR01' , sysdate-36555 , sysdate,'CBA', 'ACTIVE' , 'CBA' , 'REQUEST',  (SELECT isid_oid FROM ft_t_isid WHERE id_ctxt_typ =  'RATE_CAT_ID' and iss_id = 'LN1048' and rownum = 1), (select mkt_iss_oid from ft_t_mkis where instr_id = (select instr_id from ft_t_isid where iss_id = 'LN1048' and id_ctxt_typ = 'RATE_CAT_ID') and mkt_oid = (select mkt_oid from ft_t_isid where iss_id = '' and id_ctxt_typ = '')) from dual WHERE EXISTS (SELECT 1 FROM ft_t_isid WHERE id_ctxt_typ =  'RATE_CAT_ID' and iss_id = 'LN1048') AND NOT EXISTS (SELECT 1 FROM ft_t_isgp WHERE PRNT_ISS_GRP_OID = 'CBA=ISGR01' and instr_id = (SELECT instr_id FROM ft_t_isid WHERE id_ctxt_typ =  'RATE_CAT_ID' and iss_id = 'LN1048') );</v>
      </c>
    </row>
    <row r="81" spans="2:14">
      <c r="B81" s="103" t="s">
        <v>2349</v>
      </c>
      <c r="C81" s="16" t="s">
        <v>2334</v>
      </c>
      <c r="D81" s="78" t="s">
        <v>160</v>
      </c>
      <c r="E81" s="78" t="s">
        <v>914</v>
      </c>
      <c r="F81" s="103" t="s">
        <v>1395</v>
      </c>
      <c r="G81" s="104" t="s">
        <v>871</v>
      </c>
      <c r="H81" s="104" t="s">
        <v>141</v>
      </c>
      <c r="I81" s="78" t="s">
        <v>9</v>
      </c>
      <c r="J81" s="78" t="s">
        <v>141</v>
      </c>
      <c r="K81" s="99" t="s">
        <v>872</v>
      </c>
      <c r="L81" s="99"/>
      <c r="M81" s="105"/>
      <c r="N81" s="8" t="str">
        <f t="shared" si="2"/>
        <v>INSERT INTO ft_t_isgp (isgp_oid, instr_id, PRNT_ISS_GRP_OID,START_TMS,LAST_CHG_TMS,LAST_CHG_USR_ID,DATA_STAT_TYP,DATA_SRC_ID,PRT_PURP_TYP, ISID_OID, MKT_ISS_OID)  SELECT 'CBAISGP080' ,  (SELECT instr_id FROM ft_t_isid WHERE id_ctxt_typ =  'RATE_CAT_ID' and iss_id = 'LN1049' and rownum = 1),'CBA=ISGR01' , sysdate-36555 , sysdate,'CBA', 'ACTIVE' , 'CBA' , 'REQUEST',  (SELECT isid_oid FROM ft_t_isid WHERE id_ctxt_typ =  'RATE_CAT_ID' and iss_id = 'LN1049' and rownum = 1), (select mkt_iss_oid from ft_t_mkis where instr_id = (select instr_id from ft_t_isid where iss_id = 'LN1049' and id_ctxt_typ = 'RATE_CAT_ID') and mkt_oid = (select mkt_oid from ft_t_isid where iss_id = '' and id_ctxt_typ = '')) from dual WHERE EXISTS (SELECT 1 FROM ft_t_isid WHERE id_ctxt_typ =  'RATE_CAT_ID' and iss_id = 'LN1049') AND NOT EXISTS (SELECT 1 FROM ft_t_isgp WHERE PRNT_ISS_GRP_OID = 'CBA=ISGR01' and instr_id = (SELECT instr_id FROM ft_t_isid WHERE id_ctxt_typ =  'RATE_CAT_ID' and iss_id = 'LN1049') );</v>
      </c>
    </row>
    <row r="82" spans="2:14">
      <c r="B82" s="103" t="s">
        <v>2350</v>
      </c>
      <c r="C82" s="16" t="s">
        <v>2335</v>
      </c>
      <c r="D82" s="78" t="s">
        <v>160</v>
      </c>
      <c r="E82" s="78" t="s">
        <v>914</v>
      </c>
      <c r="F82" s="103" t="s">
        <v>1395</v>
      </c>
      <c r="G82" s="104" t="s">
        <v>871</v>
      </c>
      <c r="H82" s="104" t="s">
        <v>141</v>
      </c>
      <c r="I82" s="78" t="s">
        <v>9</v>
      </c>
      <c r="J82" s="78" t="s">
        <v>141</v>
      </c>
      <c r="K82" s="99" t="s">
        <v>872</v>
      </c>
      <c r="L82" s="99"/>
      <c r="M82" s="105"/>
      <c r="N82" s="8" t="str">
        <f t="shared" si="2"/>
        <v>INSERT INTO ft_t_isgp (isgp_oid, instr_id, PRNT_ISS_GRP_OID,START_TMS,LAST_CHG_TMS,LAST_CHG_USR_ID,DATA_STAT_TYP,DATA_SRC_ID,PRT_PURP_TYP, ISID_OID, MKT_ISS_OID)  SELECT 'CBAISGP081' ,  (SELECT instr_id FROM ft_t_isid WHERE id_ctxt_typ =  'RATE_CAT_ID' and iss_id = 'LN1050' and rownum = 1),'CBA=ISGR01' , sysdate-36555 , sysdate,'CBA', 'ACTIVE' , 'CBA' , 'REQUEST',  (SELECT isid_oid FROM ft_t_isid WHERE id_ctxt_typ =  'RATE_CAT_ID' and iss_id = 'LN1050' and rownum = 1), (select mkt_iss_oid from ft_t_mkis where instr_id = (select instr_id from ft_t_isid where iss_id = 'LN1050' and id_ctxt_typ = 'RATE_CAT_ID') and mkt_oid = (select mkt_oid from ft_t_isid where iss_id = '' and id_ctxt_typ = '')) from dual WHERE EXISTS (SELECT 1 FROM ft_t_isid WHERE id_ctxt_typ =  'RATE_CAT_ID' and iss_id = 'LN1050') AND NOT EXISTS (SELECT 1 FROM ft_t_isgp WHERE PRNT_ISS_GRP_OID = 'CBA=ISGR01' and instr_id = (SELECT instr_id FROM ft_t_isid WHERE id_ctxt_typ =  'RATE_CAT_ID' and iss_id = 'LN1050') );</v>
      </c>
    </row>
    <row r="83" spans="2:14">
      <c r="B83" s="103" t="s">
        <v>2351</v>
      </c>
      <c r="C83" s="16" t="s">
        <v>2336</v>
      </c>
      <c r="D83" s="78" t="s">
        <v>160</v>
      </c>
      <c r="E83" s="78" t="s">
        <v>914</v>
      </c>
      <c r="F83" s="103" t="s">
        <v>1395</v>
      </c>
      <c r="G83" s="104" t="s">
        <v>871</v>
      </c>
      <c r="H83" s="104" t="s">
        <v>141</v>
      </c>
      <c r="I83" s="78" t="s">
        <v>9</v>
      </c>
      <c r="J83" s="78" t="s">
        <v>141</v>
      </c>
      <c r="K83" s="99" t="s">
        <v>872</v>
      </c>
      <c r="L83" s="99"/>
      <c r="M83" s="105"/>
      <c r="N83" s="8" t="str">
        <f t="shared" si="2"/>
        <v>INSERT INTO ft_t_isgp (isgp_oid, instr_id, PRNT_ISS_GRP_OID,START_TMS,LAST_CHG_TMS,LAST_CHG_USR_ID,DATA_STAT_TYP,DATA_SRC_ID,PRT_PURP_TYP, ISID_OID, MKT_ISS_OID)  SELECT 'CBAISGP082' ,  (SELECT instr_id FROM ft_t_isid WHERE id_ctxt_typ =  'RATE_CAT_ID' and iss_id = 'LN1051' and rownum = 1),'CBA=ISGR01' , sysdate-36555 , sysdate,'CBA', 'ACTIVE' , 'CBA' , 'REQUEST',  (SELECT isid_oid FROM ft_t_isid WHERE id_ctxt_typ =  'RATE_CAT_ID' and iss_id = 'LN1051' and rownum = 1), (select mkt_iss_oid from ft_t_mkis where instr_id = (select instr_id from ft_t_isid where iss_id = 'LN1051' and id_ctxt_typ = 'RATE_CAT_ID') and mkt_oid = (select mkt_oid from ft_t_isid where iss_id = '' and id_ctxt_typ = '')) from dual WHERE EXISTS (SELECT 1 FROM ft_t_isid WHERE id_ctxt_typ =  'RATE_CAT_ID' and iss_id = 'LN1051') AND NOT EXISTS (SELECT 1 FROM ft_t_isgp WHERE PRNT_ISS_GRP_OID = 'CBA=ISGR01' and instr_id = (SELECT instr_id FROM ft_t_isid WHERE id_ctxt_typ =  'RATE_CAT_ID' and iss_id = 'LN1051') );</v>
      </c>
    </row>
    <row r="84" spans="2:14">
      <c r="B84" s="103" t="s">
        <v>2352</v>
      </c>
      <c r="C84" s="16" t="s">
        <v>2337</v>
      </c>
      <c r="D84" s="78" t="s">
        <v>160</v>
      </c>
      <c r="E84" s="78" t="s">
        <v>914</v>
      </c>
      <c r="F84" s="103" t="s">
        <v>1395</v>
      </c>
      <c r="G84" s="104" t="s">
        <v>871</v>
      </c>
      <c r="H84" s="104" t="s">
        <v>141</v>
      </c>
      <c r="I84" s="78" t="s">
        <v>9</v>
      </c>
      <c r="J84" s="78" t="s">
        <v>141</v>
      </c>
      <c r="K84" s="99" t="s">
        <v>872</v>
      </c>
      <c r="L84" s="99"/>
      <c r="M84" s="105"/>
      <c r="N84" s="8" t="str">
        <f t="shared" si="2"/>
        <v>INSERT INTO ft_t_isgp (isgp_oid, instr_id, PRNT_ISS_GRP_OID,START_TMS,LAST_CHG_TMS,LAST_CHG_USR_ID,DATA_STAT_TYP,DATA_SRC_ID,PRT_PURP_TYP, ISID_OID, MKT_ISS_OID)  SELECT 'CBAISGP083' ,  (SELECT instr_id FROM ft_t_isid WHERE id_ctxt_typ =  'RATE_CAT_ID' and iss_id = 'LN1052' and rownum = 1),'CBA=ISGR01' , sysdate-36555 , sysdate,'CBA', 'ACTIVE' , 'CBA' , 'REQUEST',  (SELECT isid_oid FROM ft_t_isid WHERE id_ctxt_typ =  'RATE_CAT_ID' and iss_id = 'LN1052' and rownum = 1), (select mkt_iss_oid from ft_t_mkis where instr_id = (select instr_id from ft_t_isid where iss_id = 'LN1052' and id_ctxt_typ = 'RATE_CAT_ID') and mkt_oid = (select mkt_oid from ft_t_isid where iss_id = '' and id_ctxt_typ = '')) from dual WHERE EXISTS (SELECT 1 FROM ft_t_isid WHERE id_ctxt_typ =  'RATE_CAT_ID' and iss_id = 'LN1052') AND NOT EXISTS (SELECT 1 FROM ft_t_isgp WHERE PRNT_ISS_GRP_OID = 'CBA=ISGR01' and instr_id = (SELECT instr_id FROM ft_t_isid WHERE id_ctxt_typ =  'RATE_CAT_ID' and iss_id = 'LN1052') );</v>
      </c>
    </row>
    <row r="85" spans="2:14">
      <c r="B85" s="103" t="s">
        <v>2353</v>
      </c>
      <c r="C85" s="16" t="s">
        <v>2338</v>
      </c>
      <c r="D85" s="78" t="s">
        <v>160</v>
      </c>
      <c r="E85" s="78" t="s">
        <v>914</v>
      </c>
      <c r="F85" s="103" t="s">
        <v>1395</v>
      </c>
      <c r="G85" s="104" t="s">
        <v>871</v>
      </c>
      <c r="H85" s="104" t="s">
        <v>141</v>
      </c>
      <c r="I85" s="78" t="s">
        <v>9</v>
      </c>
      <c r="J85" s="78" t="s">
        <v>141</v>
      </c>
      <c r="K85" s="99" t="s">
        <v>872</v>
      </c>
      <c r="L85" s="99"/>
      <c r="M85" s="105"/>
      <c r="N85" s="8" t="str">
        <f t="shared" si="2"/>
        <v>INSERT INTO ft_t_isgp (isgp_oid, instr_id, PRNT_ISS_GRP_OID,START_TMS,LAST_CHG_TMS,LAST_CHG_USR_ID,DATA_STAT_TYP,DATA_SRC_ID,PRT_PURP_TYP, ISID_OID, MKT_ISS_OID)  SELECT 'CBAISGP084' ,  (SELECT instr_id FROM ft_t_isid WHERE id_ctxt_typ =  'RATE_CAT_ID' and iss_id = 'LN1053' and rownum = 1),'CBA=ISGR01' , sysdate-36555 , sysdate,'CBA', 'ACTIVE' , 'CBA' , 'REQUEST',  (SELECT isid_oid FROM ft_t_isid WHERE id_ctxt_typ =  'RATE_CAT_ID' and iss_id = 'LN1053' and rownum = 1), (select mkt_iss_oid from ft_t_mkis where instr_id = (select instr_id from ft_t_isid where iss_id = 'LN1053' and id_ctxt_typ = 'RATE_CAT_ID') and mkt_oid = (select mkt_oid from ft_t_isid where iss_id = '' and id_ctxt_typ = '')) from dual WHERE EXISTS (SELECT 1 FROM ft_t_isid WHERE id_ctxt_typ =  'RATE_CAT_ID' and iss_id = 'LN1053') AND NOT EXISTS (SELECT 1 FROM ft_t_isgp WHERE PRNT_ISS_GRP_OID = 'CBA=ISGR01' and instr_id = (SELECT instr_id FROM ft_t_isid WHERE id_ctxt_typ =  'RATE_CAT_ID' and iss_id = 'LN1053') );</v>
      </c>
    </row>
    <row r="86" spans="2:14">
      <c r="B86" s="103" t="s">
        <v>2354</v>
      </c>
      <c r="C86" s="16" t="s">
        <v>2339</v>
      </c>
      <c r="D86" s="78" t="s">
        <v>160</v>
      </c>
      <c r="E86" s="78" t="s">
        <v>914</v>
      </c>
      <c r="F86" s="103" t="s">
        <v>1395</v>
      </c>
      <c r="G86" s="104" t="s">
        <v>871</v>
      </c>
      <c r="H86" s="104" t="s">
        <v>141</v>
      </c>
      <c r="I86" s="78" t="s">
        <v>9</v>
      </c>
      <c r="J86" s="78" t="s">
        <v>141</v>
      </c>
      <c r="K86" s="99" t="s">
        <v>872</v>
      </c>
      <c r="L86" s="99"/>
      <c r="M86" s="105"/>
      <c r="N86" s="8" t="str">
        <f t="shared" si="2"/>
        <v>INSERT INTO ft_t_isgp (isgp_oid, instr_id, PRNT_ISS_GRP_OID,START_TMS,LAST_CHG_TMS,LAST_CHG_USR_ID,DATA_STAT_TYP,DATA_SRC_ID,PRT_PURP_TYP, ISID_OID, MKT_ISS_OID)  SELECT 'CBAISGP085' ,  (SELECT instr_id FROM ft_t_isid WHERE id_ctxt_typ =  'RATE_CAT_ID' and iss_id = 'LN1054' and rownum = 1),'CBA=ISGR01' , sysdate-36555 , sysdate,'CBA', 'ACTIVE' , 'CBA' , 'REQUEST',  (SELECT isid_oid FROM ft_t_isid WHERE id_ctxt_typ =  'RATE_CAT_ID' and iss_id = 'LN1054' and rownum = 1), (select mkt_iss_oid from ft_t_mkis where instr_id = (select instr_id from ft_t_isid where iss_id = 'LN1054' and id_ctxt_typ = 'RATE_CAT_ID') and mkt_oid = (select mkt_oid from ft_t_isid where iss_id = '' and id_ctxt_typ = '')) from dual WHERE EXISTS (SELECT 1 FROM ft_t_isid WHERE id_ctxt_typ =  'RATE_CAT_ID' and iss_id = 'LN1054') AND NOT EXISTS (SELECT 1 FROM ft_t_isgp WHERE PRNT_ISS_GRP_OID = 'CBA=ISGR01' and instr_id = (SELECT instr_id FROM ft_t_isid WHERE id_ctxt_typ =  'RATE_CAT_ID' and iss_id = 'LN1054') );</v>
      </c>
    </row>
    <row r="87" spans="2:14">
      <c r="B87" s="103" t="s">
        <v>2355</v>
      </c>
      <c r="C87" s="16" t="s">
        <v>2340</v>
      </c>
      <c r="D87" s="78" t="s">
        <v>160</v>
      </c>
      <c r="E87" s="78" t="s">
        <v>914</v>
      </c>
      <c r="F87" s="103" t="s">
        <v>1395</v>
      </c>
      <c r="G87" s="104" t="s">
        <v>871</v>
      </c>
      <c r="H87" s="104" t="s">
        <v>141</v>
      </c>
      <c r="I87" s="78" t="s">
        <v>9</v>
      </c>
      <c r="J87" s="78" t="s">
        <v>141</v>
      </c>
      <c r="K87" s="99" t="s">
        <v>872</v>
      </c>
      <c r="L87" s="99"/>
      <c r="M87" s="105"/>
      <c r="N87" s="8" t="str">
        <f t="shared" si="2"/>
        <v>INSERT INTO ft_t_isgp (isgp_oid, instr_id, PRNT_ISS_GRP_OID,START_TMS,LAST_CHG_TMS,LAST_CHG_USR_ID,DATA_STAT_TYP,DATA_SRC_ID,PRT_PURP_TYP, ISID_OID, MKT_ISS_OID)  SELECT 'CBAISGP086' ,  (SELECT instr_id FROM ft_t_isid WHERE id_ctxt_typ =  'RATE_CAT_ID' and iss_id = 'LN1055' and rownum = 1),'CBA=ISGR01' , sysdate-36555 , sysdate,'CBA', 'ACTIVE' , 'CBA' , 'REQUEST',  (SELECT isid_oid FROM ft_t_isid WHERE id_ctxt_typ =  'RATE_CAT_ID' and iss_id = 'LN1055' and rownum = 1), (select mkt_iss_oid from ft_t_mkis where instr_id = (select instr_id from ft_t_isid where iss_id = 'LN1055' and id_ctxt_typ = 'RATE_CAT_ID') and mkt_oid = (select mkt_oid from ft_t_isid where iss_id = '' and id_ctxt_typ = '')) from dual WHERE EXISTS (SELECT 1 FROM ft_t_isid WHERE id_ctxt_typ =  'RATE_CAT_ID' and iss_id = 'LN1055') AND NOT EXISTS (SELECT 1 FROM ft_t_isgp WHERE PRNT_ISS_GRP_OID = 'CBA=ISGR01' and instr_id = (SELECT instr_id FROM ft_t_isid WHERE id_ctxt_typ =  'RATE_CAT_ID' and iss_id = 'LN1055') );</v>
      </c>
    </row>
    <row r="88" spans="2:14">
      <c r="B88" s="103" t="s">
        <v>2356</v>
      </c>
      <c r="C88" s="16" t="s">
        <v>2341</v>
      </c>
      <c r="D88" s="78" t="s">
        <v>160</v>
      </c>
      <c r="E88" s="78" t="s">
        <v>914</v>
      </c>
      <c r="F88" s="103" t="s">
        <v>1395</v>
      </c>
      <c r="G88" s="104" t="s">
        <v>871</v>
      </c>
      <c r="H88" s="104" t="s">
        <v>141</v>
      </c>
      <c r="I88" s="78" t="s">
        <v>9</v>
      </c>
      <c r="J88" s="78" t="s">
        <v>141</v>
      </c>
      <c r="K88" s="99" t="s">
        <v>872</v>
      </c>
      <c r="L88" s="99"/>
      <c r="M88" s="105"/>
      <c r="N88" s="8" t="str">
        <f t="shared" si="2"/>
        <v>INSERT INTO ft_t_isgp (isgp_oid, instr_id, PRNT_ISS_GRP_OID,START_TMS,LAST_CHG_TMS,LAST_CHG_USR_ID,DATA_STAT_TYP,DATA_SRC_ID,PRT_PURP_TYP, ISID_OID, MKT_ISS_OID)  SELECT 'CBAISGP087' ,  (SELECT instr_id FROM ft_t_isid WHERE id_ctxt_typ =  'RATE_CAT_ID' and iss_id = 'LN1056' and rownum = 1),'CBA=ISGR01' , sysdate-36555 , sysdate,'CBA', 'ACTIVE' , 'CBA' , 'REQUEST',  (SELECT isid_oid FROM ft_t_isid WHERE id_ctxt_typ =  'RATE_CAT_ID' and iss_id = 'LN1056' and rownum = 1), (select mkt_iss_oid from ft_t_mkis where instr_id = (select instr_id from ft_t_isid where iss_id = 'LN1056' and id_ctxt_typ = 'RATE_CAT_ID') and mkt_oid = (select mkt_oid from ft_t_isid where iss_id = '' and id_ctxt_typ = '')) from dual WHERE EXISTS (SELECT 1 FROM ft_t_isid WHERE id_ctxt_typ =  'RATE_CAT_ID' and iss_id = 'LN1056') AND NOT EXISTS (SELECT 1 FROM ft_t_isgp WHERE PRNT_ISS_GRP_OID = 'CBA=ISGR01' and instr_id = (SELECT instr_id FROM ft_t_isid WHERE id_ctxt_typ =  'RATE_CAT_ID' and iss_id = 'LN1056') );</v>
      </c>
    </row>
    <row r="89" spans="2:14">
      <c r="B89" s="103" t="s">
        <v>2357</v>
      </c>
      <c r="C89" s="16" t="s">
        <v>2342</v>
      </c>
      <c r="D89" s="78" t="s">
        <v>160</v>
      </c>
      <c r="E89" s="78" t="s">
        <v>914</v>
      </c>
      <c r="F89" s="103" t="s">
        <v>1395</v>
      </c>
      <c r="G89" s="104" t="s">
        <v>871</v>
      </c>
      <c r="H89" s="104" t="s">
        <v>141</v>
      </c>
      <c r="I89" s="78" t="s">
        <v>9</v>
      </c>
      <c r="J89" s="78" t="s">
        <v>141</v>
      </c>
      <c r="K89" s="99" t="s">
        <v>872</v>
      </c>
      <c r="L89" s="99"/>
      <c r="M89" s="105"/>
      <c r="N89" s="8" t="str">
        <f t="shared" si="2"/>
        <v>INSERT INTO ft_t_isgp (isgp_oid, instr_id, PRNT_ISS_GRP_OID,START_TMS,LAST_CHG_TMS,LAST_CHG_USR_ID,DATA_STAT_TYP,DATA_SRC_ID,PRT_PURP_TYP, ISID_OID, MKT_ISS_OID)  SELECT 'CBAISGP088' ,  (SELECT instr_id FROM ft_t_isid WHERE id_ctxt_typ =  'RATE_CAT_ID' and iss_id = 'LN1057' and rownum = 1),'CBA=ISGR01' , sysdate-36555 , sysdate,'CBA', 'ACTIVE' , 'CBA' , 'REQUEST',  (SELECT isid_oid FROM ft_t_isid WHERE id_ctxt_typ =  'RATE_CAT_ID' and iss_id = 'LN1057' and rownum = 1), (select mkt_iss_oid from ft_t_mkis where instr_id = (select instr_id from ft_t_isid where iss_id = 'LN1057' and id_ctxt_typ = 'RATE_CAT_ID') and mkt_oid = (select mkt_oid from ft_t_isid where iss_id = '' and id_ctxt_typ = '')) from dual WHERE EXISTS (SELECT 1 FROM ft_t_isid WHERE id_ctxt_typ =  'RATE_CAT_ID' and iss_id = 'LN1057') AND NOT EXISTS (SELECT 1 FROM ft_t_isgp WHERE PRNT_ISS_GRP_OID = 'CBA=ISGR01' and instr_id = (SELECT instr_id FROM ft_t_isid WHERE id_ctxt_typ =  'RATE_CAT_ID' and iss_id = 'LN1057') );</v>
      </c>
    </row>
    <row r="90" spans="2:14">
      <c r="B90" s="103" t="s">
        <v>2358</v>
      </c>
      <c r="C90" s="16" t="s">
        <v>2343</v>
      </c>
      <c r="D90" s="78" t="s">
        <v>160</v>
      </c>
      <c r="E90" s="78" t="s">
        <v>914</v>
      </c>
      <c r="F90" s="103" t="s">
        <v>1395</v>
      </c>
      <c r="G90" s="104" t="s">
        <v>871</v>
      </c>
      <c r="H90" s="104" t="s">
        <v>141</v>
      </c>
      <c r="I90" s="78" t="s">
        <v>9</v>
      </c>
      <c r="J90" s="78" t="s">
        <v>141</v>
      </c>
      <c r="K90" s="99" t="s">
        <v>872</v>
      </c>
      <c r="L90" s="99"/>
      <c r="M90" s="105"/>
      <c r="N90" s="8" t="str">
        <f t="shared" si="2"/>
        <v>INSERT INTO ft_t_isgp (isgp_oid, instr_id, PRNT_ISS_GRP_OID,START_TMS,LAST_CHG_TMS,LAST_CHG_USR_ID,DATA_STAT_TYP,DATA_SRC_ID,PRT_PURP_TYP, ISID_OID, MKT_ISS_OID)  SELECT 'CBAISGP089' ,  (SELECT instr_id FROM ft_t_isid WHERE id_ctxt_typ =  'RATE_CAT_ID' and iss_id = 'LN1058' and rownum = 1),'CBA=ISGR01' , sysdate-36555 , sysdate,'CBA', 'ACTIVE' , 'CBA' , 'REQUEST',  (SELECT isid_oid FROM ft_t_isid WHERE id_ctxt_typ =  'RATE_CAT_ID' and iss_id = 'LN1058' and rownum = 1), (select mkt_iss_oid from ft_t_mkis where instr_id = (select instr_id from ft_t_isid where iss_id = 'LN1058' and id_ctxt_typ = 'RATE_CAT_ID') and mkt_oid = (select mkt_oid from ft_t_isid where iss_id = '' and id_ctxt_typ = '')) from dual WHERE EXISTS (SELECT 1 FROM ft_t_isid WHERE id_ctxt_typ =  'RATE_CAT_ID' and iss_id = 'LN1058') AND NOT EXISTS (SELECT 1 FROM ft_t_isgp WHERE PRNT_ISS_GRP_OID = 'CBA=ISGR01' and instr_id = (SELECT instr_id FROM ft_t_isid WHERE id_ctxt_typ =  'RATE_CAT_ID' and iss_id = 'LN1058') );</v>
      </c>
    </row>
    <row r="91" spans="2:14">
      <c r="B91" s="103" t="s">
        <v>2359</v>
      </c>
      <c r="C91" s="16" t="s">
        <v>2344</v>
      </c>
      <c r="D91" s="78" t="s">
        <v>160</v>
      </c>
      <c r="E91" s="78" t="s">
        <v>914</v>
      </c>
      <c r="F91" s="103" t="s">
        <v>1395</v>
      </c>
      <c r="G91" s="104" t="s">
        <v>871</v>
      </c>
      <c r="H91" s="104" t="s">
        <v>141</v>
      </c>
      <c r="I91" s="78" t="s">
        <v>9</v>
      </c>
      <c r="J91" s="78" t="s">
        <v>141</v>
      </c>
      <c r="K91" s="99" t="s">
        <v>872</v>
      </c>
      <c r="L91" s="99"/>
      <c r="M91" s="105"/>
      <c r="N91" s="8" t="str">
        <f t="shared" si="2"/>
        <v>INSERT INTO ft_t_isgp (isgp_oid, instr_id, PRNT_ISS_GRP_OID,START_TMS,LAST_CHG_TMS,LAST_CHG_USR_ID,DATA_STAT_TYP,DATA_SRC_ID,PRT_PURP_TYP, ISID_OID, MKT_ISS_OID)  SELECT 'CBAISGP090' ,  (SELECT instr_id FROM ft_t_isid WHERE id_ctxt_typ =  'RATE_CAT_ID' and iss_id = 'LN1059' and rownum = 1),'CBA=ISGR01' , sysdate-36555 , sysdate,'CBA', 'ACTIVE' , 'CBA' , 'REQUEST',  (SELECT isid_oid FROM ft_t_isid WHERE id_ctxt_typ =  'RATE_CAT_ID' and iss_id = 'LN1059' and rownum = 1), (select mkt_iss_oid from ft_t_mkis where instr_id = (select instr_id from ft_t_isid where iss_id = 'LN1059' and id_ctxt_typ = 'RATE_CAT_ID') and mkt_oid = (select mkt_oid from ft_t_isid where iss_id = '' and id_ctxt_typ = '')) from dual WHERE EXISTS (SELECT 1 FROM ft_t_isid WHERE id_ctxt_typ =  'RATE_CAT_ID' and iss_id = 'LN1059') AND NOT EXISTS (SELECT 1 FROM ft_t_isgp WHERE PRNT_ISS_GRP_OID = 'CBA=ISGR01' and instr_id = (SELECT instr_id FROM ft_t_isid WHERE id_ctxt_typ =  'RATE_CAT_ID' and iss_id = 'LN1059') );</v>
      </c>
    </row>
    <row r="92" spans="2:14">
      <c r="B92" s="103" t="s">
        <v>2360</v>
      </c>
      <c r="C92" s="16" t="s">
        <v>2345</v>
      </c>
      <c r="D92" s="78" t="s">
        <v>160</v>
      </c>
      <c r="E92" s="78" t="s">
        <v>914</v>
      </c>
      <c r="F92" s="103" t="s">
        <v>1395</v>
      </c>
      <c r="G92" s="104" t="s">
        <v>871</v>
      </c>
      <c r="H92" s="104" t="s">
        <v>141</v>
      </c>
      <c r="I92" s="78" t="s">
        <v>9</v>
      </c>
      <c r="J92" s="78" t="s">
        <v>141</v>
      </c>
      <c r="K92" s="99" t="s">
        <v>872</v>
      </c>
      <c r="L92" s="99"/>
      <c r="M92" s="105"/>
      <c r="N92" s="8" t="str">
        <f t="shared" si="2"/>
        <v>INSERT INTO ft_t_isgp (isgp_oid, instr_id, PRNT_ISS_GRP_OID,START_TMS,LAST_CHG_TMS,LAST_CHG_USR_ID,DATA_STAT_TYP,DATA_SRC_ID,PRT_PURP_TYP, ISID_OID, MKT_ISS_OID)  SELECT 'CBAISGP091' ,  (SELECT instr_id FROM ft_t_isid WHERE id_ctxt_typ =  'RATE_CAT_ID' and iss_id = 'LN1068' and rownum = 1),'CBA=ISGR01' , sysdate-36555 , sysdate,'CBA', 'ACTIVE' , 'CBA' , 'REQUEST',  (SELECT isid_oid FROM ft_t_isid WHERE id_ctxt_typ =  'RATE_CAT_ID' and iss_id = 'LN1068' and rownum = 1), (select mkt_iss_oid from ft_t_mkis where instr_id = (select instr_id from ft_t_isid where iss_id = 'LN1068' and id_ctxt_typ = 'RATE_CAT_ID') and mkt_oid = (select mkt_oid from ft_t_isid where iss_id = '' and id_ctxt_typ = '')) from dual WHERE EXISTS (SELECT 1 FROM ft_t_isid WHERE id_ctxt_typ =  'RATE_CAT_ID' and iss_id = 'LN1068') AND NOT EXISTS (SELECT 1 FROM ft_t_isgp WHERE PRNT_ISS_GRP_OID = 'CBA=ISGR01' and instr_id = (SELECT instr_id FROM ft_t_isid WHERE id_ctxt_typ =  'RATE_CAT_ID' and iss_id = 'LN1068') );</v>
      </c>
    </row>
    <row r="93" spans="2:14">
      <c r="B93" s="103" t="s">
        <v>2361</v>
      </c>
      <c r="C93" s="16" t="s">
        <v>2346</v>
      </c>
      <c r="D93" s="78" t="s">
        <v>160</v>
      </c>
      <c r="E93" s="78" t="s">
        <v>914</v>
      </c>
      <c r="F93" s="103" t="s">
        <v>1395</v>
      </c>
      <c r="G93" s="104" t="s">
        <v>871</v>
      </c>
      <c r="H93" s="104" t="s">
        <v>141</v>
      </c>
      <c r="I93" s="78" t="s">
        <v>9</v>
      </c>
      <c r="J93" s="78" t="s">
        <v>141</v>
      </c>
      <c r="K93" s="99" t="s">
        <v>872</v>
      </c>
      <c r="L93" s="99"/>
      <c r="M93" s="105"/>
      <c r="N93" s="8" t="str">
        <f t="shared" si="2"/>
        <v>INSERT INTO ft_t_isgp (isgp_oid, instr_id, PRNT_ISS_GRP_OID,START_TMS,LAST_CHG_TMS,LAST_CHG_USR_ID,DATA_STAT_TYP,DATA_SRC_ID,PRT_PURP_TYP, ISID_OID, MKT_ISS_OID)  SELECT 'CBAISGP092' ,  (SELECT instr_id FROM ft_t_isid WHERE id_ctxt_typ =  'RATE_CAT_ID' and iss_id = 'LN923' and rownum = 1),'CBA=ISGR01' , sysdate-36555 , sysdate,'CBA', 'ACTIVE' , 'CBA' , 'REQUEST',  (SELECT isid_oid FROM ft_t_isid WHERE id_ctxt_typ =  'RATE_CAT_ID' and iss_id = 'LN923' and rownum = 1), (select mkt_iss_oid from ft_t_mkis where instr_id = (select instr_id from ft_t_isid where iss_id = 'LN923' and id_ctxt_typ = 'RATE_CAT_ID') and mkt_oid = (select mkt_oid from ft_t_isid where iss_id = '' and id_ctxt_typ = '')) from dual WHERE EXISTS (SELECT 1 FROM ft_t_isid WHERE id_ctxt_typ =  'RATE_CAT_ID' and iss_id = 'LN923') AND NOT EXISTS (SELECT 1 FROM ft_t_isgp WHERE PRNT_ISS_GRP_OID = 'CBA=ISGR01' and instr_id = (SELECT instr_id FROM ft_t_isid WHERE id_ctxt_typ =  'RATE_CAT_ID' and iss_id = 'LN923') );</v>
      </c>
    </row>
    <row r="94" spans="2:14">
      <c r="B94" s="103" t="s">
        <v>2362</v>
      </c>
      <c r="C94" s="16" t="s">
        <v>2347</v>
      </c>
      <c r="D94" s="78" t="s">
        <v>160</v>
      </c>
      <c r="E94" s="78" t="s">
        <v>914</v>
      </c>
      <c r="F94" s="103" t="s">
        <v>1395</v>
      </c>
      <c r="G94" s="104" t="s">
        <v>871</v>
      </c>
      <c r="H94" s="104" t="s">
        <v>141</v>
      </c>
      <c r="I94" s="78" t="s">
        <v>9</v>
      </c>
      <c r="J94" s="78" t="s">
        <v>141</v>
      </c>
      <c r="K94" s="99" t="s">
        <v>872</v>
      </c>
      <c r="L94" s="99"/>
      <c r="M94" s="105"/>
      <c r="N94" s="8" t="str">
        <f t="shared" si="2"/>
        <v>INSERT INTO ft_t_isgp (isgp_oid, instr_id, PRNT_ISS_GRP_OID,START_TMS,LAST_CHG_TMS,LAST_CHG_USR_ID,DATA_STAT_TYP,DATA_SRC_ID,PRT_PURP_TYP, ISID_OID, MKT_ISS_OID)  SELECT 'CBAISGP093' ,  (SELECT instr_id FROM ft_t_isid WHERE id_ctxt_typ =  'RATE_CAT_ID' and iss_id = 'LN924' and rownum = 1),'CBA=ISGR01' , sysdate-36555 , sysdate,'CBA', 'ACTIVE' , 'CBA' , 'REQUEST',  (SELECT isid_oid FROM ft_t_isid WHERE id_ctxt_typ =  'RATE_CAT_ID' and iss_id = 'LN924' and rownum = 1), (select mkt_iss_oid from ft_t_mkis where instr_id = (select instr_id from ft_t_isid where iss_id = 'LN924' and id_ctxt_typ = 'RATE_CAT_ID') and mkt_oid = (select mkt_oid from ft_t_isid where iss_id = '' and id_ctxt_typ = '')) from dual WHERE EXISTS (SELECT 1 FROM ft_t_isid WHERE id_ctxt_typ =  'RATE_CAT_ID' and iss_id = 'LN924') AND NOT EXISTS (SELECT 1 FROM ft_t_isgp WHERE PRNT_ISS_GRP_OID = 'CBA=ISGR01' and instr_id = (SELECT instr_id FROM ft_t_isid WHERE id_ctxt_typ =  'RATE_CAT_ID' and iss_id = 'LN924') );</v>
      </c>
    </row>
    <row r="95" spans="2:14">
      <c r="B95" s="103" t="s">
        <v>2408</v>
      </c>
      <c r="C95" s="16" t="s">
        <v>2363</v>
      </c>
      <c r="D95" s="78" t="s">
        <v>160</v>
      </c>
      <c r="E95" s="78" t="s">
        <v>914</v>
      </c>
      <c r="F95" s="103" t="s">
        <v>1395</v>
      </c>
      <c r="G95" s="104" t="s">
        <v>871</v>
      </c>
      <c r="H95" s="104" t="s">
        <v>141</v>
      </c>
      <c r="I95" s="78" t="s">
        <v>9</v>
      </c>
      <c r="J95" s="78" t="s">
        <v>141</v>
      </c>
      <c r="K95" s="99" t="s">
        <v>872</v>
      </c>
      <c r="L95" s="99"/>
      <c r="M95" s="105"/>
      <c r="N95" s="8" t="str">
        <f t="shared" si="2"/>
        <v>INSERT INTO ft_t_isgp (isgp_oid, instr_id, PRNT_ISS_GRP_OID,START_TMS,LAST_CHG_TMS,LAST_CHG_USR_ID,DATA_STAT_TYP,DATA_SRC_ID,PRT_PURP_TYP, ISID_OID, MKT_ISS_OID)  SELECT 'CBAISGP094' ,  (SELECT instr_id FROM ft_t_isid WHERE id_ctxt_typ =  'RATE_CAT_ID' and iss_id = 'LN46620' and rownum = 1),'CBA=ISGR01' , sysdate-36555 , sysdate,'CBA', 'ACTIVE' , 'CBA' , 'REQUEST',  (SELECT isid_oid FROM ft_t_isid WHERE id_ctxt_typ =  'RATE_CAT_ID' and iss_id = 'LN46620' and rownum = 1), (select mkt_iss_oid from ft_t_mkis where instr_id = (select instr_id from ft_t_isid where iss_id = 'LN46620' and id_ctxt_typ = 'RATE_CAT_ID') and mkt_oid = (select mkt_oid from ft_t_isid where iss_id = '' and id_ctxt_typ = '')) from dual WHERE EXISTS (SELECT 1 FROM ft_t_isid WHERE id_ctxt_typ =  'RATE_CAT_ID' and iss_id = 'LN46620') AND NOT EXISTS (SELECT 1 FROM ft_t_isgp WHERE PRNT_ISS_GRP_OID = 'CBA=ISGR01' and instr_id = (SELECT instr_id FROM ft_t_isid WHERE id_ctxt_typ =  'RATE_CAT_ID' and iss_id = 'LN46620') );</v>
      </c>
    </row>
    <row r="96" spans="2:14">
      <c r="B96" s="103" t="s">
        <v>2409</v>
      </c>
      <c r="C96" s="16" t="s">
        <v>2364</v>
      </c>
      <c r="D96" s="78" t="s">
        <v>160</v>
      </c>
      <c r="E96" s="78" t="s">
        <v>914</v>
      </c>
      <c r="F96" s="103" t="s">
        <v>1395</v>
      </c>
      <c r="G96" s="104" t="s">
        <v>871</v>
      </c>
      <c r="H96" s="104" t="s">
        <v>141</v>
      </c>
      <c r="I96" s="78" t="s">
        <v>9</v>
      </c>
      <c r="J96" s="78" t="s">
        <v>141</v>
      </c>
      <c r="K96" s="99" t="s">
        <v>872</v>
      </c>
      <c r="L96" s="99"/>
      <c r="M96" s="105"/>
      <c r="N96" s="8" t="str">
        <f t="shared" si="2"/>
        <v>INSERT INTO ft_t_isgp (isgp_oid, instr_id, PRNT_ISS_GRP_OID,START_TMS,LAST_CHG_TMS,LAST_CHG_USR_ID,DATA_STAT_TYP,DATA_SRC_ID,PRT_PURP_TYP, ISID_OID, MKT_ISS_OID)  SELECT 'CBAISGP095' ,  (SELECT instr_id FROM ft_t_isid WHERE id_ctxt_typ =  'RATE_CAT_ID' and iss_id = 'LN46621' and rownum = 1),'CBA=ISGR01' , sysdate-36555 , sysdate,'CBA', 'ACTIVE' , 'CBA' , 'REQUEST',  (SELECT isid_oid FROM ft_t_isid WHERE id_ctxt_typ =  'RATE_CAT_ID' and iss_id = 'LN46621' and rownum = 1), (select mkt_iss_oid from ft_t_mkis where instr_id = (select instr_id from ft_t_isid where iss_id = 'LN46621' and id_ctxt_typ = 'RATE_CAT_ID') and mkt_oid = (select mkt_oid from ft_t_isid where iss_id = '' and id_ctxt_typ = '')) from dual WHERE EXISTS (SELECT 1 FROM ft_t_isid WHERE id_ctxt_typ =  'RATE_CAT_ID' and iss_id = 'LN46621') AND NOT EXISTS (SELECT 1 FROM ft_t_isgp WHERE PRNT_ISS_GRP_OID = 'CBA=ISGR01' and instr_id = (SELECT instr_id FROM ft_t_isid WHERE id_ctxt_typ =  'RATE_CAT_ID' and iss_id = 'LN46621') );</v>
      </c>
    </row>
    <row r="97" spans="2:14">
      <c r="B97" s="103" t="s">
        <v>2410</v>
      </c>
      <c r="C97" s="16" t="s">
        <v>2365</v>
      </c>
      <c r="D97" s="78" t="s">
        <v>160</v>
      </c>
      <c r="E97" s="78" t="s">
        <v>914</v>
      </c>
      <c r="F97" s="103" t="s">
        <v>1395</v>
      </c>
      <c r="G97" s="104" t="s">
        <v>871</v>
      </c>
      <c r="H97" s="104" t="s">
        <v>141</v>
      </c>
      <c r="I97" s="78" t="s">
        <v>9</v>
      </c>
      <c r="J97" s="78" t="s">
        <v>141</v>
      </c>
      <c r="K97" s="99" t="s">
        <v>872</v>
      </c>
      <c r="L97" s="99"/>
      <c r="M97" s="105"/>
      <c r="N97" s="8" t="str">
        <f t="shared" si="2"/>
        <v>INSERT INTO ft_t_isgp (isgp_oid, instr_id, PRNT_ISS_GRP_OID,START_TMS,LAST_CHG_TMS,LAST_CHG_USR_ID,DATA_STAT_TYP,DATA_SRC_ID,PRT_PURP_TYP, ISID_OID, MKT_ISS_OID)  SELECT 'CBAISGP096' ,  (SELECT instr_id FROM ft_t_isid WHERE id_ctxt_typ =  'RATE_CAT_ID' and iss_id = 'LN46622' and rownum = 1),'CBA=ISGR01' , sysdate-36555 , sysdate,'CBA', 'ACTIVE' , 'CBA' , 'REQUEST',  (SELECT isid_oid FROM ft_t_isid WHERE id_ctxt_typ =  'RATE_CAT_ID' and iss_id = 'LN46622' and rownum = 1), (select mkt_iss_oid from ft_t_mkis where instr_id = (select instr_id from ft_t_isid where iss_id = 'LN46622' and id_ctxt_typ = 'RATE_CAT_ID') and mkt_oid = (select mkt_oid from ft_t_isid where iss_id = '' and id_ctxt_typ = '')) from dual WHERE EXISTS (SELECT 1 FROM ft_t_isid WHERE id_ctxt_typ =  'RATE_CAT_ID' and iss_id = 'LN46622') AND NOT EXISTS (SELECT 1 FROM ft_t_isgp WHERE PRNT_ISS_GRP_OID = 'CBA=ISGR01' and instr_id = (SELECT instr_id FROM ft_t_isid WHERE id_ctxt_typ =  'RATE_CAT_ID' and iss_id = 'LN46622') );</v>
      </c>
    </row>
    <row r="98" spans="2:14">
      <c r="B98" s="103" t="s">
        <v>2411</v>
      </c>
      <c r="C98" s="16" t="s">
        <v>2366</v>
      </c>
      <c r="D98" s="78" t="s">
        <v>160</v>
      </c>
      <c r="E98" s="78" t="s">
        <v>914</v>
      </c>
      <c r="F98" s="103" t="s">
        <v>1395</v>
      </c>
      <c r="G98" s="104" t="s">
        <v>871</v>
      </c>
      <c r="H98" s="104" t="s">
        <v>141</v>
      </c>
      <c r="I98" s="78" t="s">
        <v>9</v>
      </c>
      <c r="J98" s="78" t="s">
        <v>141</v>
      </c>
      <c r="K98" s="99" t="s">
        <v>872</v>
      </c>
      <c r="L98" s="99"/>
      <c r="M98" s="105"/>
      <c r="N98" s="8" t="str">
        <f t="shared" si="2"/>
        <v>INSERT INTO ft_t_isgp (isgp_oid, instr_id, PRNT_ISS_GRP_OID,START_TMS,LAST_CHG_TMS,LAST_CHG_USR_ID,DATA_STAT_TYP,DATA_SRC_ID,PRT_PURP_TYP, ISID_OID, MKT_ISS_OID)  SELECT 'CBAISGP097' ,  (SELECT instr_id FROM ft_t_isid WHERE id_ctxt_typ =  'RATE_CAT_ID' and iss_id = 'LN46623' and rownum = 1),'CBA=ISGR01' , sysdate-36555 , sysdate,'CBA', 'ACTIVE' , 'CBA' , 'REQUEST',  (SELECT isid_oid FROM ft_t_isid WHERE id_ctxt_typ =  'RATE_CAT_ID' and iss_id = 'LN46623' and rownum = 1), (select mkt_iss_oid from ft_t_mkis where instr_id = (select instr_id from ft_t_isid where iss_id = 'LN46623' and id_ctxt_typ = 'RATE_CAT_ID') and mkt_oid = (select mkt_oid from ft_t_isid where iss_id = '' and id_ctxt_typ = '')) from dual WHERE EXISTS (SELECT 1 FROM ft_t_isid WHERE id_ctxt_typ =  'RATE_CAT_ID' and iss_id = 'LN46623') AND NOT EXISTS (SELECT 1 FROM ft_t_isgp WHERE PRNT_ISS_GRP_OID = 'CBA=ISGR01' and instr_id = (SELECT instr_id FROM ft_t_isid WHERE id_ctxt_typ =  'RATE_CAT_ID' and iss_id = 'LN46623') );</v>
      </c>
    </row>
    <row r="99" spans="2:14">
      <c r="B99" s="103" t="s">
        <v>2412</v>
      </c>
      <c r="C99" s="16" t="s">
        <v>2367</v>
      </c>
      <c r="D99" s="78" t="s">
        <v>160</v>
      </c>
      <c r="E99" s="78" t="s">
        <v>914</v>
      </c>
      <c r="F99" s="103" t="s">
        <v>1395</v>
      </c>
      <c r="G99" s="104" t="s">
        <v>871</v>
      </c>
      <c r="H99" s="104" t="s">
        <v>141</v>
      </c>
      <c r="I99" s="78" t="s">
        <v>9</v>
      </c>
      <c r="J99" s="78" t="s">
        <v>141</v>
      </c>
      <c r="K99" s="99" t="s">
        <v>872</v>
      </c>
      <c r="L99" s="99"/>
      <c r="M99" s="105"/>
      <c r="N99" s="8" t="str">
        <f t="shared" si="2"/>
        <v>INSERT INTO ft_t_isgp (isgp_oid, instr_id, PRNT_ISS_GRP_OID,START_TMS,LAST_CHG_TMS,LAST_CHG_USR_ID,DATA_STAT_TYP,DATA_SRC_ID,PRT_PURP_TYP, ISID_OID, MKT_ISS_OID)  SELECT 'CBAISGP098' ,  (SELECT instr_id FROM ft_t_isid WHERE id_ctxt_typ =  'RATE_CAT_ID' and iss_id = 'LN46624' and rownum = 1),'CBA=ISGR01' , sysdate-36555 , sysdate,'CBA', 'ACTIVE' , 'CBA' , 'REQUEST',  (SELECT isid_oid FROM ft_t_isid WHERE id_ctxt_typ =  'RATE_CAT_ID' and iss_id = 'LN46624' and rownum = 1), (select mkt_iss_oid from ft_t_mkis where instr_id = (select instr_id from ft_t_isid where iss_id = 'LN46624' and id_ctxt_typ = 'RATE_CAT_ID') and mkt_oid = (select mkt_oid from ft_t_isid where iss_id = '' and id_ctxt_typ = '')) from dual WHERE EXISTS (SELECT 1 FROM ft_t_isid WHERE id_ctxt_typ =  'RATE_CAT_ID' and iss_id = 'LN46624') AND NOT EXISTS (SELECT 1 FROM ft_t_isgp WHERE PRNT_ISS_GRP_OID = 'CBA=ISGR01' and instr_id = (SELECT instr_id FROM ft_t_isid WHERE id_ctxt_typ =  'RATE_CAT_ID' and iss_id = 'LN46624') );</v>
      </c>
    </row>
    <row r="100" spans="2:14">
      <c r="B100" s="103" t="s">
        <v>2413</v>
      </c>
      <c r="C100" s="16" t="s">
        <v>2368</v>
      </c>
      <c r="D100" s="78" t="s">
        <v>160</v>
      </c>
      <c r="E100" s="78" t="s">
        <v>914</v>
      </c>
      <c r="F100" s="103" t="s">
        <v>1395</v>
      </c>
      <c r="G100" s="104" t="s">
        <v>871</v>
      </c>
      <c r="H100" s="104" t="s">
        <v>141</v>
      </c>
      <c r="I100" s="78" t="s">
        <v>9</v>
      </c>
      <c r="J100" s="78" t="s">
        <v>141</v>
      </c>
      <c r="K100" s="99" t="s">
        <v>872</v>
      </c>
      <c r="L100" s="99"/>
      <c r="M100" s="105"/>
      <c r="N100" s="8" t="str">
        <f t="shared" si="2"/>
        <v>INSERT INTO ft_t_isgp (isgp_oid, instr_id, PRNT_ISS_GRP_OID,START_TMS,LAST_CHG_TMS,LAST_CHG_USR_ID,DATA_STAT_TYP,DATA_SRC_ID,PRT_PURP_TYP, ISID_OID, MKT_ISS_OID)  SELECT 'CBAISGP099' ,  (SELECT instr_id FROM ft_t_isid WHERE id_ctxt_typ =  'RATE_CAT_ID' and iss_id = 'LN46625' and rownum = 1),'CBA=ISGR01' , sysdate-36555 , sysdate,'CBA', 'ACTIVE' , 'CBA' , 'REQUEST',  (SELECT isid_oid FROM ft_t_isid WHERE id_ctxt_typ =  'RATE_CAT_ID' and iss_id = 'LN46625' and rownum = 1), (select mkt_iss_oid from ft_t_mkis where instr_id = (select instr_id from ft_t_isid where iss_id = 'LN46625' and id_ctxt_typ = 'RATE_CAT_ID') and mkt_oid = (select mkt_oid from ft_t_isid where iss_id = '' and id_ctxt_typ = '')) from dual WHERE EXISTS (SELECT 1 FROM ft_t_isid WHERE id_ctxt_typ =  'RATE_CAT_ID' and iss_id = 'LN46625') AND NOT EXISTS (SELECT 1 FROM ft_t_isgp WHERE PRNT_ISS_GRP_OID = 'CBA=ISGR01' and instr_id = (SELECT instr_id FROM ft_t_isid WHERE id_ctxt_typ =  'RATE_CAT_ID' and iss_id = 'LN46625') );</v>
      </c>
    </row>
    <row r="101" spans="2:14">
      <c r="B101" s="103" t="s">
        <v>2414</v>
      </c>
      <c r="C101" s="16" t="s">
        <v>2369</v>
      </c>
      <c r="D101" s="78" t="s">
        <v>160</v>
      </c>
      <c r="E101" s="78" t="s">
        <v>914</v>
      </c>
      <c r="F101" s="103" t="s">
        <v>1395</v>
      </c>
      <c r="G101" s="104" t="s">
        <v>871</v>
      </c>
      <c r="H101" s="104" t="s">
        <v>141</v>
      </c>
      <c r="I101" s="78" t="s">
        <v>9</v>
      </c>
      <c r="J101" s="78" t="s">
        <v>141</v>
      </c>
      <c r="K101" s="99" t="s">
        <v>872</v>
      </c>
      <c r="L101" s="99"/>
      <c r="M101" s="105"/>
      <c r="N101" s="8" t="str">
        <f t="shared" si="2"/>
        <v>INSERT INTO ft_t_isgp (isgp_oid, instr_id, PRNT_ISS_GRP_OID,START_TMS,LAST_CHG_TMS,LAST_CHG_USR_ID,DATA_STAT_TYP,DATA_SRC_ID,PRT_PURP_TYP, ISID_OID, MKT_ISS_OID)  SELECT 'CBAISGP100' ,  (SELECT instr_id FROM ft_t_isid WHERE id_ctxt_typ =  'RATE_CAT_ID' and iss_id = 'LN46626' and rownum = 1),'CBA=ISGR01' , sysdate-36555 , sysdate,'CBA', 'ACTIVE' , 'CBA' , 'REQUEST',  (SELECT isid_oid FROM ft_t_isid WHERE id_ctxt_typ =  'RATE_CAT_ID' and iss_id = 'LN46626' and rownum = 1), (select mkt_iss_oid from ft_t_mkis where instr_id = (select instr_id from ft_t_isid where iss_id = 'LN46626' and id_ctxt_typ = 'RATE_CAT_ID') and mkt_oid = (select mkt_oid from ft_t_isid where iss_id = '' and id_ctxt_typ = '')) from dual WHERE EXISTS (SELECT 1 FROM ft_t_isid WHERE id_ctxt_typ =  'RATE_CAT_ID' and iss_id = 'LN46626') AND NOT EXISTS (SELECT 1 FROM ft_t_isgp WHERE PRNT_ISS_GRP_OID = 'CBA=ISGR01' and instr_id = (SELECT instr_id FROM ft_t_isid WHERE id_ctxt_typ =  'RATE_CAT_ID' and iss_id = 'LN46626') );</v>
      </c>
    </row>
    <row r="102" spans="2:14">
      <c r="B102" s="103" t="s">
        <v>2415</v>
      </c>
      <c r="C102" s="16" t="s">
        <v>2370</v>
      </c>
      <c r="D102" s="78" t="s">
        <v>160</v>
      </c>
      <c r="E102" s="78" t="s">
        <v>914</v>
      </c>
      <c r="F102" s="103" t="s">
        <v>1395</v>
      </c>
      <c r="G102" s="104" t="s">
        <v>871</v>
      </c>
      <c r="H102" s="104" t="s">
        <v>141</v>
      </c>
      <c r="I102" s="78" t="s">
        <v>9</v>
      </c>
      <c r="J102" s="78" t="s">
        <v>141</v>
      </c>
      <c r="K102" s="99" t="s">
        <v>872</v>
      </c>
      <c r="L102" s="99"/>
      <c r="M102" s="105"/>
      <c r="N102" s="8" t="str">
        <f t="shared" si="2"/>
        <v>INSERT INTO ft_t_isgp (isgp_oid, instr_id, PRNT_ISS_GRP_OID,START_TMS,LAST_CHG_TMS,LAST_CHG_USR_ID,DATA_STAT_TYP,DATA_SRC_ID,PRT_PURP_TYP, ISID_OID, MKT_ISS_OID)  SELECT 'CBAISGP101' ,  (SELECT instr_id FROM ft_t_isid WHERE id_ctxt_typ =  'RATE_CAT_ID' and iss_id = 'LN46627' and rownum = 1),'CBA=ISGR01' , sysdate-36555 , sysdate,'CBA', 'ACTIVE' , 'CBA' , 'REQUEST',  (SELECT isid_oid FROM ft_t_isid WHERE id_ctxt_typ =  'RATE_CAT_ID' and iss_id = 'LN46627' and rownum = 1), (select mkt_iss_oid from ft_t_mkis where instr_id = (select instr_id from ft_t_isid where iss_id = 'LN46627' and id_ctxt_typ = 'RATE_CAT_ID') and mkt_oid = (select mkt_oid from ft_t_isid where iss_id = '' and id_ctxt_typ = '')) from dual WHERE EXISTS (SELECT 1 FROM ft_t_isid WHERE id_ctxt_typ =  'RATE_CAT_ID' and iss_id = 'LN46627') AND NOT EXISTS (SELECT 1 FROM ft_t_isgp WHERE PRNT_ISS_GRP_OID = 'CBA=ISGR01' and instr_id = (SELECT instr_id FROM ft_t_isid WHERE id_ctxt_typ =  'RATE_CAT_ID' and iss_id = 'LN46627') );</v>
      </c>
    </row>
    <row r="103" spans="2:14">
      <c r="B103" s="103" t="s">
        <v>2416</v>
      </c>
      <c r="C103" s="16" t="s">
        <v>2371</v>
      </c>
      <c r="D103" s="78" t="s">
        <v>160</v>
      </c>
      <c r="E103" s="78" t="s">
        <v>914</v>
      </c>
      <c r="F103" s="103" t="s">
        <v>1395</v>
      </c>
      <c r="G103" s="104" t="s">
        <v>871</v>
      </c>
      <c r="H103" s="104" t="s">
        <v>141</v>
      </c>
      <c r="I103" s="78" t="s">
        <v>9</v>
      </c>
      <c r="J103" s="78" t="s">
        <v>141</v>
      </c>
      <c r="K103" s="99" t="s">
        <v>872</v>
      </c>
      <c r="L103" s="99"/>
      <c r="M103" s="105"/>
      <c r="N103" s="8" t="str">
        <f t="shared" si="2"/>
        <v>INSERT INTO ft_t_isgp (isgp_oid, instr_id, PRNT_ISS_GRP_OID,START_TMS,LAST_CHG_TMS,LAST_CHG_USR_ID,DATA_STAT_TYP,DATA_SRC_ID,PRT_PURP_TYP, ISID_OID, MKT_ISS_OID)  SELECT 'CBAISGP102' ,  (SELECT instr_id FROM ft_t_isid WHERE id_ctxt_typ =  'RATE_CAT_ID' and iss_id = 'LN46628' and rownum = 1),'CBA=ISGR01' , sysdate-36555 , sysdate,'CBA', 'ACTIVE' , 'CBA' , 'REQUEST',  (SELECT isid_oid FROM ft_t_isid WHERE id_ctxt_typ =  'RATE_CAT_ID' and iss_id = 'LN46628' and rownum = 1), (select mkt_iss_oid from ft_t_mkis where instr_id = (select instr_id from ft_t_isid where iss_id = 'LN46628' and id_ctxt_typ = 'RATE_CAT_ID') and mkt_oid = (select mkt_oid from ft_t_isid where iss_id = '' and id_ctxt_typ = '')) from dual WHERE EXISTS (SELECT 1 FROM ft_t_isid WHERE id_ctxt_typ =  'RATE_CAT_ID' and iss_id = 'LN46628') AND NOT EXISTS (SELECT 1 FROM ft_t_isgp WHERE PRNT_ISS_GRP_OID = 'CBA=ISGR01' and instr_id = (SELECT instr_id FROM ft_t_isid WHERE id_ctxt_typ =  'RATE_CAT_ID' and iss_id = 'LN46628') );</v>
      </c>
    </row>
    <row r="104" spans="2:14">
      <c r="B104" s="103" t="s">
        <v>2417</v>
      </c>
      <c r="C104" s="16" t="s">
        <v>2372</v>
      </c>
      <c r="D104" s="78" t="s">
        <v>160</v>
      </c>
      <c r="E104" s="78" t="s">
        <v>914</v>
      </c>
      <c r="F104" s="103" t="s">
        <v>1395</v>
      </c>
      <c r="G104" s="104" t="s">
        <v>871</v>
      </c>
      <c r="H104" s="104" t="s">
        <v>141</v>
      </c>
      <c r="I104" s="78" t="s">
        <v>9</v>
      </c>
      <c r="J104" s="78" t="s">
        <v>141</v>
      </c>
      <c r="K104" s="99" t="s">
        <v>872</v>
      </c>
      <c r="L104" s="99"/>
      <c r="M104" s="105"/>
      <c r="N104" s="8" t="str">
        <f t="shared" si="2"/>
        <v>INSERT INTO ft_t_isgp (isgp_oid, instr_id, PRNT_ISS_GRP_OID,START_TMS,LAST_CHG_TMS,LAST_CHG_USR_ID,DATA_STAT_TYP,DATA_SRC_ID,PRT_PURP_TYP, ISID_OID, MKT_ISS_OID)  SELECT 'CBAISGP103' ,  (SELECT instr_id FROM ft_t_isid WHERE id_ctxt_typ =  'RATE_CAT_ID' and iss_id = 'LN46629' and rownum = 1),'CBA=ISGR01' , sysdate-36555 , sysdate,'CBA', 'ACTIVE' , 'CBA' , 'REQUEST',  (SELECT isid_oid FROM ft_t_isid WHERE id_ctxt_typ =  'RATE_CAT_ID' and iss_id = 'LN46629' and rownum = 1), (select mkt_iss_oid from ft_t_mkis where instr_id = (select instr_id from ft_t_isid where iss_id = 'LN46629' and id_ctxt_typ = 'RATE_CAT_ID') and mkt_oid = (select mkt_oid from ft_t_isid where iss_id = '' and id_ctxt_typ = '')) from dual WHERE EXISTS (SELECT 1 FROM ft_t_isid WHERE id_ctxt_typ =  'RATE_CAT_ID' and iss_id = 'LN46629') AND NOT EXISTS (SELECT 1 FROM ft_t_isgp WHERE PRNT_ISS_GRP_OID = 'CBA=ISGR01' and instr_id = (SELECT instr_id FROM ft_t_isid WHERE id_ctxt_typ =  'RATE_CAT_ID' and iss_id = 'LN46629') );</v>
      </c>
    </row>
    <row r="105" spans="2:14">
      <c r="B105" s="103" t="s">
        <v>2418</v>
      </c>
      <c r="C105" s="16" t="s">
        <v>2373</v>
      </c>
      <c r="D105" s="78" t="s">
        <v>160</v>
      </c>
      <c r="E105" s="78" t="s">
        <v>914</v>
      </c>
      <c r="F105" s="103" t="s">
        <v>1395</v>
      </c>
      <c r="G105" s="104" t="s">
        <v>871</v>
      </c>
      <c r="H105" s="104" t="s">
        <v>141</v>
      </c>
      <c r="I105" s="78" t="s">
        <v>9</v>
      </c>
      <c r="J105" s="78" t="s">
        <v>141</v>
      </c>
      <c r="K105" s="99" t="s">
        <v>872</v>
      </c>
      <c r="L105" s="99"/>
      <c r="M105" s="105"/>
      <c r="N105" s="8" t="str">
        <f t="shared" si="2"/>
        <v>INSERT INTO ft_t_isgp (isgp_oid, instr_id, PRNT_ISS_GRP_OID,START_TMS,LAST_CHG_TMS,LAST_CHG_USR_ID,DATA_STAT_TYP,DATA_SRC_ID,PRT_PURP_TYP, ISID_OID, MKT_ISS_OID)  SELECT 'CBAISGP104' ,  (SELECT instr_id FROM ft_t_isid WHERE id_ctxt_typ =  'RATE_CAT_ID' and iss_id = 'LN46630' and rownum = 1),'CBA=ISGR01' , sysdate-36555 , sysdate,'CBA', 'ACTIVE' , 'CBA' , 'REQUEST',  (SELECT isid_oid FROM ft_t_isid WHERE id_ctxt_typ =  'RATE_CAT_ID' and iss_id = 'LN46630' and rownum = 1), (select mkt_iss_oid from ft_t_mkis where instr_id = (select instr_id from ft_t_isid where iss_id = 'LN46630' and id_ctxt_typ = 'RATE_CAT_ID') and mkt_oid = (select mkt_oid from ft_t_isid where iss_id = '' and id_ctxt_typ = '')) from dual WHERE EXISTS (SELECT 1 FROM ft_t_isid WHERE id_ctxt_typ =  'RATE_CAT_ID' and iss_id = 'LN46630') AND NOT EXISTS (SELECT 1 FROM ft_t_isgp WHERE PRNT_ISS_GRP_OID = 'CBA=ISGR01' and instr_id = (SELECT instr_id FROM ft_t_isid WHERE id_ctxt_typ =  'RATE_CAT_ID' and iss_id = 'LN46630') );</v>
      </c>
    </row>
    <row r="106" spans="2:14">
      <c r="B106" s="103" t="s">
        <v>2419</v>
      </c>
      <c r="C106" s="16" t="s">
        <v>2374</v>
      </c>
      <c r="D106" s="78" t="s">
        <v>160</v>
      </c>
      <c r="E106" s="78" t="s">
        <v>914</v>
      </c>
      <c r="F106" s="103" t="s">
        <v>1395</v>
      </c>
      <c r="G106" s="104" t="s">
        <v>871</v>
      </c>
      <c r="H106" s="104" t="s">
        <v>141</v>
      </c>
      <c r="I106" s="78" t="s">
        <v>9</v>
      </c>
      <c r="J106" s="78" t="s">
        <v>141</v>
      </c>
      <c r="K106" s="99" t="s">
        <v>872</v>
      </c>
      <c r="L106" s="99"/>
      <c r="M106" s="105"/>
      <c r="N106" s="8" t="str">
        <f t="shared" si="2"/>
        <v>INSERT INTO ft_t_isgp (isgp_oid, instr_id, PRNT_ISS_GRP_OID,START_TMS,LAST_CHG_TMS,LAST_CHG_USR_ID,DATA_STAT_TYP,DATA_SRC_ID,PRT_PURP_TYP, ISID_OID, MKT_ISS_OID)  SELECT 'CBAISGP105' ,  (SELECT instr_id FROM ft_t_isid WHERE id_ctxt_typ =  'RATE_CAT_ID' and iss_id = 'LN46631' and rownum = 1),'CBA=ISGR01' , sysdate-36555 , sysdate,'CBA', 'ACTIVE' , 'CBA' , 'REQUEST',  (SELECT isid_oid FROM ft_t_isid WHERE id_ctxt_typ =  'RATE_CAT_ID' and iss_id = 'LN46631' and rownum = 1), (select mkt_iss_oid from ft_t_mkis where instr_id = (select instr_id from ft_t_isid where iss_id = 'LN46631' and id_ctxt_typ = 'RATE_CAT_ID') and mkt_oid = (select mkt_oid from ft_t_isid where iss_id = '' and id_ctxt_typ = '')) from dual WHERE EXISTS (SELECT 1 FROM ft_t_isid WHERE id_ctxt_typ =  'RATE_CAT_ID' and iss_id = 'LN46631') AND NOT EXISTS (SELECT 1 FROM ft_t_isgp WHERE PRNT_ISS_GRP_OID = 'CBA=ISGR01' and instr_id = (SELECT instr_id FROM ft_t_isid WHERE id_ctxt_typ =  'RATE_CAT_ID' and iss_id = 'LN46631') );</v>
      </c>
    </row>
    <row r="107" spans="2:14">
      <c r="B107" s="103" t="s">
        <v>2420</v>
      </c>
      <c r="C107" s="16" t="s">
        <v>2375</v>
      </c>
      <c r="D107" s="78" t="s">
        <v>160</v>
      </c>
      <c r="E107" s="78" t="s">
        <v>914</v>
      </c>
      <c r="F107" s="103" t="s">
        <v>1395</v>
      </c>
      <c r="G107" s="104" t="s">
        <v>871</v>
      </c>
      <c r="H107" s="104" t="s">
        <v>141</v>
      </c>
      <c r="I107" s="78" t="s">
        <v>9</v>
      </c>
      <c r="J107" s="78" t="s">
        <v>141</v>
      </c>
      <c r="K107" s="99" t="s">
        <v>872</v>
      </c>
      <c r="L107" s="99"/>
      <c r="M107" s="105"/>
      <c r="N107" s="8" t="str">
        <f t="shared" si="2"/>
        <v>INSERT INTO ft_t_isgp (isgp_oid, instr_id, PRNT_ISS_GRP_OID,START_TMS,LAST_CHG_TMS,LAST_CHG_USR_ID,DATA_STAT_TYP,DATA_SRC_ID,PRT_PURP_TYP, ISID_OID, MKT_ISS_OID)  SELECT 'CBAISGP106' ,  (SELECT instr_id FROM ft_t_isid WHERE id_ctxt_typ =  'RATE_CAT_ID' and iss_id = 'LN46632' and rownum = 1),'CBA=ISGR01' , sysdate-36555 , sysdate,'CBA', 'ACTIVE' , 'CBA' , 'REQUEST',  (SELECT isid_oid FROM ft_t_isid WHERE id_ctxt_typ =  'RATE_CAT_ID' and iss_id = 'LN46632' and rownum = 1), (select mkt_iss_oid from ft_t_mkis where instr_id = (select instr_id from ft_t_isid where iss_id = 'LN46632' and id_ctxt_typ = 'RATE_CAT_ID') and mkt_oid = (select mkt_oid from ft_t_isid where iss_id = '' and id_ctxt_typ = '')) from dual WHERE EXISTS (SELECT 1 FROM ft_t_isid WHERE id_ctxt_typ =  'RATE_CAT_ID' and iss_id = 'LN46632') AND NOT EXISTS (SELECT 1 FROM ft_t_isgp WHERE PRNT_ISS_GRP_OID = 'CBA=ISGR01' and instr_id = (SELECT instr_id FROM ft_t_isid WHERE id_ctxt_typ =  'RATE_CAT_ID' and iss_id = 'LN46632') );</v>
      </c>
    </row>
    <row r="108" spans="2:14">
      <c r="B108" s="103" t="s">
        <v>2421</v>
      </c>
      <c r="C108" s="16" t="s">
        <v>2376</v>
      </c>
      <c r="D108" s="78" t="s">
        <v>160</v>
      </c>
      <c r="E108" s="78" t="s">
        <v>914</v>
      </c>
      <c r="F108" s="103" t="s">
        <v>1395</v>
      </c>
      <c r="G108" s="104" t="s">
        <v>871</v>
      </c>
      <c r="H108" s="104" t="s">
        <v>141</v>
      </c>
      <c r="I108" s="78" t="s">
        <v>9</v>
      </c>
      <c r="J108" s="78" t="s">
        <v>141</v>
      </c>
      <c r="K108" s="99" t="s">
        <v>872</v>
      </c>
      <c r="L108" s="99"/>
      <c r="M108" s="105"/>
      <c r="N108" s="8" t="str">
        <f t="shared" si="2"/>
        <v>INSERT INTO ft_t_isgp (isgp_oid, instr_id, PRNT_ISS_GRP_OID,START_TMS,LAST_CHG_TMS,LAST_CHG_USR_ID,DATA_STAT_TYP,DATA_SRC_ID,PRT_PURP_TYP, ISID_OID, MKT_ISS_OID)  SELECT 'CBAISGP107' ,  (SELECT instr_id FROM ft_t_isid WHERE id_ctxt_typ =  'RATE_CAT_ID' and iss_id = 'LN46633' and rownum = 1),'CBA=ISGR01' , sysdate-36555 , sysdate,'CBA', 'ACTIVE' , 'CBA' , 'REQUEST',  (SELECT isid_oid FROM ft_t_isid WHERE id_ctxt_typ =  'RATE_CAT_ID' and iss_id = 'LN46633' and rownum = 1), (select mkt_iss_oid from ft_t_mkis where instr_id = (select instr_id from ft_t_isid where iss_id = 'LN46633' and id_ctxt_typ = 'RATE_CAT_ID') and mkt_oid = (select mkt_oid from ft_t_isid where iss_id = '' and id_ctxt_typ = '')) from dual WHERE EXISTS (SELECT 1 FROM ft_t_isid WHERE id_ctxt_typ =  'RATE_CAT_ID' and iss_id = 'LN46633') AND NOT EXISTS (SELECT 1 FROM ft_t_isgp WHERE PRNT_ISS_GRP_OID = 'CBA=ISGR01' and instr_id = (SELECT instr_id FROM ft_t_isid WHERE id_ctxt_typ =  'RATE_CAT_ID' and iss_id = 'LN46633') );</v>
      </c>
    </row>
    <row r="109" spans="2:14">
      <c r="B109" s="103" t="s">
        <v>2422</v>
      </c>
      <c r="C109" s="16" t="s">
        <v>2377</v>
      </c>
      <c r="D109" s="78" t="s">
        <v>160</v>
      </c>
      <c r="E109" s="78" t="s">
        <v>914</v>
      </c>
      <c r="F109" s="103" t="s">
        <v>1395</v>
      </c>
      <c r="G109" s="104" t="s">
        <v>871</v>
      </c>
      <c r="H109" s="104" t="s">
        <v>141</v>
      </c>
      <c r="I109" s="78" t="s">
        <v>9</v>
      </c>
      <c r="J109" s="78" t="s">
        <v>141</v>
      </c>
      <c r="K109" s="99" t="s">
        <v>872</v>
      </c>
      <c r="L109" s="99"/>
      <c r="M109" s="105"/>
      <c r="N109" s="8" t="str">
        <f t="shared" si="2"/>
        <v>INSERT INTO ft_t_isgp (isgp_oid, instr_id, PRNT_ISS_GRP_OID,START_TMS,LAST_CHG_TMS,LAST_CHG_USR_ID,DATA_STAT_TYP,DATA_SRC_ID,PRT_PURP_TYP, ISID_OID, MKT_ISS_OID)  SELECT 'CBAISGP108' ,  (SELECT instr_id FROM ft_t_isid WHERE id_ctxt_typ =  'RATE_CAT_ID' and iss_id = 'LN46634' and rownum = 1),'CBA=ISGR01' , sysdate-36555 , sysdate,'CBA', 'ACTIVE' , 'CBA' , 'REQUEST',  (SELECT isid_oid FROM ft_t_isid WHERE id_ctxt_typ =  'RATE_CAT_ID' and iss_id = 'LN46634' and rownum = 1), (select mkt_iss_oid from ft_t_mkis where instr_id = (select instr_id from ft_t_isid where iss_id = 'LN46634' and id_ctxt_typ = 'RATE_CAT_ID') and mkt_oid = (select mkt_oid from ft_t_isid where iss_id = '' and id_ctxt_typ = '')) from dual WHERE EXISTS (SELECT 1 FROM ft_t_isid WHERE id_ctxt_typ =  'RATE_CAT_ID' and iss_id = 'LN46634') AND NOT EXISTS (SELECT 1 FROM ft_t_isgp WHERE PRNT_ISS_GRP_OID = 'CBA=ISGR01' and instr_id = (SELECT instr_id FROM ft_t_isid WHERE id_ctxt_typ =  'RATE_CAT_ID' and iss_id = 'LN46634') );</v>
      </c>
    </row>
    <row r="110" spans="2:14">
      <c r="B110" s="103" t="s">
        <v>2423</v>
      </c>
      <c r="C110" s="16" t="s">
        <v>2378</v>
      </c>
      <c r="D110" s="78" t="s">
        <v>160</v>
      </c>
      <c r="E110" s="78" t="s">
        <v>914</v>
      </c>
      <c r="F110" s="103" t="s">
        <v>1395</v>
      </c>
      <c r="G110" s="104" t="s">
        <v>871</v>
      </c>
      <c r="H110" s="104" t="s">
        <v>141</v>
      </c>
      <c r="I110" s="78" t="s">
        <v>9</v>
      </c>
      <c r="J110" s="78" t="s">
        <v>141</v>
      </c>
      <c r="K110" s="99" t="s">
        <v>872</v>
      </c>
      <c r="L110" s="99"/>
      <c r="M110" s="105"/>
      <c r="N110" s="8" t="str">
        <f t="shared" si="2"/>
        <v>INSERT INTO ft_t_isgp (isgp_oid, instr_id, PRNT_ISS_GRP_OID,START_TMS,LAST_CHG_TMS,LAST_CHG_USR_ID,DATA_STAT_TYP,DATA_SRC_ID,PRT_PURP_TYP, ISID_OID, MKT_ISS_OID)  SELECT 'CBAISGP109' ,  (SELECT instr_id FROM ft_t_isid WHERE id_ctxt_typ =  'RATE_CAT_ID' and iss_id = 'LN46635' and rownum = 1),'CBA=ISGR01' , sysdate-36555 , sysdate,'CBA', 'ACTIVE' , 'CBA' , 'REQUEST',  (SELECT isid_oid FROM ft_t_isid WHERE id_ctxt_typ =  'RATE_CAT_ID' and iss_id = 'LN46635' and rownum = 1), (select mkt_iss_oid from ft_t_mkis where instr_id = (select instr_id from ft_t_isid where iss_id = 'LN46635' and id_ctxt_typ = 'RATE_CAT_ID') and mkt_oid = (select mkt_oid from ft_t_isid where iss_id = '' and id_ctxt_typ = '')) from dual WHERE EXISTS (SELECT 1 FROM ft_t_isid WHERE id_ctxt_typ =  'RATE_CAT_ID' and iss_id = 'LN46635') AND NOT EXISTS (SELECT 1 FROM ft_t_isgp WHERE PRNT_ISS_GRP_OID = 'CBA=ISGR01' and instr_id = (SELECT instr_id FROM ft_t_isid WHERE id_ctxt_typ =  'RATE_CAT_ID' and iss_id = 'LN46635') );</v>
      </c>
    </row>
    <row r="111" spans="2:14">
      <c r="B111" s="103" t="s">
        <v>2424</v>
      </c>
      <c r="C111" s="16" t="s">
        <v>2379</v>
      </c>
      <c r="D111" s="78" t="s">
        <v>160</v>
      </c>
      <c r="E111" s="78" t="s">
        <v>914</v>
      </c>
      <c r="F111" s="103" t="s">
        <v>1395</v>
      </c>
      <c r="G111" s="104" t="s">
        <v>871</v>
      </c>
      <c r="H111" s="104" t="s">
        <v>141</v>
      </c>
      <c r="I111" s="78" t="s">
        <v>9</v>
      </c>
      <c r="J111" s="78" t="s">
        <v>141</v>
      </c>
      <c r="K111" s="99" t="s">
        <v>872</v>
      </c>
      <c r="L111" s="99"/>
      <c r="M111" s="105"/>
      <c r="N111" s="8" t="str">
        <f t="shared" si="2"/>
        <v>INSERT INTO ft_t_isgp (isgp_oid, instr_id, PRNT_ISS_GRP_OID,START_TMS,LAST_CHG_TMS,LAST_CHG_USR_ID,DATA_STAT_TYP,DATA_SRC_ID,PRT_PURP_TYP, ISID_OID, MKT_ISS_OID)  SELECT 'CBAISGP110' ,  (SELECT instr_id FROM ft_t_isid WHERE id_ctxt_typ =  'RATE_CAT_ID' and iss_id = 'LN46636' and rownum = 1),'CBA=ISGR01' , sysdate-36555 , sysdate,'CBA', 'ACTIVE' , 'CBA' , 'REQUEST',  (SELECT isid_oid FROM ft_t_isid WHERE id_ctxt_typ =  'RATE_CAT_ID' and iss_id = 'LN46636' and rownum = 1), (select mkt_iss_oid from ft_t_mkis where instr_id = (select instr_id from ft_t_isid where iss_id = 'LN46636' and id_ctxt_typ = 'RATE_CAT_ID') and mkt_oid = (select mkt_oid from ft_t_isid where iss_id = '' and id_ctxt_typ = '')) from dual WHERE EXISTS (SELECT 1 FROM ft_t_isid WHERE id_ctxt_typ =  'RATE_CAT_ID' and iss_id = 'LN46636') AND NOT EXISTS (SELECT 1 FROM ft_t_isgp WHERE PRNT_ISS_GRP_OID = 'CBA=ISGR01' and instr_id = (SELECT instr_id FROM ft_t_isid WHERE id_ctxt_typ =  'RATE_CAT_ID' and iss_id = 'LN46636') );</v>
      </c>
    </row>
    <row r="112" spans="2:14">
      <c r="B112" s="103" t="s">
        <v>2425</v>
      </c>
      <c r="C112" s="16" t="s">
        <v>2380</v>
      </c>
      <c r="D112" s="78" t="s">
        <v>160</v>
      </c>
      <c r="E112" s="78" t="s">
        <v>914</v>
      </c>
      <c r="F112" s="103" t="s">
        <v>1395</v>
      </c>
      <c r="G112" s="104" t="s">
        <v>871</v>
      </c>
      <c r="H112" s="104" t="s">
        <v>141</v>
      </c>
      <c r="I112" s="78" t="s">
        <v>9</v>
      </c>
      <c r="J112" s="78" t="s">
        <v>141</v>
      </c>
      <c r="K112" s="99" t="s">
        <v>872</v>
      </c>
      <c r="L112" s="99"/>
      <c r="M112" s="105"/>
      <c r="N112" s="8" t="str">
        <f t="shared" si="2"/>
        <v>INSERT INTO ft_t_isgp (isgp_oid, instr_id, PRNT_ISS_GRP_OID,START_TMS,LAST_CHG_TMS,LAST_CHG_USR_ID,DATA_STAT_TYP,DATA_SRC_ID,PRT_PURP_TYP, ISID_OID, MKT_ISS_OID)  SELECT 'CBAISGP111' ,  (SELECT instr_id FROM ft_t_isid WHERE id_ctxt_typ =  'RATE_CAT_ID' and iss_id = 'LN46637' and rownum = 1),'CBA=ISGR01' , sysdate-36555 , sysdate,'CBA', 'ACTIVE' , 'CBA' , 'REQUEST',  (SELECT isid_oid FROM ft_t_isid WHERE id_ctxt_typ =  'RATE_CAT_ID' and iss_id = 'LN46637' and rownum = 1), (select mkt_iss_oid from ft_t_mkis where instr_id = (select instr_id from ft_t_isid where iss_id = 'LN46637' and id_ctxt_typ = 'RATE_CAT_ID') and mkt_oid = (select mkt_oid from ft_t_isid where iss_id = '' and id_ctxt_typ = '')) from dual WHERE EXISTS (SELECT 1 FROM ft_t_isid WHERE id_ctxt_typ =  'RATE_CAT_ID' and iss_id = 'LN46637') AND NOT EXISTS (SELECT 1 FROM ft_t_isgp WHERE PRNT_ISS_GRP_OID = 'CBA=ISGR01' and instr_id = (SELECT instr_id FROM ft_t_isid WHERE id_ctxt_typ =  'RATE_CAT_ID' and iss_id = 'LN46637') );</v>
      </c>
    </row>
    <row r="113" spans="2:14">
      <c r="B113" s="103" t="s">
        <v>2426</v>
      </c>
      <c r="C113" s="16" t="s">
        <v>2381</v>
      </c>
      <c r="D113" s="78" t="s">
        <v>160</v>
      </c>
      <c r="E113" s="78" t="s">
        <v>914</v>
      </c>
      <c r="F113" s="103" t="s">
        <v>1395</v>
      </c>
      <c r="G113" s="104" t="s">
        <v>871</v>
      </c>
      <c r="H113" s="104" t="s">
        <v>141</v>
      </c>
      <c r="I113" s="78" t="s">
        <v>9</v>
      </c>
      <c r="J113" s="78" t="s">
        <v>141</v>
      </c>
      <c r="K113" s="99" t="s">
        <v>872</v>
      </c>
      <c r="L113" s="99"/>
      <c r="M113" s="105"/>
      <c r="N113" s="8" t="str">
        <f t="shared" si="2"/>
        <v>INSERT INTO ft_t_isgp (isgp_oid, instr_id, PRNT_ISS_GRP_OID,START_TMS,LAST_CHG_TMS,LAST_CHG_USR_ID,DATA_STAT_TYP,DATA_SRC_ID,PRT_PURP_TYP, ISID_OID, MKT_ISS_OID)  SELECT 'CBAISGP112' ,  (SELECT instr_id FROM ft_t_isid WHERE id_ctxt_typ =  'RATE_CAT_ID' and iss_id = 'LN46638' and rownum = 1),'CBA=ISGR01' , sysdate-36555 , sysdate,'CBA', 'ACTIVE' , 'CBA' , 'REQUEST',  (SELECT isid_oid FROM ft_t_isid WHERE id_ctxt_typ =  'RATE_CAT_ID' and iss_id = 'LN46638' and rownum = 1), (select mkt_iss_oid from ft_t_mkis where instr_id = (select instr_id from ft_t_isid where iss_id = 'LN46638' and id_ctxt_typ = 'RATE_CAT_ID') and mkt_oid = (select mkt_oid from ft_t_isid where iss_id = '' and id_ctxt_typ = '')) from dual WHERE EXISTS (SELECT 1 FROM ft_t_isid WHERE id_ctxt_typ =  'RATE_CAT_ID' and iss_id = 'LN46638') AND NOT EXISTS (SELECT 1 FROM ft_t_isgp WHERE PRNT_ISS_GRP_OID = 'CBA=ISGR01' and instr_id = (SELECT instr_id FROM ft_t_isid WHERE id_ctxt_typ =  'RATE_CAT_ID' and iss_id = 'LN46638') );</v>
      </c>
    </row>
    <row r="114" spans="2:14">
      <c r="B114" s="103" t="s">
        <v>2427</v>
      </c>
      <c r="C114" s="16" t="s">
        <v>2382</v>
      </c>
      <c r="D114" s="78" t="s">
        <v>160</v>
      </c>
      <c r="E114" s="78" t="s">
        <v>914</v>
      </c>
      <c r="F114" s="103" t="s">
        <v>1395</v>
      </c>
      <c r="G114" s="104" t="s">
        <v>871</v>
      </c>
      <c r="H114" s="104" t="s">
        <v>141</v>
      </c>
      <c r="I114" s="78" t="s">
        <v>9</v>
      </c>
      <c r="J114" s="78" t="s">
        <v>141</v>
      </c>
      <c r="K114" s="99" t="s">
        <v>872</v>
      </c>
      <c r="L114" s="99"/>
      <c r="M114" s="105"/>
      <c r="N114" s="8" t="str">
        <f t="shared" si="2"/>
        <v>INSERT INTO ft_t_isgp (isgp_oid, instr_id, PRNT_ISS_GRP_OID,START_TMS,LAST_CHG_TMS,LAST_CHG_USR_ID,DATA_STAT_TYP,DATA_SRC_ID,PRT_PURP_TYP, ISID_OID, MKT_ISS_OID)  SELECT 'CBAISGP113' ,  (SELECT instr_id FROM ft_t_isid WHERE id_ctxt_typ =  'RATE_CAT_ID' and iss_id = 'LN46639' and rownum = 1),'CBA=ISGR01' , sysdate-36555 , sysdate,'CBA', 'ACTIVE' , 'CBA' , 'REQUEST',  (SELECT isid_oid FROM ft_t_isid WHERE id_ctxt_typ =  'RATE_CAT_ID' and iss_id = 'LN46639' and rownum = 1), (select mkt_iss_oid from ft_t_mkis where instr_id = (select instr_id from ft_t_isid where iss_id = 'LN46639' and id_ctxt_typ = 'RATE_CAT_ID') and mkt_oid = (select mkt_oid from ft_t_isid where iss_id = '' and id_ctxt_typ = '')) from dual WHERE EXISTS (SELECT 1 FROM ft_t_isid WHERE id_ctxt_typ =  'RATE_CAT_ID' and iss_id = 'LN46639') AND NOT EXISTS (SELECT 1 FROM ft_t_isgp WHERE PRNT_ISS_GRP_OID = 'CBA=ISGR01' and instr_id = (SELECT instr_id FROM ft_t_isid WHERE id_ctxt_typ =  'RATE_CAT_ID' and iss_id = 'LN46639') );</v>
      </c>
    </row>
    <row r="115" spans="2:14">
      <c r="B115" s="103" t="s">
        <v>2428</v>
      </c>
      <c r="C115" s="16" t="s">
        <v>2383</v>
      </c>
      <c r="D115" s="78" t="s">
        <v>160</v>
      </c>
      <c r="E115" s="78" t="s">
        <v>914</v>
      </c>
      <c r="F115" s="103" t="s">
        <v>1395</v>
      </c>
      <c r="G115" s="104" t="s">
        <v>871</v>
      </c>
      <c r="H115" s="104" t="s">
        <v>141</v>
      </c>
      <c r="I115" s="78" t="s">
        <v>9</v>
      </c>
      <c r="J115" s="78" t="s">
        <v>141</v>
      </c>
      <c r="K115" s="99" t="s">
        <v>872</v>
      </c>
      <c r="L115" s="99"/>
      <c r="M115" s="105"/>
      <c r="N115" s="8" t="str">
        <f t="shared" si="2"/>
        <v>INSERT INTO ft_t_isgp (isgp_oid, instr_id, PRNT_ISS_GRP_OID,START_TMS,LAST_CHG_TMS,LAST_CHG_USR_ID,DATA_STAT_TYP,DATA_SRC_ID,PRT_PURP_TYP, ISID_OID, MKT_ISS_OID)  SELECT 'CBAISGP114' ,  (SELECT instr_id FROM ft_t_isid WHERE id_ctxt_typ =  'RATE_CAT_ID' and iss_id = 'LN46640' and rownum = 1),'CBA=ISGR01' , sysdate-36555 , sysdate,'CBA', 'ACTIVE' , 'CBA' , 'REQUEST',  (SELECT isid_oid FROM ft_t_isid WHERE id_ctxt_typ =  'RATE_CAT_ID' and iss_id = 'LN46640' and rownum = 1), (select mkt_iss_oid from ft_t_mkis where instr_id = (select instr_id from ft_t_isid where iss_id = 'LN46640' and id_ctxt_typ = 'RATE_CAT_ID') and mkt_oid = (select mkt_oid from ft_t_isid where iss_id = '' and id_ctxt_typ = '')) from dual WHERE EXISTS (SELECT 1 FROM ft_t_isid WHERE id_ctxt_typ =  'RATE_CAT_ID' and iss_id = 'LN46640') AND NOT EXISTS (SELECT 1 FROM ft_t_isgp WHERE PRNT_ISS_GRP_OID = 'CBA=ISGR01' and instr_id = (SELECT instr_id FROM ft_t_isid WHERE id_ctxt_typ =  'RATE_CAT_ID' and iss_id = 'LN46640') );</v>
      </c>
    </row>
    <row r="116" spans="2:14">
      <c r="B116" s="103" t="s">
        <v>2429</v>
      </c>
      <c r="C116" s="16" t="s">
        <v>2384</v>
      </c>
      <c r="D116" s="78" t="s">
        <v>160</v>
      </c>
      <c r="E116" s="78" t="s">
        <v>914</v>
      </c>
      <c r="F116" s="103" t="s">
        <v>1395</v>
      </c>
      <c r="G116" s="104" t="s">
        <v>871</v>
      </c>
      <c r="H116" s="104" t="s">
        <v>141</v>
      </c>
      <c r="I116" s="78" t="s">
        <v>9</v>
      </c>
      <c r="J116" s="78" t="s">
        <v>141</v>
      </c>
      <c r="K116" s="99" t="s">
        <v>872</v>
      </c>
      <c r="L116" s="99"/>
      <c r="M116" s="105"/>
      <c r="N116" s="8" t="str">
        <f t="shared" si="2"/>
        <v>INSERT INTO ft_t_isgp (isgp_oid, instr_id, PRNT_ISS_GRP_OID,START_TMS,LAST_CHG_TMS,LAST_CHG_USR_ID,DATA_STAT_TYP,DATA_SRC_ID,PRT_PURP_TYP, ISID_OID, MKT_ISS_OID)  SELECT 'CBAISGP115' ,  (SELECT instr_id FROM ft_t_isid WHERE id_ctxt_typ =  'RATE_CAT_ID' and iss_id = 'LN46641' and rownum = 1),'CBA=ISGR01' , sysdate-36555 , sysdate,'CBA', 'ACTIVE' , 'CBA' , 'REQUEST',  (SELECT isid_oid FROM ft_t_isid WHERE id_ctxt_typ =  'RATE_CAT_ID' and iss_id = 'LN46641' and rownum = 1), (select mkt_iss_oid from ft_t_mkis where instr_id = (select instr_id from ft_t_isid where iss_id = 'LN46641' and id_ctxt_typ = 'RATE_CAT_ID') and mkt_oid = (select mkt_oid from ft_t_isid where iss_id = '' and id_ctxt_typ = '')) from dual WHERE EXISTS (SELECT 1 FROM ft_t_isid WHERE id_ctxt_typ =  'RATE_CAT_ID' and iss_id = 'LN46641') AND NOT EXISTS (SELECT 1 FROM ft_t_isgp WHERE PRNT_ISS_GRP_OID = 'CBA=ISGR01' and instr_id = (SELECT instr_id FROM ft_t_isid WHERE id_ctxt_typ =  'RATE_CAT_ID' and iss_id = 'LN46641') );</v>
      </c>
    </row>
    <row r="117" spans="2:14">
      <c r="B117" s="103" t="s">
        <v>2430</v>
      </c>
      <c r="C117" s="16" t="s">
        <v>2385</v>
      </c>
      <c r="D117" s="78" t="s">
        <v>160</v>
      </c>
      <c r="E117" s="78" t="s">
        <v>914</v>
      </c>
      <c r="F117" s="103" t="s">
        <v>1395</v>
      </c>
      <c r="G117" s="104" t="s">
        <v>871</v>
      </c>
      <c r="H117" s="104" t="s">
        <v>141</v>
      </c>
      <c r="I117" s="78" t="s">
        <v>9</v>
      </c>
      <c r="J117" s="78" t="s">
        <v>141</v>
      </c>
      <c r="K117" s="99" t="s">
        <v>872</v>
      </c>
      <c r="L117" s="99"/>
      <c r="M117" s="105"/>
      <c r="N117" s="8" t="str">
        <f t="shared" si="2"/>
        <v>INSERT INTO ft_t_isgp (isgp_oid, instr_id, PRNT_ISS_GRP_OID,START_TMS,LAST_CHG_TMS,LAST_CHG_USR_ID,DATA_STAT_TYP,DATA_SRC_ID,PRT_PURP_TYP, ISID_OID, MKT_ISS_OID)  SELECT 'CBAISGP116' ,  (SELECT instr_id FROM ft_t_isid WHERE id_ctxt_typ =  'RATE_CAT_ID' and iss_id = 'LN46642' and rownum = 1),'CBA=ISGR01' , sysdate-36555 , sysdate,'CBA', 'ACTIVE' , 'CBA' , 'REQUEST',  (SELECT isid_oid FROM ft_t_isid WHERE id_ctxt_typ =  'RATE_CAT_ID' and iss_id = 'LN46642' and rownum = 1), (select mkt_iss_oid from ft_t_mkis where instr_id = (select instr_id from ft_t_isid where iss_id = 'LN46642' and id_ctxt_typ = 'RATE_CAT_ID') and mkt_oid = (select mkt_oid from ft_t_isid where iss_id = '' and id_ctxt_typ = '')) from dual WHERE EXISTS (SELECT 1 FROM ft_t_isid WHERE id_ctxt_typ =  'RATE_CAT_ID' and iss_id = 'LN46642') AND NOT EXISTS (SELECT 1 FROM ft_t_isgp WHERE PRNT_ISS_GRP_OID = 'CBA=ISGR01' and instr_id = (SELECT instr_id FROM ft_t_isid WHERE id_ctxt_typ =  'RATE_CAT_ID' and iss_id = 'LN46642') );</v>
      </c>
    </row>
    <row r="118" spans="2:14">
      <c r="B118" s="103" t="s">
        <v>2431</v>
      </c>
      <c r="C118" s="16" t="s">
        <v>2386</v>
      </c>
      <c r="D118" s="78" t="s">
        <v>160</v>
      </c>
      <c r="E118" s="78" t="s">
        <v>914</v>
      </c>
      <c r="F118" s="103" t="s">
        <v>1395</v>
      </c>
      <c r="G118" s="104" t="s">
        <v>871</v>
      </c>
      <c r="H118" s="104" t="s">
        <v>141</v>
      </c>
      <c r="I118" s="78" t="s">
        <v>9</v>
      </c>
      <c r="J118" s="78" t="s">
        <v>141</v>
      </c>
      <c r="K118" s="99" t="s">
        <v>872</v>
      </c>
      <c r="L118" s="99"/>
      <c r="M118" s="105"/>
      <c r="N118" s="8" t="str">
        <f t="shared" si="2"/>
        <v>INSERT INTO ft_t_isgp (isgp_oid, instr_id, PRNT_ISS_GRP_OID,START_TMS,LAST_CHG_TMS,LAST_CHG_USR_ID,DATA_STAT_TYP,DATA_SRC_ID,PRT_PURP_TYP, ISID_OID, MKT_ISS_OID)  SELECT 'CBAISGP117' ,  (SELECT instr_id FROM ft_t_isid WHERE id_ctxt_typ =  'RATE_CAT_ID' and iss_id = 'LN46643' and rownum = 1),'CBA=ISGR01' , sysdate-36555 , sysdate,'CBA', 'ACTIVE' , 'CBA' , 'REQUEST',  (SELECT isid_oid FROM ft_t_isid WHERE id_ctxt_typ =  'RATE_CAT_ID' and iss_id = 'LN46643' and rownum = 1), (select mkt_iss_oid from ft_t_mkis where instr_id = (select instr_id from ft_t_isid where iss_id = 'LN46643' and id_ctxt_typ = 'RATE_CAT_ID') and mkt_oid = (select mkt_oid from ft_t_isid where iss_id = '' and id_ctxt_typ = '')) from dual WHERE EXISTS (SELECT 1 FROM ft_t_isid WHERE id_ctxt_typ =  'RATE_CAT_ID' and iss_id = 'LN46643') AND NOT EXISTS (SELECT 1 FROM ft_t_isgp WHERE PRNT_ISS_GRP_OID = 'CBA=ISGR01' and instr_id = (SELECT instr_id FROM ft_t_isid WHERE id_ctxt_typ =  'RATE_CAT_ID' and iss_id = 'LN46643') );</v>
      </c>
    </row>
    <row r="119" spans="2:14">
      <c r="B119" s="103" t="s">
        <v>2432</v>
      </c>
      <c r="C119" s="16" t="s">
        <v>2387</v>
      </c>
      <c r="D119" s="78" t="s">
        <v>160</v>
      </c>
      <c r="E119" s="78" t="s">
        <v>914</v>
      </c>
      <c r="F119" s="103" t="s">
        <v>1395</v>
      </c>
      <c r="G119" s="104" t="s">
        <v>871</v>
      </c>
      <c r="H119" s="104" t="s">
        <v>141</v>
      </c>
      <c r="I119" s="78" t="s">
        <v>9</v>
      </c>
      <c r="J119" s="78" t="s">
        <v>141</v>
      </c>
      <c r="K119" s="99" t="s">
        <v>872</v>
      </c>
      <c r="L119" s="99"/>
      <c r="M119" s="105"/>
      <c r="N119" s="8" t="str">
        <f t="shared" si="2"/>
        <v>INSERT INTO ft_t_isgp (isgp_oid, instr_id, PRNT_ISS_GRP_OID,START_TMS,LAST_CHG_TMS,LAST_CHG_USR_ID,DATA_STAT_TYP,DATA_SRC_ID,PRT_PURP_TYP, ISID_OID, MKT_ISS_OID)  SELECT 'CBAISGP118' ,  (SELECT instr_id FROM ft_t_isid WHERE id_ctxt_typ =  'RATE_CAT_ID' and iss_id = 'LN46644' and rownum = 1),'CBA=ISGR01' , sysdate-36555 , sysdate,'CBA', 'ACTIVE' , 'CBA' , 'REQUEST',  (SELECT isid_oid FROM ft_t_isid WHERE id_ctxt_typ =  'RATE_CAT_ID' and iss_id = 'LN46644' and rownum = 1), (select mkt_iss_oid from ft_t_mkis where instr_id = (select instr_id from ft_t_isid where iss_id = 'LN46644' and id_ctxt_typ = 'RATE_CAT_ID') and mkt_oid = (select mkt_oid from ft_t_isid where iss_id = '' and id_ctxt_typ = '')) from dual WHERE EXISTS (SELECT 1 FROM ft_t_isid WHERE id_ctxt_typ =  'RATE_CAT_ID' and iss_id = 'LN46644') AND NOT EXISTS (SELECT 1 FROM ft_t_isgp WHERE PRNT_ISS_GRP_OID = 'CBA=ISGR01' and instr_id = (SELECT instr_id FROM ft_t_isid WHERE id_ctxt_typ =  'RATE_CAT_ID' and iss_id = 'LN46644') );</v>
      </c>
    </row>
    <row r="120" spans="2:14">
      <c r="B120" s="103" t="s">
        <v>2433</v>
      </c>
      <c r="C120" s="16" t="s">
        <v>2388</v>
      </c>
      <c r="D120" s="78" t="s">
        <v>160</v>
      </c>
      <c r="E120" s="78" t="s">
        <v>914</v>
      </c>
      <c r="F120" s="103" t="s">
        <v>1395</v>
      </c>
      <c r="G120" s="104" t="s">
        <v>871</v>
      </c>
      <c r="H120" s="104" t="s">
        <v>141</v>
      </c>
      <c r="I120" s="78" t="s">
        <v>9</v>
      </c>
      <c r="J120" s="78" t="s">
        <v>141</v>
      </c>
      <c r="K120" s="99" t="s">
        <v>872</v>
      </c>
      <c r="L120" s="99"/>
      <c r="M120" s="105"/>
      <c r="N120" s="8" t="str">
        <f t="shared" si="2"/>
        <v>INSERT INTO ft_t_isgp (isgp_oid, instr_id, PRNT_ISS_GRP_OID,START_TMS,LAST_CHG_TMS,LAST_CHG_USR_ID,DATA_STAT_TYP,DATA_SRC_ID,PRT_PURP_TYP, ISID_OID, MKT_ISS_OID)  SELECT 'CBAISGP119' ,  (SELECT instr_id FROM ft_t_isid WHERE id_ctxt_typ =  'RATE_CAT_ID' and iss_id = 'LN46645' and rownum = 1),'CBA=ISGR01' , sysdate-36555 , sysdate,'CBA', 'ACTIVE' , 'CBA' , 'REQUEST',  (SELECT isid_oid FROM ft_t_isid WHERE id_ctxt_typ =  'RATE_CAT_ID' and iss_id = 'LN46645' and rownum = 1), (select mkt_iss_oid from ft_t_mkis where instr_id = (select instr_id from ft_t_isid where iss_id = 'LN46645' and id_ctxt_typ = 'RATE_CAT_ID') and mkt_oid = (select mkt_oid from ft_t_isid where iss_id = '' and id_ctxt_typ = '')) from dual WHERE EXISTS (SELECT 1 FROM ft_t_isid WHERE id_ctxt_typ =  'RATE_CAT_ID' and iss_id = 'LN46645') AND NOT EXISTS (SELECT 1 FROM ft_t_isgp WHERE PRNT_ISS_GRP_OID = 'CBA=ISGR01' and instr_id = (SELECT instr_id FROM ft_t_isid WHERE id_ctxt_typ =  'RATE_CAT_ID' and iss_id = 'LN46645') );</v>
      </c>
    </row>
    <row r="121" spans="2:14">
      <c r="B121" s="103" t="s">
        <v>2434</v>
      </c>
      <c r="C121" s="16" t="s">
        <v>2389</v>
      </c>
      <c r="D121" s="78" t="s">
        <v>160</v>
      </c>
      <c r="E121" s="78" t="s">
        <v>914</v>
      </c>
      <c r="F121" s="103" t="s">
        <v>1395</v>
      </c>
      <c r="G121" s="104" t="s">
        <v>871</v>
      </c>
      <c r="H121" s="104" t="s">
        <v>141</v>
      </c>
      <c r="I121" s="78" t="s">
        <v>9</v>
      </c>
      <c r="J121" s="78" t="s">
        <v>141</v>
      </c>
      <c r="K121" s="99" t="s">
        <v>872</v>
      </c>
      <c r="L121" s="99"/>
      <c r="M121" s="105"/>
      <c r="N121" s="8" t="str">
        <f t="shared" si="2"/>
        <v>INSERT INTO ft_t_isgp (isgp_oid, instr_id, PRNT_ISS_GRP_OID,START_TMS,LAST_CHG_TMS,LAST_CHG_USR_ID,DATA_STAT_TYP,DATA_SRC_ID,PRT_PURP_TYP, ISID_OID, MKT_ISS_OID)  SELECT 'CBAISGP120' ,  (SELECT instr_id FROM ft_t_isid WHERE id_ctxt_typ =  'RATE_CAT_ID' and iss_id = 'LN46646' and rownum = 1),'CBA=ISGR01' , sysdate-36555 , sysdate,'CBA', 'ACTIVE' , 'CBA' , 'REQUEST',  (SELECT isid_oid FROM ft_t_isid WHERE id_ctxt_typ =  'RATE_CAT_ID' and iss_id = 'LN46646' and rownum = 1), (select mkt_iss_oid from ft_t_mkis where instr_id = (select instr_id from ft_t_isid where iss_id = 'LN46646' and id_ctxt_typ = 'RATE_CAT_ID') and mkt_oid = (select mkt_oid from ft_t_isid where iss_id = '' and id_ctxt_typ = '')) from dual WHERE EXISTS (SELECT 1 FROM ft_t_isid WHERE id_ctxt_typ =  'RATE_CAT_ID' and iss_id = 'LN46646') AND NOT EXISTS (SELECT 1 FROM ft_t_isgp WHERE PRNT_ISS_GRP_OID = 'CBA=ISGR01' and instr_id = (SELECT instr_id FROM ft_t_isid WHERE id_ctxt_typ =  'RATE_CAT_ID' and iss_id = 'LN46646') );</v>
      </c>
    </row>
    <row r="122" spans="2:14">
      <c r="B122" s="103" t="s">
        <v>2435</v>
      </c>
      <c r="C122" s="16" t="s">
        <v>2390</v>
      </c>
      <c r="D122" s="78" t="s">
        <v>160</v>
      </c>
      <c r="E122" s="78" t="s">
        <v>914</v>
      </c>
      <c r="F122" s="103" t="s">
        <v>1395</v>
      </c>
      <c r="G122" s="104" t="s">
        <v>871</v>
      </c>
      <c r="H122" s="104" t="s">
        <v>141</v>
      </c>
      <c r="I122" s="78" t="s">
        <v>9</v>
      </c>
      <c r="J122" s="78" t="s">
        <v>141</v>
      </c>
      <c r="K122" s="99" t="s">
        <v>872</v>
      </c>
      <c r="L122" s="99"/>
      <c r="M122" s="105"/>
      <c r="N122" s="8" t="str">
        <f t="shared" si="2"/>
        <v>INSERT INTO ft_t_isgp (isgp_oid, instr_id, PRNT_ISS_GRP_OID,START_TMS,LAST_CHG_TMS,LAST_CHG_USR_ID,DATA_STAT_TYP,DATA_SRC_ID,PRT_PURP_TYP, ISID_OID, MKT_ISS_OID)  SELECT 'CBAISGP121' ,  (SELECT instr_id FROM ft_t_isid WHERE id_ctxt_typ =  'RATE_CAT_ID' and iss_id = 'LN46647' and rownum = 1),'CBA=ISGR01' , sysdate-36555 , sysdate,'CBA', 'ACTIVE' , 'CBA' , 'REQUEST',  (SELECT isid_oid FROM ft_t_isid WHERE id_ctxt_typ =  'RATE_CAT_ID' and iss_id = 'LN46647' and rownum = 1), (select mkt_iss_oid from ft_t_mkis where instr_id = (select instr_id from ft_t_isid where iss_id = 'LN46647' and id_ctxt_typ = 'RATE_CAT_ID') and mkt_oid = (select mkt_oid from ft_t_isid where iss_id = '' and id_ctxt_typ = '')) from dual WHERE EXISTS (SELECT 1 FROM ft_t_isid WHERE id_ctxt_typ =  'RATE_CAT_ID' and iss_id = 'LN46647') AND NOT EXISTS (SELECT 1 FROM ft_t_isgp WHERE PRNT_ISS_GRP_OID = 'CBA=ISGR01' and instr_id = (SELECT instr_id FROM ft_t_isid WHERE id_ctxt_typ =  'RATE_CAT_ID' and iss_id = 'LN46647') );</v>
      </c>
    </row>
    <row r="123" spans="2:14">
      <c r="B123" s="103" t="s">
        <v>2436</v>
      </c>
      <c r="C123" s="16" t="s">
        <v>2391</v>
      </c>
      <c r="D123" s="78" t="s">
        <v>160</v>
      </c>
      <c r="E123" s="78" t="s">
        <v>914</v>
      </c>
      <c r="F123" s="103" t="s">
        <v>1395</v>
      </c>
      <c r="G123" s="104" t="s">
        <v>871</v>
      </c>
      <c r="H123" s="104" t="s">
        <v>141</v>
      </c>
      <c r="I123" s="78" t="s">
        <v>9</v>
      </c>
      <c r="J123" s="78" t="s">
        <v>141</v>
      </c>
      <c r="K123" s="99" t="s">
        <v>872</v>
      </c>
      <c r="L123" s="99"/>
      <c r="M123" s="105"/>
      <c r="N123" s="8" t="str">
        <f t="shared" si="2"/>
        <v>INSERT INTO ft_t_isgp (isgp_oid, instr_id, PRNT_ISS_GRP_OID,START_TMS,LAST_CHG_TMS,LAST_CHG_USR_ID,DATA_STAT_TYP,DATA_SRC_ID,PRT_PURP_TYP, ISID_OID, MKT_ISS_OID)  SELECT 'CBAISGP122' ,  (SELECT instr_id FROM ft_t_isid WHERE id_ctxt_typ =  'RATE_CAT_ID' and iss_id = 'LN46648' and rownum = 1),'CBA=ISGR01' , sysdate-36555 , sysdate,'CBA', 'ACTIVE' , 'CBA' , 'REQUEST',  (SELECT isid_oid FROM ft_t_isid WHERE id_ctxt_typ =  'RATE_CAT_ID' and iss_id = 'LN46648' and rownum = 1), (select mkt_iss_oid from ft_t_mkis where instr_id = (select instr_id from ft_t_isid where iss_id = 'LN46648' and id_ctxt_typ = 'RATE_CAT_ID') and mkt_oid = (select mkt_oid from ft_t_isid where iss_id = '' and id_ctxt_typ = '')) from dual WHERE EXISTS (SELECT 1 FROM ft_t_isid WHERE id_ctxt_typ =  'RATE_CAT_ID' and iss_id = 'LN46648') AND NOT EXISTS (SELECT 1 FROM ft_t_isgp WHERE PRNT_ISS_GRP_OID = 'CBA=ISGR01' and instr_id = (SELECT instr_id FROM ft_t_isid WHERE id_ctxt_typ =  'RATE_CAT_ID' and iss_id = 'LN46648') );</v>
      </c>
    </row>
    <row r="124" spans="2:14">
      <c r="B124" s="103" t="s">
        <v>2437</v>
      </c>
      <c r="C124" s="16" t="s">
        <v>2392</v>
      </c>
      <c r="D124" s="78" t="s">
        <v>160</v>
      </c>
      <c r="E124" s="78" t="s">
        <v>914</v>
      </c>
      <c r="F124" s="103" t="s">
        <v>1395</v>
      </c>
      <c r="G124" s="104" t="s">
        <v>871</v>
      </c>
      <c r="H124" s="104" t="s">
        <v>141</v>
      </c>
      <c r="I124" s="78" t="s">
        <v>9</v>
      </c>
      <c r="J124" s="78" t="s">
        <v>141</v>
      </c>
      <c r="K124" s="99" t="s">
        <v>872</v>
      </c>
      <c r="L124" s="99"/>
      <c r="M124" s="105"/>
      <c r="N124" s="8" t="str">
        <f t="shared" si="2"/>
        <v>INSERT INTO ft_t_isgp (isgp_oid, instr_id, PRNT_ISS_GRP_OID,START_TMS,LAST_CHG_TMS,LAST_CHG_USR_ID,DATA_STAT_TYP,DATA_SRC_ID,PRT_PURP_TYP, ISID_OID, MKT_ISS_OID)  SELECT 'CBAISGP123' ,  (SELECT instr_id FROM ft_t_isid WHERE id_ctxt_typ =  'RATE_CAT_ID' and iss_id = 'LN46649' and rownum = 1),'CBA=ISGR01' , sysdate-36555 , sysdate,'CBA', 'ACTIVE' , 'CBA' , 'REQUEST',  (SELECT isid_oid FROM ft_t_isid WHERE id_ctxt_typ =  'RATE_CAT_ID' and iss_id = 'LN46649' and rownum = 1), (select mkt_iss_oid from ft_t_mkis where instr_id = (select instr_id from ft_t_isid where iss_id = 'LN46649' and id_ctxt_typ = 'RATE_CAT_ID') and mkt_oid = (select mkt_oid from ft_t_isid where iss_id = '' and id_ctxt_typ = '')) from dual WHERE EXISTS (SELECT 1 FROM ft_t_isid WHERE id_ctxt_typ =  'RATE_CAT_ID' and iss_id = 'LN46649') AND NOT EXISTS (SELECT 1 FROM ft_t_isgp WHERE PRNT_ISS_GRP_OID = 'CBA=ISGR01' and instr_id = (SELECT instr_id FROM ft_t_isid WHERE id_ctxt_typ =  'RATE_CAT_ID' and iss_id = 'LN46649') );</v>
      </c>
    </row>
    <row r="125" spans="2:14">
      <c r="B125" s="103" t="s">
        <v>2438</v>
      </c>
      <c r="C125" s="16" t="s">
        <v>2393</v>
      </c>
      <c r="D125" s="78" t="s">
        <v>160</v>
      </c>
      <c r="E125" s="78" t="s">
        <v>914</v>
      </c>
      <c r="F125" s="103" t="s">
        <v>1395</v>
      </c>
      <c r="G125" s="104" t="s">
        <v>871</v>
      </c>
      <c r="H125" s="104" t="s">
        <v>141</v>
      </c>
      <c r="I125" s="78" t="s">
        <v>9</v>
      </c>
      <c r="J125" s="78" t="s">
        <v>141</v>
      </c>
      <c r="K125" s="99" t="s">
        <v>872</v>
      </c>
      <c r="L125" s="99"/>
      <c r="M125" s="105"/>
      <c r="N125" s="8" t="str">
        <f t="shared" si="2"/>
        <v>INSERT INTO ft_t_isgp (isgp_oid, instr_id, PRNT_ISS_GRP_OID,START_TMS,LAST_CHG_TMS,LAST_CHG_USR_ID,DATA_STAT_TYP,DATA_SRC_ID,PRT_PURP_TYP, ISID_OID, MKT_ISS_OID)  SELECT 'CBAISGP124' ,  (SELECT instr_id FROM ft_t_isid WHERE id_ctxt_typ =  'RATE_CAT_ID' and iss_id = 'LN46650' and rownum = 1),'CBA=ISGR01' , sysdate-36555 , sysdate,'CBA', 'ACTIVE' , 'CBA' , 'REQUEST',  (SELECT isid_oid FROM ft_t_isid WHERE id_ctxt_typ =  'RATE_CAT_ID' and iss_id = 'LN46650' and rownum = 1), (select mkt_iss_oid from ft_t_mkis where instr_id = (select instr_id from ft_t_isid where iss_id = 'LN46650' and id_ctxt_typ = 'RATE_CAT_ID') and mkt_oid = (select mkt_oid from ft_t_isid where iss_id = '' and id_ctxt_typ = '')) from dual WHERE EXISTS (SELECT 1 FROM ft_t_isid WHERE id_ctxt_typ =  'RATE_CAT_ID' and iss_id = 'LN46650') AND NOT EXISTS (SELECT 1 FROM ft_t_isgp WHERE PRNT_ISS_GRP_OID = 'CBA=ISGR01' and instr_id = (SELECT instr_id FROM ft_t_isid WHERE id_ctxt_typ =  'RATE_CAT_ID' and iss_id = 'LN46650') );</v>
      </c>
    </row>
    <row r="126" spans="2:14">
      <c r="B126" s="103" t="s">
        <v>2439</v>
      </c>
      <c r="C126" s="16" t="s">
        <v>2394</v>
      </c>
      <c r="D126" s="78" t="s">
        <v>160</v>
      </c>
      <c r="E126" s="78" t="s">
        <v>914</v>
      </c>
      <c r="F126" s="103" t="s">
        <v>1395</v>
      </c>
      <c r="G126" s="104" t="s">
        <v>871</v>
      </c>
      <c r="H126" s="104" t="s">
        <v>141</v>
      </c>
      <c r="I126" s="78" t="s">
        <v>9</v>
      </c>
      <c r="J126" s="78" t="s">
        <v>141</v>
      </c>
      <c r="K126" s="99" t="s">
        <v>872</v>
      </c>
      <c r="L126" s="99"/>
      <c r="M126" s="105"/>
      <c r="N126" s="8" t="str">
        <f t="shared" si="2"/>
        <v>INSERT INTO ft_t_isgp (isgp_oid, instr_id, PRNT_ISS_GRP_OID,START_TMS,LAST_CHG_TMS,LAST_CHG_USR_ID,DATA_STAT_TYP,DATA_SRC_ID,PRT_PURP_TYP, ISID_OID, MKT_ISS_OID)  SELECT 'CBAISGP125' ,  (SELECT instr_id FROM ft_t_isid WHERE id_ctxt_typ =  'RATE_CAT_ID' and iss_id = 'LN46651' and rownum = 1),'CBA=ISGR01' , sysdate-36555 , sysdate,'CBA', 'ACTIVE' , 'CBA' , 'REQUEST',  (SELECT isid_oid FROM ft_t_isid WHERE id_ctxt_typ =  'RATE_CAT_ID' and iss_id = 'LN46651' and rownum = 1), (select mkt_iss_oid from ft_t_mkis where instr_id = (select instr_id from ft_t_isid where iss_id = 'LN46651' and id_ctxt_typ = 'RATE_CAT_ID') and mkt_oid = (select mkt_oid from ft_t_isid where iss_id = '' and id_ctxt_typ = '')) from dual WHERE EXISTS (SELECT 1 FROM ft_t_isid WHERE id_ctxt_typ =  'RATE_CAT_ID' and iss_id = 'LN46651') AND NOT EXISTS (SELECT 1 FROM ft_t_isgp WHERE PRNT_ISS_GRP_OID = 'CBA=ISGR01' and instr_id = (SELECT instr_id FROM ft_t_isid WHERE id_ctxt_typ =  'RATE_CAT_ID' and iss_id = 'LN46651') );</v>
      </c>
    </row>
    <row r="127" spans="2:14">
      <c r="B127" s="103" t="s">
        <v>2440</v>
      </c>
      <c r="C127" s="16" t="s">
        <v>2395</v>
      </c>
      <c r="D127" s="78" t="s">
        <v>160</v>
      </c>
      <c r="E127" s="78" t="s">
        <v>914</v>
      </c>
      <c r="F127" s="103" t="s">
        <v>1395</v>
      </c>
      <c r="G127" s="104" t="s">
        <v>871</v>
      </c>
      <c r="H127" s="104" t="s">
        <v>141</v>
      </c>
      <c r="I127" s="78" t="s">
        <v>9</v>
      </c>
      <c r="J127" s="78" t="s">
        <v>141</v>
      </c>
      <c r="K127" s="99" t="s">
        <v>872</v>
      </c>
      <c r="L127" s="99"/>
      <c r="M127" s="105"/>
      <c r="N127" s="8" t="str">
        <f t="shared" si="2"/>
        <v>INSERT INTO ft_t_isgp (isgp_oid, instr_id, PRNT_ISS_GRP_OID,START_TMS,LAST_CHG_TMS,LAST_CHG_USR_ID,DATA_STAT_TYP,DATA_SRC_ID,PRT_PURP_TYP, ISID_OID, MKT_ISS_OID)  SELECT 'CBAISGP126' ,  (SELECT instr_id FROM ft_t_isid WHERE id_ctxt_typ =  'RATE_CAT_ID' and iss_id = 'LN46652' and rownum = 1),'CBA=ISGR01' , sysdate-36555 , sysdate,'CBA', 'ACTIVE' , 'CBA' , 'REQUEST',  (SELECT isid_oid FROM ft_t_isid WHERE id_ctxt_typ =  'RATE_CAT_ID' and iss_id = 'LN46652' and rownum = 1), (select mkt_iss_oid from ft_t_mkis where instr_id = (select instr_id from ft_t_isid where iss_id = 'LN46652' and id_ctxt_typ = 'RATE_CAT_ID') and mkt_oid = (select mkt_oid from ft_t_isid where iss_id = '' and id_ctxt_typ = '')) from dual WHERE EXISTS (SELECT 1 FROM ft_t_isid WHERE id_ctxt_typ =  'RATE_CAT_ID' and iss_id = 'LN46652') AND NOT EXISTS (SELECT 1 FROM ft_t_isgp WHERE PRNT_ISS_GRP_OID = 'CBA=ISGR01' and instr_id = (SELECT instr_id FROM ft_t_isid WHERE id_ctxt_typ =  'RATE_CAT_ID' and iss_id = 'LN46652') );</v>
      </c>
    </row>
    <row r="128" spans="2:14">
      <c r="B128" s="103" t="s">
        <v>2441</v>
      </c>
      <c r="C128" s="16" t="s">
        <v>2396</v>
      </c>
      <c r="D128" s="78" t="s">
        <v>160</v>
      </c>
      <c r="E128" s="78" t="s">
        <v>914</v>
      </c>
      <c r="F128" s="103" t="s">
        <v>1395</v>
      </c>
      <c r="G128" s="104" t="s">
        <v>871</v>
      </c>
      <c r="H128" s="104" t="s">
        <v>141</v>
      </c>
      <c r="I128" s="78" t="s">
        <v>9</v>
      </c>
      <c r="J128" s="78" t="s">
        <v>141</v>
      </c>
      <c r="K128" s="99" t="s">
        <v>872</v>
      </c>
      <c r="L128" s="99"/>
      <c r="M128" s="105"/>
      <c r="N128" s="8" t="str">
        <f t="shared" si="2"/>
        <v>INSERT INTO ft_t_isgp (isgp_oid, instr_id, PRNT_ISS_GRP_OID,START_TMS,LAST_CHG_TMS,LAST_CHG_USR_ID,DATA_STAT_TYP,DATA_SRC_ID,PRT_PURP_TYP, ISID_OID, MKT_ISS_OID)  SELECT 'CBAISGP127' ,  (SELECT instr_id FROM ft_t_isid WHERE id_ctxt_typ =  'RATE_CAT_ID' and iss_id = 'LN46653' and rownum = 1),'CBA=ISGR01' , sysdate-36555 , sysdate,'CBA', 'ACTIVE' , 'CBA' , 'REQUEST',  (SELECT isid_oid FROM ft_t_isid WHERE id_ctxt_typ =  'RATE_CAT_ID' and iss_id = 'LN46653' and rownum = 1), (select mkt_iss_oid from ft_t_mkis where instr_id = (select instr_id from ft_t_isid where iss_id = 'LN46653' and id_ctxt_typ = 'RATE_CAT_ID') and mkt_oid = (select mkt_oid from ft_t_isid where iss_id = '' and id_ctxt_typ = '')) from dual WHERE EXISTS (SELECT 1 FROM ft_t_isid WHERE id_ctxt_typ =  'RATE_CAT_ID' and iss_id = 'LN46653') AND NOT EXISTS (SELECT 1 FROM ft_t_isgp WHERE PRNT_ISS_GRP_OID = 'CBA=ISGR01' and instr_id = (SELECT instr_id FROM ft_t_isid WHERE id_ctxt_typ =  'RATE_CAT_ID' and iss_id = 'LN46653') );</v>
      </c>
    </row>
    <row r="129" spans="2:14">
      <c r="B129" s="103" t="s">
        <v>2442</v>
      </c>
      <c r="C129" s="16" t="s">
        <v>2397</v>
      </c>
      <c r="D129" s="78" t="s">
        <v>160</v>
      </c>
      <c r="E129" s="78" t="s">
        <v>914</v>
      </c>
      <c r="F129" s="103" t="s">
        <v>1395</v>
      </c>
      <c r="G129" s="104" t="s">
        <v>871</v>
      </c>
      <c r="H129" s="104" t="s">
        <v>141</v>
      </c>
      <c r="I129" s="78" t="s">
        <v>9</v>
      </c>
      <c r="J129" s="78" t="s">
        <v>141</v>
      </c>
      <c r="K129" s="99" t="s">
        <v>872</v>
      </c>
      <c r="L129" s="99"/>
      <c r="M129" s="105"/>
      <c r="N129" s="8" t="str">
        <f t="shared" si="2"/>
        <v>INSERT INTO ft_t_isgp (isgp_oid, instr_id, PRNT_ISS_GRP_OID,START_TMS,LAST_CHG_TMS,LAST_CHG_USR_ID,DATA_STAT_TYP,DATA_SRC_ID,PRT_PURP_TYP, ISID_OID, MKT_ISS_OID)  SELECT 'CBAISGP128' ,  (SELECT instr_id FROM ft_t_isid WHERE id_ctxt_typ =  'RATE_CAT_ID' and iss_id = 'LN46654' and rownum = 1),'CBA=ISGR01' , sysdate-36555 , sysdate,'CBA', 'ACTIVE' , 'CBA' , 'REQUEST',  (SELECT isid_oid FROM ft_t_isid WHERE id_ctxt_typ =  'RATE_CAT_ID' and iss_id = 'LN46654' and rownum = 1), (select mkt_iss_oid from ft_t_mkis where instr_id = (select instr_id from ft_t_isid where iss_id = 'LN46654' and id_ctxt_typ = 'RATE_CAT_ID') and mkt_oid = (select mkt_oid from ft_t_isid where iss_id = '' and id_ctxt_typ = '')) from dual WHERE EXISTS (SELECT 1 FROM ft_t_isid WHERE id_ctxt_typ =  'RATE_CAT_ID' and iss_id = 'LN46654') AND NOT EXISTS (SELECT 1 FROM ft_t_isgp WHERE PRNT_ISS_GRP_OID = 'CBA=ISGR01' and instr_id = (SELECT instr_id FROM ft_t_isid WHERE id_ctxt_typ =  'RATE_CAT_ID' and iss_id = 'LN46654') );</v>
      </c>
    </row>
    <row r="130" spans="2:14">
      <c r="B130" s="103" t="s">
        <v>2443</v>
      </c>
      <c r="C130" s="16" t="s">
        <v>2398</v>
      </c>
      <c r="D130" s="78" t="s">
        <v>160</v>
      </c>
      <c r="E130" s="78" t="s">
        <v>914</v>
      </c>
      <c r="F130" s="103" t="s">
        <v>1395</v>
      </c>
      <c r="G130" s="104" t="s">
        <v>871</v>
      </c>
      <c r="H130" s="104" t="s">
        <v>141</v>
      </c>
      <c r="I130" s="78" t="s">
        <v>9</v>
      </c>
      <c r="J130" s="78" t="s">
        <v>141</v>
      </c>
      <c r="K130" s="99" t="s">
        <v>872</v>
      </c>
      <c r="L130" s="99"/>
      <c r="M130" s="105"/>
      <c r="N130" s="8" t="str">
        <f t="shared" si="2"/>
        <v>INSERT INTO ft_t_isgp (isgp_oid, instr_id, PRNT_ISS_GRP_OID,START_TMS,LAST_CHG_TMS,LAST_CHG_USR_ID,DATA_STAT_TYP,DATA_SRC_ID,PRT_PURP_TYP, ISID_OID, MKT_ISS_OID)  SELECT 'CBAISGP129' ,  (SELECT instr_id FROM ft_t_isid WHERE id_ctxt_typ =  'RATE_CAT_ID' and iss_id = 'LN46655' and rownum = 1),'CBA=ISGR01' , sysdate-36555 , sysdate,'CBA', 'ACTIVE' , 'CBA' , 'REQUEST',  (SELECT isid_oid FROM ft_t_isid WHERE id_ctxt_typ =  'RATE_CAT_ID' and iss_id = 'LN46655' and rownum = 1), (select mkt_iss_oid from ft_t_mkis where instr_id = (select instr_id from ft_t_isid where iss_id = 'LN46655' and id_ctxt_typ = 'RATE_CAT_ID') and mkt_oid = (select mkt_oid from ft_t_isid where iss_id = '' and id_ctxt_typ = '')) from dual WHERE EXISTS (SELECT 1 FROM ft_t_isid WHERE id_ctxt_typ =  'RATE_CAT_ID' and iss_id = 'LN46655') AND NOT EXISTS (SELECT 1 FROM ft_t_isgp WHERE PRNT_ISS_GRP_OID = 'CBA=ISGR01' and instr_id = (SELECT instr_id FROM ft_t_isid WHERE id_ctxt_typ =  'RATE_CAT_ID' and iss_id = 'LN46655') );</v>
      </c>
    </row>
    <row r="131" spans="2:14">
      <c r="B131" s="103" t="s">
        <v>2444</v>
      </c>
      <c r="C131" s="16" t="s">
        <v>2399</v>
      </c>
      <c r="D131" s="78" t="s">
        <v>160</v>
      </c>
      <c r="E131" s="78" t="s">
        <v>914</v>
      </c>
      <c r="F131" s="103" t="s">
        <v>1395</v>
      </c>
      <c r="G131" s="104" t="s">
        <v>871</v>
      </c>
      <c r="H131" s="104" t="s">
        <v>141</v>
      </c>
      <c r="I131" s="78" t="s">
        <v>9</v>
      </c>
      <c r="J131" s="78" t="s">
        <v>141</v>
      </c>
      <c r="K131" s="99" t="s">
        <v>872</v>
      </c>
      <c r="L131" s="99"/>
      <c r="M131" s="105"/>
      <c r="N131" s="8" t="str">
        <f t="shared" si="2"/>
        <v>INSERT INTO ft_t_isgp (isgp_oid, instr_id, PRNT_ISS_GRP_OID,START_TMS,LAST_CHG_TMS,LAST_CHG_USR_ID,DATA_STAT_TYP,DATA_SRC_ID,PRT_PURP_TYP, ISID_OID, MKT_ISS_OID)  SELECT 'CBAISGP130' ,  (SELECT instr_id FROM ft_t_isid WHERE id_ctxt_typ =  'RATE_CAT_ID' and iss_id = 'LN46656' and rownum = 1),'CBA=ISGR01' , sysdate-36555 , sysdate,'CBA', 'ACTIVE' , 'CBA' , 'REQUEST',  (SELECT isid_oid FROM ft_t_isid WHERE id_ctxt_typ =  'RATE_CAT_ID' and iss_id = 'LN46656' and rownum = 1), (select mkt_iss_oid from ft_t_mkis where instr_id = (select instr_id from ft_t_isid where iss_id = 'LN46656' and id_ctxt_typ = 'RATE_CAT_ID') and mkt_oid = (select mkt_oid from ft_t_isid where iss_id = '' and id_ctxt_typ = '')) from dual WHERE EXISTS (SELECT 1 FROM ft_t_isid WHERE id_ctxt_typ =  'RATE_CAT_ID' and iss_id = 'LN46656') AND NOT EXISTS (SELECT 1 FROM ft_t_isgp WHERE PRNT_ISS_GRP_OID = 'CBA=ISGR01' and instr_id = (SELECT instr_id FROM ft_t_isid WHERE id_ctxt_typ =  'RATE_CAT_ID' and iss_id = 'LN46656') );</v>
      </c>
    </row>
    <row r="132" spans="2:14">
      <c r="B132" s="103" t="s">
        <v>2445</v>
      </c>
      <c r="C132" s="16" t="s">
        <v>2400</v>
      </c>
      <c r="D132" s="78" t="s">
        <v>160</v>
      </c>
      <c r="E132" s="78" t="s">
        <v>914</v>
      </c>
      <c r="F132" s="103" t="s">
        <v>1395</v>
      </c>
      <c r="G132" s="104" t="s">
        <v>871</v>
      </c>
      <c r="H132" s="104" t="s">
        <v>141</v>
      </c>
      <c r="I132" s="78" t="s">
        <v>9</v>
      </c>
      <c r="J132" s="78" t="s">
        <v>141</v>
      </c>
      <c r="K132" s="99" t="s">
        <v>872</v>
      </c>
      <c r="L132" s="99"/>
      <c r="M132" s="105"/>
      <c r="N132" s="8" t="str">
        <f t="shared" si="2"/>
        <v>INSERT INTO ft_t_isgp (isgp_oid, instr_id, PRNT_ISS_GRP_OID,START_TMS,LAST_CHG_TMS,LAST_CHG_USR_ID,DATA_STAT_TYP,DATA_SRC_ID,PRT_PURP_TYP, ISID_OID, MKT_ISS_OID)  SELECT 'CBAISGP131' ,  (SELECT instr_id FROM ft_t_isid WHERE id_ctxt_typ =  'RATE_CAT_ID' and iss_id = 'LN46657' and rownum = 1),'CBA=ISGR01' , sysdate-36555 , sysdate,'CBA', 'ACTIVE' , 'CBA' , 'REQUEST',  (SELECT isid_oid FROM ft_t_isid WHERE id_ctxt_typ =  'RATE_CAT_ID' and iss_id = 'LN46657' and rownum = 1), (select mkt_iss_oid from ft_t_mkis where instr_id = (select instr_id from ft_t_isid where iss_id = 'LN46657' and id_ctxt_typ = 'RATE_CAT_ID') and mkt_oid = (select mkt_oid from ft_t_isid where iss_id = '' and id_ctxt_typ = '')) from dual WHERE EXISTS (SELECT 1 FROM ft_t_isid WHERE id_ctxt_typ =  'RATE_CAT_ID' and iss_id = 'LN46657') AND NOT EXISTS (SELECT 1 FROM ft_t_isgp WHERE PRNT_ISS_GRP_OID = 'CBA=ISGR01' and instr_id = (SELECT instr_id FROM ft_t_isid WHERE id_ctxt_typ =  'RATE_CAT_ID' and iss_id = 'LN46657') );</v>
      </c>
    </row>
    <row r="133" spans="2:14">
      <c r="B133" s="103" t="s">
        <v>2446</v>
      </c>
      <c r="C133" s="16" t="s">
        <v>2401</v>
      </c>
      <c r="D133" s="78" t="s">
        <v>160</v>
      </c>
      <c r="E133" s="78" t="s">
        <v>914</v>
      </c>
      <c r="F133" s="103" t="s">
        <v>1395</v>
      </c>
      <c r="G133" s="104" t="s">
        <v>871</v>
      </c>
      <c r="H133" s="104" t="s">
        <v>141</v>
      </c>
      <c r="I133" s="78" t="s">
        <v>9</v>
      </c>
      <c r="J133" s="78" t="s">
        <v>141</v>
      </c>
      <c r="K133" s="99" t="s">
        <v>872</v>
      </c>
      <c r="L133" s="99"/>
      <c r="M133" s="105"/>
      <c r="N133" s="8" t="str">
        <f t="shared" si="2"/>
        <v>INSERT INTO ft_t_isgp (isgp_oid, instr_id, PRNT_ISS_GRP_OID,START_TMS,LAST_CHG_TMS,LAST_CHG_USR_ID,DATA_STAT_TYP,DATA_SRC_ID,PRT_PURP_TYP, ISID_OID, MKT_ISS_OID)  SELECT 'CBAISGP132' ,  (SELECT instr_id FROM ft_t_isid WHERE id_ctxt_typ =  'RATE_CAT_ID' and iss_id = 'LN46658' and rownum = 1),'CBA=ISGR01' , sysdate-36555 , sysdate,'CBA', 'ACTIVE' , 'CBA' , 'REQUEST',  (SELECT isid_oid FROM ft_t_isid WHERE id_ctxt_typ =  'RATE_CAT_ID' and iss_id = 'LN46658' and rownum = 1), (select mkt_iss_oid from ft_t_mkis where instr_id = (select instr_id from ft_t_isid where iss_id = 'LN46658' and id_ctxt_typ = 'RATE_CAT_ID') and mkt_oid = (select mkt_oid from ft_t_isid where iss_id = '' and id_ctxt_typ = '')) from dual WHERE EXISTS (SELECT 1 FROM ft_t_isid WHERE id_ctxt_typ =  'RATE_CAT_ID' and iss_id = 'LN46658') AND NOT EXISTS (SELECT 1 FROM ft_t_isgp WHERE PRNT_ISS_GRP_OID = 'CBA=ISGR01' and instr_id = (SELECT instr_id FROM ft_t_isid WHERE id_ctxt_typ =  'RATE_CAT_ID' and iss_id = 'LN46658') );</v>
      </c>
    </row>
    <row r="134" spans="2:14">
      <c r="B134" s="103" t="s">
        <v>2447</v>
      </c>
      <c r="C134" s="16" t="s">
        <v>2402</v>
      </c>
      <c r="D134" s="78" t="s">
        <v>160</v>
      </c>
      <c r="E134" s="78" t="s">
        <v>914</v>
      </c>
      <c r="F134" s="103" t="s">
        <v>1395</v>
      </c>
      <c r="G134" s="104" t="s">
        <v>871</v>
      </c>
      <c r="H134" s="104" t="s">
        <v>141</v>
      </c>
      <c r="I134" s="78" t="s">
        <v>9</v>
      </c>
      <c r="J134" s="78" t="s">
        <v>141</v>
      </c>
      <c r="K134" s="99" t="s">
        <v>872</v>
      </c>
      <c r="L134" s="99"/>
      <c r="M134" s="105"/>
      <c r="N134" s="8" t="str">
        <f t="shared" si="2"/>
        <v>INSERT INTO ft_t_isgp (isgp_oid, instr_id, PRNT_ISS_GRP_OID,START_TMS,LAST_CHG_TMS,LAST_CHG_USR_ID,DATA_STAT_TYP,DATA_SRC_ID,PRT_PURP_TYP, ISID_OID, MKT_ISS_OID)  SELECT 'CBAISGP133' ,  (SELECT instr_id FROM ft_t_isid WHERE id_ctxt_typ =  'RATE_CAT_ID' and iss_id = 'LN46659' and rownum = 1),'CBA=ISGR01' , sysdate-36555 , sysdate,'CBA', 'ACTIVE' , 'CBA' , 'REQUEST',  (SELECT isid_oid FROM ft_t_isid WHERE id_ctxt_typ =  'RATE_CAT_ID' and iss_id = 'LN46659' and rownum = 1), (select mkt_iss_oid from ft_t_mkis where instr_id = (select instr_id from ft_t_isid where iss_id = 'LN46659' and id_ctxt_typ = 'RATE_CAT_ID') and mkt_oid = (select mkt_oid from ft_t_isid where iss_id = '' and id_ctxt_typ = '')) from dual WHERE EXISTS (SELECT 1 FROM ft_t_isid WHERE id_ctxt_typ =  'RATE_CAT_ID' and iss_id = 'LN46659') AND NOT EXISTS (SELECT 1 FROM ft_t_isgp WHERE PRNT_ISS_GRP_OID = 'CBA=ISGR01' and instr_id = (SELECT instr_id FROM ft_t_isid WHERE id_ctxt_typ =  'RATE_CAT_ID' and iss_id = 'LN46659') );</v>
      </c>
    </row>
    <row r="135" spans="2:14">
      <c r="B135" s="103" t="s">
        <v>2448</v>
      </c>
      <c r="C135" s="16" t="s">
        <v>2403</v>
      </c>
      <c r="D135" s="78" t="s">
        <v>160</v>
      </c>
      <c r="E135" s="78" t="s">
        <v>914</v>
      </c>
      <c r="F135" s="103" t="s">
        <v>1395</v>
      </c>
      <c r="G135" s="104" t="s">
        <v>871</v>
      </c>
      <c r="H135" s="104" t="s">
        <v>141</v>
      </c>
      <c r="I135" s="78" t="s">
        <v>9</v>
      </c>
      <c r="J135" s="78" t="s">
        <v>141</v>
      </c>
      <c r="K135" s="99" t="s">
        <v>872</v>
      </c>
      <c r="L135" s="99"/>
      <c r="M135" s="105"/>
      <c r="N135" s="8" t="str">
        <f t="shared" si="2"/>
        <v>INSERT INTO ft_t_isgp (isgp_oid, instr_id, PRNT_ISS_GRP_OID,START_TMS,LAST_CHG_TMS,LAST_CHG_USR_ID,DATA_STAT_TYP,DATA_SRC_ID,PRT_PURP_TYP, ISID_OID, MKT_ISS_OID)  SELECT 'CBAISGP134' ,  (SELECT instr_id FROM ft_t_isid WHERE id_ctxt_typ =  'RATE_CAT_ID' and iss_id = 'LN46660' and rownum = 1),'CBA=ISGR01' , sysdate-36555 , sysdate,'CBA', 'ACTIVE' , 'CBA' , 'REQUEST',  (SELECT isid_oid FROM ft_t_isid WHERE id_ctxt_typ =  'RATE_CAT_ID' and iss_id = 'LN46660' and rownum = 1), (select mkt_iss_oid from ft_t_mkis where instr_id = (select instr_id from ft_t_isid where iss_id = 'LN46660' and id_ctxt_typ = 'RATE_CAT_ID') and mkt_oid = (select mkt_oid from ft_t_isid where iss_id = '' and id_ctxt_typ = '')) from dual WHERE EXISTS (SELECT 1 FROM ft_t_isid WHERE id_ctxt_typ =  'RATE_CAT_ID' and iss_id = 'LN46660') AND NOT EXISTS (SELECT 1 FROM ft_t_isgp WHERE PRNT_ISS_GRP_OID = 'CBA=ISGR01' and instr_id = (SELECT instr_id FROM ft_t_isid WHERE id_ctxt_typ =  'RATE_CAT_ID' and iss_id = 'LN46660') );</v>
      </c>
    </row>
    <row r="136" spans="2:14">
      <c r="B136" s="103" t="s">
        <v>2449</v>
      </c>
      <c r="C136" s="16" t="s">
        <v>2404</v>
      </c>
      <c r="D136" s="78" t="s">
        <v>160</v>
      </c>
      <c r="E136" s="78" t="s">
        <v>914</v>
      </c>
      <c r="F136" s="103" t="s">
        <v>1395</v>
      </c>
      <c r="G136" s="104" t="s">
        <v>871</v>
      </c>
      <c r="H136" s="104" t="s">
        <v>141</v>
      </c>
      <c r="I136" s="78" t="s">
        <v>9</v>
      </c>
      <c r="J136" s="78" t="s">
        <v>141</v>
      </c>
      <c r="K136" s="99" t="s">
        <v>872</v>
      </c>
      <c r="L136" s="99"/>
      <c r="M136" s="105"/>
      <c r="N136" s="8" t="str">
        <f t="shared" si="2"/>
        <v>INSERT INTO ft_t_isgp (isgp_oid, instr_id, PRNT_ISS_GRP_OID,START_TMS,LAST_CHG_TMS,LAST_CHG_USR_ID,DATA_STAT_TYP,DATA_SRC_ID,PRT_PURP_TYP, ISID_OID, MKT_ISS_OID)  SELECT 'CBAISGP135' ,  (SELECT instr_id FROM ft_t_isid WHERE id_ctxt_typ =  'RATE_CAT_ID' and iss_id = 'LN46661' and rownum = 1),'CBA=ISGR01' , sysdate-36555 , sysdate,'CBA', 'ACTIVE' , 'CBA' , 'REQUEST',  (SELECT isid_oid FROM ft_t_isid WHERE id_ctxt_typ =  'RATE_CAT_ID' and iss_id = 'LN46661' and rownum = 1), (select mkt_iss_oid from ft_t_mkis where instr_id = (select instr_id from ft_t_isid where iss_id = 'LN46661' and id_ctxt_typ = 'RATE_CAT_ID') and mkt_oid = (select mkt_oid from ft_t_isid where iss_id = '' and id_ctxt_typ = '')) from dual WHERE EXISTS (SELECT 1 FROM ft_t_isid WHERE id_ctxt_typ =  'RATE_CAT_ID' and iss_id = 'LN46661') AND NOT EXISTS (SELECT 1 FROM ft_t_isgp WHERE PRNT_ISS_GRP_OID = 'CBA=ISGR01' and instr_id = (SELECT instr_id FROM ft_t_isid WHERE id_ctxt_typ =  'RATE_CAT_ID' and iss_id = 'LN46661') );</v>
      </c>
    </row>
    <row r="137" spans="2:14">
      <c r="B137" s="103" t="s">
        <v>2450</v>
      </c>
      <c r="C137" s="16" t="s">
        <v>2405</v>
      </c>
      <c r="D137" s="78" t="s">
        <v>160</v>
      </c>
      <c r="E137" s="78" t="s">
        <v>914</v>
      </c>
      <c r="F137" s="103" t="s">
        <v>1395</v>
      </c>
      <c r="G137" s="104" t="s">
        <v>871</v>
      </c>
      <c r="H137" s="104" t="s">
        <v>141</v>
      </c>
      <c r="I137" s="78" t="s">
        <v>9</v>
      </c>
      <c r="J137" s="78" t="s">
        <v>141</v>
      </c>
      <c r="K137" s="99" t="s">
        <v>872</v>
      </c>
      <c r="L137" s="99"/>
      <c r="M137" s="105"/>
      <c r="N137" s="8" t="str">
        <f t="shared" si="2"/>
        <v>INSERT INTO ft_t_isgp (isgp_oid, instr_id, PRNT_ISS_GRP_OID,START_TMS,LAST_CHG_TMS,LAST_CHG_USR_ID,DATA_STAT_TYP,DATA_SRC_ID,PRT_PURP_TYP, ISID_OID, MKT_ISS_OID)  SELECT 'CBAISGP136' ,  (SELECT instr_id FROM ft_t_isid WHERE id_ctxt_typ =  'RATE_CAT_ID' and iss_id = 'LN46662' and rownum = 1),'CBA=ISGR01' , sysdate-36555 , sysdate,'CBA', 'ACTIVE' , 'CBA' , 'REQUEST',  (SELECT isid_oid FROM ft_t_isid WHERE id_ctxt_typ =  'RATE_CAT_ID' and iss_id = 'LN46662' and rownum = 1), (select mkt_iss_oid from ft_t_mkis where instr_id = (select instr_id from ft_t_isid where iss_id = 'LN46662' and id_ctxt_typ = 'RATE_CAT_ID') and mkt_oid = (select mkt_oid from ft_t_isid where iss_id = '' and id_ctxt_typ = '')) from dual WHERE EXISTS (SELECT 1 FROM ft_t_isid WHERE id_ctxt_typ =  'RATE_CAT_ID' and iss_id = 'LN46662') AND NOT EXISTS (SELECT 1 FROM ft_t_isgp WHERE PRNT_ISS_GRP_OID = 'CBA=ISGR01' and instr_id = (SELECT instr_id FROM ft_t_isid WHERE id_ctxt_typ =  'RATE_CAT_ID' and iss_id = 'LN46662') );</v>
      </c>
    </row>
    <row r="138" spans="2:14">
      <c r="B138" s="103" t="s">
        <v>2451</v>
      </c>
      <c r="C138" s="16" t="s">
        <v>2406</v>
      </c>
      <c r="D138" s="78" t="s">
        <v>160</v>
      </c>
      <c r="E138" s="78" t="s">
        <v>914</v>
      </c>
      <c r="F138" s="103" t="s">
        <v>1395</v>
      </c>
      <c r="G138" s="104" t="s">
        <v>871</v>
      </c>
      <c r="H138" s="104" t="s">
        <v>141</v>
      </c>
      <c r="I138" s="78" t="s">
        <v>9</v>
      </c>
      <c r="J138" s="78" t="s">
        <v>141</v>
      </c>
      <c r="K138" s="99" t="s">
        <v>872</v>
      </c>
      <c r="L138" s="99"/>
      <c r="M138" s="105"/>
      <c r="N138" s="8" t="str">
        <f t="shared" si="2"/>
        <v>INSERT INTO ft_t_isgp (isgp_oid, instr_id, PRNT_ISS_GRP_OID,START_TMS,LAST_CHG_TMS,LAST_CHG_USR_ID,DATA_STAT_TYP,DATA_SRC_ID,PRT_PURP_TYP, ISID_OID, MKT_ISS_OID)  SELECT 'CBAISGP137' ,  (SELECT instr_id FROM ft_t_isid WHERE id_ctxt_typ =  'RATE_CAT_ID' and iss_id = 'LN46663' and rownum = 1),'CBA=ISGR01' , sysdate-36555 , sysdate,'CBA', 'ACTIVE' , 'CBA' , 'REQUEST',  (SELECT isid_oid FROM ft_t_isid WHERE id_ctxt_typ =  'RATE_CAT_ID' and iss_id = 'LN46663' and rownum = 1), (select mkt_iss_oid from ft_t_mkis where instr_id = (select instr_id from ft_t_isid where iss_id = 'LN46663' and id_ctxt_typ = 'RATE_CAT_ID') and mkt_oid = (select mkt_oid from ft_t_isid where iss_id = '' and id_ctxt_typ = '')) from dual WHERE EXISTS (SELECT 1 FROM ft_t_isid WHERE id_ctxt_typ =  'RATE_CAT_ID' and iss_id = 'LN46663') AND NOT EXISTS (SELECT 1 FROM ft_t_isgp WHERE PRNT_ISS_GRP_OID = 'CBA=ISGR01' and instr_id = (SELECT instr_id FROM ft_t_isid WHERE id_ctxt_typ =  'RATE_CAT_ID' and iss_id = 'LN46663') );</v>
      </c>
    </row>
    <row r="139" spans="2:14">
      <c r="B139" s="103" t="s">
        <v>2452</v>
      </c>
      <c r="C139" s="16" t="s">
        <v>2407</v>
      </c>
      <c r="D139" s="78" t="s">
        <v>160</v>
      </c>
      <c r="E139" s="78" t="s">
        <v>914</v>
      </c>
      <c r="F139" s="103" t="s">
        <v>1395</v>
      </c>
      <c r="G139" s="104" t="s">
        <v>871</v>
      </c>
      <c r="H139" s="104" t="s">
        <v>141</v>
      </c>
      <c r="I139" s="78" t="s">
        <v>9</v>
      </c>
      <c r="J139" s="78" t="s">
        <v>141</v>
      </c>
      <c r="K139" s="99" t="s">
        <v>872</v>
      </c>
      <c r="L139" s="99"/>
      <c r="M139" s="105"/>
      <c r="N139" s="8" t="str">
        <f t="shared" si="2"/>
        <v>INSERT INTO ft_t_isgp (isgp_oid, instr_id, PRNT_ISS_GRP_OID,START_TMS,LAST_CHG_TMS,LAST_CHG_USR_ID,DATA_STAT_TYP,DATA_SRC_ID,PRT_PURP_TYP, ISID_OID, MKT_ISS_OID)  SELECT 'CBAISGP138' ,  (SELECT instr_id FROM ft_t_isid WHERE id_ctxt_typ =  'RATE_CAT_ID' and iss_id = 'LN46664' and rownum = 1),'CBA=ISGR01' , sysdate-36555 , sysdate,'CBA', 'ACTIVE' , 'CBA' , 'REQUEST',  (SELECT isid_oid FROM ft_t_isid WHERE id_ctxt_typ =  'RATE_CAT_ID' and iss_id = 'LN46664' and rownum = 1), (select mkt_iss_oid from ft_t_mkis where instr_id = (select instr_id from ft_t_isid where iss_id = 'LN46664' and id_ctxt_typ = 'RATE_CAT_ID') and mkt_oid = (select mkt_oid from ft_t_isid where iss_id = '' and id_ctxt_typ = '')) from dual WHERE EXISTS (SELECT 1 FROM ft_t_isid WHERE id_ctxt_typ =  'RATE_CAT_ID' and iss_id = 'LN46664') AND NOT EXISTS (SELECT 1 FROM ft_t_isgp WHERE PRNT_ISS_GRP_OID = 'CBA=ISGR01' and instr_id = (SELECT instr_id FROM ft_t_isid WHERE id_ctxt_typ =  'RATE_CAT_ID' and iss_id = 'LN46664') );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workbookViewId="0">
      <pane ySplit="1" topLeftCell="A142" activePane="bottomLeft" state="frozen"/>
      <selection pane="bottomLeft" activeCell="M165" sqref="M165"/>
    </sheetView>
  </sheetViews>
  <sheetFormatPr defaultColWidth="8.85546875" defaultRowHeight="11.25"/>
  <cols>
    <col min="1" max="1" width="13.42578125" style="16" customWidth="1"/>
    <col min="2" max="2" width="12.28515625" style="16" customWidth="1"/>
    <col min="3" max="3" width="14.28515625" style="16" customWidth="1"/>
    <col min="4" max="5" width="8.85546875" style="43"/>
    <col min="6" max="6" width="10.85546875" style="44" customWidth="1"/>
    <col min="7" max="7" width="7.42578125" style="45" customWidth="1"/>
    <col min="8" max="8" width="8.85546875" style="43"/>
    <col min="9" max="11" width="13" style="43" customWidth="1"/>
    <col min="12" max="13" width="12.28515625" style="45" customWidth="1"/>
    <col min="14" max="14" width="21.7109375" style="14" customWidth="1"/>
    <col min="15" max="16384" width="8.85546875" style="39"/>
  </cols>
  <sheetData>
    <row r="1" spans="1:14" ht="57.75" thickBot="1">
      <c r="A1" s="46" t="s">
        <v>18</v>
      </c>
      <c r="B1" s="106" t="s">
        <v>863</v>
      </c>
      <c r="C1" s="96" t="s">
        <v>864</v>
      </c>
      <c r="D1" s="96" t="s">
        <v>865</v>
      </c>
      <c r="E1" s="96" t="s">
        <v>866</v>
      </c>
      <c r="F1" s="118" t="s">
        <v>33</v>
      </c>
      <c r="G1" s="119" t="s">
        <v>194</v>
      </c>
      <c r="H1" s="96" t="s">
        <v>29</v>
      </c>
      <c r="I1" s="96" t="s">
        <v>193</v>
      </c>
      <c r="J1" s="96" t="s">
        <v>35</v>
      </c>
      <c r="K1" s="96" t="s">
        <v>867</v>
      </c>
      <c r="L1" s="96" t="s">
        <v>868</v>
      </c>
      <c r="M1" s="96" t="s">
        <v>869</v>
      </c>
      <c r="N1" s="38" t="s">
        <v>870</v>
      </c>
    </row>
    <row r="2" spans="1:14" s="8" customFormat="1" ht="12" thickTop="1">
      <c r="A2" s="97"/>
      <c r="B2" s="103" t="s">
        <v>158</v>
      </c>
      <c r="C2" s="103" t="s">
        <v>2471</v>
      </c>
      <c r="D2" s="78" t="s">
        <v>1570</v>
      </c>
      <c r="E2" s="103" t="s">
        <v>2655</v>
      </c>
      <c r="F2" s="103" t="s">
        <v>1365</v>
      </c>
      <c r="G2" s="104" t="s">
        <v>871</v>
      </c>
      <c r="H2" s="104" t="s">
        <v>141</v>
      </c>
      <c r="I2" s="78" t="s">
        <v>9</v>
      </c>
      <c r="J2" s="78" t="s">
        <v>141</v>
      </c>
      <c r="K2" s="99" t="s">
        <v>872</v>
      </c>
      <c r="L2" s="99"/>
      <c r="M2" s="105"/>
      <c r="N2" s="8" t="str">
        <f t="shared" ref="N2" si="0">"INSERT INTO ft_t_isgp (isgp_oid, instr_id, PRNT_ISS_GRP_OID,START_TMS,LAST_CHG_TMS,LAST_CHG_USR_ID,DATA_STAT_TYP,DATA_SRC_ID,PRT_PURP_TYP, ISID_OID, MKT_ISS_OID)  SELECT '"&amp;B2&amp;"' , "&amp;" (SELECT instr_id FROM ft_t_isid WHERE id_ctxt_typ =  '"&amp;D2&amp;"' and iss_id = '"&amp;C2&amp;"' and rownum = 1),'"&amp;E2&amp;"' , "&amp;F2&amp;" , "&amp;G2&amp;",'"&amp;H2&amp;"', '"&amp;I2&amp;"' , '"&amp;J2&amp;"' , '"&amp;K2&amp;"', "&amp;" (SELECT isid_oid FROM ft_t_isid WHERE id_ctxt_typ =  '"&amp;D2&amp;"' and iss_id = '"&amp;C2&amp;"' and rownum = 1), (select mkt_iss_oid from ft_t_mkis where instr_id = (select instr_id from ft_t_isid where iss_id = '"&amp;C2&amp;"' and id_ctxt_typ = '"&amp;D2&amp;"') and mkt_oid = (select mkt_oid from ft_t_isid where iss_id = '"&amp;L2&amp;"' and id_ctxt_typ = '"&amp;M2&amp;"')) from dual WHERE EXISTS (SELECT 1 FROM ft_t_isid WHERE id_ctxt_typ =  '"&amp;D2&amp;"' and iss_id = '"&amp;C2&amp;"') AND NOT EXISTS (SELECT 1 FROM ft_t_isgp WHERE PRNT_ISS_GRP_OID = '"&amp;E2&amp;"' and instr_id = (SELECT instr_id FROM ft_t_isid WHERE id_ctxt_typ =  '"&amp;D2&amp;"' and iss_id = '"&amp;C2&amp;"') );"</f>
        <v>INSERT INTO ft_t_isgp (isgp_oid, instr_id, PRNT_ISS_GRP_OID,START_TMS,LAST_CHG_TMS,LAST_CHG_USR_ID,DATA_STAT_TYP,DATA_SRC_ID,PRT_PURP_TYP, ISID_OID, MKT_ISS_OID)  SELECT 'CBA=000001' ,  (SELECT instr_id FROM ft_t_isid WHERE id_ctxt_typ =  'RIC' and iss_id = 'CADSB3BA12Y=ICAP' and rownum = 1),'CBA=S001=0'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'CBA=S001=0' and instr_id = (SELECT instr_id FROM ft_t_isid WHERE id_ctxt_typ =  'RIC' and iss_id = 'CADSB3BA12Y=ICAP') );</v>
      </c>
    </row>
    <row r="3" spans="1:14" s="8" customFormat="1">
      <c r="A3" s="97"/>
      <c r="B3" s="103" t="s">
        <v>159</v>
      </c>
      <c r="C3" s="78" t="s">
        <v>2471</v>
      </c>
      <c r="D3" s="78" t="s">
        <v>1570</v>
      </c>
      <c r="E3" s="103" t="s">
        <v>2655</v>
      </c>
      <c r="F3" s="103" t="s">
        <v>1365</v>
      </c>
      <c r="G3" s="104" t="s">
        <v>871</v>
      </c>
      <c r="H3" s="104" t="s">
        <v>141</v>
      </c>
      <c r="I3" s="78" t="s">
        <v>9</v>
      </c>
      <c r="J3" s="78" t="s">
        <v>141</v>
      </c>
      <c r="K3" s="99" t="s">
        <v>872</v>
      </c>
      <c r="L3" s="99"/>
      <c r="M3" s="105"/>
      <c r="N3" s="8" t="str">
        <f t="shared" ref="N3:N66" si="1">"INSERT INTO ft_t_isgp (isgp_oid, instr_id, PRNT_ISS_GRP_OID,START_TMS,LAST_CHG_TMS,LAST_CHG_USR_ID,DATA_STAT_TYP,DATA_SRC_ID,PRT_PURP_TYP, ISID_OID, MKT_ISS_OID)  SELECT '"&amp;B3&amp;"' , "&amp;" (SELECT instr_id FROM ft_t_isid WHERE id_ctxt_typ =  '"&amp;D3&amp;"' and iss_id = '"&amp;C3&amp;"' and rownum = 1),'"&amp;E3&amp;"' , "&amp;F3&amp;" , "&amp;G3&amp;",'"&amp;H3&amp;"', '"&amp;I3&amp;"' , '"&amp;J3&amp;"' , '"&amp;K3&amp;"', "&amp;" (SELECT isid_oid FROM ft_t_isid WHERE id_ctxt_typ =  '"&amp;D3&amp;"' and iss_id = '"&amp;C3&amp;"' and rownum = 1), (select mkt_iss_oid from ft_t_mkis where instr_id = (select instr_id from ft_t_isid where iss_id = '"&amp;C3&amp;"' and id_ctxt_typ = '"&amp;D3&amp;"') and mkt_oid = (select mkt_oid from ft_t_isid where iss_id = '"&amp;L3&amp;"' and id_ctxt_typ = '"&amp;M3&amp;"')) from dual WHERE EXISTS (SELECT 1 FROM ft_t_isid WHERE id_ctxt_typ =  '"&amp;D3&amp;"' and iss_id = '"&amp;C3&amp;"') AND NOT EXISTS (SELECT 1 FROM ft_t_isgp WHERE PRNT_ISS_GRP_OID = '"&amp;E3&amp;"' and instr_id = (SELECT instr_id FROM ft_t_isid WHERE id_ctxt_typ =  '"&amp;D3&amp;"' and iss_id = '"&amp;C3&amp;"') );"</f>
        <v>INSERT INTO ft_t_isgp (isgp_oid, instr_id, PRNT_ISS_GRP_OID,START_TMS,LAST_CHG_TMS,LAST_CHG_USR_ID,DATA_STAT_TYP,DATA_SRC_ID,PRT_PURP_TYP, ISID_OID, MKT_ISS_OID)  SELECT 'CBA=000002' ,  (SELECT instr_id FROM ft_t_isid WHERE id_ctxt_typ =  'RIC' and iss_id = 'CADSB3BA12Y=ICAP' and rownum = 1),'CBA=S001=0'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'CBA=S001=0' and instr_id = (SELECT instr_id FROM ft_t_isid WHERE id_ctxt_typ =  'RIC' and iss_id = 'CADSB3BA12Y=ICAP') );</v>
      </c>
    </row>
    <row r="4" spans="1:14" s="8" customFormat="1">
      <c r="A4" s="97"/>
      <c r="B4" s="103" t="s">
        <v>163</v>
      </c>
      <c r="C4" s="78" t="s">
        <v>2472</v>
      </c>
      <c r="D4" s="78" t="s">
        <v>1570</v>
      </c>
      <c r="E4" s="103" t="s">
        <v>2655</v>
      </c>
      <c r="F4" s="103" t="s">
        <v>1365</v>
      </c>
      <c r="G4" s="104" t="s">
        <v>871</v>
      </c>
      <c r="H4" s="104" t="s">
        <v>141</v>
      </c>
      <c r="I4" s="78" t="s">
        <v>9</v>
      </c>
      <c r="J4" s="78" t="s">
        <v>141</v>
      </c>
      <c r="K4" s="99" t="s">
        <v>872</v>
      </c>
      <c r="L4" s="99"/>
      <c r="M4" s="105"/>
      <c r="N4" s="8" t="str">
        <f t="shared" si="1"/>
        <v>INSERT INTO ft_t_isgp (isgp_oid, instr_id, PRNT_ISS_GRP_OID,START_TMS,LAST_CHG_TMS,LAST_CHG_USR_ID,DATA_STAT_TYP,DATA_SRC_ID,PRT_PURP_TYP, ISID_OID, MKT_ISS_OID)  SELECT 'CBA=000003' ,  (SELECT instr_id FROM ft_t_isid WHERE id_ctxt_typ =  'RIC' and iss_id = 'CHF3MFSR=' and rownum = 1),'CBA=S001=0' , sysdate-36525 , sysdate,'CBA', 'ACTIVE' , 'CBA' , 'REQUEST',  (SELECT isid_oid FROM ft_t_isid WHERE id_ctxt_typ =  'RIC' and iss_id = 'CHF3MFSR=' and rownum = 1), (select mkt_iss_oid from ft_t_mkis where instr_id = (select instr_id from ft_t_isid where iss_id = 'CHF3MFSR=' and id_ctxt_typ = 'RIC') and mkt_oid = (select mkt_oid from ft_t_isid where iss_id = '' and id_ctxt_typ = '')) from dual WHERE EXISTS (SELECT 1 FROM ft_t_isid WHERE id_ctxt_typ =  'RIC' and iss_id = 'CHF3MFSR=') AND NOT EXISTS (SELECT 1 FROM ft_t_isgp WHERE PRNT_ISS_GRP_OID = 'CBA=S001=0' and instr_id = (SELECT instr_id FROM ft_t_isid WHERE id_ctxt_typ =  'RIC' and iss_id = 'CHF3MFSR=') );</v>
      </c>
    </row>
    <row r="5" spans="1:14" s="8" customFormat="1">
      <c r="A5" s="97"/>
      <c r="B5" s="103" t="s">
        <v>203</v>
      </c>
      <c r="C5" s="78" t="s">
        <v>2473</v>
      </c>
      <c r="D5" s="78" t="s">
        <v>1570</v>
      </c>
      <c r="E5" s="103" t="s">
        <v>2655</v>
      </c>
      <c r="F5" s="103" t="s">
        <v>1365</v>
      </c>
      <c r="G5" s="104" t="s">
        <v>871</v>
      </c>
      <c r="H5" s="104" t="s">
        <v>141</v>
      </c>
      <c r="I5" s="78" t="s">
        <v>9</v>
      </c>
      <c r="J5" s="78" t="s">
        <v>141</v>
      </c>
      <c r="K5" s="99" t="s">
        <v>872</v>
      </c>
      <c r="L5" s="99"/>
      <c r="M5" s="105"/>
      <c r="N5" s="8" t="str">
        <f t="shared" si="1"/>
        <v>INSERT INTO ft_t_isgp (isgp_oid, instr_id, PRNT_ISS_GRP_OID,START_TMS,LAST_CHG_TMS,LAST_CHG_USR_ID,DATA_STAT_TYP,DATA_SRC_ID,PRT_PURP_TYP, ISID_OID, MKT_ISS_OID)  SELECT 'CBA=000004' ,  (SELECT instr_id FROM ft_t_isid WHERE id_ctxt_typ =  'RIC' and iss_id = 'CHF6MFSR=' and rownum = 1),'CBA=S001=0' , sysdate-36525 , sysdate,'CBA', 'ACTIVE' , 'CBA' , 'REQUEST',  (SELECT isid_oid FROM ft_t_isid WHERE id_ctxt_typ =  'RIC' and iss_id = 'CHF6MFSR=' and rownum = 1), (select mkt_iss_oid from ft_t_mkis where instr_id = (select instr_id from ft_t_isid where iss_id = 'CHF6MFSR=' and id_ctxt_typ = 'RIC') and mkt_oid = (select mkt_oid from ft_t_isid where iss_id = '' and id_ctxt_typ = '')) from dual WHERE EXISTS (SELECT 1 FROM ft_t_isid WHERE id_ctxt_typ =  'RIC' and iss_id = 'CHF6MFSR=') AND NOT EXISTS (SELECT 1 FROM ft_t_isgp WHERE PRNT_ISS_GRP_OID = 'CBA=S001=0' and instr_id = (SELECT instr_id FROM ft_t_isid WHERE id_ctxt_typ =  'RIC' and iss_id = 'CHF6MFSR=') );</v>
      </c>
    </row>
    <row r="6" spans="1:14" s="8" customFormat="1">
      <c r="A6" s="97"/>
      <c r="B6" s="103" t="s">
        <v>217</v>
      </c>
      <c r="C6" s="78" t="s">
        <v>2474</v>
      </c>
      <c r="D6" s="78" t="s">
        <v>1570</v>
      </c>
      <c r="E6" s="103" t="s">
        <v>2655</v>
      </c>
      <c r="F6" s="103" t="s">
        <v>1365</v>
      </c>
      <c r="G6" s="104" t="s">
        <v>871</v>
      </c>
      <c r="H6" s="104" t="s">
        <v>141</v>
      </c>
      <c r="I6" s="78" t="s">
        <v>9</v>
      </c>
      <c r="J6" s="78" t="s">
        <v>141</v>
      </c>
      <c r="K6" s="99" t="s">
        <v>872</v>
      </c>
      <c r="L6" s="99"/>
      <c r="M6" s="105"/>
      <c r="N6" s="8" t="str">
        <f t="shared" si="1"/>
        <v>INSERT INTO ft_t_isgp (isgp_oid, instr_id, PRNT_ISS_GRP_OID,START_TMS,LAST_CHG_TMS,LAST_CHG_USR_ID,DATA_STAT_TYP,DATA_SRC_ID,PRT_PURP_TYP, ISID_OID, MKT_ISS_OID)  SELECT 'CBA=000005' ,  (SELECT instr_id FROM ft_t_isid WHERE id_ctxt_typ =  'RIC' and iss_id = 'CHFTOIS=' and rownum = 1),'CBA=S001=0' , sysdate-36525 , sysdate,'CBA', 'ACTIVE' , 'CBA' , 'REQUEST',  (SELECT isid_oid FROM ft_t_isid WHERE id_ctxt_typ =  'RIC' and iss_id = 'CHFTOIS=' and rownum = 1), (select mkt_iss_oid from ft_t_mkis where instr_id = (select instr_id from ft_t_isid where iss_id = 'CHFTOIS=' and id_ctxt_typ = 'RIC') and mkt_oid = (select mkt_oid from ft_t_isid where iss_id = '' and id_ctxt_typ = '')) from dual WHERE EXISTS (SELECT 1 FROM ft_t_isid WHERE id_ctxt_typ =  'RIC' and iss_id = 'CHFTOIS=') AND NOT EXISTS (SELECT 1 FROM ft_t_isgp WHERE PRNT_ISS_GRP_OID = 'CBA=S001=0' and instr_id = (SELECT instr_id FROM ft_t_isid WHERE id_ctxt_typ =  'RIC' and iss_id = 'CHFTOIS=') );</v>
      </c>
    </row>
    <row r="7" spans="1:14" s="8" customFormat="1">
      <c r="A7" s="97"/>
      <c r="B7" s="103" t="s">
        <v>220</v>
      </c>
      <c r="C7" s="78" t="s">
        <v>2475</v>
      </c>
      <c r="D7" s="78" t="s">
        <v>1570</v>
      </c>
      <c r="E7" s="103" t="s">
        <v>2655</v>
      </c>
      <c r="F7" s="103" t="s">
        <v>1365</v>
      </c>
      <c r="G7" s="104" t="s">
        <v>871</v>
      </c>
      <c r="H7" s="104" t="s">
        <v>141</v>
      </c>
      <c r="I7" s="78" t="s">
        <v>9</v>
      </c>
      <c r="J7" s="78" t="s">
        <v>141</v>
      </c>
      <c r="K7" s="99" t="s">
        <v>872</v>
      </c>
      <c r="L7" s="99"/>
      <c r="M7" s="105"/>
      <c r="N7" s="8" t="str">
        <f t="shared" si="1"/>
        <v>INSERT INTO ft_t_isgp (isgp_oid, instr_id, PRNT_ISS_GRP_OID,START_TMS,LAST_CHG_TMS,LAST_CHG_USR_ID,DATA_STAT_TYP,DATA_SRC_ID,PRT_PURP_TYP, ISID_OID, MKT_ISS_OID)  SELECT 'CBA=000006' ,  (SELECT instr_id FROM ft_t_isid WHERE id_ctxt_typ =  'RIC' and iss_id = 'EUR1X7F=ICAP' and rownum = 1),'CBA=S001=0' , sysdate-36525 , sysdate,'CBA', 'ACTIVE' , 'CBA' , 'REQUEST',  (SELECT isid_oid FROM ft_t_isid WHERE id_ctxt_typ =  'RIC' and iss_id = 'EUR1X7F=ICAP' and rownum = 1), (select mkt_iss_oid from ft_t_mkis where instr_id = (select instr_id from ft_t_isid where iss_id = 'EUR1X7F=ICAP' and id_ctxt_typ = 'RIC') and mkt_oid = (select mkt_oid from ft_t_isid where iss_id = '' and id_ctxt_typ = '')) from dual WHERE EXISTS (SELECT 1 FROM ft_t_isid WHERE id_ctxt_typ =  'RIC' and iss_id = 'EUR1X7F=ICAP') AND NOT EXISTS (SELECT 1 FROM ft_t_isgp WHERE PRNT_ISS_GRP_OID = 'CBA=S001=0' and instr_id = (SELECT instr_id FROM ft_t_isid WHERE id_ctxt_typ =  'RIC' and iss_id = 'EUR1X7F=ICAP') );</v>
      </c>
    </row>
    <row r="8" spans="1:14" s="8" customFormat="1">
      <c r="A8" s="97"/>
      <c r="B8" s="103" t="s">
        <v>221</v>
      </c>
      <c r="C8" s="78" t="s">
        <v>2476</v>
      </c>
      <c r="D8" s="78" t="s">
        <v>1570</v>
      </c>
      <c r="E8" s="103" t="s">
        <v>2655</v>
      </c>
      <c r="F8" s="103" t="s">
        <v>1365</v>
      </c>
      <c r="G8" s="104" t="s">
        <v>871</v>
      </c>
      <c r="H8" s="104" t="s">
        <v>141</v>
      </c>
      <c r="I8" s="78" t="s">
        <v>9</v>
      </c>
      <c r="J8" s="78" t="s">
        <v>141</v>
      </c>
      <c r="K8" s="99" t="s">
        <v>872</v>
      </c>
      <c r="L8" s="99"/>
      <c r="M8" s="105"/>
      <c r="N8" s="8" t="str">
        <f t="shared" si="1"/>
        <v>INSERT INTO ft_t_isgp (isgp_oid, instr_id, PRNT_ISS_GRP_OID,START_TMS,LAST_CHG_TMS,LAST_CHG_USR_ID,DATA_STAT_TYP,DATA_SRC_ID,PRT_PURP_TYP, ISID_OID, MKT_ISS_OID)  SELECT 'CBA=000007' ,  (SELECT instr_id FROM ft_t_isid WHERE id_ctxt_typ =  'RIC' and iss_id = 'EUR2X8F=ICAP' and rownum = 1),'CBA=S001=0' , sysdate-36525 , sysdate,'CBA', 'ACTIVE' , 'CBA' , 'REQUEST',  (SELECT isid_oid FROM ft_t_isid WHERE id_ctxt_typ =  'RIC' and iss_id = 'EUR2X8F=ICAP' and rownum = 1), (select mkt_iss_oid from ft_t_mkis where instr_id = (select instr_id from ft_t_isid where iss_id = 'EUR2X8F=ICAP' and id_ctxt_typ = 'RIC') and mkt_oid = (select mkt_oid from ft_t_isid where iss_id = '' and id_ctxt_typ = '')) from dual WHERE EXISTS (SELECT 1 FROM ft_t_isid WHERE id_ctxt_typ =  'RIC' and iss_id = 'EUR2X8F=ICAP') AND NOT EXISTS (SELECT 1 FROM ft_t_isgp WHERE PRNT_ISS_GRP_OID = 'CBA=S001=0' and instr_id = (SELECT instr_id FROM ft_t_isid WHERE id_ctxt_typ =  'RIC' and iss_id = 'EUR2X8F=ICAP') );</v>
      </c>
    </row>
    <row r="9" spans="1:14" s="8" customFormat="1">
      <c r="A9" s="97"/>
      <c r="B9" s="103" t="s">
        <v>222</v>
      </c>
      <c r="C9" s="78" t="s">
        <v>2477</v>
      </c>
      <c r="D9" s="78" t="s">
        <v>1570</v>
      </c>
      <c r="E9" s="103" t="s">
        <v>2655</v>
      </c>
      <c r="F9" s="103" t="s">
        <v>1365</v>
      </c>
      <c r="G9" s="104" t="s">
        <v>871</v>
      </c>
      <c r="H9" s="104" t="s">
        <v>141</v>
      </c>
      <c r="I9" s="78" t="s">
        <v>9</v>
      </c>
      <c r="J9" s="78" t="s">
        <v>141</v>
      </c>
      <c r="K9" s="99" t="s">
        <v>872</v>
      </c>
      <c r="L9" s="99"/>
      <c r="M9" s="105"/>
      <c r="N9" s="8" t="str">
        <f t="shared" si="1"/>
        <v>INSERT INTO ft_t_isgp (isgp_oid, instr_id, PRNT_ISS_GRP_OID,START_TMS,LAST_CHG_TMS,LAST_CHG_USR_ID,DATA_STAT_TYP,DATA_SRC_ID,PRT_PURP_TYP, ISID_OID, MKT_ISS_OID)  SELECT 'CBA=000008' ,  (SELECT instr_id FROM ft_t_isid WHERE id_ctxt_typ =  'RIC' and iss_id = 'EURIBOR1MD=' and rownum = 1),'CBA=S001=0'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'CBA=S001=0' and instr_id = (SELECT instr_id FROM ft_t_isid WHERE id_ctxt_typ =  'RIC' and iss_id = 'EURIBOR1MD=') );</v>
      </c>
    </row>
    <row r="10" spans="1:14" s="8" customFormat="1">
      <c r="A10" s="97"/>
      <c r="B10" s="103" t="s">
        <v>1044</v>
      </c>
      <c r="C10" s="78" t="s">
        <v>2477</v>
      </c>
      <c r="D10" s="78" t="s">
        <v>1570</v>
      </c>
      <c r="E10" s="103" t="s">
        <v>2655</v>
      </c>
      <c r="F10" s="103" t="s">
        <v>1365</v>
      </c>
      <c r="G10" s="104" t="s">
        <v>871</v>
      </c>
      <c r="H10" s="104" t="s">
        <v>141</v>
      </c>
      <c r="I10" s="78" t="s">
        <v>9</v>
      </c>
      <c r="J10" s="78" t="s">
        <v>141</v>
      </c>
      <c r="K10" s="99" t="s">
        <v>872</v>
      </c>
      <c r="L10" s="99"/>
      <c r="M10" s="105"/>
      <c r="N10" s="8" t="str">
        <f t="shared" si="1"/>
        <v>INSERT INTO ft_t_isgp (isgp_oid, instr_id, PRNT_ISS_GRP_OID,START_TMS,LAST_CHG_TMS,LAST_CHG_USR_ID,DATA_STAT_TYP,DATA_SRC_ID,PRT_PURP_TYP, ISID_OID, MKT_ISS_OID)  SELECT 'CBA=000009' ,  (SELECT instr_id FROM ft_t_isid WHERE id_ctxt_typ =  'RIC' and iss_id = 'EURIBOR1MD=' and rownum = 1),'CBA=S001=0'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'CBA=S001=0' and instr_id = (SELECT instr_id FROM ft_t_isid WHERE id_ctxt_typ =  'RIC' and iss_id = 'EURIBOR1MD=') );</v>
      </c>
    </row>
    <row r="11" spans="1:14" s="8" customFormat="1">
      <c r="A11" s="97"/>
      <c r="B11" s="103" t="s">
        <v>1080</v>
      </c>
      <c r="C11" s="78" t="s">
        <v>2478</v>
      </c>
      <c r="D11" s="78" t="s">
        <v>1570</v>
      </c>
      <c r="E11" s="103" t="s">
        <v>2655</v>
      </c>
      <c r="F11" s="103" t="s">
        <v>1365</v>
      </c>
      <c r="G11" s="104" t="s">
        <v>871</v>
      </c>
      <c r="H11" s="104" t="s">
        <v>141</v>
      </c>
      <c r="I11" s="78" t="s">
        <v>9</v>
      </c>
      <c r="J11" s="78" t="s">
        <v>141</v>
      </c>
      <c r="K11" s="99" t="s">
        <v>872</v>
      </c>
      <c r="L11" s="99"/>
      <c r="M11" s="105"/>
      <c r="N11" s="8" t="str">
        <f t="shared" si="1"/>
        <v>INSERT INTO ft_t_isgp (isgp_oid, instr_id, PRNT_ISS_GRP_OID,START_TMS,LAST_CHG_TMS,LAST_CHG_USR_ID,DATA_STAT_TYP,DATA_SRC_ID,PRT_PURP_TYP, ISID_OID, MKT_ISS_OID)  SELECT 'CBA=000010' ,  (SELECT instr_id FROM ft_t_isid WHERE id_ctxt_typ =  'RIC' and iss_id = 'EURIBOR6MD=' and rownum = 1),'CBA=S001=0' , sysdate-36525 , sysdate,'CBA', 'ACTIVE' , 'CBA' , 'REQUEST',  (SELECT isid_oid FROM ft_t_isid WHERE id_ctxt_typ =  'RIC' and iss_id = 'EURIBOR6MD=' and rownum = 1), (select mkt_iss_oid from ft_t_mkis where instr_id = (select instr_id from ft_t_isid where iss_id = 'EURIBOR6MD=' and id_ctxt_typ = 'RIC') and mkt_oid = (select mkt_oid from ft_t_isid where iss_id = '' and id_ctxt_typ = '')) from dual WHERE EXISTS (SELECT 1 FROM ft_t_isid WHERE id_ctxt_typ =  'RIC' and iss_id = 'EURIBOR6MD=') AND NOT EXISTS (SELECT 1 FROM ft_t_isgp WHERE PRNT_ISS_GRP_OID = 'CBA=S001=0' and instr_id = (SELECT instr_id FROM ft_t_isid WHERE id_ctxt_typ =  'RIC' and iss_id = 'EURIBOR6MD=') );</v>
      </c>
    </row>
    <row r="12" spans="1:14" s="8" customFormat="1">
      <c r="A12" s="97"/>
      <c r="B12" s="103" t="s">
        <v>1085</v>
      </c>
      <c r="C12" s="78" t="s">
        <v>2479</v>
      </c>
      <c r="D12" s="78" t="s">
        <v>1570</v>
      </c>
      <c r="E12" s="103" t="s">
        <v>2655</v>
      </c>
      <c r="F12" s="103" t="s">
        <v>1365</v>
      </c>
      <c r="G12" s="104" t="s">
        <v>871</v>
      </c>
      <c r="H12" s="104" t="s">
        <v>141</v>
      </c>
      <c r="I12" s="78" t="s">
        <v>9</v>
      </c>
      <c r="J12" s="78" t="s">
        <v>141</v>
      </c>
      <c r="K12" s="99" t="s">
        <v>872</v>
      </c>
      <c r="L12" s="99"/>
      <c r="M12" s="105"/>
      <c r="N12" s="8" t="str">
        <f t="shared" si="1"/>
        <v>INSERT INTO ft_t_isgp (isgp_oid, instr_id, PRNT_ISS_GRP_OID,START_TMS,LAST_CHG_TMS,LAST_CHG_USR_ID,DATA_STAT_TYP,DATA_SRC_ID,PRT_PURP_TYP, ISID_OID, MKT_ISS_OID)  SELECT 'CBA=000011' ,  (SELECT instr_id FROM ft_t_isid WHERE id_ctxt_typ =  'RIC' and iss_id = 'GBP1MFSR=' and rownum = 1),'CBA=S001=0'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'CBA=S001=0' and instr_id = (SELECT instr_id FROM ft_t_isid WHERE id_ctxt_typ =  'RIC' and iss_id = 'GBP1MFSR=') );</v>
      </c>
    </row>
    <row r="13" spans="1:14" s="8" customFormat="1">
      <c r="A13" s="97"/>
      <c r="B13" s="103" t="s">
        <v>1086</v>
      </c>
      <c r="C13" s="78" t="s">
        <v>2479</v>
      </c>
      <c r="D13" s="78" t="s">
        <v>1570</v>
      </c>
      <c r="E13" s="103" t="s">
        <v>2655</v>
      </c>
      <c r="F13" s="103" t="s">
        <v>1365</v>
      </c>
      <c r="G13" s="104" t="s">
        <v>871</v>
      </c>
      <c r="H13" s="104" t="s">
        <v>141</v>
      </c>
      <c r="I13" s="78" t="s">
        <v>9</v>
      </c>
      <c r="J13" s="78" t="s">
        <v>141</v>
      </c>
      <c r="K13" s="99" t="s">
        <v>872</v>
      </c>
      <c r="L13" s="99"/>
      <c r="M13" s="105"/>
      <c r="N13" s="8" t="str">
        <f t="shared" si="1"/>
        <v>INSERT INTO ft_t_isgp (isgp_oid, instr_id, PRNT_ISS_GRP_OID,START_TMS,LAST_CHG_TMS,LAST_CHG_USR_ID,DATA_STAT_TYP,DATA_SRC_ID,PRT_PURP_TYP, ISID_OID, MKT_ISS_OID)  SELECT 'CBA=000012' ,  (SELECT instr_id FROM ft_t_isid WHERE id_ctxt_typ =  'RIC' and iss_id = 'GBP1MFSR=' and rownum = 1),'CBA=S001=0'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'CBA=S001=0' and instr_id = (SELECT instr_id FROM ft_t_isid WHERE id_ctxt_typ =  'RIC' and iss_id = 'GBP1MFSR=') );</v>
      </c>
    </row>
    <row r="14" spans="1:14" s="8" customFormat="1">
      <c r="A14" s="97"/>
      <c r="B14" s="103" t="s">
        <v>1087</v>
      </c>
      <c r="C14" s="78" t="s">
        <v>2480</v>
      </c>
      <c r="D14" s="78" t="s">
        <v>1570</v>
      </c>
      <c r="E14" s="103" t="s">
        <v>2655</v>
      </c>
      <c r="F14" s="103" t="s">
        <v>1365</v>
      </c>
      <c r="G14" s="104" t="s">
        <v>871</v>
      </c>
      <c r="H14" s="104" t="s">
        <v>141</v>
      </c>
      <c r="I14" s="78" t="s">
        <v>9</v>
      </c>
      <c r="J14" s="78" t="s">
        <v>141</v>
      </c>
      <c r="K14" s="99" t="s">
        <v>872</v>
      </c>
      <c r="L14" s="99"/>
      <c r="M14" s="105"/>
      <c r="N14" s="8" t="str">
        <f t="shared" si="1"/>
        <v>INSERT INTO ft_t_isgp (isgp_oid, instr_id, PRNT_ISS_GRP_OID,START_TMS,LAST_CHG_TMS,LAST_CHG_USR_ID,DATA_STAT_TYP,DATA_SRC_ID,PRT_PURP_TYP, ISID_OID, MKT_ISS_OID)  SELECT 'CBA=000013' ,  (SELECT instr_id FROM ft_t_isid WHERE id_ctxt_typ =  'RIC' and iss_id = 'GBP2MFSR=' and rownum = 1),'CBA=S001=0' , sysdate-36525 , sysdate,'CBA', 'ACTIVE' , 'CBA' , 'REQUEST',  (SELECT isid_oid FROM ft_t_isid WHERE id_ctxt_typ =  'RIC' and iss_id = 'GBP2MFSR=' and rownum = 1), (select mkt_iss_oid from ft_t_mkis where instr_id = (select instr_id from ft_t_isid where iss_id = 'GBP2MFSR=' and id_ctxt_typ = 'RIC') and mkt_oid = (select mkt_oid from ft_t_isid where iss_id = '' and id_ctxt_typ = '')) from dual WHERE EXISTS (SELECT 1 FROM ft_t_isid WHERE id_ctxt_typ =  'RIC' and iss_id = 'GBP2MFSR=') AND NOT EXISTS (SELECT 1 FROM ft_t_isgp WHERE PRNT_ISS_GRP_OID = 'CBA=S001=0' and instr_id = (SELECT instr_id FROM ft_t_isid WHERE id_ctxt_typ =  'RIC' and iss_id = 'GBP2MFSR=') );</v>
      </c>
    </row>
    <row r="15" spans="1:14" s="8" customFormat="1">
      <c r="A15" s="97"/>
      <c r="B15" s="103" t="s">
        <v>1088</v>
      </c>
      <c r="C15" s="78" t="s">
        <v>2481</v>
      </c>
      <c r="D15" s="78" t="s">
        <v>1570</v>
      </c>
      <c r="E15" s="103" t="s">
        <v>2655</v>
      </c>
      <c r="F15" s="103" t="s">
        <v>1365</v>
      </c>
      <c r="G15" s="104" t="s">
        <v>871</v>
      </c>
      <c r="H15" s="104" t="s">
        <v>141</v>
      </c>
      <c r="I15" s="78" t="s">
        <v>9</v>
      </c>
      <c r="J15" s="78" t="s">
        <v>141</v>
      </c>
      <c r="K15" s="99" t="s">
        <v>872</v>
      </c>
      <c r="L15" s="99"/>
      <c r="M15" s="105"/>
      <c r="N15" s="8" t="str">
        <f t="shared" si="1"/>
        <v>INSERT INTO ft_t_isgp (isgp_oid, instr_id, PRNT_ISS_GRP_OID,START_TMS,LAST_CHG_TMS,LAST_CHG_USR_ID,DATA_STAT_TYP,DATA_SRC_ID,PRT_PURP_TYP, ISID_OID, MKT_ISS_OID)  SELECT 'CBA=000014' ,  (SELECT instr_id FROM ft_t_isid WHERE id_ctxt_typ =  'RIC' and iss_id = 'GBP3MFSR=' and rownum = 1),'CBA=S001=0'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'CBA=S001=0' and instr_id = (SELECT instr_id FROM ft_t_isid WHERE id_ctxt_typ =  'RIC' and iss_id = 'GBP3MFSR=') );</v>
      </c>
    </row>
    <row r="16" spans="1:14" s="8" customFormat="1">
      <c r="A16" s="97"/>
      <c r="B16" s="103" t="s">
        <v>1094</v>
      </c>
      <c r="C16" s="78" t="s">
        <v>2481</v>
      </c>
      <c r="D16" s="78" t="s">
        <v>1570</v>
      </c>
      <c r="E16" s="103" t="s">
        <v>2655</v>
      </c>
      <c r="F16" s="103" t="s">
        <v>1365</v>
      </c>
      <c r="G16" s="104" t="s">
        <v>871</v>
      </c>
      <c r="H16" s="104" t="s">
        <v>141</v>
      </c>
      <c r="I16" s="78" t="s">
        <v>9</v>
      </c>
      <c r="J16" s="78" t="s">
        <v>141</v>
      </c>
      <c r="K16" s="99" t="s">
        <v>872</v>
      </c>
      <c r="L16" s="99"/>
      <c r="M16" s="105"/>
      <c r="N16" s="8" t="str">
        <f t="shared" si="1"/>
        <v>INSERT INTO ft_t_isgp (isgp_oid, instr_id, PRNT_ISS_GRP_OID,START_TMS,LAST_CHG_TMS,LAST_CHG_USR_ID,DATA_STAT_TYP,DATA_SRC_ID,PRT_PURP_TYP, ISID_OID, MKT_ISS_OID)  SELECT 'CBA=000015' ,  (SELECT instr_id FROM ft_t_isid WHERE id_ctxt_typ =  'RIC' and iss_id = 'GBP3MFSR=' and rownum = 1),'CBA=S001=0'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'CBA=S001=0' and instr_id = (SELECT instr_id FROM ft_t_isid WHERE id_ctxt_typ =  'RIC' and iss_id = 'GBP3MFSR=') );</v>
      </c>
    </row>
    <row r="17" spans="1:14" s="8" customFormat="1">
      <c r="A17" s="97"/>
      <c r="B17" s="103" t="s">
        <v>1095</v>
      </c>
      <c r="C17" s="78" t="s">
        <v>2482</v>
      </c>
      <c r="D17" s="78" t="s">
        <v>1570</v>
      </c>
      <c r="E17" s="103" t="s">
        <v>2655</v>
      </c>
      <c r="F17" s="103" t="s">
        <v>1365</v>
      </c>
      <c r="G17" s="104" t="s">
        <v>871</v>
      </c>
      <c r="H17" s="104" t="s">
        <v>141</v>
      </c>
      <c r="I17" s="78" t="s">
        <v>9</v>
      </c>
      <c r="J17" s="78" t="s">
        <v>141</v>
      </c>
      <c r="K17" s="99" t="s">
        <v>872</v>
      </c>
      <c r="L17" s="99"/>
      <c r="M17" s="105"/>
      <c r="N17" s="8" t="str">
        <f t="shared" si="1"/>
        <v>INSERT INTO ft_t_isgp (isgp_oid, instr_id, PRNT_ISS_GRP_OID,START_TMS,LAST_CHG_TMS,LAST_CHG_USR_ID,DATA_STAT_TYP,DATA_SRC_ID,PRT_PURP_TYP, ISID_OID, MKT_ISS_OID)  SELECT 'CBA=000016' ,  (SELECT instr_id FROM ft_t_isid WHERE id_ctxt_typ =  'RIC' and iss_id = 'GBP6MFSR=' and rownum = 1),'CBA=S001=0' , sysdate-36525 , sysdate,'CBA', 'ACTIVE' , 'CBA' , 'REQUEST',  (SELECT isid_oid FROM ft_t_isid WHERE id_ctxt_typ =  'RIC' and iss_id = 'GBP6MFSR=' and rownum = 1), (select mkt_iss_oid from ft_t_mkis where instr_id = (select instr_id from ft_t_isid where iss_id = 'GBP6MFSR=' and id_ctxt_typ = 'RIC') and mkt_oid = (select mkt_oid from ft_t_isid where iss_id = '' and id_ctxt_typ = '')) from dual WHERE EXISTS (SELECT 1 FROM ft_t_isid WHERE id_ctxt_typ =  'RIC' and iss_id = 'GBP6MFSR=') AND NOT EXISTS (SELECT 1 FROM ft_t_isgp WHERE PRNT_ISS_GRP_OID = 'CBA=S001=0' and instr_id = (SELECT instr_id FROM ft_t_isid WHERE id_ctxt_typ =  'RIC' and iss_id = 'GBP6MFSR=') );</v>
      </c>
    </row>
    <row r="18" spans="1:14" s="8" customFormat="1">
      <c r="A18" s="97"/>
      <c r="B18" s="103" t="s">
        <v>1096</v>
      </c>
      <c r="C18" s="78" t="s">
        <v>2483</v>
      </c>
      <c r="D18" s="78" t="s">
        <v>1570</v>
      </c>
      <c r="E18" s="103" t="s">
        <v>2655</v>
      </c>
      <c r="F18" s="103" t="s">
        <v>1365</v>
      </c>
      <c r="G18" s="104" t="s">
        <v>871</v>
      </c>
      <c r="H18" s="104" t="s">
        <v>141</v>
      </c>
      <c r="I18" s="78" t="s">
        <v>9</v>
      </c>
      <c r="J18" s="78" t="s">
        <v>141</v>
      </c>
      <c r="K18" s="99" t="s">
        <v>872</v>
      </c>
      <c r="L18" s="99"/>
      <c r="M18" s="105"/>
      <c r="N18" s="8" t="str">
        <f t="shared" si="1"/>
        <v>INSERT INTO ft_t_isgp (isgp_oid, instr_id, PRNT_ISS_GRP_OID,START_TMS,LAST_CHG_TMS,LAST_CHG_USR_ID,DATA_STAT_TYP,DATA_SRC_ID,PRT_PURP_TYP, ISID_OID, MKT_ISS_OID)  SELECT 'CBA=000017' ,  (SELECT instr_id FROM ft_t_isid WHERE id_ctxt_typ =  'RIC' and iss_id = 'GBPONFSR=' and rownum = 1),'CBA=S001=0' , sysdate-36525 , sysdate,'CBA', 'ACTIVE' , 'CBA' , 'REQUEST',  (SELECT isid_oid FROM ft_t_isid WHERE id_ctxt_typ =  'RIC' and iss_id = 'GBPONFSR=' and rownum = 1), (select mkt_iss_oid from ft_t_mkis where instr_id = (select instr_id from ft_t_isid where iss_id = 'GBPONFSR=' and id_ctxt_typ = 'RIC') and mkt_oid = (select mkt_oid from ft_t_isid where iss_id = '' and id_ctxt_typ = '')) from dual WHERE EXISTS (SELECT 1 FROM ft_t_isid WHERE id_ctxt_typ =  'RIC' and iss_id = 'GBPONFSR=') AND NOT EXISTS (SELECT 1 FROM ft_t_isgp WHERE PRNT_ISS_GRP_OID = 'CBA=S001=0' and instr_id = (SELECT instr_id FROM ft_t_isid WHERE id_ctxt_typ =  'RIC' and iss_id = 'GBPONFSR=') );</v>
      </c>
    </row>
    <row r="19" spans="1:14" s="8" customFormat="1">
      <c r="A19" s="97"/>
      <c r="B19" s="103" t="s">
        <v>1097</v>
      </c>
      <c r="C19" s="78" t="s">
        <v>2484</v>
      </c>
      <c r="D19" s="78" t="s">
        <v>1570</v>
      </c>
      <c r="E19" s="103" t="s">
        <v>2655</v>
      </c>
      <c r="F19" s="103" t="s">
        <v>1365</v>
      </c>
      <c r="G19" s="104" t="s">
        <v>871</v>
      </c>
      <c r="H19" s="104" t="s">
        <v>141</v>
      </c>
      <c r="I19" s="78" t="s">
        <v>9</v>
      </c>
      <c r="J19" s="78" t="s">
        <v>141</v>
      </c>
      <c r="K19" s="99" t="s">
        <v>872</v>
      </c>
      <c r="L19" s="99"/>
      <c r="M19" s="105"/>
      <c r="N19" s="8" t="str">
        <f t="shared" si="1"/>
        <v>INSERT INTO ft_t_isgp (isgp_oid, instr_id, PRNT_ISS_GRP_OID,START_TMS,LAST_CHG_TMS,LAST_CHG_USR_ID,DATA_STAT_TYP,DATA_SRC_ID,PRT_PURP_TYP, ISID_OID, MKT_ISS_OID)  SELECT 'CBA=000018' ,  (SELECT instr_id FROM ft_t_isid WHERE id_ctxt_typ =  'RIC' and iss_id = 'JPY7YOIS=ICAP' and rownum = 1),'CBA=S001=0' , sysdate-36525 , sysdate,'CBA', 'ACTIVE' , 'CBA' , 'REQUEST',  (SELECT isid_oid FROM ft_t_isid WHERE id_ctxt_typ =  'RIC' and iss_id = 'JPY7YOIS=ICAP' and rownum = 1), (select mkt_iss_oid from ft_t_mkis where instr_id = (select instr_id from ft_t_isid where iss_id = 'JPY7YOIS=ICAP' and id_ctxt_typ = 'RIC') and mkt_oid = (select mkt_oid from ft_t_isid where iss_id = '' and id_ctxt_typ = '')) from dual WHERE EXISTS (SELECT 1 FROM ft_t_isid WHERE id_ctxt_typ =  'RIC' and iss_id = 'JPY7YOIS=ICAP') AND NOT EXISTS (SELECT 1 FROM ft_t_isgp WHERE PRNT_ISS_GRP_OID = 'CBA=S001=0' and instr_id = (SELECT instr_id FROM ft_t_isid WHERE id_ctxt_typ =  'RIC' and iss_id = 'JPY7YOIS=ICAP') );</v>
      </c>
    </row>
    <row r="20" spans="1:14" s="8" customFormat="1">
      <c r="A20" s="97"/>
      <c r="B20" s="103" t="s">
        <v>1119</v>
      </c>
      <c r="C20" s="78" t="s">
        <v>2485</v>
      </c>
      <c r="D20" s="78" t="s">
        <v>1570</v>
      </c>
      <c r="E20" s="103" t="s">
        <v>2655</v>
      </c>
      <c r="F20" s="103" t="s">
        <v>1365</v>
      </c>
      <c r="G20" s="104" t="s">
        <v>871</v>
      </c>
      <c r="H20" s="104" t="s">
        <v>141</v>
      </c>
      <c r="I20" s="78" t="s">
        <v>9</v>
      </c>
      <c r="J20" s="78" t="s">
        <v>141</v>
      </c>
      <c r="K20" s="99" t="s">
        <v>872</v>
      </c>
      <c r="L20" s="99"/>
      <c r="M20" s="105"/>
      <c r="N20" s="8" t="str">
        <f t="shared" si="1"/>
        <v>INSERT INTO ft_t_isgp (isgp_oid, instr_id, PRNT_ISS_GRP_OID,START_TMS,LAST_CHG_TMS,LAST_CHG_USR_ID,DATA_STAT_TYP,DATA_SRC_ID,PRT_PURP_TYP, ISID_OID, MKT_ISS_OID)  SELECT 'CBA=000019' ,  (SELECT instr_id FROM ft_t_isid WHERE id_ctxt_typ =  'RIC' and iss_id = 'JPY8YOIS=ICAP' and rownum = 1),'CBA=S001=0' , sysdate-36525 , sysdate,'CBA', 'ACTIVE' , 'CBA' , 'REQUEST',  (SELECT isid_oid FROM ft_t_isid WHERE id_ctxt_typ =  'RIC' and iss_id = 'JPY8YOIS=ICAP' and rownum = 1), (select mkt_iss_oid from ft_t_mkis where instr_id = (select instr_id from ft_t_isid where iss_id = 'JPY8YOIS=ICAP' and id_ctxt_typ = 'RIC') and mkt_oid = (select mkt_oid from ft_t_isid where iss_id = '' and id_ctxt_typ = '')) from dual WHERE EXISTS (SELECT 1 FROM ft_t_isid WHERE id_ctxt_typ =  'RIC' and iss_id = 'JPY8YOIS=ICAP') AND NOT EXISTS (SELECT 1 FROM ft_t_isgp WHERE PRNT_ISS_GRP_OID = 'CBA=S001=0' and instr_id = (SELECT instr_id FROM ft_t_isid WHERE id_ctxt_typ =  'RIC' and iss_id = 'JPY8YOIS=ICAP') );</v>
      </c>
    </row>
    <row r="21" spans="1:14" s="8" customFormat="1">
      <c r="A21" s="97"/>
      <c r="B21" s="103" t="s">
        <v>1120</v>
      </c>
      <c r="C21" s="78" t="s">
        <v>2486</v>
      </c>
      <c r="D21" s="78" t="s">
        <v>1570</v>
      </c>
      <c r="E21" s="103" t="s">
        <v>2655</v>
      </c>
      <c r="F21" s="103" t="s">
        <v>1365</v>
      </c>
      <c r="G21" s="104" t="s">
        <v>871</v>
      </c>
      <c r="H21" s="104" t="s">
        <v>141</v>
      </c>
      <c r="I21" s="78" t="s">
        <v>9</v>
      </c>
      <c r="J21" s="78" t="s">
        <v>141</v>
      </c>
      <c r="K21" s="99" t="s">
        <v>872</v>
      </c>
      <c r="L21" s="99"/>
      <c r="M21" s="105"/>
      <c r="N21" s="8" t="str">
        <f t="shared" si="1"/>
        <v>INSERT INTO ft_t_isgp (isgp_oid, instr_id, PRNT_ISS_GRP_OID,START_TMS,LAST_CHG_TMS,LAST_CHG_USR_ID,DATA_STAT_TYP,DATA_SRC_ID,PRT_PURP_TYP, ISID_OID, MKT_ISS_OID)  SELECT 'CBA=000020' ,  (SELECT instr_id FROM ft_t_isid WHERE id_ctxt_typ =  'RIC' and iss_id = 'JPY9YOIS=ICAP' and rownum = 1),'CBA=S001=0' , sysdate-36525 , sysdate,'CBA', 'ACTIVE' , 'CBA' , 'REQUEST',  (SELECT isid_oid FROM ft_t_isid WHERE id_ctxt_typ =  'RIC' and iss_id = 'JPY9YOIS=ICAP' and rownum = 1), (select mkt_iss_oid from ft_t_mkis where instr_id = (select instr_id from ft_t_isid where iss_id = 'JPY9YOIS=ICAP' and id_ctxt_typ = 'RIC') and mkt_oid = (select mkt_oid from ft_t_isid where iss_id = '' and id_ctxt_typ = '')) from dual WHERE EXISTS (SELECT 1 FROM ft_t_isid WHERE id_ctxt_typ =  'RIC' and iss_id = 'JPY9YOIS=ICAP') AND NOT EXISTS (SELECT 1 FROM ft_t_isgp WHERE PRNT_ISS_GRP_OID = 'CBA=S001=0' and instr_id = (SELECT instr_id FROM ft_t_isid WHERE id_ctxt_typ =  'RIC' and iss_id = 'JPY9YOIS=ICAP') );</v>
      </c>
    </row>
    <row r="22" spans="1:14" s="8" customFormat="1">
      <c r="A22" s="97"/>
      <c r="B22" s="103" t="s">
        <v>1121</v>
      </c>
      <c r="C22" s="78" t="s">
        <v>2487</v>
      </c>
      <c r="D22" s="78" t="s">
        <v>1570</v>
      </c>
      <c r="E22" s="103" t="s">
        <v>2655</v>
      </c>
      <c r="F22" s="103" t="s">
        <v>1365</v>
      </c>
      <c r="G22" s="104" t="s">
        <v>871</v>
      </c>
      <c r="H22" s="104" t="s">
        <v>141</v>
      </c>
      <c r="I22" s="78" t="s">
        <v>9</v>
      </c>
      <c r="J22" s="78" t="s">
        <v>141</v>
      </c>
      <c r="K22" s="99" t="s">
        <v>872</v>
      </c>
      <c r="L22" s="99"/>
      <c r="M22" s="105"/>
      <c r="N22" s="8" t="str">
        <f t="shared" si="1"/>
        <v>INSERT INTO ft_t_isgp (isgp_oid, instr_id, PRNT_ISS_GRP_OID,START_TMS,LAST_CHG_TMS,LAST_CHG_USR_ID,DATA_STAT_TYP,DATA_SRC_ID,PRT_PURP_TYP, ISID_OID, MKT_ISS_OID)  SELECT 'CBA=000021' ,  (SELECT instr_id FROM ft_t_isid WHERE id_ctxt_typ =  'RIC' and iss_id = 'NOK3F5=TTKL' and rownum = 1),'CBA=S001=0' , sysdate-36525 , sysdate,'CBA', 'ACTIVE' , 'CBA' , 'REQUEST',  (SELECT isid_oid FROM ft_t_isid WHERE id_ctxt_typ =  'RIC' and iss_id = 'NOK3F5=TTKL' and rownum = 1), (select mkt_iss_oid from ft_t_mkis where instr_id = (select instr_id from ft_t_isid where iss_id = 'NOK3F5=TTKL' and id_ctxt_typ = 'RIC') and mkt_oid = (select mkt_oid from ft_t_isid where iss_id = '' and id_ctxt_typ = '')) from dual WHERE EXISTS (SELECT 1 FROM ft_t_isid WHERE id_ctxt_typ =  'RIC' and iss_id = 'NOK3F5=TTKL') AND NOT EXISTS (SELECT 1 FROM ft_t_isgp WHERE PRNT_ISS_GRP_OID = 'CBA=S001=0' and instr_id = (SELECT instr_id FROM ft_t_isid WHERE id_ctxt_typ =  'RIC' and iss_id = 'NOK3F5=TTKL') );</v>
      </c>
    </row>
    <row r="23" spans="1:14" s="8" customFormat="1">
      <c r="A23" s="97"/>
      <c r="B23" s="103" t="s">
        <v>1122</v>
      </c>
      <c r="C23" s="78" t="s">
        <v>2488</v>
      </c>
      <c r="D23" s="78" t="s">
        <v>1570</v>
      </c>
      <c r="E23" s="103" t="s">
        <v>2655</v>
      </c>
      <c r="F23" s="103" t="s">
        <v>1365</v>
      </c>
      <c r="G23" s="104" t="s">
        <v>871</v>
      </c>
      <c r="H23" s="104" t="s">
        <v>141</v>
      </c>
      <c r="I23" s="78" t="s">
        <v>9</v>
      </c>
      <c r="J23" s="78" t="s">
        <v>141</v>
      </c>
      <c r="K23" s="99" t="s">
        <v>872</v>
      </c>
      <c r="L23" s="99"/>
      <c r="M23" s="105"/>
      <c r="N23" s="8" t="str">
        <f t="shared" si="1"/>
        <v>INSERT INTO ft_t_isgp (isgp_oid, instr_id, PRNT_ISS_GRP_OID,START_TMS,LAST_CHG_TMS,LAST_CHG_USR_ID,DATA_STAT_TYP,DATA_SRC_ID,PRT_PURP_TYP, ISID_OID, MKT_ISS_OID)  SELECT 'CBA=000022' ,  (SELECT instr_id FROM ft_t_isid WHERE id_ctxt_typ =  'RIC' and iss_id = 'NOK3F6=TTKL' and rownum = 1),'CBA=S001=0'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'CBA=S001=0' and instr_id = (SELECT instr_id FROM ft_t_isid WHERE id_ctxt_typ =  'RIC' and iss_id = 'NOK3F6=TTKL') );</v>
      </c>
    </row>
    <row r="24" spans="1:14" s="8" customFormat="1">
      <c r="A24" s="97"/>
      <c r="B24" s="103" t="s">
        <v>1123</v>
      </c>
      <c r="C24" s="78" t="s">
        <v>2488</v>
      </c>
      <c r="D24" s="78" t="s">
        <v>1570</v>
      </c>
      <c r="E24" s="103" t="s">
        <v>2655</v>
      </c>
      <c r="F24" s="103" t="s">
        <v>1365</v>
      </c>
      <c r="G24" s="104" t="s">
        <v>871</v>
      </c>
      <c r="H24" s="104" t="s">
        <v>141</v>
      </c>
      <c r="I24" s="78" t="s">
        <v>9</v>
      </c>
      <c r="J24" s="78" t="s">
        <v>141</v>
      </c>
      <c r="K24" s="99" t="s">
        <v>872</v>
      </c>
      <c r="L24" s="99"/>
      <c r="M24" s="105"/>
      <c r="N24" s="8" t="str">
        <f t="shared" si="1"/>
        <v>INSERT INTO ft_t_isgp (isgp_oid, instr_id, PRNT_ISS_GRP_OID,START_TMS,LAST_CHG_TMS,LAST_CHG_USR_ID,DATA_STAT_TYP,DATA_SRC_ID,PRT_PURP_TYP, ISID_OID, MKT_ISS_OID)  SELECT 'CBA=000023' ,  (SELECT instr_id FROM ft_t_isid WHERE id_ctxt_typ =  'RIC' and iss_id = 'NOK3F6=TTKL' and rownum = 1),'CBA=S001=0'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'CBA=S001=0' and instr_id = (SELECT instr_id FROM ft_t_isid WHERE id_ctxt_typ =  'RIC' and iss_id = 'NOK3F6=TTKL') );</v>
      </c>
    </row>
    <row r="25" spans="1:14" s="8" customFormat="1">
      <c r="A25" s="97"/>
      <c r="B25" s="103" t="s">
        <v>1124</v>
      </c>
      <c r="C25" s="78" t="s">
        <v>2489</v>
      </c>
      <c r="D25" s="78" t="s">
        <v>1570</v>
      </c>
      <c r="E25" s="103" t="s">
        <v>2655</v>
      </c>
      <c r="F25" s="103" t="s">
        <v>1365</v>
      </c>
      <c r="G25" s="104" t="s">
        <v>871</v>
      </c>
      <c r="H25" s="104" t="s">
        <v>141</v>
      </c>
      <c r="I25" s="78" t="s">
        <v>9</v>
      </c>
      <c r="J25" s="78" t="s">
        <v>141</v>
      </c>
      <c r="K25" s="99" t="s">
        <v>872</v>
      </c>
      <c r="L25" s="99"/>
      <c r="M25" s="105"/>
      <c r="N25" s="8" t="str">
        <f t="shared" si="1"/>
        <v>INSERT INTO ft_t_isgp (isgp_oid, instr_id, PRNT_ISS_GRP_OID,START_TMS,LAST_CHG_TMS,LAST_CHG_USR_ID,DATA_STAT_TYP,DATA_SRC_ID,PRT_PURP_TYP, ISID_OID, MKT_ISS_OID)  SELECT 'CBA=000024' ,  (SELECT instr_id FROM ft_t_isid WHERE id_ctxt_typ =  'RIC' and iss_id = 'NOK3F7=TTKL' and rownum = 1),'CBA=S001=0'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'CBA=S001=0' and instr_id = (SELECT instr_id FROM ft_t_isid WHERE id_ctxt_typ =  'RIC' and iss_id = 'NOK3F7=TTKL') );</v>
      </c>
    </row>
    <row r="26" spans="1:14" s="8" customFormat="1">
      <c r="A26" s="97"/>
      <c r="B26" s="103" t="s">
        <v>1125</v>
      </c>
      <c r="C26" s="78" t="s">
        <v>2489</v>
      </c>
      <c r="D26" s="78" t="s">
        <v>1570</v>
      </c>
      <c r="E26" s="103" t="s">
        <v>2655</v>
      </c>
      <c r="F26" s="103" t="s">
        <v>1365</v>
      </c>
      <c r="G26" s="104" t="s">
        <v>871</v>
      </c>
      <c r="H26" s="104" t="s">
        <v>141</v>
      </c>
      <c r="I26" s="78" t="s">
        <v>9</v>
      </c>
      <c r="J26" s="78" t="s">
        <v>141</v>
      </c>
      <c r="K26" s="99" t="s">
        <v>872</v>
      </c>
      <c r="L26" s="99"/>
      <c r="M26" s="105"/>
      <c r="N26" s="8" t="str">
        <f t="shared" si="1"/>
        <v>INSERT INTO ft_t_isgp (isgp_oid, instr_id, PRNT_ISS_GRP_OID,START_TMS,LAST_CHG_TMS,LAST_CHG_USR_ID,DATA_STAT_TYP,DATA_SRC_ID,PRT_PURP_TYP, ISID_OID, MKT_ISS_OID)  SELECT 'CBA=000025' ,  (SELECT instr_id FROM ft_t_isid WHERE id_ctxt_typ =  'RIC' and iss_id = 'NOK3F7=TTKL' and rownum = 1),'CBA=S001=0'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'CBA=S001=0' and instr_id = (SELECT instr_id FROM ft_t_isid WHERE id_ctxt_typ =  'RIC' and iss_id = 'NOK3F7=TTKL') );</v>
      </c>
    </row>
    <row r="27" spans="1:14" s="8" customFormat="1">
      <c r="A27" s="97"/>
      <c r="B27" s="103" t="s">
        <v>1126</v>
      </c>
      <c r="C27" s="78" t="s">
        <v>2490</v>
      </c>
      <c r="D27" s="78" t="s">
        <v>1570</v>
      </c>
      <c r="E27" s="103" t="s">
        <v>2655</v>
      </c>
      <c r="F27" s="103" t="s">
        <v>1365</v>
      </c>
      <c r="G27" s="104" t="s">
        <v>871</v>
      </c>
      <c r="H27" s="104" t="s">
        <v>141</v>
      </c>
      <c r="I27" s="78" t="s">
        <v>9</v>
      </c>
      <c r="J27" s="78" t="s">
        <v>141</v>
      </c>
      <c r="K27" s="99" t="s">
        <v>872</v>
      </c>
      <c r="L27" s="99"/>
      <c r="M27" s="105"/>
      <c r="N27" s="8" t="str">
        <f t="shared" si="1"/>
        <v>INSERT INTO ft_t_isgp (isgp_oid, instr_id, PRNT_ISS_GRP_OID,START_TMS,LAST_CHG_TMS,LAST_CHG_USR_ID,DATA_STAT_TYP,DATA_SRC_ID,PRT_PURP_TYP, ISID_OID, MKT_ISS_OID)  SELECT 'CBA=000026' ,  (SELECT instr_id FROM ft_t_isid WHERE id_ctxt_typ =  'RIC' and iss_id = 'NOK3F8=TTKL' and rownum = 1),'CBA=S001=0'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'CBA=S001=0' and instr_id = (SELECT instr_id FROM ft_t_isid WHERE id_ctxt_typ =  'RIC' and iss_id = 'NOK3F8=TTKL') );</v>
      </c>
    </row>
    <row r="28" spans="1:14" s="8" customFormat="1">
      <c r="A28" s="97"/>
      <c r="B28" s="103" t="s">
        <v>1127</v>
      </c>
      <c r="C28" s="78" t="s">
        <v>2490</v>
      </c>
      <c r="D28" s="78" t="s">
        <v>1570</v>
      </c>
      <c r="E28" s="103" t="s">
        <v>2655</v>
      </c>
      <c r="F28" s="103" t="s">
        <v>1365</v>
      </c>
      <c r="G28" s="104" t="s">
        <v>871</v>
      </c>
      <c r="H28" s="104" t="s">
        <v>141</v>
      </c>
      <c r="I28" s="78" t="s">
        <v>9</v>
      </c>
      <c r="J28" s="78" t="s">
        <v>141</v>
      </c>
      <c r="K28" s="99" t="s">
        <v>872</v>
      </c>
      <c r="L28" s="99"/>
      <c r="M28" s="105"/>
      <c r="N28" s="8" t="str">
        <f t="shared" si="1"/>
        <v>INSERT INTO ft_t_isgp (isgp_oid, instr_id, PRNT_ISS_GRP_OID,START_TMS,LAST_CHG_TMS,LAST_CHG_USR_ID,DATA_STAT_TYP,DATA_SRC_ID,PRT_PURP_TYP, ISID_OID, MKT_ISS_OID)  SELECT 'CBA=000027' ,  (SELECT instr_id FROM ft_t_isid WHERE id_ctxt_typ =  'RIC' and iss_id = 'NOK3F8=TTKL' and rownum = 1),'CBA=S001=0'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'CBA=S001=0' and instr_id = (SELECT instr_id FROM ft_t_isid WHERE id_ctxt_typ =  'RIC' and iss_id = 'NOK3F8=TTKL') );</v>
      </c>
    </row>
    <row r="29" spans="1:14" s="8" customFormat="1">
      <c r="A29" s="97"/>
      <c r="B29" s="103" t="s">
        <v>1128</v>
      </c>
      <c r="C29" s="78" t="s">
        <v>2491</v>
      </c>
      <c r="D29" s="78" t="s">
        <v>1570</v>
      </c>
      <c r="E29" s="103" t="s">
        <v>2655</v>
      </c>
      <c r="F29" s="103" t="s">
        <v>1365</v>
      </c>
      <c r="G29" s="104" t="s">
        <v>871</v>
      </c>
      <c r="H29" s="104" t="s">
        <v>141</v>
      </c>
      <c r="I29" s="78" t="s">
        <v>9</v>
      </c>
      <c r="J29" s="78" t="s">
        <v>141</v>
      </c>
      <c r="K29" s="99" t="s">
        <v>872</v>
      </c>
      <c r="L29" s="99"/>
      <c r="M29" s="105"/>
      <c r="N29" s="8" t="str">
        <f t="shared" si="1"/>
        <v>INSERT INTO ft_t_isgp (isgp_oid, instr_id, PRNT_ISS_GRP_OID,START_TMS,LAST_CHG_TMS,LAST_CHG_USR_ID,DATA_STAT_TYP,DATA_SRC_ID,PRT_PURP_TYP, ISID_OID, MKT_ISS_OID)  SELECT 'CBA=000028' ,  (SELECT instr_id FROM ft_t_isid WHERE id_ctxt_typ =  'RIC' and iss_id = 'NZ10YSWPCLS=' and rownum = 1),'CBA=S001=0'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'CBA=S001=0' and instr_id = (SELECT instr_id FROM ft_t_isid WHERE id_ctxt_typ =  'RIC' and iss_id = 'NZ10YSWPCLS=') );</v>
      </c>
    </row>
    <row r="30" spans="1:14" s="8" customFormat="1">
      <c r="A30" s="97"/>
      <c r="B30" s="103" t="s">
        <v>1129</v>
      </c>
      <c r="C30" s="78" t="s">
        <v>2491</v>
      </c>
      <c r="D30" s="78" t="s">
        <v>1570</v>
      </c>
      <c r="E30" s="103" t="s">
        <v>2655</v>
      </c>
      <c r="F30" s="103" t="s">
        <v>1365</v>
      </c>
      <c r="G30" s="104" t="s">
        <v>871</v>
      </c>
      <c r="H30" s="104" t="s">
        <v>141</v>
      </c>
      <c r="I30" s="78" t="s">
        <v>9</v>
      </c>
      <c r="J30" s="78" t="s">
        <v>141</v>
      </c>
      <c r="K30" s="99" t="s">
        <v>872</v>
      </c>
      <c r="L30" s="99"/>
      <c r="M30" s="105"/>
      <c r="N30" s="8" t="str">
        <f t="shared" si="1"/>
        <v>INSERT INTO ft_t_isgp (isgp_oid, instr_id, PRNT_ISS_GRP_OID,START_TMS,LAST_CHG_TMS,LAST_CHG_USR_ID,DATA_STAT_TYP,DATA_SRC_ID,PRT_PURP_TYP, ISID_OID, MKT_ISS_OID)  SELECT 'CBA=000029' ,  (SELECT instr_id FROM ft_t_isid WHERE id_ctxt_typ =  'RIC' and iss_id = 'NZ10YSWPCLS=' and rownum = 1),'CBA=S001=0'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'CBA=S001=0' and instr_id = (SELECT instr_id FROM ft_t_isid WHERE id_ctxt_typ =  'RIC' and iss_id = 'NZ10YSWPCLS=') );</v>
      </c>
    </row>
    <row r="31" spans="1:14" s="8" customFormat="1">
      <c r="A31" s="97"/>
      <c r="B31" s="103" t="s">
        <v>1130</v>
      </c>
      <c r="C31" s="78" t="s">
        <v>2492</v>
      </c>
      <c r="D31" s="78" t="s">
        <v>1570</v>
      </c>
      <c r="E31" s="103" t="s">
        <v>2655</v>
      </c>
      <c r="F31" s="103" t="s">
        <v>1365</v>
      </c>
      <c r="G31" s="104" t="s">
        <v>871</v>
      </c>
      <c r="H31" s="104" t="s">
        <v>141</v>
      </c>
      <c r="I31" s="78" t="s">
        <v>9</v>
      </c>
      <c r="J31" s="78" t="s">
        <v>141</v>
      </c>
      <c r="K31" s="99" t="s">
        <v>872</v>
      </c>
      <c r="L31" s="99"/>
      <c r="M31" s="105"/>
      <c r="N31" s="8" t="str">
        <f t="shared" si="1"/>
        <v>INSERT INTO ft_t_isgp (isgp_oid, instr_id, PRNT_ISS_GRP_OID,START_TMS,LAST_CHG_TMS,LAST_CHG_USR_ID,DATA_STAT_TYP,DATA_SRC_ID,PRT_PURP_TYP, ISID_OID, MKT_ISS_OID)  SELECT 'CBA=000030' ,  (SELECT instr_id FROM ft_t_isid WHERE id_ctxt_typ =  'RIC' and iss_id = 'NZ15YSWPCLS=' and rownum = 1),'CBA=S001=0'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'CBA=S001=0' and instr_id = (SELECT instr_id FROM ft_t_isid WHERE id_ctxt_typ =  'RIC' and iss_id = 'NZ15YSWPCLS=') );</v>
      </c>
    </row>
    <row r="32" spans="1:14" s="8" customFormat="1">
      <c r="A32" s="97"/>
      <c r="B32" s="103" t="s">
        <v>1131</v>
      </c>
      <c r="C32" s="78" t="s">
        <v>2492</v>
      </c>
      <c r="D32" s="78" t="s">
        <v>1570</v>
      </c>
      <c r="E32" s="103" t="s">
        <v>2655</v>
      </c>
      <c r="F32" s="103" t="s">
        <v>1365</v>
      </c>
      <c r="G32" s="104" t="s">
        <v>871</v>
      </c>
      <c r="H32" s="104" t="s">
        <v>141</v>
      </c>
      <c r="I32" s="78" t="s">
        <v>9</v>
      </c>
      <c r="J32" s="78" t="s">
        <v>141</v>
      </c>
      <c r="K32" s="99" t="s">
        <v>872</v>
      </c>
      <c r="L32" s="99"/>
      <c r="M32" s="105"/>
      <c r="N32" s="8" t="str">
        <f t="shared" si="1"/>
        <v>INSERT INTO ft_t_isgp (isgp_oid, instr_id, PRNT_ISS_GRP_OID,START_TMS,LAST_CHG_TMS,LAST_CHG_USR_ID,DATA_STAT_TYP,DATA_SRC_ID,PRT_PURP_TYP, ISID_OID, MKT_ISS_OID)  SELECT 'CBA=000031' ,  (SELECT instr_id FROM ft_t_isid WHERE id_ctxt_typ =  'RIC' and iss_id = 'NZ15YSWPCLS=' and rownum = 1),'CBA=S001=0'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'CBA=S001=0' and instr_id = (SELECT instr_id FROM ft_t_isid WHERE id_ctxt_typ =  'RIC' and iss_id = 'NZ15YSWPCLS=') );</v>
      </c>
    </row>
    <row r="33" spans="1:14" s="8" customFormat="1">
      <c r="A33" s="97"/>
      <c r="B33" s="103" t="s">
        <v>1132</v>
      </c>
      <c r="C33" s="78" t="s">
        <v>2493</v>
      </c>
      <c r="D33" s="78" t="s">
        <v>1570</v>
      </c>
      <c r="E33" s="103" t="s">
        <v>2655</v>
      </c>
      <c r="F33" s="103" t="s">
        <v>1365</v>
      </c>
      <c r="G33" s="104" t="s">
        <v>871</v>
      </c>
      <c r="H33" s="104" t="s">
        <v>141</v>
      </c>
      <c r="I33" s="78" t="s">
        <v>9</v>
      </c>
      <c r="J33" s="78" t="s">
        <v>141</v>
      </c>
      <c r="K33" s="99" t="s">
        <v>872</v>
      </c>
      <c r="L33" s="99"/>
      <c r="M33" s="105"/>
      <c r="N33" s="8" t="str">
        <f t="shared" si="1"/>
        <v>INSERT INTO ft_t_isgp (isgp_oid, instr_id, PRNT_ISS_GRP_OID,START_TMS,LAST_CHG_TMS,LAST_CHG_USR_ID,DATA_STAT_TYP,DATA_SRC_ID,PRT_PURP_TYP, ISID_OID, MKT_ISS_OID)  SELECT 'CBA=000032' ,  (SELECT instr_id FROM ft_t_isid WHERE id_ctxt_typ =  'RIC' and iss_id = 'NZ20YSWPCLS=' and rownum = 1),'CBA=S001=0'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'CBA=S001=0' and instr_id = (SELECT instr_id FROM ft_t_isid WHERE id_ctxt_typ =  'RIC' and iss_id = 'NZ20YSWPCLS=') );</v>
      </c>
    </row>
    <row r="34" spans="1:14" s="8" customFormat="1">
      <c r="A34" s="97"/>
      <c r="B34" s="103" t="s">
        <v>1133</v>
      </c>
      <c r="C34" s="78" t="s">
        <v>2493</v>
      </c>
      <c r="D34" s="78" t="s">
        <v>1570</v>
      </c>
      <c r="E34" s="103" t="s">
        <v>2655</v>
      </c>
      <c r="F34" s="103" t="s">
        <v>1365</v>
      </c>
      <c r="G34" s="104" t="s">
        <v>871</v>
      </c>
      <c r="H34" s="104" t="s">
        <v>141</v>
      </c>
      <c r="I34" s="78" t="s">
        <v>9</v>
      </c>
      <c r="J34" s="78" t="s">
        <v>141</v>
      </c>
      <c r="K34" s="99" t="s">
        <v>872</v>
      </c>
      <c r="L34" s="99"/>
      <c r="M34" s="105"/>
      <c r="N34" s="8" t="str">
        <f t="shared" si="1"/>
        <v>INSERT INTO ft_t_isgp (isgp_oid, instr_id, PRNT_ISS_GRP_OID,START_TMS,LAST_CHG_TMS,LAST_CHG_USR_ID,DATA_STAT_TYP,DATA_SRC_ID,PRT_PURP_TYP, ISID_OID, MKT_ISS_OID)  SELECT 'CBA=000033' ,  (SELECT instr_id FROM ft_t_isid WHERE id_ctxt_typ =  'RIC' and iss_id = 'NZ20YSWPCLS=' and rownum = 1),'CBA=S001=0'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'CBA=S001=0' and instr_id = (SELECT instr_id FROM ft_t_isid WHERE id_ctxt_typ =  'RIC' and iss_id = 'NZ20YSWPCLS=') );</v>
      </c>
    </row>
    <row r="35" spans="1:14" s="8" customFormat="1">
      <c r="A35" s="97"/>
      <c r="B35" s="103" t="s">
        <v>1134</v>
      </c>
      <c r="C35" s="78" t="s">
        <v>2494</v>
      </c>
      <c r="D35" s="78" t="s">
        <v>1570</v>
      </c>
      <c r="E35" s="103" t="s">
        <v>2655</v>
      </c>
      <c r="F35" s="103" t="s">
        <v>1365</v>
      </c>
      <c r="G35" s="104" t="s">
        <v>871</v>
      </c>
      <c r="H35" s="104" t="s">
        <v>141</v>
      </c>
      <c r="I35" s="78" t="s">
        <v>9</v>
      </c>
      <c r="J35" s="78" t="s">
        <v>141</v>
      </c>
      <c r="K35" s="99" t="s">
        <v>872</v>
      </c>
      <c r="L35" s="99"/>
      <c r="M35" s="105"/>
      <c r="N35" s="8" t="str">
        <f t="shared" si="1"/>
        <v>INSERT INTO ft_t_isgp (isgp_oid, instr_id, PRNT_ISS_GRP_OID,START_TMS,LAST_CHG_TMS,LAST_CHG_USR_ID,DATA_STAT_TYP,DATA_SRC_ID,PRT_PURP_TYP, ISID_OID, MKT_ISS_OID)  SELECT 'CBA=000034' ,  (SELECT instr_id FROM ft_t_isid WHERE id_ctxt_typ =  'RIC' and iss_id = 'NZ2YSWPCLS=' and rownum = 1),'CBA=S001=0' , sysdate-36525 , sysdate,'CBA', 'ACTIVE' , 'CBA' , 'REQUEST',  (SELECT isid_oid FROM ft_t_isid WHERE id_ctxt_typ =  'RIC' and iss_id = 'NZ2YSWPCLS=' and rownum = 1), (select mkt_iss_oid from ft_t_mkis where instr_id = (select instr_id from ft_t_isid where iss_id = 'NZ2YSWPCLS=' and id_ctxt_typ = 'RIC') and mkt_oid = (select mkt_oid from ft_t_isid where iss_id = '' and id_ctxt_typ = '')) from dual WHERE EXISTS (SELECT 1 FROM ft_t_isid WHERE id_ctxt_typ =  'RIC' and iss_id = 'NZ2YSWPCLS=') AND NOT EXISTS (SELECT 1 FROM ft_t_isgp WHERE PRNT_ISS_GRP_OID = 'CBA=S001=0' and instr_id = (SELECT instr_id FROM ft_t_isid WHERE id_ctxt_typ =  'RIC' and iss_id = 'NZ2YSWPCLS=') );</v>
      </c>
    </row>
    <row r="36" spans="1:14" s="8" customFormat="1">
      <c r="A36" s="97"/>
      <c r="B36" s="103" t="s">
        <v>1135</v>
      </c>
      <c r="C36" s="78" t="s">
        <v>2495</v>
      </c>
      <c r="D36" s="78" t="s">
        <v>1570</v>
      </c>
      <c r="E36" s="103" t="s">
        <v>2655</v>
      </c>
      <c r="F36" s="103" t="s">
        <v>1365</v>
      </c>
      <c r="G36" s="104" t="s">
        <v>871</v>
      </c>
      <c r="H36" s="104" t="s">
        <v>141</v>
      </c>
      <c r="I36" s="78" t="s">
        <v>9</v>
      </c>
      <c r="J36" s="78" t="s">
        <v>141</v>
      </c>
      <c r="K36" s="99" t="s">
        <v>872</v>
      </c>
      <c r="L36" s="99"/>
      <c r="M36" s="105"/>
      <c r="N36" s="8" t="str">
        <f t="shared" si="1"/>
        <v>INSERT INTO ft_t_isgp (isgp_oid, instr_id, PRNT_ISS_GRP_OID,START_TMS,LAST_CHG_TMS,LAST_CHG_USR_ID,DATA_STAT_TYP,DATA_SRC_ID,PRT_PURP_TYP, ISID_OID, MKT_ISS_OID)  SELECT 'CBA=000035' ,  (SELECT instr_id FROM ft_t_isid WHERE id_ctxt_typ =  'RIC' and iss_id = 'NZ3YSWPCLS=' and rownum = 1),'CBA=S001=0'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'CBA=S001=0' and instr_id = (SELECT instr_id FROM ft_t_isid WHERE id_ctxt_typ =  'RIC' and iss_id = 'NZ3YSWPCLS=') );</v>
      </c>
    </row>
    <row r="37" spans="1:14" s="8" customFormat="1">
      <c r="A37" s="97"/>
      <c r="B37" s="103" t="s">
        <v>1136</v>
      </c>
      <c r="C37" s="78" t="s">
        <v>2495</v>
      </c>
      <c r="D37" s="78" t="s">
        <v>1570</v>
      </c>
      <c r="E37" s="103" t="s">
        <v>2655</v>
      </c>
      <c r="F37" s="103" t="s">
        <v>1365</v>
      </c>
      <c r="G37" s="104" t="s">
        <v>871</v>
      </c>
      <c r="H37" s="104" t="s">
        <v>141</v>
      </c>
      <c r="I37" s="78" t="s">
        <v>9</v>
      </c>
      <c r="J37" s="78" t="s">
        <v>141</v>
      </c>
      <c r="K37" s="99" t="s">
        <v>872</v>
      </c>
      <c r="L37" s="99"/>
      <c r="M37" s="105"/>
      <c r="N37" s="8" t="str">
        <f t="shared" si="1"/>
        <v>INSERT INTO ft_t_isgp (isgp_oid, instr_id, PRNT_ISS_GRP_OID,START_TMS,LAST_CHG_TMS,LAST_CHG_USR_ID,DATA_STAT_TYP,DATA_SRC_ID,PRT_PURP_TYP, ISID_OID, MKT_ISS_OID)  SELECT 'CBA=000036' ,  (SELECT instr_id FROM ft_t_isid WHERE id_ctxt_typ =  'RIC' and iss_id = 'NZ3YSWPCLS=' and rownum = 1),'CBA=S001=0'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'CBA=S001=0' and instr_id = (SELECT instr_id FROM ft_t_isid WHERE id_ctxt_typ =  'RIC' and iss_id = 'NZ3YSWPCLS=') );</v>
      </c>
    </row>
    <row r="38" spans="1:14" s="8" customFormat="1">
      <c r="A38" s="97"/>
      <c r="B38" s="103" t="s">
        <v>1137</v>
      </c>
      <c r="C38" s="78" t="s">
        <v>2496</v>
      </c>
      <c r="D38" s="78" t="s">
        <v>1570</v>
      </c>
      <c r="E38" s="103" t="s">
        <v>2655</v>
      </c>
      <c r="F38" s="103" t="s">
        <v>1365</v>
      </c>
      <c r="G38" s="104" t="s">
        <v>871</v>
      </c>
      <c r="H38" s="104" t="s">
        <v>141</v>
      </c>
      <c r="I38" s="78" t="s">
        <v>9</v>
      </c>
      <c r="J38" s="78" t="s">
        <v>141</v>
      </c>
      <c r="K38" s="99" t="s">
        <v>872</v>
      </c>
      <c r="L38" s="99"/>
      <c r="M38" s="105"/>
      <c r="N38" s="8" t="str">
        <f t="shared" si="1"/>
        <v>INSERT INTO ft_t_isgp (isgp_oid, instr_id, PRNT_ISS_GRP_OID,START_TMS,LAST_CHG_TMS,LAST_CHG_USR_ID,DATA_STAT_TYP,DATA_SRC_ID,PRT_PURP_TYP, ISID_OID, MKT_ISS_OID)  SELECT 'CBA=000037' ,  (SELECT instr_id FROM ft_t_isid WHERE id_ctxt_typ =  'RIC' and iss_id = 'NZ4YSWPCLS=' and rownum = 1),'CBA=S001=0'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'CBA=S001=0' and instr_id = (SELECT instr_id FROM ft_t_isid WHERE id_ctxt_typ =  'RIC' and iss_id = 'NZ4YSWPCLS=') );</v>
      </c>
    </row>
    <row r="39" spans="1:14" s="8" customFormat="1">
      <c r="A39" s="97"/>
      <c r="B39" s="103" t="s">
        <v>1138</v>
      </c>
      <c r="C39" s="78" t="s">
        <v>2496</v>
      </c>
      <c r="D39" s="78" t="s">
        <v>1570</v>
      </c>
      <c r="E39" s="103" t="s">
        <v>2655</v>
      </c>
      <c r="F39" s="103" t="s">
        <v>1365</v>
      </c>
      <c r="G39" s="104" t="s">
        <v>871</v>
      </c>
      <c r="H39" s="104" t="s">
        <v>141</v>
      </c>
      <c r="I39" s="78" t="s">
        <v>9</v>
      </c>
      <c r="J39" s="78" t="s">
        <v>141</v>
      </c>
      <c r="K39" s="99" t="s">
        <v>872</v>
      </c>
      <c r="L39" s="99"/>
      <c r="M39" s="105"/>
      <c r="N39" s="8" t="str">
        <f t="shared" si="1"/>
        <v>INSERT INTO ft_t_isgp (isgp_oid, instr_id, PRNT_ISS_GRP_OID,START_TMS,LAST_CHG_TMS,LAST_CHG_USR_ID,DATA_STAT_TYP,DATA_SRC_ID,PRT_PURP_TYP, ISID_OID, MKT_ISS_OID)  SELECT 'CBA=000038' ,  (SELECT instr_id FROM ft_t_isid WHERE id_ctxt_typ =  'RIC' and iss_id = 'NZ4YSWPCLS=' and rownum = 1),'CBA=S001=0'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'CBA=S001=0' and instr_id = (SELECT instr_id FROM ft_t_isid WHERE id_ctxt_typ =  'RIC' and iss_id = 'NZ4YSWPCLS=') );</v>
      </c>
    </row>
    <row r="40" spans="1:14" s="8" customFormat="1">
      <c r="A40" s="97"/>
      <c r="B40" s="103" t="s">
        <v>1139</v>
      </c>
      <c r="C40" s="78" t="s">
        <v>2497</v>
      </c>
      <c r="D40" s="78" t="s">
        <v>1570</v>
      </c>
      <c r="E40" s="103" t="s">
        <v>2655</v>
      </c>
      <c r="F40" s="103" t="s">
        <v>1365</v>
      </c>
      <c r="G40" s="104" t="s">
        <v>871</v>
      </c>
      <c r="H40" s="104" t="s">
        <v>141</v>
      </c>
      <c r="I40" s="78" t="s">
        <v>9</v>
      </c>
      <c r="J40" s="78" t="s">
        <v>141</v>
      </c>
      <c r="K40" s="99" t="s">
        <v>872</v>
      </c>
      <c r="L40" s="99"/>
      <c r="M40" s="105"/>
      <c r="N40" s="8" t="str">
        <f t="shared" si="1"/>
        <v>INSERT INTO ft_t_isgp (isgp_oid, instr_id, PRNT_ISS_GRP_OID,START_TMS,LAST_CHG_TMS,LAST_CHG_USR_ID,DATA_STAT_TYP,DATA_SRC_ID,PRT_PURP_TYP, ISID_OID, MKT_ISS_OID)  SELECT 'CBA=000039' ,  (SELECT instr_id FROM ft_t_isid WHERE id_ctxt_typ =  'RIC' and iss_id = 'NZ5YSWPCLS=' and rownum = 1),'CBA=S001=0'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'CBA=S001=0' and instr_id = (SELECT instr_id FROM ft_t_isid WHERE id_ctxt_typ =  'RIC' and iss_id = 'NZ5YSWPCLS=') );</v>
      </c>
    </row>
    <row r="41" spans="1:14" s="8" customFormat="1">
      <c r="A41" s="97"/>
      <c r="B41" s="103" t="s">
        <v>1140</v>
      </c>
      <c r="C41" s="78" t="s">
        <v>2497</v>
      </c>
      <c r="D41" s="78" t="s">
        <v>1570</v>
      </c>
      <c r="E41" s="103" t="s">
        <v>2655</v>
      </c>
      <c r="F41" s="103" t="s">
        <v>1365</v>
      </c>
      <c r="G41" s="104" t="s">
        <v>871</v>
      </c>
      <c r="H41" s="104" t="s">
        <v>141</v>
      </c>
      <c r="I41" s="78" t="s">
        <v>9</v>
      </c>
      <c r="J41" s="78" t="s">
        <v>141</v>
      </c>
      <c r="K41" s="99" t="s">
        <v>872</v>
      </c>
      <c r="L41" s="99"/>
      <c r="M41" s="105"/>
      <c r="N41" s="8" t="str">
        <f t="shared" si="1"/>
        <v>INSERT INTO ft_t_isgp (isgp_oid, instr_id, PRNT_ISS_GRP_OID,START_TMS,LAST_CHG_TMS,LAST_CHG_USR_ID,DATA_STAT_TYP,DATA_SRC_ID,PRT_PURP_TYP, ISID_OID, MKT_ISS_OID)  SELECT 'CBA=000040' ,  (SELECT instr_id FROM ft_t_isid WHERE id_ctxt_typ =  'RIC' and iss_id = 'NZ5YSWPCLS=' and rownum = 1),'CBA=S001=0'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'CBA=S001=0' and instr_id = (SELECT instr_id FROM ft_t_isid WHERE id_ctxt_typ =  'RIC' and iss_id = 'NZ5YSWPCLS=') );</v>
      </c>
    </row>
    <row r="42" spans="1:14" s="8" customFormat="1">
      <c r="A42" s="97"/>
      <c r="B42" s="103" t="s">
        <v>1141</v>
      </c>
      <c r="C42" s="78" t="s">
        <v>2498</v>
      </c>
      <c r="D42" s="78" t="s">
        <v>1570</v>
      </c>
      <c r="E42" s="103" t="s">
        <v>2655</v>
      </c>
      <c r="F42" s="103" t="s">
        <v>1365</v>
      </c>
      <c r="G42" s="104" t="s">
        <v>871</v>
      </c>
      <c r="H42" s="104" t="s">
        <v>141</v>
      </c>
      <c r="I42" s="78" t="s">
        <v>9</v>
      </c>
      <c r="J42" s="78" t="s">
        <v>141</v>
      </c>
      <c r="K42" s="99" t="s">
        <v>872</v>
      </c>
      <c r="L42" s="99"/>
      <c r="M42" s="105"/>
      <c r="N42" s="8" t="str">
        <f t="shared" si="1"/>
        <v>INSERT INTO ft_t_isgp (isgp_oid, instr_id, PRNT_ISS_GRP_OID,START_TMS,LAST_CHG_TMS,LAST_CHG_USR_ID,DATA_STAT_TYP,DATA_SRC_ID,PRT_PURP_TYP, ISID_OID, MKT_ISS_OID)  SELECT 'CBA=000041' ,  (SELECT instr_id FROM ft_t_isid WHERE id_ctxt_typ =  'RIC' and iss_id = 'NZ7YSWPCLS=' and rownum = 1),'CBA=S001=0'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'CBA=S001=0' and instr_id = (SELECT instr_id FROM ft_t_isid WHERE id_ctxt_typ =  'RIC' and iss_id = 'NZ7YSWPCLS=') );</v>
      </c>
    </row>
    <row r="43" spans="1:14" s="8" customFormat="1">
      <c r="A43" s="97"/>
      <c r="B43" s="103" t="s">
        <v>1142</v>
      </c>
      <c r="C43" s="78" t="s">
        <v>2498</v>
      </c>
      <c r="D43" s="78" t="s">
        <v>1570</v>
      </c>
      <c r="E43" s="103" t="s">
        <v>2655</v>
      </c>
      <c r="F43" s="103" t="s">
        <v>1365</v>
      </c>
      <c r="G43" s="104" t="s">
        <v>871</v>
      </c>
      <c r="H43" s="104" t="s">
        <v>141</v>
      </c>
      <c r="I43" s="78" t="s">
        <v>9</v>
      </c>
      <c r="J43" s="78" t="s">
        <v>141</v>
      </c>
      <c r="K43" s="99" t="s">
        <v>872</v>
      </c>
      <c r="L43" s="99"/>
      <c r="M43" s="105"/>
      <c r="N43" s="8" t="str">
        <f t="shared" si="1"/>
        <v>INSERT INTO ft_t_isgp (isgp_oid, instr_id, PRNT_ISS_GRP_OID,START_TMS,LAST_CHG_TMS,LAST_CHG_USR_ID,DATA_STAT_TYP,DATA_SRC_ID,PRT_PURP_TYP, ISID_OID, MKT_ISS_OID)  SELECT 'CBA=000042' ,  (SELECT instr_id FROM ft_t_isid WHERE id_ctxt_typ =  'RIC' and iss_id = 'NZ7YSWPCLS=' and rownum = 1),'CBA=S001=0'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'CBA=S001=0' and instr_id = (SELECT instr_id FROM ft_t_isid WHERE id_ctxt_typ =  'RIC' and iss_id = 'NZ7YSWPCLS=') );</v>
      </c>
    </row>
    <row r="44" spans="1:14" s="8" customFormat="1">
      <c r="A44" s="97"/>
      <c r="B44" s="103" t="s">
        <v>1143</v>
      </c>
      <c r="C44" s="78" t="s">
        <v>2499</v>
      </c>
      <c r="D44" s="78" t="s">
        <v>1570</v>
      </c>
      <c r="E44" s="103" t="s">
        <v>2655</v>
      </c>
      <c r="F44" s="103" t="s">
        <v>1365</v>
      </c>
      <c r="G44" s="104" t="s">
        <v>871</v>
      </c>
      <c r="H44" s="104" t="s">
        <v>141</v>
      </c>
      <c r="I44" s="78" t="s">
        <v>9</v>
      </c>
      <c r="J44" s="78" t="s">
        <v>141</v>
      </c>
      <c r="K44" s="99" t="s">
        <v>872</v>
      </c>
      <c r="L44" s="99"/>
      <c r="M44" s="105"/>
      <c r="N44" s="8" t="str">
        <f t="shared" si="1"/>
        <v>INSERT INTO ft_t_isgp (isgp_oid, instr_id, PRNT_ISS_GRP_OID,START_TMS,LAST_CHG_TMS,LAST_CHG_USR_ID,DATA_STAT_TYP,DATA_SRC_ID,PRT_PURP_TYP, ISID_OID, MKT_ISS_OID)  SELECT 'CBA=000043' ,  (SELECT instr_id FROM ft_t_isid WHERE id_ctxt_typ =  'RIC' and iss_id = 'NZCASH=RBNZ' and rownum = 1),'CBA=S001=0'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'CBA=S001=0' and instr_id = (SELECT instr_id FROM ft_t_isid WHERE id_ctxt_typ =  'RIC' and iss_id = 'NZCASH=RBNZ') );</v>
      </c>
    </row>
    <row r="45" spans="1:14" s="8" customFormat="1">
      <c r="A45" s="97"/>
      <c r="B45" s="103" t="s">
        <v>1144</v>
      </c>
      <c r="C45" s="78" t="s">
        <v>2499</v>
      </c>
      <c r="D45" s="78" t="s">
        <v>1570</v>
      </c>
      <c r="E45" s="103" t="s">
        <v>2655</v>
      </c>
      <c r="F45" s="103" t="s">
        <v>1365</v>
      </c>
      <c r="G45" s="104" t="s">
        <v>871</v>
      </c>
      <c r="H45" s="104" t="s">
        <v>141</v>
      </c>
      <c r="I45" s="78" t="s">
        <v>9</v>
      </c>
      <c r="J45" s="78" t="s">
        <v>141</v>
      </c>
      <c r="K45" s="99" t="s">
        <v>872</v>
      </c>
      <c r="L45" s="99"/>
      <c r="M45" s="105"/>
      <c r="N45" s="8" t="str">
        <f t="shared" si="1"/>
        <v>INSERT INTO ft_t_isgp (isgp_oid, instr_id, PRNT_ISS_GRP_OID,START_TMS,LAST_CHG_TMS,LAST_CHG_USR_ID,DATA_STAT_TYP,DATA_SRC_ID,PRT_PURP_TYP, ISID_OID, MKT_ISS_OID)  SELECT 'CBA=000044' ,  (SELECT instr_id FROM ft_t_isid WHERE id_ctxt_typ =  'RIC' and iss_id = 'NZCASH=RBNZ' and rownum = 1),'CBA=S001=0'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'CBA=S001=0' and instr_id = (SELECT instr_id FROM ft_t_isid WHERE id_ctxt_typ =  'RIC' and iss_id = 'NZCASH=RBNZ') );</v>
      </c>
    </row>
    <row r="46" spans="1:14" s="8" customFormat="1">
      <c r="A46" s="97"/>
      <c r="B46" s="103" t="s">
        <v>1145</v>
      </c>
      <c r="C46" s="78" t="s">
        <v>2500</v>
      </c>
      <c r="D46" s="78" t="s">
        <v>1570</v>
      </c>
      <c r="E46" s="103" t="s">
        <v>2655</v>
      </c>
      <c r="F46" s="103" t="s">
        <v>1365</v>
      </c>
      <c r="G46" s="104" t="s">
        <v>871</v>
      </c>
      <c r="H46" s="104" t="s">
        <v>141</v>
      </c>
      <c r="I46" s="78" t="s">
        <v>9</v>
      </c>
      <c r="J46" s="78" t="s">
        <v>141</v>
      </c>
      <c r="K46" s="99" t="s">
        <v>872</v>
      </c>
      <c r="L46" s="99"/>
      <c r="M46" s="105"/>
      <c r="N46" s="8" t="str">
        <f t="shared" si="1"/>
        <v>INSERT INTO ft_t_isgp (isgp_oid, instr_id, PRNT_ISS_GRP_OID,START_TMS,LAST_CHG_TMS,LAST_CHG_USR_ID,DATA_STAT_TYP,DATA_SRC_ID,PRT_PURP_TYP, ISID_OID, MKT_ISS_OID)  SELECT 'CBA=000045' ,  (SELECT instr_id FROM ft_t_isid WHERE id_ctxt_typ =  'RIC' and iss_id = 'NZD10YMTOIS=ICAA' and rownum = 1),'CBA=S001=0' , sysdate-36525 , sysdate,'CBA', 'ACTIVE' , 'CBA' , 'REQUEST',  (SELECT isid_oid FROM ft_t_isid WHERE id_ctxt_typ =  'RIC' and iss_id = 'NZD10YMTOIS=ICAA' and rownum = 1), (select mkt_iss_oid from ft_t_mkis where instr_id = (select instr_id from ft_t_isid where iss_id = 'NZD10YMTOIS=ICAA' and id_ctxt_typ = 'RIC') and mkt_oid = (select mkt_oid from ft_t_isid where iss_id = '' and id_ctxt_typ = '')) from dual WHERE EXISTS (SELECT 1 FROM ft_t_isid WHERE id_ctxt_typ =  'RIC' and iss_id = 'NZD10YMTOIS=ICAA') AND NOT EXISTS (SELECT 1 FROM ft_t_isgp WHERE PRNT_ISS_GRP_OID = 'CBA=S001=0' and instr_id = (SELECT instr_id FROM ft_t_isid WHERE id_ctxt_typ =  'RIC' and iss_id = 'NZD10YMTOIS=ICAA') );</v>
      </c>
    </row>
    <row r="47" spans="1:14" s="8" customFormat="1">
      <c r="A47" s="97"/>
      <c r="B47" s="103" t="s">
        <v>1146</v>
      </c>
      <c r="C47" s="78" t="s">
        <v>2501</v>
      </c>
      <c r="D47" s="78" t="s">
        <v>1570</v>
      </c>
      <c r="E47" s="103" t="s">
        <v>2655</v>
      </c>
      <c r="F47" s="103" t="s">
        <v>1365</v>
      </c>
      <c r="G47" s="104" t="s">
        <v>871</v>
      </c>
      <c r="H47" s="104" t="s">
        <v>141</v>
      </c>
      <c r="I47" s="78" t="s">
        <v>9</v>
      </c>
      <c r="J47" s="78" t="s">
        <v>141</v>
      </c>
      <c r="K47" s="99" t="s">
        <v>872</v>
      </c>
      <c r="L47" s="99"/>
      <c r="M47" s="105"/>
      <c r="N47" s="8" t="str">
        <f t="shared" si="1"/>
        <v>INSERT INTO ft_t_isgp (isgp_oid, instr_id, PRNT_ISS_GRP_OID,START_TMS,LAST_CHG_TMS,LAST_CHG_USR_ID,DATA_STAT_TYP,DATA_SRC_ID,PRT_PURP_TYP, ISID_OID, MKT_ISS_OID)  SELECT 'CBA=000046' ,  (SELECT instr_id FROM ft_t_isid WHERE id_ctxt_typ =  'RIC' and iss_id = 'NZD12YMTOIS=ICAA' and rownum = 1),'CBA=S001=0' , sysdate-36525 , sysdate,'CBA', 'ACTIVE' , 'CBA' , 'REQUEST',  (SELECT isid_oid FROM ft_t_isid WHERE id_ctxt_typ =  'RIC' and iss_id = 'NZD12YMTOIS=ICAA' and rownum = 1), (select mkt_iss_oid from ft_t_mkis where instr_id = (select instr_id from ft_t_isid where iss_id = 'NZD12YMTOIS=ICAA' and id_ctxt_typ = 'RIC') and mkt_oid = (select mkt_oid from ft_t_isid where iss_id = '' and id_ctxt_typ = '')) from dual WHERE EXISTS (SELECT 1 FROM ft_t_isid WHERE id_ctxt_typ =  'RIC' and iss_id = 'NZD12YMTOIS=ICAA') AND NOT EXISTS (SELECT 1 FROM ft_t_isgp WHERE PRNT_ISS_GRP_OID = 'CBA=S001=0' and instr_id = (SELECT instr_id FROM ft_t_isid WHERE id_ctxt_typ =  'RIC' and iss_id = 'NZD12YMTOIS=ICAA') );</v>
      </c>
    </row>
    <row r="48" spans="1:14" s="8" customFormat="1">
      <c r="A48" s="97"/>
      <c r="B48" s="103" t="s">
        <v>1147</v>
      </c>
      <c r="C48" s="78" t="s">
        <v>2502</v>
      </c>
      <c r="D48" s="78" t="s">
        <v>1570</v>
      </c>
      <c r="E48" s="103" t="s">
        <v>2655</v>
      </c>
      <c r="F48" s="103" t="s">
        <v>1365</v>
      </c>
      <c r="G48" s="104" t="s">
        <v>871</v>
      </c>
      <c r="H48" s="104" t="s">
        <v>141</v>
      </c>
      <c r="I48" s="78" t="s">
        <v>9</v>
      </c>
      <c r="J48" s="78" t="s">
        <v>141</v>
      </c>
      <c r="K48" s="99" t="s">
        <v>872</v>
      </c>
      <c r="L48" s="99"/>
      <c r="M48" s="105"/>
      <c r="N48" s="8" t="str">
        <f t="shared" si="1"/>
        <v>INSERT INTO ft_t_isgp (isgp_oid, instr_id, PRNT_ISS_GRP_OID,START_TMS,LAST_CHG_TMS,LAST_CHG_USR_ID,DATA_STAT_TYP,DATA_SRC_ID,PRT_PURP_TYP, ISID_OID, MKT_ISS_OID)  SELECT 'CBA=000047' ,  (SELECT instr_id FROM ft_t_isid WHERE id_ctxt_typ =  'RIC' and iss_id = 'NZD15YMTOIS=ICAA' and rownum = 1),'CBA=S001=0' , sysdate-36525 , sysdate,'CBA', 'ACTIVE' , 'CBA' , 'REQUEST',  (SELECT isid_oid FROM ft_t_isid WHERE id_ctxt_typ =  'RIC' and iss_id = 'NZD15YMTOIS=ICAA' and rownum = 1), (select mkt_iss_oid from ft_t_mkis where instr_id = (select instr_id from ft_t_isid where iss_id = 'NZD15YMTOIS=ICAA' and id_ctxt_typ = 'RIC') and mkt_oid = (select mkt_oid from ft_t_isid where iss_id = '' and id_ctxt_typ = '')) from dual WHERE EXISTS (SELECT 1 FROM ft_t_isid WHERE id_ctxt_typ =  'RIC' and iss_id = 'NZD15YMTOIS=ICAA') AND NOT EXISTS (SELECT 1 FROM ft_t_isgp WHERE PRNT_ISS_GRP_OID = 'CBA=S001=0' and instr_id = (SELECT instr_id FROM ft_t_isid WHERE id_ctxt_typ =  'RIC' and iss_id = 'NZD15YMTOIS=ICAA') );</v>
      </c>
    </row>
    <row r="49" spans="1:14" s="8" customFormat="1">
      <c r="A49" s="97"/>
      <c r="B49" s="103" t="s">
        <v>1148</v>
      </c>
      <c r="C49" s="78" t="s">
        <v>2503</v>
      </c>
      <c r="D49" s="78" t="s">
        <v>1570</v>
      </c>
      <c r="E49" s="103" t="s">
        <v>2655</v>
      </c>
      <c r="F49" s="103" t="s">
        <v>1365</v>
      </c>
      <c r="G49" s="104" t="s">
        <v>871</v>
      </c>
      <c r="H49" s="104" t="s">
        <v>141</v>
      </c>
      <c r="I49" s="78" t="s">
        <v>9</v>
      </c>
      <c r="J49" s="78" t="s">
        <v>141</v>
      </c>
      <c r="K49" s="99" t="s">
        <v>872</v>
      </c>
      <c r="L49" s="99"/>
      <c r="M49" s="105"/>
      <c r="N49" s="8" t="str">
        <f t="shared" si="1"/>
        <v>INSERT INTO ft_t_isgp (isgp_oid, instr_id, PRNT_ISS_GRP_OID,START_TMS,LAST_CHG_TMS,LAST_CHG_USR_ID,DATA_STAT_TYP,DATA_SRC_ID,PRT_PURP_TYP, ISID_OID, MKT_ISS_OID)  SELECT 'CBA=000048' ,  (SELECT instr_id FROM ft_t_isid WHERE id_ctxt_typ =  'RIC' and iss_id = 'NZD18MOIS=FISW' and rownum = 1),'CBA=S001=0' , sysdate-36525 , sysdate,'CBA', 'ACTIVE' , 'CBA' , 'REQUEST',  (SELECT isid_oid FROM ft_t_isid WHERE id_ctxt_typ =  'RIC' and iss_id = 'NZD18MOIS=FISW' and rownum = 1), (select mkt_iss_oid from ft_t_mkis where instr_id = (select instr_id from ft_t_isid where iss_id = 'NZD18MOIS=FISW' and id_ctxt_typ = 'RIC') and mkt_oid = (select mkt_oid from ft_t_isid where iss_id = '' and id_ctxt_typ = '')) from dual WHERE EXISTS (SELECT 1 FROM ft_t_isid WHERE id_ctxt_typ =  'RIC' and iss_id = 'NZD18MOIS=FISW') AND NOT EXISTS (SELECT 1 FROM ft_t_isgp WHERE PRNT_ISS_GRP_OID = 'CBA=S001=0' and instr_id = (SELECT instr_id FROM ft_t_isid WHERE id_ctxt_typ =  'RIC' and iss_id = 'NZD18MOIS=FISW') );</v>
      </c>
    </row>
    <row r="50" spans="1:14">
      <c r="B50" s="103" t="s">
        <v>1149</v>
      </c>
      <c r="C50" s="78" t="s">
        <v>2504</v>
      </c>
      <c r="D50" s="78" t="s">
        <v>1570</v>
      </c>
      <c r="E50" s="103" t="s">
        <v>2655</v>
      </c>
      <c r="F50" s="103" t="s">
        <v>1365</v>
      </c>
      <c r="G50" s="104" t="s">
        <v>871</v>
      </c>
      <c r="H50" s="104" t="s">
        <v>141</v>
      </c>
      <c r="I50" s="78" t="s">
        <v>9</v>
      </c>
      <c r="J50" s="78" t="s">
        <v>141</v>
      </c>
      <c r="K50" s="99" t="s">
        <v>872</v>
      </c>
      <c r="L50" s="99"/>
      <c r="M50" s="105"/>
      <c r="N50" s="8" t="str">
        <f t="shared" si="1"/>
        <v>INSERT INTO ft_t_isgp (isgp_oid, instr_id, PRNT_ISS_GRP_OID,START_TMS,LAST_CHG_TMS,LAST_CHG_USR_ID,DATA_STAT_TYP,DATA_SRC_ID,PRT_PURP_TYP, ISID_OID, MKT_ISS_OID)  SELECT 'CBA=000049' ,  (SELECT instr_id FROM ft_t_isid WHERE id_ctxt_typ =  'RIC' and iss_id = 'NZD1MOIS=NZFA' and rownum = 1),'CBA=S001=0' , sysdate-36525 , sysdate,'CBA', 'ACTIVE' , 'CBA' , 'REQUEST',  (SELECT isid_oid FROM ft_t_isid WHERE id_ctxt_typ =  'RIC' and iss_id = 'NZD1MOIS=NZFA' and rownum = 1), (select mkt_iss_oid from ft_t_mkis where instr_id = (select instr_id from ft_t_isid where iss_id = 'NZD1MOIS=NZFA' and id_ctxt_typ = 'RIC') and mkt_oid = (select mkt_oid from ft_t_isid where iss_id = '' and id_ctxt_typ = '')) from dual WHERE EXISTS (SELECT 1 FROM ft_t_isid WHERE id_ctxt_typ =  'RIC' and iss_id = 'NZD1MOIS=NZFA') AND NOT EXISTS (SELECT 1 FROM ft_t_isgp WHERE PRNT_ISS_GRP_OID = 'CBA=S001=0' and instr_id = (SELECT instr_id FROM ft_t_isid WHERE id_ctxt_typ =  'RIC' and iss_id = 'NZD1MOIS=NZFA') );</v>
      </c>
    </row>
    <row r="51" spans="1:14">
      <c r="B51" s="103" t="s">
        <v>1150</v>
      </c>
      <c r="C51" s="78" t="s">
        <v>2505</v>
      </c>
      <c r="D51" s="78" t="s">
        <v>1570</v>
      </c>
      <c r="E51" s="103" t="s">
        <v>2655</v>
      </c>
      <c r="F51" s="103" t="s">
        <v>1365</v>
      </c>
      <c r="G51" s="104" t="s">
        <v>871</v>
      </c>
      <c r="H51" s="104" t="s">
        <v>141</v>
      </c>
      <c r="I51" s="78" t="s">
        <v>9</v>
      </c>
      <c r="J51" s="78" t="s">
        <v>141</v>
      </c>
      <c r="K51" s="99" t="s">
        <v>872</v>
      </c>
      <c r="L51" s="99"/>
      <c r="M51" s="105"/>
      <c r="N51" s="8" t="str">
        <f t="shared" si="1"/>
        <v>INSERT INTO ft_t_isgp (isgp_oid, instr_id, PRNT_ISS_GRP_OID,START_TMS,LAST_CHG_TMS,LAST_CHG_USR_ID,DATA_STAT_TYP,DATA_SRC_ID,PRT_PURP_TYP, ISID_OID, MKT_ISS_OID)  SELECT 'CBA=000050' ,  (SELECT instr_id FROM ft_t_isid WHERE id_ctxt_typ =  'RIC' and iss_id = 'NZD1YOIS=NZFA' and rownum = 1),'CBA=S001=0' , sysdate-36525 , sysdate,'CBA', 'ACTIVE' , 'CBA' , 'REQUEST',  (SELECT isid_oid FROM ft_t_isid WHERE id_ctxt_typ =  'RIC' and iss_id = 'NZD1YOIS=NZFA' and rownum = 1), (select mkt_iss_oid from ft_t_mkis where instr_id = (select instr_id from ft_t_isid where iss_id = 'NZD1YOIS=NZFA' and id_ctxt_typ = 'RIC') and mkt_oid = (select mkt_oid from ft_t_isid where iss_id = '' and id_ctxt_typ = '')) from dual WHERE EXISTS (SELECT 1 FROM ft_t_isid WHERE id_ctxt_typ =  'RIC' and iss_id = 'NZD1YOIS=NZFA') AND NOT EXISTS (SELECT 1 FROM ft_t_isgp WHERE PRNT_ISS_GRP_OID = 'CBA=S001=0' and instr_id = (SELECT instr_id FROM ft_t_isid WHERE id_ctxt_typ =  'RIC' and iss_id = 'NZD1YOIS=NZFA') );</v>
      </c>
    </row>
    <row r="52" spans="1:14">
      <c r="B52" s="103" t="s">
        <v>1151</v>
      </c>
      <c r="C52" s="78" t="s">
        <v>2506</v>
      </c>
      <c r="D52" s="78" t="s">
        <v>1570</v>
      </c>
      <c r="E52" s="103" t="s">
        <v>2655</v>
      </c>
      <c r="F52" s="103" t="s">
        <v>1365</v>
      </c>
      <c r="G52" s="104" t="s">
        <v>871</v>
      </c>
      <c r="H52" s="104" t="s">
        <v>141</v>
      </c>
      <c r="I52" s="78" t="s">
        <v>9</v>
      </c>
      <c r="J52" s="78" t="s">
        <v>141</v>
      </c>
      <c r="K52" s="99" t="s">
        <v>872</v>
      </c>
      <c r="L52" s="99"/>
      <c r="M52" s="105"/>
      <c r="N52" s="8" t="str">
        <f t="shared" si="1"/>
        <v>INSERT INTO ft_t_isgp (isgp_oid, instr_id, PRNT_ISS_GRP_OID,START_TMS,LAST_CHG_TMS,LAST_CHG_USR_ID,DATA_STAT_TYP,DATA_SRC_ID,PRT_PURP_TYP, ISID_OID, MKT_ISS_OID)  SELECT 'CBA=000051' ,  (SELECT instr_id FROM ft_t_isid WHERE id_ctxt_typ =  'RIC' and iss_id = 'NZD2MOIS=NZFA' and rownum = 1),'CBA=S001=0' , sysdate-36525 , sysdate,'CBA', 'ACTIVE' , 'CBA' , 'REQUEST',  (SELECT isid_oid FROM ft_t_isid WHERE id_ctxt_typ =  'RIC' and iss_id = 'NZD2MOIS=NZFA' and rownum = 1), (select mkt_iss_oid from ft_t_mkis where instr_id = (select instr_id from ft_t_isid where iss_id = 'NZD2MOIS=NZFA' and id_ctxt_typ = 'RIC') and mkt_oid = (select mkt_oid from ft_t_isid where iss_id = '' and id_ctxt_typ = '')) from dual WHERE EXISTS (SELECT 1 FROM ft_t_isid WHERE id_ctxt_typ =  'RIC' and iss_id = 'NZD2MOIS=NZFA') AND NOT EXISTS (SELECT 1 FROM ft_t_isgp WHERE PRNT_ISS_GRP_OID = 'CBA=S001=0' and instr_id = (SELECT instr_id FROM ft_t_isid WHERE id_ctxt_typ =  'RIC' and iss_id = 'NZD2MOIS=NZFA') );</v>
      </c>
    </row>
    <row r="53" spans="1:14">
      <c r="B53" s="103" t="s">
        <v>1152</v>
      </c>
      <c r="C53" s="78" t="s">
        <v>2507</v>
      </c>
      <c r="D53" s="78" t="s">
        <v>1570</v>
      </c>
      <c r="E53" s="103" t="s">
        <v>2655</v>
      </c>
      <c r="F53" s="103" t="s">
        <v>1365</v>
      </c>
      <c r="G53" s="104" t="s">
        <v>871</v>
      </c>
      <c r="H53" s="104" t="s">
        <v>141</v>
      </c>
      <c r="I53" s="78" t="s">
        <v>9</v>
      </c>
      <c r="J53" s="78" t="s">
        <v>141</v>
      </c>
      <c r="K53" s="99" t="s">
        <v>872</v>
      </c>
      <c r="L53" s="99"/>
      <c r="M53" s="105"/>
      <c r="N53" s="8" t="str">
        <f t="shared" si="1"/>
        <v>INSERT INTO ft_t_isgp (isgp_oid, instr_id, PRNT_ISS_GRP_OID,START_TMS,LAST_CHG_TMS,LAST_CHG_USR_ID,DATA_STAT_TYP,DATA_SRC_ID,PRT_PURP_TYP, ISID_OID, MKT_ISS_OID)  SELECT 'CBA=000052' ,  (SELECT instr_id FROM ft_t_isid WHERE id_ctxt_typ =  'RIC' and iss_id = 'NZD3B1B6Y=FISW' and rownum = 1),'CBA=S001=0' , sysdate-36525 , sysdate,'CBA', 'ACTIVE' , 'CBA' , 'REQUEST',  (SELECT isid_oid FROM ft_t_isid WHERE id_ctxt_typ =  'RIC' and iss_id = 'NZD3B1B6Y=FISW' and rownum = 1), (select mkt_iss_oid from ft_t_mkis where instr_id = (select instr_id from ft_t_isid where iss_id = 'NZD3B1B6Y=FISW' and id_ctxt_typ = 'RIC') and mkt_oid = (select mkt_oid from ft_t_isid where iss_id = '' and id_ctxt_typ = '')) from dual WHERE EXISTS (SELECT 1 FROM ft_t_isid WHERE id_ctxt_typ =  'RIC' and iss_id = 'NZD3B1B6Y=FISW') AND NOT EXISTS (SELECT 1 FROM ft_t_isgp WHERE PRNT_ISS_GRP_OID = 'CBA=S001=0' and instr_id = (SELECT instr_id FROM ft_t_isid WHERE id_ctxt_typ =  'RIC' and iss_id = 'NZD3B1B6Y=FISW') );</v>
      </c>
    </row>
    <row r="54" spans="1:14">
      <c r="B54" s="103" t="s">
        <v>1153</v>
      </c>
      <c r="C54" s="78" t="s">
        <v>2508</v>
      </c>
      <c r="D54" s="78" t="s">
        <v>1570</v>
      </c>
      <c r="E54" s="103" t="s">
        <v>2655</v>
      </c>
      <c r="F54" s="103" t="s">
        <v>1365</v>
      </c>
      <c r="G54" s="104" t="s">
        <v>871</v>
      </c>
      <c r="H54" s="104" t="s">
        <v>141</v>
      </c>
      <c r="I54" s="78" t="s">
        <v>9</v>
      </c>
      <c r="J54" s="78" t="s">
        <v>141</v>
      </c>
      <c r="K54" s="99" t="s">
        <v>872</v>
      </c>
      <c r="L54" s="99"/>
      <c r="M54" s="105"/>
      <c r="N54" s="8" t="str">
        <f t="shared" si="1"/>
        <v>INSERT INTO ft_t_isgp (isgp_oid, instr_id, PRNT_ISS_GRP_OID,START_TMS,LAST_CHG_TMS,LAST_CHG_USR_ID,DATA_STAT_TYP,DATA_SRC_ID,PRT_PURP_TYP, ISID_OID, MKT_ISS_OID)  SELECT 'CBA=000053' ,  (SELECT instr_id FROM ft_t_isid WHERE id_ctxt_typ =  'RIC' and iss_id = 'NZD3B1B7Y=FISW' and rownum = 1),'CBA=S001=0' , sysdate-36525 , sysdate,'CBA', 'ACTIVE' , 'CBA' , 'REQUEST',  (SELECT isid_oid FROM ft_t_isid WHERE id_ctxt_typ =  'RIC' and iss_id = 'NZD3B1B7Y=FISW' and rownum = 1), (select mkt_iss_oid from ft_t_mkis where instr_id = (select instr_id from ft_t_isid where iss_id = 'NZD3B1B7Y=FISW' and id_ctxt_typ = 'RIC') and mkt_oid = (select mkt_oid from ft_t_isid where iss_id = '' and id_ctxt_typ = '')) from dual WHERE EXISTS (SELECT 1 FROM ft_t_isid WHERE id_ctxt_typ =  'RIC' and iss_id = 'NZD3B1B7Y=FISW') AND NOT EXISTS (SELECT 1 FROM ft_t_isgp WHERE PRNT_ISS_GRP_OID = 'CBA=S001=0' and instr_id = (SELECT instr_id FROM ft_t_isid WHERE id_ctxt_typ =  'RIC' and iss_id = 'NZD3B1B7Y=FISW') );</v>
      </c>
    </row>
    <row r="55" spans="1:14">
      <c r="B55" s="103" t="s">
        <v>1154</v>
      </c>
      <c r="C55" s="78" t="s">
        <v>2509</v>
      </c>
      <c r="D55" s="78" t="s">
        <v>1570</v>
      </c>
      <c r="E55" s="103" t="s">
        <v>2655</v>
      </c>
      <c r="F55" s="103" t="s">
        <v>1365</v>
      </c>
      <c r="G55" s="104" t="s">
        <v>871</v>
      </c>
      <c r="H55" s="104" t="s">
        <v>141</v>
      </c>
      <c r="I55" s="78" t="s">
        <v>9</v>
      </c>
      <c r="J55" s="78" t="s">
        <v>141</v>
      </c>
      <c r="K55" s="99" t="s">
        <v>872</v>
      </c>
      <c r="L55" s="99"/>
      <c r="M55" s="105"/>
      <c r="N55" s="8" t="str">
        <f t="shared" si="1"/>
        <v>INSERT INTO ft_t_isgp (isgp_oid, instr_id, PRNT_ISS_GRP_OID,START_TMS,LAST_CHG_TMS,LAST_CHG_USR_ID,DATA_STAT_TYP,DATA_SRC_ID,PRT_PURP_TYP, ISID_OID, MKT_ISS_OID)  SELECT 'CBA=000054' ,  (SELECT instr_id FROM ft_t_isid WHERE id_ctxt_typ =  'RIC' and iss_id = 'NZD3B1B8Y=FISW' and rownum = 1),'CBA=S001=0' , sysdate-36525 , sysdate,'CBA', 'ACTIVE' , 'CBA' , 'REQUEST',  (SELECT isid_oid FROM ft_t_isid WHERE id_ctxt_typ =  'RIC' and iss_id = 'NZD3B1B8Y=FISW' and rownum = 1), (select mkt_iss_oid from ft_t_mkis where instr_id = (select instr_id from ft_t_isid where iss_id = 'NZD3B1B8Y=FISW' and id_ctxt_typ = 'RIC') and mkt_oid = (select mkt_oid from ft_t_isid where iss_id = '' and id_ctxt_typ = '')) from dual WHERE EXISTS (SELECT 1 FROM ft_t_isid WHERE id_ctxt_typ =  'RIC' and iss_id = 'NZD3B1B8Y=FISW') AND NOT EXISTS (SELECT 1 FROM ft_t_isgp WHERE PRNT_ISS_GRP_OID = 'CBA=S001=0' and instr_id = (SELECT instr_id FROM ft_t_isid WHERE id_ctxt_typ =  'RIC' and iss_id = 'NZD3B1B8Y=FISW') );</v>
      </c>
    </row>
    <row r="56" spans="1:14">
      <c r="B56" s="103" t="s">
        <v>1155</v>
      </c>
      <c r="C56" s="78" t="s">
        <v>2510</v>
      </c>
      <c r="D56" s="78" t="s">
        <v>1570</v>
      </c>
      <c r="E56" s="103" t="s">
        <v>2655</v>
      </c>
      <c r="F56" s="103" t="s">
        <v>1365</v>
      </c>
      <c r="G56" s="104" t="s">
        <v>871</v>
      </c>
      <c r="H56" s="104" t="s">
        <v>141</v>
      </c>
      <c r="I56" s="78" t="s">
        <v>9</v>
      </c>
      <c r="J56" s="78" t="s">
        <v>141</v>
      </c>
      <c r="K56" s="99" t="s">
        <v>872</v>
      </c>
      <c r="L56" s="99"/>
      <c r="M56" s="105"/>
      <c r="N56" s="8" t="str">
        <f t="shared" si="1"/>
        <v>INSERT INTO ft_t_isgp (isgp_oid, instr_id, PRNT_ISS_GRP_OID,START_TMS,LAST_CHG_TMS,LAST_CHG_USR_ID,DATA_STAT_TYP,DATA_SRC_ID,PRT_PURP_TYP, ISID_OID, MKT_ISS_OID)  SELECT 'CBA=000055' ,  (SELECT instr_id FROM ft_t_isid WHERE id_ctxt_typ =  'RIC' and iss_id = 'NZD3B1B9M=FISW' and rownum = 1),'CBA=S001=0' , sysdate-36525 , sysdate,'CBA', 'ACTIVE' , 'CBA' , 'REQUEST',  (SELECT isid_oid FROM ft_t_isid WHERE id_ctxt_typ =  'RIC' and iss_id = 'NZD3B1B9M=FISW' and rownum = 1), (select mkt_iss_oid from ft_t_mkis where instr_id = (select instr_id from ft_t_isid where iss_id = 'NZD3B1B9M=FISW' and id_ctxt_typ = 'RIC') and mkt_oid = (select mkt_oid from ft_t_isid where iss_id = '' and id_ctxt_typ = '')) from dual WHERE EXISTS (SELECT 1 FROM ft_t_isid WHERE id_ctxt_typ =  'RIC' and iss_id = 'NZD3B1B9M=FISW') AND NOT EXISTS (SELECT 1 FROM ft_t_isgp WHERE PRNT_ISS_GRP_OID = 'CBA=S001=0' and instr_id = (SELECT instr_id FROM ft_t_isid WHERE id_ctxt_typ =  'RIC' and iss_id = 'NZD3B1B9M=FISW') );</v>
      </c>
    </row>
    <row r="57" spans="1:14">
      <c r="B57" s="103" t="s">
        <v>1156</v>
      </c>
      <c r="C57" s="78" t="s">
        <v>2511</v>
      </c>
      <c r="D57" s="78" t="s">
        <v>1570</v>
      </c>
      <c r="E57" s="103" t="s">
        <v>2655</v>
      </c>
      <c r="F57" s="103" t="s">
        <v>1365</v>
      </c>
      <c r="G57" s="104" t="s">
        <v>871</v>
      </c>
      <c r="H57" s="104" t="s">
        <v>141</v>
      </c>
      <c r="I57" s="78" t="s">
        <v>9</v>
      </c>
      <c r="J57" s="78" t="s">
        <v>141</v>
      </c>
      <c r="K57" s="99" t="s">
        <v>872</v>
      </c>
      <c r="L57" s="99"/>
      <c r="M57" s="105"/>
      <c r="N57" s="8" t="str">
        <f t="shared" si="1"/>
        <v>INSERT INTO ft_t_isgp (isgp_oid, instr_id, PRNT_ISS_GRP_OID,START_TMS,LAST_CHG_TMS,LAST_CHG_USR_ID,DATA_STAT_TYP,DATA_SRC_ID,PRT_PURP_TYP, ISID_OID, MKT_ISS_OID)  SELECT 'CBA=000056' ,  (SELECT instr_id FROM ft_t_isid WHERE id_ctxt_typ =  'RIC' and iss_id = 'NZD3B1B9Y=FISW' and rownum = 1),'CBA=S001=0' , sysdate-36525 , sysdate,'CBA', 'ACTIVE' , 'CBA' , 'REQUEST',  (SELECT isid_oid FROM ft_t_isid WHERE id_ctxt_typ =  'RIC' and iss_id = 'NZD3B1B9Y=FISW' and rownum = 1), (select mkt_iss_oid from ft_t_mkis where instr_id = (select instr_id from ft_t_isid where iss_id = 'NZD3B1B9Y=FISW' and id_ctxt_typ = 'RIC') and mkt_oid = (select mkt_oid from ft_t_isid where iss_id = '' and id_ctxt_typ = '')) from dual WHERE EXISTS (SELECT 1 FROM ft_t_isid WHERE id_ctxt_typ =  'RIC' and iss_id = 'NZD3B1B9Y=FISW') AND NOT EXISTS (SELECT 1 FROM ft_t_isgp WHERE PRNT_ISS_GRP_OID = 'CBA=S001=0' and instr_id = (SELECT instr_id FROM ft_t_isid WHERE id_ctxt_typ =  'RIC' and iss_id = 'NZD3B1B9Y=FISW') );</v>
      </c>
    </row>
    <row r="58" spans="1:14">
      <c r="B58" s="103" t="s">
        <v>1157</v>
      </c>
      <c r="C58" s="78" t="s">
        <v>2512</v>
      </c>
      <c r="D58" s="78" t="s">
        <v>1570</v>
      </c>
      <c r="E58" s="103" t="s">
        <v>2655</v>
      </c>
      <c r="F58" s="103" t="s">
        <v>1365</v>
      </c>
      <c r="G58" s="104" t="s">
        <v>871</v>
      </c>
      <c r="H58" s="104" t="s">
        <v>141</v>
      </c>
      <c r="I58" s="78" t="s">
        <v>9</v>
      </c>
      <c r="J58" s="78" t="s">
        <v>141</v>
      </c>
      <c r="K58" s="99" t="s">
        <v>872</v>
      </c>
      <c r="L58" s="99"/>
      <c r="M58" s="105"/>
      <c r="N58" s="8" t="str">
        <f t="shared" si="1"/>
        <v>INSERT INTO ft_t_isgp (isgp_oid, instr_id, PRNT_ISS_GRP_OID,START_TMS,LAST_CHG_TMS,LAST_CHG_USR_ID,DATA_STAT_TYP,DATA_SRC_ID,PRT_PURP_TYP, ISID_OID, MKT_ISS_OID)  SELECT 'CBA=000057' ,  (SELECT instr_id FROM ft_t_isid WHERE id_ctxt_typ =  'RIC' and iss_id = 'NZD3YMTOIS=ICAA' and rownum = 1),'CBA=S001=0' , sysdate-36525 , sysdate,'CBA', 'ACTIVE' , 'CBA' , 'REQUEST',  (SELECT isid_oid FROM ft_t_isid WHERE id_ctxt_typ =  'RIC' and iss_id = 'NZD3YMTOIS=ICAA' and rownum = 1), (select mkt_iss_oid from ft_t_mkis where instr_id = (select instr_id from ft_t_isid where iss_id = 'NZD3YMTOIS=ICAA' and id_ctxt_typ = 'RIC') and mkt_oid = (select mkt_oid from ft_t_isid where iss_id = '' and id_ctxt_typ = '')) from dual WHERE EXISTS (SELECT 1 FROM ft_t_isid WHERE id_ctxt_typ =  'RIC' and iss_id = 'NZD3YMTOIS=ICAA') AND NOT EXISTS (SELECT 1 FROM ft_t_isgp WHERE PRNT_ISS_GRP_OID = 'CBA=S001=0' and instr_id = (SELECT instr_id FROM ft_t_isid WHERE id_ctxt_typ =  'RIC' and iss_id = 'NZD3YMTOIS=ICAA') );</v>
      </c>
    </row>
    <row r="59" spans="1:14">
      <c r="B59" s="103" t="s">
        <v>1158</v>
      </c>
      <c r="C59" s="78" t="s">
        <v>2513</v>
      </c>
      <c r="D59" s="78" t="s">
        <v>1570</v>
      </c>
      <c r="E59" s="103" t="s">
        <v>2655</v>
      </c>
      <c r="F59" s="103" t="s">
        <v>1365</v>
      </c>
      <c r="G59" s="104" t="s">
        <v>871</v>
      </c>
      <c r="H59" s="104" t="s">
        <v>141</v>
      </c>
      <c r="I59" s="78" t="s">
        <v>9</v>
      </c>
      <c r="J59" s="78" t="s">
        <v>141</v>
      </c>
      <c r="K59" s="99" t="s">
        <v>872</v>
      </c>
      <c r="L59" s="99"/>
      <c r="M59" s="105"/>
      <c r="N59" s="8" t="str">
        <f t="shared" si="1"/>
        <v>INSERT INTO ft_t_isgp (isgp_oid, instr_id, PRNT_ISS_GRP_OID,START_TMS,LAST_CHG_TMS,LAST_CHG_USR_ID,DATA_STAT_TYP,DATA_SRC_ID,PRT_PURP_TYP, ISID_OID, MKT_ISS_OID)  SELECT 'CBA=000058' ,  (SELECT instr_id FROM ft_t_isid WHERE id_ctxt_typ =  'RIC' and iss_id = 'NZD4YMTOIS=ICAA' and rownum = 1),'CBA=S001=0' , sysdate-36525 , sysdate,'CBA', 'ACTIVE' , 'CBA' , 'REQUEST',  (SELECT isid_oid FROM ft_t_isid WHERE id_ctxt_typ =  'RIC' and iss_id = 'NZD4YMTOIS=ICAA' and rownum = 1), (select mkt_iss_oid from ft_t_mkis where instr_id = (select instr_id from ft_t_isid where iss_id = 'NZD4YMTOIS=ICAA' and id_ctxt_typ = 'RIC') and mkt_oid = (select mkt_oid from ft_t_isid where iss_id = '' and id_ctxt_typ = '')) from dual WHERE EXISTS (SELECT 1 FROM ft_t_isid WHERE id_ctxt_typ =  'RIC' and iss_id = 'NZD4YMTOIS=ICAA') AND NOT EXISTS (SELECT 1 FROM ft_t_isgp WHERE PRNT_ISS_GRP_OID = 'CBA=S001=0' and instr_id = (SELECT instr_id FROM ft_t_isid WHERE id_ctxt_typ =  'RIC' and iss_id = 'NZD4YMTOIS=ICAA') );</v>
      </c>
    </row>
    <row r="60" spans="1:14">
      <c r="B60" s="103" t="s">
        <v>1159</v>
      </c>
      <c r="C60" s="78" t="s">
        <v>2514</v>
      </c>
      <c r="D60" s="78" t="s">
        <v>1570</v>
      </c>
      <c r="E60" s="103" t="s">
        <v>2655</v>
      </c>
      <c r="F60" s="103" t="s">
        <v>1365</v>
      </c>
      <c r="G60" s="104" t="s">
        <v>871</v>
      </c>
      <c r="H60" s="104" t="s">
        <v>141</v>
      </c>
      <c r="I60" s="78" t="s">
        <v>9</v>
      </c>
      <c r="J60" s="78" t="s">
        <v>141</v>
      </c>
      <c r="K60" s="99" t="s">
        <v>872</v>
      </c>
      <c r="L60" s="99"/>
      <c r="M60" s="105"/>
      <c r="N60" s="8" t="str">
        <f t="shared" si="1"/>
        <v>INSERT INTO ft_t_isgp (isgp_oid, instr_id, PRNT_ISS_GRP_OID,START_TMS,LAST_CHG_TMS,LAST_CHG_USR_ID,DATA_STAT_TYP,DATA_SRC_ID,PRT_PURP_TYP, ISID_OID, MKT_ISS_OID)  SELECT 'CBA=000059' ,  (SELECT instr_id FROM ft_t_isid WHERE id_ctxt_typ =  'RIC' and iss_id = 'NZD5YMTOIS=ICAA' and rownum = 1),'CBA=S001=0' , sysdate-36525 , sysdate,'CBA', 'ACTIVE' , 'CBA' , 'REQUEST',  (SELECT isid_oid FROM ft_t_isid WHERE id_ctxt_typ =  'RIC' and iss_id = 'NZD5YMTOIS=ICAA' and rownum = 1), (select mkt_iss_oid from ft_t_mkis where instr_id = (select instr_id from ft_t_isid where iss_id = 'NZD5YMTOIS=ICAA' and id_ctxt_typ = 'RIC') and mkt_oid = (select mkt_oid from ft_t_isid where iss_id = '' and id_ctxt_typ = '')) from dual WHERE EXISTS (SELECT 1 FROM ft_t_isid WHERE id_ctxt_typ =  'RIC' and iss_id = 'NZD5YMTOIS=ICAA') AND NOT EXISTS (SELECT 1 FROM ft_t_isgp WHERE PRNT_ISS_GRP_OID = 'CBA=S001=0' and instr_id = (SELECT instr_id FROM ft_t_isid WHERE id_ctxt_typ =  'RIC' and iss_id = 'NZD5YMTOIS=ICAA') );</v>
      </c>
    </row>
    <row r="61" spans="1:14">
      <c r="B61" s="103" t="s">
        <v>1160</v>
      </c>
      <c r="C61" s="78" t="s">
        <v>2515</v>
      </c>
      <c r="D61" s="78" t="s">
        <v>1570</v>
      </c>
      <c r="E61" s="103" t="s">
        <v>2655</v>
      </c>
      <c r="F61" s="103" t="s">
        <v>1365</v>
      </c>
      <c r="G61" s="104" t="s">
        <v>871</v>
      </c>
      <c r="H61" s="104" t="s">
        <v>141</v>
      </c>
      <c r="I61" s="78" t="s">
        <v>9</v>
      </c>
      <c r="J61" s="78" t="s">
        <v>141</v>
      </c>
      <c r="K61" s="99" t="s">
        <v>872</v>
      </c>
      <c r="L61" s="99"/>
      <c r="M61" s="105"/>
      <c r="N61" s="8" t="str">
        <f t="shared" si="1"/>
        <v>INSERT INTO ft_t_isgp (isgp_oid, instr_id, PRNT_ISS_GRP_OID,START_TMS,LAST_CHG_TMS,LAST_CHG_USR_ID,DATA_STAT_TYP,DATA_SRC_ID,PRT_PURP_TYP, ISID_OID, MKT_ISS_OID)  SELECT 'CBA=000060' ,  (SELECT instr_id FROM ft_t_isid WHERE id_ctxt_typ =  'RIC' and iss_id = 'NZD6MOIS=NZFA' and rownum = 1),'CBA=S001=0' , sysdate-36525 , sysdate,'CBA', 'ACTIVE' , 'CBA' , 'REQUEST',  (SELECT isid_oid FROM ft_t_isid WHERE id_ctxt_typ =  'RIC' and iss_id = 'NZD6MOIS=NZFA' and rownum = 1), (select mkt_iss_oid from ft_t_mkis where instr_id = (select instr_id from ft_t_isid where iss_id = 'NZD6MOIS=NZFA' and id_ctxt_typ = 'RIC') and mkt_oid = (select mkt_oid from ft_t_isid where iss_id = '' and id_ctxt_typ = '')) from dual WHERE EXISTS (SELECT 1 FROM ft_t_isid WHERE id_ctxt_typ =  'RIC' and iss_id = 'NZD6MOIS=NZFA') AND NOT EXISTS (SELECT 1 FROM ft_t_isgp WHERE PRNT_ISS_GRP_OID = 'CBA=S001=0' and instr_id = (SELECT instr_id FROM ft_t_isid WHERE id_ctxt_typ =  'RIC' and iss_id = 'NZD6MOIS=NZFA') );</v>
      </c>
    </row>
    <row r="62" spans="1:14">
      <c r="B62" s="103" t="s">
        <v>1161</v>
      </c>
      <c r="C62" s="78" t="s">
        <v>2516</v>
      </c>
      <c r="D62" s="78" t="s">
        <v>1570</v>
      </c>
      <c r="E62" s="103" t="s">
        <v>2655</v>
      </c>
      <c r="F62" s="103" t="s">
        <v>1365</v>
      </c>
      <c r="G62" s="104" t="s">
        <v>871</v>
      </c>
      <c r="H62" s="104" t="s">
        <v>141</v>
      </c>
      <c r="I62" s="78" t="s">
        <v>9</v>
      </c>
      <c r="J62" s="78" t="s">
        <v>141</v>
      </c>
      <c r="K62" s="99" t="s">
        <v>872</v>
      </c>
      <c r="L62" s="99"/>
      <c r="M62" s="105"/>
      <c r="N62" s="8" t="str">
        <f t="shared" si="1"/>
        <v>INSERT INTO ft_t_isgp (isgp_oid, instr_id, PRNT_ISS_GRP_OID,START_TMS,LAST_CHG_TMS,LAST_CHG_USR_ID,DATA_STAT_TYP,DATA_SRC_ID,PRT_PURP_TYP, ISID_OID, MKT_ISS_OID)  SELECT 'CBA=000061' ,  (SELECT instr_id FROM ft_t_isid WHERE id_ctxt_typ =  'RIC' and iss_id = 'NZD6YMTOIS=ICAA' and rownum = 1),'CBA=S001=0' , sysdate-36525 , sysdate,'CBA', 'ACTIVE' , 'CBA' , 'REQUEST',  (SELECT isid_oid FROM ft_t_isid WHERE id_ctxt_typ =  'RIC' and iss_id = 'NZD6YMTOIS=ICAA' and rownum = 1), (select mkt_iss_oid from ft_t_mkis where instr_id = (select instr_id from ft_t_isid where iss_id = 'NZD6YMTOIS=ICAA' and id_ctxt_typ = 'RIC') and mkt_oid = (select mkt_oid from ft_t_isid where iss_id = '' and id_ctxt_typ = '')) from dual WHERE EXISTS (SELECT 1 FROM ft_t_isid WHERE id_ctxt_typ =  'RIC' and iss_id = 'NZD6YMTOIS=ICAA') AND NOT EXISTS (SELECT 1 FROM ft_t_isgp WHERE PRNT_ISS_GRP_OID = 'CBA=S001=0' and instr_id = (SELECT instr_id FROM ft_t_isid WHERE id_ctxt_typ =  'RIC' and iss_id = 'NZD6YMTOIS=ICAA') );</v>
      </c>
    </row>
    <row r="63" spans="1:14">
      <c r="B63" s="103" t="s">
        <v>1162</v>
      </c>
      <c r="C63" s="78" t="s">
        <v>2517</v>
      </c>
      <c r="D63" s="78" t="s">
        <v>1570</v>
      </c>
      <c r="E63" s="103" t="s">
        <v>2655</v>
      </c>
      <c r="F63" s="103" t="s">
        <v>1365</v>
      </c>
      <c r="G63" s="104" t="s">
        <v>871</v>
      </c>
      <c r="H63" s="104" t="s">
        <v>141</v>
      </c>
      <c r="I63" s="78" t="s">
        <v>9</v>
      </c>
      <c r="J63" s="78" t="s">
        <v>141</v>
      </c>
      <c r="K63" s="99" t="s">
        <v>872</v>
      </c>
      <c r="L63" s="99"/>
      <c r="M63" s="105"/>
      <c r="N63" s="8" t="str">
        <f t="shared" si="1"/>
        <v>INSERT INTO ft_t_isgp (isgp_oid, instr_id, PRNT_ISS_GRP_OID,START_TMS,LAST_CHG_TMS,LAST_CHG_USR_ID,DATA_STAT_TYP,DATA_SRC_ID,PRT_PURP_TYP, ISID_OID, MKT_ISS_OID)  SELECT 'CBA=000062' ,  (SELECT instr_id FROM ft_t_isid WHERE id_ctxt_typ =  'RIC' and iss_id = 'NZD7YMTOIS=ICAA' and rownum = 1),'CBA=S001=0' , sysdate-36525 , sysdate,'CBA', 'ACTIVE' , 'CBA' , 'REQUEST',  (SELECT isid_oid FROM ft_t_isid WHERE id_ctxt_typ =  'RIC' and iss_id = 'NZD7YMTOIS=ICAA' and rownum = 1), (select mkt_iss_oid from ft_t_mkis where instr_id = (select instr_id from ft_t_isid where iss_id = 'NZD7YMTOIS=ICAA' and id_ctxt_typ = 'RIC') and mkt_oid = (select mkt_oid from ft_t_isid where iss_id = '' and id_ctxt_typ = '')) from dual WHERE EXISTS (SELECT 1 FROM ft_t_isid WHERE id_ctxt_typ =  'RIC' and iss_id = 'NZD7YMTOIS=ICAA') AND NOT EXISTS (SELECT 1 FROM ft_t_isgp WHERE PRNT_ISS_GRP_OID = 'CBA=S001=0' and instr_id = (SELECT instr_id FROM ft_t_isid WHERE id_ctxt_typ =  'RIC' and iss_id = 'NZD7YMTOIS=ICAA') );</v>
      </c>
    </row>
    <row r="64" spans="1:14">
      <c r="B64" s="103" t="s">
        <v>1163</v>
      </c>
      <c r="C64" s="78" t="s">
        <v>2518</v>
      </c>
      <c r="D64" s="78" t="s">
        <v>1570</v>
      </c>
      <c r="E64" s="103" t="s">
        <v>2655</v>
      </c>
      <c r="F64" s="103" t="s">
        <v>1365</v>
      </c>
      <c r="G64" s="104" t="s">
        <v>871</v>
      </c>
      <c r="H64" s="104" t="s">
        <v>141</v>
      </c>
      <c r="I64" s="78" t="s">
        <v>9</v>
      </c>
      <c r="J64" s="78" t="s">
        <v>141</v>
      </c>
      <c r="K64" s="99" t="s">
        <v>872</v>
      </c>
      <c r="L64" s="99"/>
      <c r="M64" s="105"/>
      <c r="N64" s="8" t="str">
        <f t="shared" si="1"/>
        <v>INSERT INTO ft_t_isgp (isgp_oid, instr_id, PRNT_ISS_GRP_OID,START_TMS,LAST_CHG_TMS,LAST_CHG_USR_ID,DATA_STAT_TYP,DATA_SRC_ID,PRT_PURP_TYP, ISID_OID, MKT_ISS_OID)  SELECT 'CBA=000063' ,  (SELECT instr_id FROM ft_t_isid WHERE id_ctxt_typ =  'RIC' and iss_id = 'NZD8YMTOIS=ICAA' and rownum = 1),'CBA=S001=0' , sysdate-36525 , sysdate,'CBA', 'ACTIVE' , 'CBA' , 'REQUEST',  (SELECT isid_oid FROM ft_t_isid WHERE id_ctxt_typ =  'RIC' and iss_id = 'NZD8YMTOIS=ICAA' and rownum = 1), (select mkt_iss_oid from ft_t_mkis where instr_id = (select instr_id from ft_t_isid where iss_id = 'NZD8YMTOIS=ICAA' and id_ctxt_typ = 'RIC') and mkt_oid = (select mkt_oid from ft_t_isid where iss_id = '' and id_ctxt_typ = '')) from dual WHERE EXISTS (SELECT 1 FROM ft_t_isid WHERE id_ctxt_typ =  'RIC' and iss_id = 'NZD8YMTOIS=ICAA') AND NOT EXISTS (SELECT 1 FROM ft_t_isgp WHERE PRNT_ISS_GRP_OID = 'CBA=S001=0' and instr_id = (SELECT instr_id FROM ft_t_isid WHERE id_ctxt_typ =  'RIC' and iss_id = 'NZD8YMTOIS=ICAA') );</v>
      </c>
    </row>
    <row r="65" spans="2:14">
      <c r="B65" s="103" t="s">
        <v>1164</v>
      </c>
      <c r="C65" s="78" t="s">
        <v>2519</v>
      </c>
      <c r="D65" s="78" t="s">
        <v>1570</v>
      </c>
      <c r="E65" s="103" t="s">
        <v>2655</v>
      </c>
      <c r="F65" s="103" t="s">
        <v>1365</v>
      </c>
      <c r="G65" s="104" t="s">
        <v>871</v>
      </c>
      <c r="H65" s="104" t="s">
        <v>141</v>
      </c>
      <c r="I65" s="78" t="s">
        <v>9</v>
      </c>
      <c r="J65" s="78" t="s">
        <v>141</v>
      </c>
      <c r="K65" s="99" t="s">
        <v>872</v>
      </c>
      <c r="L65" s="99"/>
      <c r="M65" s="105"/>
      <c r="N65" s="8" t="str">
        <f t="shared" si="1"/>
        <v>INSERT INTO ft_t_isgp (isgp_oid, instr_id, PRNT_ISS_GRP_OID,START_TMS,LAST_CHG_TMS,LAST_CHG_USR_ID,DATA_STAT_TYP,DATA_SRC_ID,PRT_PURP_TYP, ISID_OID, MKT_ISS_OID)  SELECT 'CBA=000064' ,  (SELECT instr_id FROM ft_t_isid WHERE id_ctxt_typ =  'RIC' and iss_id = 'NZD9YMTOIS=ICAA' and rownum = 1),'CBA=S001=0' , sysdate-36525 , sysdate,'CBA', 'ACTIVE' , 'CBA' , 'REQUEST',  (SELECT isid_oid FROM ft_t_isid WHERE id_ctxt_typ =  'RIC' and iss_id = 'NZD9YMTOIS=ICAA' and rownum = 1), (select mkt_iss_oid from ft_t_mkis where instr_id = (select instr_id from ft_t_isid where iss_id = 'NZD9YMTOIS=ICAA' and id_ctxt_typ = 'RIC') and mkt_oid = (select mkt_oid from ft_t_isid where iss_id = '' and id_ctxt_typ = '')) from dual WHERE EXISTS (SELECT 1 FROM ft_t_isid WHERE id_ctxt_typ =  'RIC' and iss_id = 'NZD9YMTOIS=ICAA') AND NOT EXISTS (SELECT 1 FROM ft_t_isgp WHERE PRNT_ISS_GRP_OID = 'CBA=S001=0' and instr_id = (SELECT instr_id FROM ft_t_isid WHERE id_ctxt_typ =  'RIC' and iss_id = 'NZD9YMTOIS=ICAA') );</v>
      </c>
    </row>
    <row r="66" spans="2:14">
      <c r="B66" s="103" t="s">
        <v>1165</v>
      </c>
      <c r="C66" s="78" t="s">
        <v>2520</v>
      </c>
      <c r="D66" s="78" t="s">
        <v>1570</v>
      </c>
      <c r="E66" s="103" t="s">
        <v>2655</v>
      </c>
      <c r="F66" s="103" t="s">
        <v>1365</v>
      </c>
      <c r="G66" s="104" t="s">
        <v>871</v>
      </c>
      <c r="H66" s="104" t="s">
        <v>141</v>
      </c>
      <c r="I66" s="78" t="s">
        <v>9</v>
      </c>
      <c r="J66" s="78" t="s">
        <v>141</v>
      </c>
      <c r="K66" s="99" t="s">
        <v>872</v>
      </c>
      <c r="L66" s="99"/>
      <c r="M66" s="105"/>
      <c r="N66" s="8" t="str">
        <f t="shared" si="1"/>
        <v>INSERT INTO ft_t_isgp (isgp_oid, instr_id, PRNT_ISS_GRP_OID,START_TMS,LAST_CHG_TMS,LAST_CHG_USR_ID,DATA_STAT_TYP,DATA_SRC_ID,PRT_PURP_TYP, ISID_OID, MKT_ISS_OID)  SELECT 'CBA=000065' ,  (SELECT instr_id FROM ft_t_isid WHERE id_ctxt_typ =  'RIC' and iss_id = 'SEK3F6=TTKL' and rownum = 1),'CBA=S001=0'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'CBA=S001=0' and instr_id = (SELECT instr_id FROM ft_t_isid WHERE id_ctxt_typ =  'RIC' and iss_id = 'SEK3F6=TTKL') );</v>
      </c>
    </row>
    <row r="67" spans="2:14">
      <c r="B67" s="103" t="s">
        <v>1166</v>
      </c>
      <c r="C67" s="78" t="s">
        <v>2520</v>
      </c>
      <c r="D67" s="78" t="s">
        <v>1570</v>
      </c>
      <c r="E67" s="103" t="s">
        <v>2655</v>
      </c>
      <c r="F67" s="103" t="s">
        <v>1365</v>
      </c>
      <c r="G67" s="104" t="s">
        <v>871</v>
      </c>
      <c r="H67" s="104" t="s">
        <v>141</v>
      </c>
      <c r="I67" s="78" t="s">
        <v>9</v>
      </c>
      <c r="J67" s="78" t="s">
        <v>141</v>
      </c>
      <c r="K67" s="99" t="s">
        <v>872</v>
      </c>
      <c r="L67" s="99"/>
      <c r="M67" s="105"/>
      <c r="N67" s="8" t="str">
        <f t="shared" ref="N67:N77" si="2">"INSERT INTO ft_t_isgp (isgp_oid, instr_id, PRNT_ISS_GRP_OID,START_TMS,LAST_CHG_TMS,LAST_CHG_USR_ID,DATA_STAT_TYP,DATA_SRC_ID,PRT_PURP_TYP, ISID_OID, MKT_ISS_OID)  SELECT '"&amp;B67&amp;"' , "&amp;" (SELECT instr_id FROM ft_t_isid WHERE id_ctxt_typ =  '"&amp;D67&amp;"' and iss_id = '"&amp;C67&amp;"' and rownum = 1),'"&amp;E67&amp;"' , "&amp;F67&amp;" , "&amp;G67&amp;",'"&amp;H67&amp;"', '"&amp;I67&amp;"' , '"&amp;J67&amp;"' , '"&amp;K67&amp;"', "&amp;" (SELECT isid_oid FROM ft_t_isid WHERE id_ctxt_typ =  '"&amp;D67&amp;"' and iss_id = '"&amp;C67&amp;"' and rownum = 1), (select mkt_iss_oid from ft_t_mkis where instr_id = (select instr_id from ft_t_isid where iss_id = '"&amp;C67&amp;"' and id_ctxt_typ = '"&amp;D67&amp;"') and mkt_oid = (select mkt_oid from ft_t_isid where iss_id = '"&amp;L67&amp;"' and id_ctxt_typ = '"&amp;M67&amp;"')) from dual WHERE EXISTS (SELECT 1 FROM ft_t_isid WHERE id_ctxt_typ =  '"&amp;D67&amp;"' and iss_id = '"&amp;C67&amp;"') AND NOT EXISTS (SELECT 1 FROM ft_t_isgp WHERE PRNT_ISS_GRP_OID = '"&amp;E67&amp;"' and instr_id = (SELECT instr_id FROM ft_t_isid WHERE id_ctxt_typ =  '"&amp;D67&amp;"' and iss_id = '"&amp;C67&amp;"') );"</f>
        <v>INSERT INTO ft_t_isgp (isgp_oid, instr_id, PRNT_ISS_GRP_OID,START_TMS,LAST_CHG_TMS,LAST_CHG_USR_ID,DATA_STAT_TYP,DATA_SRC_ID,PRT_PURP_TYP, ISID_OID, MKT_ISS_OID)  SELECT 'CBA=000066' ,  (SELECT instr_id FROM ft_t_isid WHERE id_ctxt_typ =  'RIC' and iss_id = 'SEK3F6=TTKL' and rownum = 1),'CBA=S001=0'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'CBA=S001=0' and instr_id = (SELECT instr_id FROM ft_t_isid WHERE id_ctxt_typ =  'RIC' and iss_id = 'SEK3F6=TTKL') );</v>
      </c>
    </row>
    <row r="68" spans="2:14">
      <c r="B68" s="103" t="s">
        <v>1167</v>
      </c>
      <c r="C68" s="78" t="s">
        <v>2521</v>
      </c>
      <c r="D68" s="78" t="s">
        <v>1570</v>
      </c>
      <c r="E68" s="103" t="s">
        <v>2655</v>
      </c>
      <c r="F68" s="103" t="s">
        <v>1365</v>
      </c>
      <c r="G68" s="104" t="s">
        <v>871</v>
      </c>
      <c r="H68" s="104" t="s">
        <v>141</v>
      </c>
      <c r="I68" s="78" t="s">
        <v>9</v>
      </c>
      <c r="J68" s="78" t="s">
        <v>141</v>
      </c>
      <c r="K68" s="99" t="s">
        <v>872</v>
      </c>
      <c r="L68" s="99"/>
      <c r="M68" s="105"/>
      <c r="N68" s="8" t="str">
        <f t="shared" si="2"/>
        <v>INSERT INTO ft_t_isgp (isgp_oid, instr_id, PRNT_ISS_GRP_OID,START_TMS,LAST_CHG_TMS,LAST_CHG_USR_ID,DATA_STAT_TYP,DATA_SRC_ID,PRT_PURP_TYP, ISID_OID, MKT_ISS_OID)  SELECT 'CBA=000067' ,  (SELECT instr_id FROM ft_t_isid WHERE id_ctxt_typ =  'RIC' and iss_id = 'SEK3F7=TTKL' and rownum = 1),'CBA=S001=0'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'CBA=S001=0' and instr_id = (SELECT instr_id FROM ft_t_isid WHERE id_ctxt_typ =  'RIC' and iss_id = 'SEK3F7=TTKL') );</v>
      </c>
    </row>
    <row r="69" spans="2:14">
      <c r="B69" s="103" t="s">
        <v>1168</v>
      </c>
      <c r="C69" s="78" t="s">
        <v>2521</v>
      </c>
      <c r="D69" s="78" t="s">
        <v>1570</v>
      </c>
      <c r="E69" s="103" t="s">
        <v>2655</v>
      </c>
      <c r="F69" s="103" t="s">
        <v>1365</v>
      </c>
      <c r="G69" s="104" t="s">
        <v>871</v>
      </c>
      <c r="H69" s="104" t="s">
        <v>141</v>
      </c>
      <c r="I69" s="78" t="s">
        <v>9</v>
      </c>
      <c r="J69" s="78" t="s">
        <v>141</v>
      </c>
      <c r="K69" s="99" t="s">
        <v>872</v>
      </c>
      <c r="L69" s="99"/>
      <c r="M69" s="105"/>
      <c r="N69" s="8" t="str">
        <f t="shared" si="2"/>
        <v>INSERT INTO ft_t_isgp (isgp_oid, instr_id, PRNT_ISS_GRP_OID,START_TMS,LAST_CHG_TMS,LAST_CHG_USR_ID,DATA_STAT_TYP,DATA_SRC_ID,PRT_PURP_TYP, ISID_OID, MKT_ISS_OID)  SELECT 'CBA=000068' ,  (SELECT instr_id FROM ft_t_isid WHERE id_ctxt_typ =  'RIC' and iss_id = 'SEK3F7=TTKL' and rownum = 1),'CBA=S001=0'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'CBA=S001=0' and instr_id = (SELECT instr_id FROM ft_t_isid WHERE id_ctxt_typ =  'RIC' and iss_id = 'SEK3F7=TTKL') );</v>
      </c>
    </row>
    <row r="70" spans="2:14">
      <c r="B70" s="103" t="s">
        <v>1169</v>
      </c>
      <c r="C70" s="78" t="s">
        <v>2522</v>
      </c>
      <c r="D70" s="78" t="s">
        <v>1570</v>
      </c>
      <c r="E70" s="103" t="s">
        <v>2655</v>
      </c>
      <c r="F70" s="103" t="s">
        <v>1365</v>
      </c>
      <c r="G70" s="104" t="s">
        <v>871</v>
      </c>
      <c r="H70" s="104" t="s">
        <v>141</v>
      </c>
      <c r="I70" s="78" t="s">
        <v>9</v>
      </c>
      <c r="J70" s="78" t="s">
        <v>141</v>
      </c>
      <c r="K70" s="99" t="s">
        <v>872</v>
      </c>
      <c r="L70" s="99"/>
      <c r="M70" s="105"/>
      <c r="N70" s="8" t="str">
        <f t="shared" si="2"/>
        <v>INSERT INTO ft_t_isgp (isgp_oid, instr_id, PRNT_ISS_GRP_OID,START_TMS,LAST_CHG_TMS,LAST_CHG_USR_ID,DATA_STAT_TYP,DATA_SRC_ID,PRT_PURP_TYP, ISID_OID, MKT_ISS_OID)  SELECT 'CBA=000069' ,  (SELECT instr_id FROM ft_t_isid WHERE id_ctxt_typ =  'RIC' and iss_id = 'SEK3F8=TTKL' and rownum = 1),'CBA=S001=0'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'CBA=S001=0' and instr_id = (SELECT instr_id FROM ft_t_isid WHERE id_ctxt_typ =  'RIC' and iss_id = 'SEK3F8=TTKL') );</v>
      </c>
    </row>
    <row r="71" spans="2:14">
      <c r="B71" s="103" t="s">
        <v>1170</v>
      </c>
      <c r="C71" s="78" t="s">
        <v>2522</v>
      </c>
      <c r="D71" s="78" t="s">
        <v>1570</v>
      </c>
      <c r="E71" s="103" t="s">
        <v>2655</v>
      </c>
      <c r="F71" s="103" t="s">
        <v>1365</v>
      </c>
      <c r="G71" s="104" t="s">
        <v>871</v>
      </c>
      <c r="H71" s="104" t="s">
        <v>141</v>
      </c>
      <c r="I71" s="78" t="s">
        <v>9</v>
      </c>
      <c r="J71" s="78" t="s">
        <v>141</v>
      </c>
      <c r="K71" s="99" t="s">
        <v>872</v>
      </c>
      <c r="L71" s="99"/>
      <c r="M71" s="105"/>
      <c r="N71" s="8" t="str">
        <f t="shared" si="2"/>
        <v>INSERT INTO ft_t_isgp (isgp_oid, instr_id, PRNT_ISS_GRP_OID,START_TMS,LAST_CHG_TMS,LAST_CHG_USR_ID,DATA_STAT_TYP,DATA_SRC_ID,PRT_PURP_TYP, ISID_OID, MKT_ISS_OID)  SELECT 'CBA=000070' ,  (SELECT instr_id FROM ft_t_isid WHERE id_ctxt_typ =  'RIC' and iss_id = 'SEK3F8=TTKL' and rownum = 1),'CBA=S001=0'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'CBA=S001=0' and instr_id = (SELECT instr_id FROM ft_t_isid WHERE id_ctxt_typ =  'RIC' and iss_id = 'SEK3F8=TTKL') );</v>
      </c>
    </row>
    <row r="72" spans="2:14">
      <c r="B72" s="103" t="s">
        <v>1171</v>
      </c>
      <c r="C72" s="78" t="s">
        <v>2523</v>
      </c>
      <c r="D72" s="78" t="s">
        <v>1570</v>
      </c>
      <c r="E72" s="103" t="s">
        <v>2655</v>
      </c>
      <c r="F72" s="103" t="s">
        <v>1365</v>
      </c>
      <c r="G72" s="104" t="s">
        <v>871</v>
      </c>
      <c r="H72" s="104" t="s">
        <v>141</v>
      </c>
      <c r="I72" s="78" t="s">
        <v>9</v>
      </c>
      <c r="J72" s="78" t="s">
        <v>141</v>
      </c>
      <c r="K72" s="99" t="s">
        <v>872</v>
      </c>
      <c r="L72" s="99"/>
      <c r="M72" s="105"/>
      <c r="N72" s="8" t="str">
        <f t="shared" si="2"/>
        <v>INSERT INTO ft_t_isgp (isgp_oid, instr_id, PRNT_ISS_GRP_OID,START_TMS,LAST_CHG_TMS,LAST_CHG_USR_ID,DATA_STAT_TYP,DATA_SRC_ID,PRT_PURP_TYP, ISID_OID, MKT_ISS_OID)  SELECT 'CBA=000071' ,  (SELECT instr_id FROM ft_t_isid WHERE id_ctxt_typ =  'RIC' and iss_id = 'SONIAOSR=' and rownum = 1),'CBA=S001=0' , sysdate-36525 , sysdate,'CBA', 'ACTIVE' , 'CBA' , 'REQUEST',  (SELECT isid_oid FROM ft_t_isid WHERE id_ctxt_typ =  'RIC' and iss_id = 'SONIAOSR=' and rownum = 1), (select mkt_iss_oid from ft_t_mkis where instr_id = (select instr_id from ft_t_isid where iss_id = 'SONIAOSR=' and id_ctxt_typ = 'RIC') and mkt_oid = (select mkt_oid from ft_t_isid where iss_id = '' and id_ctxt_typ = '')) from dual WHERE EXISTS (SELECT 1 FROM ft_t_isid WHERE id_ctxt_typ =  'RIC' and iss_id = 'SONIAOSR=') AND NOT EXISTS (SELECT 1 FROM ft_t_isgp WHERE PRNT_ISS_GRP_OID = 'CBA=S001=0' and instr_id = (SELECT instr_id FROM ft_t_isid WHERE id_ctxt_typ =  'RIC' and iss_id = 'SONIAOSR=') );</v>
      </c>
    </row>
    <row r="73" spans="2:14">
      <c r="B73" s="103" t="s">
        <v>1172</v>
      </c>
      <c r="C73" s="78" t="s">
        <v>2524</v>
      </c>
      <c r="D73" s="78" t="s">
        <v>1570</v>
      </c>
      <c r="E73" s="103" t="s">
        <v>2655</v>
      </c>
      <c r="F73" s="103" t="s">
        <v>1365</v>
      </c>
      <c r="G73" s="104" t="s">
        <v>871</v>
      </c>
      <c r="H73" s="104" t="s">
        <v>141</v>
      </c>
      <c r="I73" s="78" t="s">
        <v>9</v>
      </c>
      <c r="J73" s="78" t="s">
        <v>141</v>
      </c>
      <c r="K73" s="99" t="s">
        <v>872</v>
      </c>
      <c r="L73" s="99"/>
      <c r="M73" s="105"/>
      <c r="N73" s="8" t="str">
        <f t="shared" si="2"/>
        <v>INSERT INTO ft_t_isgp (isgp_oid, instr_id, PRNT_ISS_GRP_OID,START_TMS,LAST_CHG_TMS,LAST_CHG_USR_ID,DATA_STAT_TYP,DATA_SRC_ID,PRT_PURP_TYP, ISID_OID, MKT_ISS_OID)  SELECT 'CBA=000072' ,  (SELECT instr_id FROM ft_t_isid WHERE id_ctxt_typ =  'RIC' and iss_id = 'STISEK1MDFI=' and rownum = 1),'CBA=S001=0' , sysdate-36525 , sysdate,'CBA', 'ACTIVE' , 'CBA' , 'REQUEST',  (SELECT isid_oid FROM ft_t_isid WHERE id_ctxt_typ =  'RIC' and iss_id = 'STISEK1MDFI=' and rownum = 1), (select mkt_iss_oid from ft_t_mkis where instr_id = (select instr_id from ft_t_isid where iss_id = 'STISEK1MDFI=' and id_ctxt_typ = 'RIC') and mkt_oid = (select mkt_oid from ft_t_isid where iss_id = '' and id_ctxt_typ = '')) from dual WHERE EXISTS (SELECT 1 FROM ft_t_isid WHERE id_ctxt_typ =  'RIC' and iss_id = 'STISEK1MDFI=') AND NOT EXISTS (SELECT 1 FROM ft_t_isgp WHERE PRNT_ISS_GRP_OID = 'CBA=S001=0' and instr_id = (SELECT instr_id FROM ft_t_isid WHERE id_ctxt_typ =  'RIC' and iss_id = 'STISEK1MDFI=') );</v>
      </c>
    </row>
    <row r="74" spans="2:14">
      <c r="B74" s="103" t="s">
        <v>1173</v>
      </c>
      <c r="C74" s="78" t="s">
        <v>2525</v>
      </c>
      <c r="D74" s="78" t="s">
        <v>1570</v>
      </c>
      <c r="E74" s="103" t="s">
        <v>2655</v>
      </c>
      <c r="F74" s="103" t="s">
        <v>1365</v>
      </c>
      <c r="G74" s="104" t="s">
        <v>871</v>
      </c>
      <c r="H74" s="104" t="s">
        <v>141</v>
      </c>
      <c r="I74" s="78" t="s">
        <v>9</v>
      </c>
      <c r="J74" s="78" t="s">
        <v>141</v>
      </c>
      <c r="K74" s="99" t="s">
        <v>872</v>
      </c>
      <c r="L74" s="99"/>
      <c r="M74" s="105"/>
      <c r="N74" s="8" t="str">
        <f t="shared" si="2"/>
        <v>INSERT INTO ft_t_isgp (isgp_oid, instr_id, PRNT_ISS_GRP_OID,START_TMS,LAST_CHG_TMS,LAST_CHG_USR_ID,DATA_STAT_TYP,DATA_SRC_ID,PRT_PURP_TYP, ISID_OID, MKT_ISS_OID)  SELECT 'CBA=000073' ,  (SELECT instr_id FROM ft_t_isid WHERE id_ctxt_typ =  'RIC' and iss_id = 'STISEK1WDFI=' and rownum = 1),'CBA=S001=0' , sysdate-36525 , sysdate,'CBA', 'ACTIVE' , 'CBA' , 'REQUEST',  (SELECT isid_oid FROM ft_t_isid WHERE id_ctxt_typ =  'RIC' and iss_id = 'STISEK1WDFI=' and rownum = 1), (select mkt_iss_oid from ft_t_mkis where instr_id = (select instr_id from ft_t_isid where iss_id = 'STISEK1WDFI=' and id_ctxt_typ = 'RIC') and mkt_oid = (select mkt_oid from ft_t_isid where iss_id = '' and id_ctxt_typ = '')) from dual WHERE EXISTS (SELECT 1 FROM ft_t_isid WHERE id_ctxt_typ =  'RIC' and iss_id = 'STISEK1WDFI=') AND NOT EXISTS (SELECT 1 FROM ft_t_isgp WHERE PRNT_ISS_GRP_OID = 'CBA=S001=0' and instr_id = (SELECT instr_id FROM ft_t_isid WHERE id_ctxt_typ =  'RIC' and iss_id = 'STISEK1WDFI=') );</v>
      </c>
    </row>
    <row r="75" spans="2:14">
      <c r="B75" s="103" t="s">
        <v>1539</v>
      </c>
      <c r="C75" s="78" t="s">
        <v>2526</v>
      </c>
      <c r="D75" s="78" t="s">
        <v>1570</v>
      </c>
      <c r="E75" s="103" t="s">
        <v>2655</v>
      </c>
      <c r="F75" s="103" t="s">
        <v>1365</v>
      </c>
      <c r="G75" s="104" t="s">
        <v>871</v>
      </c>
      <c r="H75" s="104" t="s">
        <v>141</v>
      </c>
      <c r="I75" s="78" t="s">
        <v>9</v>
      </c>
      <c r="J75" s="78" t="s">
        <v>141</v>
      </c>
      <c r="K75" s="99" t="s">
        <v>872</v>
      </c>
      <c r="L75" s="99"/>
      <c r="M75" s="105"/>
      <c r="N75" s="8" t="str">
        <f t="shared" si="2"/>
        <v>INSERT INTO ft_t_isgp (isgp_oid, instr_id, PRNT_ISS_GRP_OID,START_TMS,LAST_CHG_TMS,LAST_CHG_USR_ID,DATA_STAT_TYP,DATA_SRC_ID,PRT_PURP_TYP, ISID_OID, MKT_ISS_OID)  SELECT 'CBA=000074' ,  (SELECT instr_id FROM ft_t_isid WHERE id_ctxt_typ =  'RIC' and iss_id = 'STISEK2MDFI=' and rownum = 1),'CBA=S001=0' , sysdate-36525 , sysdate,'CBA', 'ACTIVE' , 'CBA' , 'REQUEST',  (SELECT isid_oid FROM ft_t_isid WHERE id_ctxt_typ =  'RIC' and iss_id = 'STISEK2MDFI=' and rownum = 1), (select mkt_iss_oid from ft_t_mkis where instr_id = (select instr_id from ft_t_isid where iss_id = 'STISEK2MDFI=' and id_ctxt_typ = 'RIC') and mkt_oid = (select mkt_oid from ft_t_isid where iss_id = '' and id_ctxt_typ = '')) from dual WHERE EXISTS (SELECT 1 FROM ft_t_isid WHERE id_ctxt_typ =  'RIC' and iss_id = 'STISEK2MDFI=') AND NOT EXISTS (SELECT 1 FROM ft_t_isgp WHERE PRNT_ISS_GRP_OID = 'CBA=S001=0' and instr_id = (SELECT instr_id FROM ft_t_isid WHERE id_ctxt_typ =  'RIC' and iss_id = 'STISEK2MDFI=') );</v>
      </c>
    </row>
    <row r="76" spans="2:14">
      <c r="B76" s="103" t="s">
        <v>1541</v>
      </c>
      <c r="C76" s="78" t="s">
        <v>2527</v>
      </c>
      <c r="D76" s="78" t="s">
        <v>1570</v>
      </c>
      <c r="E76" s="103" t="s">
        <v>2655</v>
      </c>
      <c r="F76" s="103" t="s">
        <v>1365</v>
      </c>
      <c r="G76" s="104" t="s">
        <v>871</v>
      </c>
      <c r="H76" s="104" t="s">
        <v>141</v>
      </c>
      <c r="I76" s="78" t="s">
        <v>9</v>
      </c>
      <c r="J76" s="78" t="s">
        <v>141</v>
      </c>
      <c r="K76" s="99" t="s">
        <v>872</v>
      </c>
      <c r="L76" s="99"/>
      <c r="M76" s="105"/>
      <c r="N76" s="8" t="str">
        <f t="shared" si="2"/>
        <v>INSERT INTO ft_t_isgp (isgp_oid, instr_id, PRNT_ISS_GRP_OID,START_TMS,LAST_CHG_TMS,LAST_CHG_USR_ID,DATA_STAT_TYP,DATA_SRC_ID,PRT_PURP_TYP, ISID_OID, MKT_ISS_OID)  SELECT 'CBA=000075' ,  (SELECT instr_id FROM ft_t_isid WHERE id_ctxt_typ =  'RIC' and iss_id = 'STISEK3MDFI=' and rownum = 1),'CBA=S001=0'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'CBA=S001=0' and instr_id = (SELECT instr_id FROM ft_t_isid WHERE id_ctxt_typ =  'RIC' and iss_id = 'STISEK3MDFI=') );</v>
      </c>
    </row>
    <row r="77" spans="2:14">
      <c r="B77" s="103" t="s">
        <v>1545</v>
      </c>
      <c r="C77" s="16" t="s">
        <v>2527</v>
      </c>
      <c r="D77" s="78" t="s">
        <v>1570</v>
      </c>
      <c r="E77" s="103" t="s">
        <v>2655</v>
      </c>
      <c r="F77" s="103" t="s">
        <v>1365</v>
      </c>
      <c r="G77" s="104" t="s">
        <v>871</v>
      </c>
      <c r="H77" s="104" t="s">
        <v>141</v>
      </c>
      <c r="I77" s="78" t="s">
        <v>9</v>
      </c>
      <c r="J77" s="78" t="s">
        <v>141</v>
      </c>
      <c r="K77" s="99" t="s">
        <v>872</v>
      </c>
      <c r="L77" s="99"/>
      <c r="M77" s="105"/>
      <c r="N77" s="8" t="str">
        <f t="shared" si="2"/>
        <v>INSERT INTO ft_t_isgp (isgp_oid, instr_id, PRNT_ISS_GRP_OID,START_TMS,LAST_CHG_TMS,LAST_CHG_USR_ID,DATA_STAT_TYP,DATA_SRC_ID,PRT_PURP_TYP, ISID_OID, MKT_ISS_OID)  SELECT 'CBA=000076' ,  (SELECT instr_id FROM ft_t_isid WHERE id_ctxt_typ =  'RIC' and iss_id = 'STISEK3MDFI=' and rownum = 1),'CBA=S001=0'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'CBA=S001=0' and instr_id = (SELECT instr_id FROM ft_t_isid WHERE id_ctxt_typ =  'RIC' and iss_id = 'STISEK3MDFI=') );</v>
      </c>
    </row>
    <row r="78" spans="2:14">
      <c r="B78" s="103"/>
      <c r="D78" s="78"/>
      <c r="E78" s="78"/>
      <c r="F78" s="103"/>
      <c r="G78" s="104"/>
      <c r="H78" s="104"/>
      <c r="I78" s="78"/>
      <c r="J78" s="78"/>
      <c r="K78" s="99"/>
      <c r="L78" s="99"/>
      <c r="M78" s="105"/>
      <c r="N78" s="8"/>
    </row>
    <row r="79" spans="2:14">
      <c r="B79" s="103" t="s">
        <v>1545</v>
      </c>
      <c r="C79" s="16" t="s">
        <v>2528</v>
      </c>
      <c r="D79" s="78" t="s">
        <v>1570</v>
      </c>
      <c r="E79" s="103" t="s">
        <v>2661</v>
      </c>
      <c r="F79" s="103" t="s">
        <v>1365</v>
      </c>
      <c r="G79" s="104" t="s">
        <v>871</v>
      </c>
      <c r="H79" s="104" t="s">
        <v>141</v>
      </c>
      <c r="I79" s="78" t="s">
        <v>9</v>
      </c>
      <c r="J79" s="78" t="s">
        <v>141</v>
      </c>
      <c r="K79" s="99" t="s">
        <v>872</v>
      </c>
      <c r="L79" s="99"/>
      <c r="M79" s="105"/>
      <c r="N79" s="8" t="str">
        <f t="shared" ref="N79" si="3">"INSERT INTO ft_t_isgp (isgp_oid, instr_id, PRNT_ISS_GRP_OID,START_TMS,LAST_CHG_TMS,LAST_CHG_USR_ID,DATA_STAT_TYP,DATA_SRC_ID,PRT_PURP_TYP, ISID_OID, MKT_ISS_OID)  SELECT '"&amp;B79&amp;"' , "&amp;" (SELECT instr_id FROM ft_t_isid WHERE id_ctxt_typ =  '"&amp;D79&amp;"' and iss_id = '"&amp;C79&amp;"' and rownum = 1),'"&amp;E79&amp;"' , "&amp;F79&amp;" , "&amp;G79&amp;",'"&amp;H79&amp;"', '"&amp;I79&amp;"' , '"&amp;J79&amp;"' , '"&amp;K79&amp;"', "&amp;" (SELECT isid_oid FROM ft_t_isid WHERE id_ctxt_typ =  '"&amp;D79&amp;"' and iss_id = '"&amp;C79&amp;"' and rownum = 1), (select mkt_iss_oid from ft_t_mkis where instr_id = (select instr_id from ft_t_isid where iss_id = '"&amp;C79&amp;"' and id_ctxt_typ = '"&amp;D79&amp;"') and mkt_oid = (select mkt_oid from ft_t_isid where iss_id = '"&amp;L79&amp;"' and id_ctxt_typ = '"&amp;M79&amp;"')) from dual WHERE EXISTS (SELECT 1 FROM ft_t_isid WHERE id_ctxt_typ =  '"&amp;D79&amp;"' and iss_id = '"&amp;C79&amp;"') AND NOT EXISTS (SELECT 1 FROM ft_t_isgp WHERE PRNT_ISS_GRP_OID = '"&amp;E79&amp;"' and instr_id = (SELECT instr_id FROM ft_t_isid WHERE id_ctxt_typ =  '"&amp;D79&amp;"' and iss_id = '"&amp;C79&amp;"') );"</f>
        <v>INSERT INTO ft_t_isgp (isgp_oid, instr_id, PRNT_ISS_GRP_OID,START_TMS,LAST_CHG_TMS,LAST_CHG_USR_ID,DATA_STAT_TYP,DATA_SRC_ID,PRT_PURP_TYP, ISID_OID, MKT_ISS_OID)  SELECT 'CBA=000076' ,  (SELECT instr_id FROM ft_t_isid WHERE id_ctxt_typ =  'RIC' and iss_id = 'USDONFSR=' and rownum = 1),'CBA=S002=0'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'CBA=S002=0' and instr_id = (SELECT instr_id FROM ft_t_isid WHERE id_ctxt_typ =  'RIC' and iss_id = 'USDONFSR=') );</v>
      </c>
    </row>
    <row r="80" spans="2:14">
      <c r="B80" s="103" t="s">
        <v>1546</v>
      </c>
      <c r="C80" s="16" t="s">
        <v>2529</v>
      </c>
      <c r="D80" s="78" t="s">
        <v>1570</v>
      </c>
      <c r="E80" s="103" t="s">
        <v>2661</v>
      </c>
      <c r="F80" s="103" t="s">
        <v>1365</v>
      </c>
      <c r="G80" s="104" t="s">
        <v>871</v>
      </c>
      <c r="H80" s="104" t="s">
        <v>141</v>
      </c>
      <c r="I80" s="78" t="s">
        <v>9</v>
      </c>
      <c r="J80" s="78" t="s">
        <v>141</v>
      </c>
      <c r="K80" s="99" t="s">
        <v>872</v>
      </c>
      <c r="L80" s="99"/>
      <c r="M80" s="105"/>
      <c r="N80" s="8" t="str">
        <f t="shared" ref="N80:N85" si="4">"INSERT INTO ft_t_isgp (isgp_oid, instr_id, PRNT_ISS_GRP_OID,START_TMS,LAST_CHG_TMS,LAST_CHG_USR_ID,DATA_STAT_TYP,DATA_SRC_ID,PRT_PURP_TYP, ISID_OID, MKT_ISS_OID)  SELECT '"&amp;B80&amp;"' , "&amp;" (SELECT instr_id FROM ft_t_isid WHERE id_ctxt_typ =  '"&amp;D80&amp;"' and iss_id = '"&amp;C80&amp;"' and rownum = 1),'"&amp;E80&amp;"' , "&amp;F80&amp;" , "&amp;G80&amp;",'"&amp;H80&amp;"', '"&amp;I80&amp;"' , '"&amp;J80&amp;"' , '"&amp;K80&amp;"', "&amp;" (SELECT isid_oid FROM ft_t_isid WHERE id_ctxt_typ =  '"&amp;D80&amp;"' and iss_id = '"&amp;C80&amp;"' and rownum = 1), (select mkt_iss_oid from ft_t_mkis where instr_id = (select instr_id from ft_t_isid where iss_id = '"&amp;C80&amp;"' and id_ctxt_typ = '"&amp;D80&amp;"') and mkt_oid = (select mkt_oid from ft_t_isid where iss_id = '"&amp;L80&amp;"' and id_ctxt_typ = '"&amp;M80&amp;"')) from dual WHERE EXISTS (SELECT 1 FROM ft_t_isid WHERE id_ctxt_typ =  '"&amp;D80&amp;"' and iss_id = '"&amp;C80&amp;"') AND NOT EXISTS (SELECT 1 FROM ft_t_isgp WHERE PRNT_ISS_GRP_OID = '"&amp;E80&amp;"' and instr_id = (SELECT instr_id FROM ft_t_isid WHERE id_ctxt_typ =  '"&amp;D80&amp;"' and iss_id = '"&amp;C80&amp;"') );"</f>
        <v>INSERT INTO ft_t_isgp (isgp_oid, instr_id, PRNT_ISS_GRP_OID,START_TMS,LAST_CHG_TMS,LAST_CHG_USR_ID,DATA_STAT_TYP,DATA_SRC_ID,PRT_PURP_TYP, ISID_OID, MKT_ISS_OID)  SELECT 'CBA=000077' ,  (SELECT instr_id FROM ft_t_isid WHERE id_ctxt_typ =  'RIC' and iss_id = 'USD1MFSR=' and rownum = 1),'CBA=S002=0'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'CBA=S002=0' and instr_id = (SELECT instr_id FROM ft_t_isid WHERE id_ctxt_typ =  'RIC' and iss_id = 'USD1MFSR=') );</v>
      </c>
    </row>
    <row r="81" spans="2:14">
      <c r="B81" s="103" t="s">
        <v>1556</v>
      </c>
      <c r="C81" s="16" t="s">
        <v>2530</v>
      </c>
      <c r="D81" s="78" t="s">
        <v>1570</v>
      </c>
      <c r="E81" s="103" t="s">
        <v>2661</v>
      </c>
      <c r="F81" s="103" t="s">
        <v>1365</v>
      </c>
      <c r="G81" s="104" t="s">
        <v>871</v>
      </c>
      <c r="H81" s="104" t="s">
        <v>141</v>
      </c>
      <c r="I81" s="78" t="s">
        <v>9</v>
      </c>
      <c r="J81" s="78" t="s">
        <v>141</v>
      </c>
      <c r="K81" s="99" t="s">
        <v>872</v>
      </c>
      <c r="L81" s="99"/>
      <c r="M81" s="105"/>
      <c r="N81" s="8" t="str">
        <f t="shared" si="4"/>
        <v>INSERT INTO ft_t_isgp (isgp_oid, instr_id, PRNT_ISS_GRP_OID,START_TMS,LAST_CHG_TMS,LAST_CHG_USR_ID,DATA_STAT_TYP,DATA_SRC_ID,PRT_PURP_TYP, ISID_OID, MKT_ISS_OID)  SELECT 'CBA=000078' ,  (SELECT instr_id FROM ft_t_isid WHERE id_ctxt_typ =  'RIC' and iss_id = 'USD2MFSR=' and rownum = 1),'CBA=S002=0'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'CBA=S002=0' and instr_id = (SELECT instr_id FROM ft_t_isid WHERE id_ctxt_typ =  'RIC' and iss_id = 'USD2MFSR=') );</v>
      </c>
    </row>
    <row r="82" spans="2:14">
      <c r="B82" s="103" t="s">
        <v>1557</v>
      </c>
      <c r="C82" s="16" t="s">
        <v>2531</v>
      </c>
      <c r="D82" s="78" t="s">
        <v>1570</v>
      </c>
      <c r="E82" s="103" t="s">
        <v>2661</v>
      </c>
      <c r="F82" s="103" t="s">
        <v>1365</v>
      </c>
      <c r="G82" s="104" t="s">
        <v>871</v>
      </c>
      <c r="H82" s="104" t="s">
        <v>141</v>
      </c>
      <c r="I82" s="78" t="s">
        <v>9</v>
      </c>
      <c r="J82" s="78" t="s">
        <v>141</v>
      </c>
      <c r="K82" s="99" t="s">
        <v>872</v>
      </c>
      <c r="L82" s="99"/>
      <c r="M82" s="105"/>
      <c r="N82" s="8" t="str">
        <f t="shared" si="4"/>
        <v>INSERT INTO ft_t_isgp (isgp_oid, instr_id, PRNT_ISS_GRP_OID,START_TMS,LAST_CHG_TMS,LAST_CHG_USR_ID,DATA_STAT_TYP,DATA_SRC_ID,PRT_PURP_TYP, ISID_OID, MKT_ISS_OID)  SELECT 'CBA=000079' ,  (SELECT instr_id FROM ft_t_isid WHERE id_ctxt_typ =  'RIC' and iss_id = 'USD3MFSR=' and rownum = 1),'CBA=S002=0'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'CBA=S002=0' and instr_id = (SELECT instr_id FROM ft_t_isid WHERE id_ctxt_typ =  'RIC' and iss_id = 'USD3MFSR=') );</v>
      </c>
    </row>
    <row r="83" spans="2:14">
      <c r="B83" s="103" t="s">
        <v>1558</v>
      </c>
      <c r="C83" s="16" t="s">
        <v>2532</v>
      </c>
      <c r="D83" s="78" t="s">
        <v>1570</v>
      </c>
      <c r="E83" s="103" t="s">
        <v>2661</v>
      </c>
      <c r="F83" s="103" t="s">
        <v>1365</v>
      </c>
      <c r="G83" s="104" t="s">
        <v>871</v>
      </c>
      <c r="H83" s="104" t="s">
        <v>141</v>
      </c>
      <c r="I83" s="78" t="s">
        <v>9</v>
      </c>
      <c r="J83" s="78" t="s">
        <v>141</v>
      </c>
      <c r="K83" s="99" t="s">
        <v>872</v>
      </c>
      <c r="L83" s="99"/>
      <c r="M83" s="105"/>
      <c r="N83" s="8" t="str">
        <f t="shared" si="4"/>
        <v>INSERT INTO ft_t_isgp (isgp_oid, instr_id, PRNT_ISS_GRP_OID,START_TMS,LAST_CHG_TMS,LAST_CHG_USR_ID,DATA_STAT_TYP,DATA_SRC_ID,PRT_PURP_TYP, ISID_OID, MKT_ISS_OID)  SELECT 'CBA=000080' ,  (SELECT instr_id FROM ft_t_isid WHERE id_ctxt_typ =  'RIC' and iss_id = 'USDSB3L3Y=RR' and rownum = 1),'CBA=S002=0'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'CBA=S002=0' and instr_id = (SELECT instr_id FROM ft_t_isid WHERE id_ctxt_typ =  'RIC' and iss_id = 'USDSB3L3Y=RR') );</v>
      </c>
    </row>
    <row r="84" spans="2:14">
      <c r="B84" s="103" t="s">
        <v>1559</v>
      </c>
      <c r="C84" s="16" t="s">
        <v>2533</v>
      </c>
      <c r="D84" s="78" t="s">
        <v>1570</v>
      </c>
      <c r="E84" s="103" t="s">
        <v>2661</v>
      </c>
      <c r="F84" s="103" t="s">
        <v>1365</v>
      </c>
      <c r="G84" s="104" t="s">
        <v>871</v>
      </c>
      <c r="H84" s="104" t="s">
        <v>141</v>
      </c>
      <c r="I84" s="78" t="s">
        <v>9</v>
      </c>
      <c r="J84" s="78" t="s">
        <v>141</v>
      </c>
      <c r="K84" s="99" t="s">
        <v>872</v>
      </c>
      <c r="L84" s="99"/>
      <c r="M84" s="105"/>
      <c r="N84" s="8" t="str">
        <f t="shared" si="4"/>
        <v>INSERT INTO ft_t_isgp (isgp_oid, instr_id, PRNT_ISS_GRP_OID,START_TMS,LAST_CHG_TMS,LAST_CHG_USR_ID,DATA_STAT_TYP,DATA_SRC_ID,PRT_PURP_TYP, ISID_OID, MKT_ISS_OID)  SELECT 'CBA=000081' ,  (SELECT instr_id FROM ft_t_isid WHERE id_ctxt_typ =  'RIC' and iss_id = 'USDSB3L4Y=RR' and rownum = 1),'CBA=S002=0'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'CBA=S002=0' and instr_id = (SELECT instr_id FROM ft_t_isid WHERE id_ctxt_typ =  'RIC' and iss_id = 'USDSB3L4Y=RR') );</v>
      </c>
    </row>
    <row r="85" spans="2:14">
      <c r="B85" s="103" t="s">
        <v>1560</v>
      </c>
      <c r="C85" s="16" t="s">
        <v>2534</v>
      </c>
      <c r="D85" s="78" t="s">
        <v>1570</v>
      </c>
      <c r="E85" s="103" t="s">
        <v>2661</v>
      </c>
      <c r="F85" s="103" t="s">
        <v>1365</v>
      </c>
      <c r="G85" s="104" t="s">
        <v>871</v>
      </c>
      <c r="H85" s="104" t="s">
        <v>141</v>
      </c>
      <c r="I85" s="78" t="s">
        <v>9</v>
      </c>
      <c r="J85" s="78" t="s">
        <v>141</v>
      </c>
      <c r="K85" s="99" t="s">
        <v>872</v>
      </c>
      <c r="L85" s="99"/>
      <c r="M85" s="105"/>
      <c r="N85" s="8" t="str">
        <f t="shared" si="4"/>
        <v>INSERT INTO ft_t_isgp (isgp_oid, instr_id, PRNT_ISS_GRP_OID,START_TMS,LAST_CHG_TMS,LAST_CHG_USR_ID,DATA_STAT_TYP,DATA_SRC_ID,PRT_PURP_TYP, ISID_OID, MKT_ISS_OID)  SELECT 'CBA=000082' ,  (SELECT instr_id FROM ft_t_isid WHERE id_ctxt_typ =  'RIC' and iss_id = 'USDSB3L5Y=RR' and rownum = 1),'CBA=S002=0'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'CBA=S002=0' and instr_id = (SELECT instr_id FROM ft_t_isid WHERE id_ctxt_typ =  'RIC' and iss_id = 'USDSB3L5Y=RR') );</v>
      </c>
    </row>
    <row r="86" spans="2:14">
      <c r="B86" s="103" t="s">
        <v>1561</v>
      </c>
      <c r="C86" s="16" t="s">
        <v>2535</v>
      </c>
      <c r="D86" s="78" t="s">
        <v>1570</v>
      </c>
      <c r="E86" s="103" t="s">
        <v>2661</v>
      </c>
      <c r="F86" s="103" t="s">
        <v>1365</v>
      </c>
      <c r="G86" s="104" t="s">
        <v>871</v>
      </c>
      <c r="H86" s="104" t="s">
        <v>141</v>
      </c>
      <c r="I86" s="78" t="s">
        <v>9</v>
      </c>
      <c r="J86" s="78" t="s">
        <v>141</v>
      </c>
      <c r="K86" s="99" t="s">
        <v>872</v>
      </c>
      <c r="L86" s="99"/>
      <c r="M86" s="105"/>
      <c r="N86" s="8" t="str">
        <f t="shared" ref="N86:N149" si="5">"INSERT INTO ft_t_isgp (isgp_oid, instr_id, PRNT_ISS_GRP_OID,START_TMS,LAST_CHG_TMS,LAST_CHG_USR_ID,DATA_STAT_TYP,DATA_SRC_ID,PRT_PURP_TYP, ISID_OID, MKT_ISS_OID)  SELECT '"&amp;B86&amp;"' , "&amp;" (SELECT instr_id FROM ft_t_isid WHERE id_ctxt_typ =  '"&amp;D86&amp;"' and iss_id = '"&amp;C86&amp;"' and rownum = 1),'"&amp;E86&amp;"' , "&amp;F86&amp;" , "&amp;G86&amp;",'"&amp;H86&amp;"', '"&amp;I86&amp;"' , '"&amp;J86&amp;"' , '"&amp;K86&amp;"', "&amp;" (SELECT isid_oid FROM ft_t_isid WHERE id_ctxt_typ =  '"&amp;D86&amp;"' and iss_id = '"&amp;C86&amp;"' and rownum = 1), (select mkt_iss_oid from ft_t_mkis where instr_id = (select instr_id from ft_t_isid where iss_id = '"&amp;C86&amp;"' and id_ctxt_typ = '"&amp;D86&amp;"') and mkt_oid = (select mkt_oid from ft_t_isid where iss_id = '"&amp;L86&amp;"' and id_ctxt_typ = '"&amp;M86&amp;"')) from dual WHERE EXISTS (SELECT 1 FROM ft_t_isid WHERE id_ctxt_typ =  '"&amp;D86&amp;"' and iss_id = '"&amp;C86&amp;"') AND NOT EXISTS (SELECT 1 FROM ft_t_isgp WHERE PRNT_ISS_GRP_OID = '"&amp;E86&amp;"' and instr_id = (SELECT instr_id FROM ft_t_isid WHERE id_ctxt_typ =  '"&amp;D86&amp;"' and iss_id = '"&amp;C86&amp;"') );"</f>
        <v>INSERT INTO ft_t_isgp (isgp_oid, instr_id, PRNT_ISS_GRP_OID,START_TMS,LAST_CHG_TMS,LAST_CHG_USR_ID,DATA_STAT_TYP,DATA_SRC_ID,PRT_PURP_TYP, ISID_OID, MKT_ISS_OID)  SELECT 'CBA=000083' ,  (SELECT instr_id FROM ft_t_isid WHERE id_ctxt_typ =  'RIC' and iss_id = 'USDSB3L6Y=RR' and rownum = 1),'CBA=S002=0'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'CBA=S002=0' and instr_id = (SELECT instr_id FROM ft_t_isid WHERE id_ctxt_typ =  'RIC' and iss_id = 'USDSB3L6Y=RR') );</v>
      </c>
    </row>
    <row r="87" spans="2:14">
      <c r="B87" s="103" t="s">
        <v>1562</v>
      </c>
      <c r="C87" s="16" t="s">
        <v>2536</v>
      </c>
      <c r="D87" s="78" t="s">
        <v>1570</v>
      </c>
      <c r="E87" s="103" t="s">
        <v>2661</v>
      </c>
      <c r="F87" s="103" t="s">
        <v>1365</v>
      </c>
      <c r="G87" s="104" t="s">
        <v>871</v>
      </c>
      <c r="H87" s="104" t="s">
        <v>141</v>
      </c>
      <c r="I87" s="78" t="s">
        <v>9</v>
      </c>
      <c r="J87" s="78" t="s">
        <v>141</v>
      </c>
      <c r="K87" s="99" t="s">
        <v>872</v>
      </c>
      <c r="L87" s="99"/>
      <c r="M87" s="105"/>
      <c r="N87" s="8" t="str">
        <f t="shared" si="5"/>
        <v>INSERT INTO ft_t_isgp (isgp_oid, instr_id, PRNT_ISS_GRP_OID,START_TMS,LAST_CHG_TMS,LAST_CHG_USR_ID,DATA_STAT_TYP,DATA_SRC_ID,PRT_PURP_TYP, ISID_OID, MKT_ISS_OID)  SELECT 'CBA=000084' ,  (SELECT instr_id FROM ft_t_isid WHERE id_ctxt_typ =  'RIC' and iss_id = 'USDSB3L7Y=RR' and rownum = 1),'CBA=S002=0'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'CBA=S002=0' and instr_id = (SELECT instr_id FROM ft_t_isid WHERE id_ctxt_typ =  'RIC' and iss_id = 'USDSB3L7Y=RR') );</v>
      </c>
    </row>
    <row r="88" spans="2:14">
      <c r="B88" s="103" t="s">
        <v>1568</v>
      </c>
      <c r="C88" s="16" t="s">
        <v>2537</v>
      </c>
      <c r="D88" s="78" t="s">
        <v>1570</v>
      </c>
      <c r="E88" s="103" t="s">
        <v>2661</v>
      </c>
      <c r="F88" s="103" t="s">
        <v>1365</v>
      </c>
      <c r="G88" s="104" t="s">
        <v>871</v>
      </c>
      <c r="H88" s="104" t="s">
        <v>141</v>
      </c>
      <c r="I88" s="78" t="s">
        <v>9</v>
      </c>
      <c r="J88" s="78" t="s">
        <v>141</v>
      </c>
      <c r="K88" s="99" t="s">
        <v>872</v>
      </c>
      <c r="L88" s="99"/>
      <c r="M88" s="105"/>
      <c r="N88" s="8" t="str">
        <f t="shared" si="5"/>
        <v>INSERT INTO ft_t_isgp (isgp_oid, instr_id, PRNT_ISS_GRP_OID,START_TMS,LAST_CHG_TMS,LAST_CHG_USR_ID,DATA_STAT_TYP,DATA_SRC_ID,PRT_PURP_TYP, ISID_OID, MKT_ISS_OID)  SELECT 'CBA=000085' ,  (SELECT instr_id FROM ft_t_isid WHERE id_ctxt_typ =  'RIC' and iss_id = 'USDSB3L8Y=RR' and rownum = 1),'CBA=S002=0'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'CBA=S002=0' and instr_id = (SELECT instr_id FROM ft_t_isid WHERE id_ctxt_typ =  'RIC' and iss_id = 'USDSB3L8Y=RR') );</v>
      </c>
    </row>
    <row r="89" spans="2:14">
      <c r="B89" s="103" t="s">
        <v>1571</v>
      </c>
      <c r="C89" s="16" t="s">
        <v>2537</v>
      </c>
      <c r="D89" s="78" t="s">
        <v>1570</v>
      </c>
      <c r="E89" s="103" t="s">
        <v>2661</v>
      </c>
      <c r="F89" s="103" t="s">
        <v>1365</v>
      </c>
      <c r="G89" s="104" t="s">
        <v>871</v>
      </c>
      <c r="H89" s="104" t="s">
        <v>141</v>
      </c>
      <c r="I89" s="78" t="s">
        <v>9</v>
      </c>
      <c r="J89" s="78" t="s">
        <v>141</v>
      </c>
      <c r="K89" s="99" t="s">
        <v>872</v>
      </c>
      <c r="L89" s="99"/>
      <c r="M89" s="105"/>
      <c r="N89" s="8" t="str">
        <f t="shared" si="5"/>
        <v>INSERT INTO ft_t_isgp (isgp_oid, instr_id, PRNT_ISS_GRP_OID,START_TMS,LAST_CHG_TMS,LAST_CHG_USR_ID,DATA_STAT_TYP,DATA_SRC_ID,PRT_PURP_TYP, ISID_OID, MKT_ISS_OID)  SELECT 'CBA=000086' ,  (SELECT instr_id FROM ft_t_isid WHERE id_ctxt_typ =  'RIC' and iss_id = 'USDSB3L8Y=RR' and rownum = 1),'CBA=S002=0'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'CBA=S002=0' and instr_id = (SELECT instr_id FROM ft_t_isid WHERE id_ctxt_typ =  'RIC' and iss_id = 'USDSB3L8Y=RR') );</v>
      </c>
    </row>
    <row r="90" spans="2:14">
      <c r="B90" s="103" t="s">
        <v>1572</v>
      </c>
      <c r="C90" s="16" t="s">
        <v>2538</v>
      </c>
      <c r="D90" s="78" t="s">
        <v>1570</v>
      </c>
      <c r="E90" s="103" t="s">
        <v>2661</v>
      </c>
      <c r="F90" s="103" t="s">
        <v>1365</v>
      </c>
      <c r="G90" s="104" t="s">
        <v>871</v>
      </c>
      <c r="H90" s="104" t="s">
        <v>141</v>
      </c>
      <c r="I90" s="78" t="s">
        <v>9</v>
      </c>
      <c r="J90" s="78" t="s">
        <v>141</v>
      </c>
      <c r="K90" s="99" t="s">
        <v>872</v>
      </c>
      <c r="L90" s="99"/>
      <c r="M90" s="105"/>
      <c r="N90" s="8" t="str">
        <f t="shared" si="5"/>
        <v>INSERT INTO ft_t_isgp (isgp_oid, instr_id, PRNT_ISS_GRP_OID,START_TMS,LAST_CHG_TMS,LAST_CHG_USR_ID,DATA_STAT_TYP,DATA_SRC_ID,PRT_PURP_TYP, ISID_OID, MKT_ISS_OID)  SELECT 'CBA=000087' ,  (SELECT instr_id FROM ft_t_isid WHERE id_ctxt_typ =  'RIC' and iss_id = 'USDSB3L9Y=RR' and rownum = 1),'CBA=S002=0'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'CBA=S002=0' and instr_id = (SELECT instr_id FROM ft_t_isid WHERE id_ctxt_typ =  'RIC' and iss_id = 'USDSB3L9Y=RR') );</v>
      </c>
    </row>
    <row r="91" spans="2:14">
      <c r="B91" s="103" t="s">
        <v>2302</v>
      </c>
      <c r="C91" s="16" t="s">
        <v>2539</v>
      </c>
      <c r="D91" s="78" t="s">
        <v>1570</v>
      </c>
      <c r="E91" s="103" t="s">
        <v>2661</v>
      </c>
      <c r="F91" s="103" t="s">
        <v>1365</v>
      </c>
      <c r="G91" s="104" t="s">
        <v>871</v>
      </c>
      <c r="H91" s="104" t="s">
        <v>141</v>
      </c>
      <c r="I91" s="78" t="s">
        <v>9</v>
      </c>
      <c r="J91" s="78" t="s">
        <v>141</v>
      </c>
      <c r="K91" s="99" t="s">
        <v>872</v>
      </c>
      <c r="L91" s="99"/>
      <c r="M91" s="105"/>
      <c r="N91" s="8" t="str">
        <f t="shared" si="5"/>
        <v>INSERT INTO ft_t_isgp (isgp_oid, instr_id, PRNT_ISS_GRP_OID,START_TMS,LAST_CHG_TMS,LAST_CHG_USR_ID,DATA_STAT_TYP,DATA_SRC_ID,PRT_PURP_TYP, ISID_OID, MKT_ISS_OID)  SELECT 'CBA=000088' ,  (SELECT instr_id FROM ft_t_isid WHERE id_ctxt_typ =  'RIC' and iss_id = 'USDSB3L10Y=RR' and rownum = 1),'CBA=S002=0'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'CBA=S002=0' and instr_id = (SELECT instr_id FROM ft_t_isid WHERE id_ctxt_typ =  'RIC' and iss_id = 'USDSB3L10Y=RR') );</v>
      </c>
    </row>
    <row r="92" spans="2:14">
      <c r="B92" s="103" t="s">
        <v>2305</v>
      </c>
      <c r="C92" s="16" t="s">
        <v>2540</v>
      </c>
      <c r="D92" s="78" t="s">
        <v>1570</v>
      </c>
      <c r="E92" s="103" t="s">
        <v>2661</v>
      </c>
      <c r="F92" s="103" t="s">
        <v>1365</v>
      </c>
      <c r="G92" s="104" t="s">
        <v>871</v>
      </c>
      <c r="H92" s="104" t="s">
        <v>141</v>
      </c>
      <c r="I92" s="78" t="s">
        <v>9</v>
      </c>
      <c r="J92" s="78" t="s">
        <v>141</v>
      </c>
      <c r="K92" s="99" t="s">
        <v>872</v>
      </c>
      <c r="L92" s="99"/>
      <c r="M92" s="105"/>
      <c r="N92" s="8" t="str">
        <f t="shared" si="5"/>
        <v>INSERT INTO ft_t_isgp (isgp_oid, instr_id, PRNT_ISS_GRP_OID,START_TMS,LAST_CHG_TMS,LAST_CHG_USR_ID,DATA_STAT_TYP,DATA_SRC_ID,PRT_PURP_TYP, ISID_OID, MKT_ISS_OID)  SELECT 'CBA=000089' ,  (SELECT instr_id FROM ft_t_isid WHERE id_ctxt_typ =  'RIC' and iss_id = 'USDSB3L12Y=RR' and rownum = 1),'CBA=S002=0'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'CBA=S002=0' and instr_id = (SELECT instr_id FROM ft_t_isid WHERE id_ctxt_typ =  'RIC' and iss_id = 'USDSB3L12Y=RR') );</v>
      </c>
    </row>
    <row r="93" spans="2:14">
      <c r="B93" s="103" t="s">
        <v>2309</v>
      </c>
      <c r="C93" s="16" t="s">
        <v>2541</v>
      </c>
      <c r="D93" s="78" t="s">
        <v>1570</v>
      </c>
      <c r="E93" s="103" t="s">
        <v>2661</v>
      </c>
      <c r="F93" s="103" t="s">
        <v>1365</v>
      </c>
      <c r="G93" s="104" t="s">
        <v>871</v>
      </c>
      <c r="H93" s="104" t="s">
        <v>141</v>
      </c>
      <c r="I93" s="78" t="s">
        <v>9</v>
      </c>
      <c r="J93" s="78" t="s">
        <v>141</v>
      </c>
      <c r="K93" s="99" t="s">
        <v>872</v>
      </c>
      <c r="L93" s="99"/>
      <c r="M93" s="105"/>
      <c r="N93" s="8" t="str">
        <f t="shared" si="5"/>
        <v>INSERT INTO ft_t_isgp (isgp_oid, instr_id, PRNT_ISS_GRP_OID,START_TMS,LAST_CHG_TMS,LAST_CHG_USR_ID,DATA_STAT_TYP,DATA_SRC_ID,PRT_PURP_TYP, ISID_OID, MKT_ISS_OID)  SELECT 'CBA=000090' ,  (SELECT instr_id FROM ft_t_isid WHERE id_ctxt_typ =  'RIC' and iss_id = 'USDSB3L15Y=RR' and rownum = 1),'CBA=S002=0'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'CBA=S002=0' and instr_id = (SELECT instr_id FROM ft_t_isid WHERE id_ctxt_typ =  'RIC' and iss_id = 'USDSB3L15Y=RR') );</v>
      </c>
    </row>
    <row r="94" spans="2:14">
      <c r="B94" s="103" t="s">
        <v>2321</v>
      </c>
      <c r="C94" s="16" t="s">
        <v>2542</v>
      </c>
      <c r="D94" s="78" t="s">
        <v>1570</v>
      </c>
      <c r="E94" s="103" t="s">
        <v>2661</v>
      </c>
      <c r="F94" s="103" t="s">
        <v>1365</v>
      </c>
      <c r="G94" s="104" t="s">
        <v>871</v>
      </c>
      <c r="H94" s="104" t="s">
        <v>141</v>
      </c>
      <c r="I94" s="78" t="s">
        <v>9</v>
      </c>
      <c r="J94" s="78" t="s">
        <v>141</v>
      </c>
      <c r="K94" s="99" t="s">
        <v>872</v>
      </c>
      <c r="L94" s="99"/>
      <c r="M94" s="105"/>
      <c r="N94" s="8" t="str">
        <f t="shared" si="5"/>
        <v>INSERT INTO ft_t_isgp (isgp_oid, instr_id, PRNT_ISS_GRP_OID,START_TMS,LAST_CHG_TMS,LAST_CHG_USR_ID,DATA_STAT_TYP,DATA_SRC_ID,PRT_PURP_TYP, ISID_OID, MKT_ISS_OID)  SELECT 'CBA=000091' ,  (SELECT instr_id FROM ft_t_isid WHERE id_ctxt_typ =  'RIC' and iss_id = 'USDSB3L20Y=RR' and rownum = 1),'CBA=S002=0'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'CBA=S002=0' and instr_id = (SELECT instr_id FROM ft_t_isid WHERE id_ctxt_typ =  'RIC' and iss_id = 'USDSB3L20Y=RR') );</v>
      </c>
    </row>
    <row r="95" spans="2:14">
      <c r="B95" s="103" t="s">
        <v>2322</v>
      </c>
      <c r="C95" s="16" t="s">
        <v>2543</v>
      </c>
      <c r="D95" s="78" t="s">
        <v>1570</v>
      </c>
      <c r="E95" s="103" t="s">
        <v>2661</v>
      </c>
      <c r="F95" s="103" t="s">
        <v>1365</v>
      </c>
      <c r="G95" s="104" t="s">
        <v>871</v>
      </c>
      <c r="H95" s="104" t="s">
        <v>141</v>
      </c>
      <c r="I95" s="78" t="s">
        <v>9</v>
      </c>
      <c r="J95" s="78" t="s">
        <v>141</v>
      </c>
      <c r="K95" s="99" t="s">
        <v>872</v>
      </c>
      <c r="L95" s="99"/>
      <c r="M95" s="105"/>
      <c r="N95" s="8" t="str">
        <f t="shared" si="5"/>
        <v>INSERT INTO ft_t_isgp (isgp_oid, instr_id, PRNT_ISS_GRP_OID,START_TMS,LAST_CHG_TMS,LAST_CHG_USR_ID,DATA_STAT_TYP,DATA_SRC_ID,PRT_PURP_TYP, ISID_OID, MKT_ISS_OID)  SELECT 'CBA=000092' ,  (SELECT instr_id FROM ft_t_isid WHERE id_ctxt_typ =  'RIC' and iss_id = 'USDSB3L25Y=RR' and rownum = 1),'CBA=S002=0'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'CBA=S002=0' and instr_id = (SELECT instr_id FROM ft_t_isid WHERE id_ctxt_typ =  'RIC' and iss_id = 'USDSB3L25Y=RR') );</v>
      </c>
    </row>
    <row r="96" spans="2:14">
      <c r="B96" s="103" t="s">
        <v>2323</v>
      </c>
      <c r="C96" s="16" t="s">
        <v>2544</v>
      </c>
      <c r="D96" s="78" t="s">
        <v>1570</v>
      </c>
      <c r="E96" s="103" t="s">
        <v>2661</v>
      </c>
      <c r="F96" s="103" t="s">
        <v>1365</v>
      </c>
      <c r="G96" s="104" t="s">
        <v>871</v>
      </c>
      <c r="H96" s="104" t="s">
        <v>141</v>
      </c>
      <c r="I96" s="78" t="s">
        <v>9</v>
      </c>
      <c r="J96" s="78" t="s">
        <v>141</v>
      </c>
      <c r="K96" s="99" t="s">
        <v>872</v>
      </c>
      <c r="L96" s="99"/>
      <c r="M96" s="105"/>
      <c r="N96" s="8" t="str">
        <f t="shared" si="5"/>
        <v>INSERT INTO ft_t_isgp (isgp_oid, instr_id, PRNT_ISS_GRP_OID,START_TMS,LAST_CHG_TMS,LAST_CHG_USR_ID,DATA_STAT_TYP,DATA_SRC_ID,PRT_PURP_TYP, ISID_OID, MKT_ISS_OID)  SELECT 'CBA=000093' ,  (SELECT instr_id FROM ft_t_isid WHERE id_ctxt_typ =  'RIC' and iss_id = 'USDSB3L30Y=RR' and rownum = 1),'CBA=S002=0'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'CBA=S002=0' and instr_id = (SELECT instr_id FROM ft_t_isid WHERE id_ctxt_typ =  'RIC' and iss_id = 'USDSB3L30Y=RR') );</v>
      </c>
    </row>
    <row r="97" spans="2:14">
      <c r="B97" s="103" t="s">
        <v>2324</v>
      </c>
      <c r="C97" s="16" t="s">
        <v>2529</v>
      </c>
      <c r="D97" s="78" t="s">
        <v>1570</v>
      </c>
      <c r="E97" s="103" t="s">
        <v>2661</v>
      </c>
      <c r="F97" s="103" t="s">
        <v>1365</v>
      </c>
      <c r="G97" s="104" t="s">
        <v>871</v>
      </c>
      <c r="H97" s="104" t="s">
        <v>141</v>
      </c>
      <c r="I97" s="78" t="s">
        <v>9</v>
      </c>
      <c r="J97" s="78" t="s">
        <v>141</v>
      </c>
      <c r="K97" s="99" t="s">
        <v>872</v>
      </c>
      <c r="L97" s="99"/>
      <c r="M97" s="105"/>
      <c r="N97" s="8" t="str">
        <f t="shared" si="5"/>
        <v>INSERT INTO ft_t_isgp (isgp_oid, instr_id, PRNT_ISS_GRP_OID,START_TMS,LAST_CHG_TMS,LAST_CHG_USR_ID,DATA_STAT_TYP,DATA_SRC_ID,PRT_PURP_TYP, ISID_OID, MKT_ISS_OID)  SELECT 'CBA=000094' ,  (SELECT instr_id FROM ft_t_isid WHERE id_ctxt_typ =  'RIC' and iss_id = 'USD1MFSR=' and rownum = 1),'CBA=S002=0'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'CBA=S002=0' and instr_id = (SELECT instr_id FROM ft_t_isid WHERE id_ctxt_typ =  'RIC' and iss_id = 'USD1MFSR=') );</v>
      </c>
    </row>
    <row r="98" spans="2:14">
      <c r="B98" s="103" t="s">
        <v>2325</v>
      </c>
      <c r="C98" s="16" t="s">
        <v>2531</v>
      </c>
      <c r="D98" s="78" t="s">
        <v>1570</v>
      </c>
      <c r="E98" s="103" t="s">
        <v>2661</v>
      </c>
      <c r="F98" s="103" t="s">
        <v>1365</v>
      </c>
      <c r="G98" s="104" t="s">
        <v>871</v>
      </c>
      <c r="H98" s="104" t="s">
        <v>141</v>
      </c>
      <c r="I98" s="78" t="s">
        <v>9</v>
      </c>
      <c r="J98" s="78" t="s">
        <v>141</v>
      </c>
      <c r="K98" s="99" t="s">
        <v>872</v>
      </c>
      <c r="L98" s="99"/>
      <c r="M98" s="105"/>
      <c r="N98" s="8" t="str">
        <f t="shared" si="5"/>
        <v>INSERT INTO ft_t_isgp (isgp_oid, instr_id, PRNT_ISS_GRP_OID,START_TMS,LAST_CHG_TMS,LAST_CHG_USR_ID,DATA_STAT_TYP,DATA_SRC_ID,PRT_PURP_TYP, ISID_OID, MKT_ISS_OID)  SELECT 'CBA=000095' ,  (SELECT instr_id FROM ft_t_isid WHERE id_ctxt_typ =  'RIC' and iss_id = 'USD3MFSR=' and rownum = 1),'CBA=S002=0'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'CBA=S002=0' and instr_id = (SELECT instr_id FROM ft_t_isid WHERE id_ctxt_typ =  'RIC' and iss_id = 'USD3MFSR=') );</v>
      </c>
    </row>
    <row r="99" spans="2:14">
      <c r="B99" s="103" t="s">
        <v>2326</v>
      </c>
      <c r="C99" s="16" t="s">
        <v>2532</v>
      </c>
      <c r="D99" s="78" t="s">
        <v>1570</v>
      </c>
      <c r="E99" s="103" t="s">
        <v>2661</v>
      </c>
      <c r="F99" s="103" t="s">
        <v>1365</v>
      </c>
      <c r="G99" s="104" t="s">
        <v>871</v>
      </c>
      <c r="H99" s="104" t="s">
        <v>141</v>
      </c>
      <c r="I99" s="78" t="s">
        <v>9</v>
      </c>
      <c r="J99" s="78" t="s">
        <v>141</v>
      </c>
      <c r="K99" s="99" t="s">
        <v>872</v>
      </c>
      <c r="L99" s="99"/>
      <c r="M99" s="105"/>
      <c r="N99" s="8" t="str">
        <f t="shared" si="5"/>
        <v>INSERT INTO ft_t_isgp (isgp_oid, instr_id, PRNT_ISS_GRP_OID,START_TMS,LAST_CHG_TMS,LAST_CHG_USR_ID,DATA_STAT_TYP,DATA_SRC_ID,PRT_PURP_TYP, ISID_OID, MKT_ISS_OID)  SELECT 'CBA=000096' ,  (SELECT instr_id FROM ft_t_isid WHERE id_ctxt_typ =  'RIC' and iss_id = 'USDSB3L3Y=RR' and rownum = 1),'CBA=S002=0'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'CBA=S002=0' and instr_id = (SELECT instr_id FROM ft_t_isid WHERE id_ctxt_typ =  'RIC' and iss_id = 'USDSB3L3Y=RR') );</v>
      </c>
    </row>
    <row r="100" spans="2:14">
      <c r="B100" s="103" t="s">
        <v>2460</v>
      </c>
      <c r="C100" s="16" t="s">
        <v>2533</v>
      </c>
      <c r="D100" s="78" t="s">
        <v>1570</v>
      </c>
      <c r="E100" s="103" t="s">
        <v>2661</v>
      </c>
      <c r="F100" s="103" t="s">
        <v>1365</v>
      </c>
      <c r="G100" s="104" t="s">
        <v>871</v>
      </c>
      <c r="H100" s="104" t="s">
        <v>141</v>
      </c>
      <c r="I100" s="78" t="s">
        <v>9</v>
      </c>
      <c r="J100" s="78" t="s">
        <v>141</v>
      </c>
      <c r="K100" s="99" t="s">
        <v>872</v>
      </c>
      <c r="L100" s="99"/>
      <c r="M100" s="105"/>
      <c r="N100" s="8" t="str">
        <f t="shared" si="5"/>
        <v>INSERT INTO ft_t_isgp (isgp_oid, instr_id, PRNT_ISS_GRP_OID,START_TMS,LAST_CHG_TMS,LAST_CHG_USR_ID,DATA_STAT_TYP,DATA_SRC_ID,PRT_PURP_TYP, ISID_OID, MKT_ISS_OID)  SELECT 'CBA=000097' ,  (SELECT instr_id FROM ft_t_isid WHERE id_ctxt_typ =  'RIC' and iss_id = 'USDSB3L4Y=RR' and rownum = 1),'CBA=S002=0'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'CBA=S002=0' and instr_id = (SELECT instr_id FROM ft_t_isid WHERE id_ctxt_typ =  'RIC' and iss_id = 'USDSB3L4Y=RR') );</v>
      </c>
    </row>
    <row r="101" spans="2:14">
      <c r="B101" s="103" t="s">
        <v>2461</v>
      </c>
      <c r="C101" s="16" t="s">
        <v>2534</v>
      </c>
      <c r="D101" s="78" t="s">
        <v>1570</v>
      </c>
      <c r="E101" s="103" t="s">
        <v>2661</v>
      </c>
      <c r="F101" s="103" t="s">
        <v>1365</v>
      </c>
      <c r="G101" s="104" t="s">
        <v>871</v>
      </c>
      <c r="H101" s="104" t="s">
        <v>141</v>
      </c>
      <c r="I101" s="78" t="s">
        <v>9</v>
      </c>
      <c r="J101" s="78" t="s">
        <v>141</v>
      </c>
      <c r="K101" s="99" t="s">
        <v>872</v>
      </c>
      <c r="L101" s="99"/>
      <c r="M101" s="105"/>
      <c r="N101" s="8" t="str">
        <f t="shared" si="5"/>
        <v>INSERT INTO ft_t_isgp (isgp_oid, instr_id, PRNT_ISS_GRP_OID,START_TMS,LAST_CHG_TMS,LAST_CHG_USR_ID,DATA_STAT_TYP,DATA_SRC_ID,PRT_PURP_TYP, ISID_OID, MKT_ISS_OID)  SELECT 'CBA=000098' ,  (SELECT instr_id FROM ft_t_isid WHERE id_ctxt_typ =  'RIC' and iss_id = 'USDSB3L5Y=RR' and rownum = 1),'CBA=S002=0'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'CBA=S002=0' and instr_id = (SELECT instr_id FROM ft_t_isid WHERE id_ctxt_typ =  'RIC' and iss_id = 'USDSB3L5Y=RR') );</v>
      </c>
    </row>
    <row r="102" spans="2:14">
      <c r="B102" s="103" t="s">
        <v>2462</v>
      </c>
      <c r="C102" s="16" t="s">
        <v>2535</v>
      </c>
      <c r="D102" s="78" t="s">
        <v>1570</v>
      </c>
      <c r="E102" s="103" t="s">
        <v>2661</v>
      </c>
      <c r="F102" s="103" t="s">
        <v>1365</v>
      </c>
      <c r="G102" s="104" t="s">
        <v>871</v>
      </c>
      <c r="H102" s="104" t="s">
        <v>141</v>
      </c>
      <c r="I102" s="78" t="s">
        <v>9</v>
      </c>
      <c r="J102" s="78" t="s">
        <v>141</v>
      </c>
      <c r="K102" s="99" t="s">
        <v>872</v>
      </c>
      <c r="L102" s="99"/>
      <c r="M102" s="105"/>
      <c r="N102" s="8" t="str">
        <f t="shared" si="5"/>
        <v>INSERT INTO ft_t_isgp (isgp_oid, instr_id, PRNT_ISS_GRP_OID,START_TMS,LAST_CHG_TMS,LAST_CHG_USR_ID,DATA_STAT_TYP,DATA_SRC_ID,PRT_PURP_TYP, ISID_OID, MKT_ISS_OID)  SELECT 'CBA=000099' ,  (SELECT instr_id FROM ft_t_isid WHERE id_ctxt_typ =  'RIC' and iss_id = 'USDSB3L6Y=RR' and rownum = 1),'CBA=S002=0'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'CBA=S002=0' and instr_id = (SELECT instr_id FROM ft_t_isid WHERE id_ctxt_typ =  'RIC' and iss_id = 'USDSB3L6Y=RR') );</v>
      </c>
    </row>
    <row r="103" spans="2:14">
      <c r="B103" s="103" t="s">
        <v>2463</v>
      </c>
      <c r="C103" s="16" t="s">
        <v>2536</v>
      </c>
      <c r="D103" s="78" t="s">
        <v>1570</v>
      </c>
      <c r="E103" s="103" t="s">
        <v>2661</v>
      </c>
      <c r="F103" s="103" t="s">
        <v>1365</v>
      </c>
      <c r="G103" s="104" t="s">
        <v>871</v>
      </c>
      <c r="H103" s="104" t="s">
        <v>141</v>
      </c>
      <c r="I103" s="78" t="s">
        <v>9</v>
      </c>
      <c r="J103" s="78" t="s">
        <v>141</v>
      </c>
      <c r="K103" s="99" t="s">
        <v>872</v>
      </c>
      <c r="L103" s="99"/>
      <c r="M103" s="105"/>
      <c r="N103" s="8" t="str">
        <f t="shared" si="5"/>
        <v>INSERT INTO ft_t_isgp (isgp_oid, instr_id, PRNT_ISS_GRP_OID,START_TMS,LAST_CHG_TMS,LAST_CHG_USR_ID,DATA_STAT_TYP,DATA_SRC_ID,PRT_PURP_TYP, ISID_OID, MKT_ISS_OID)  SELECT 'CBA=000100' ,  (SELECT instr_id FROM ft_t_isid WHERE id_ctxt_typ =  'RIC' and iss_id = 'USDSB3L7Y=RR' and rownum = 1),'CBA=S002=0'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'CBA=S002=0' and instr_id = (SELECT instr_id FROM ft_t_isid WHERE id_ctxt_typ =  'RIC' and iss_id = 'USDSB3L7Y=RR') );</v>
      </c>
    </row>
    <row r="104" spans="2:14">
      <c r="B104" s="103" t="s">
        <v>2585</v>
      </c>
      <c r="C104" s="16" t="s">
        <v>2537</v>
      </c>
      <c r="D104" s="78" t="s">
        <v>1570</v>
      </c>
      <c r="E104" s="103" t="s">
        <v>2661</v>
      </c>
      <c r="F104" s="103" t="s">
        <v>1365</v>
      </c>
      <c r="G104" s="104" t="s">
        <v>871</v>
      </c>
      <c r="H104" s="104" t="s">
        <v>141</v>
      </c>
      <c r="I104" s="78" t="s">
        <v>9</v>
      </c>
      <c r="J104" s="78" t="s">
        <v>141</v>
      </c>
      <c r="K104" s="99" t="s">
        <v>872</v>
      </c>
      <c r="L104" s="99"/>
      <c r="M104" s="105"/>
      <c r="N104" s="8" t="str">
        <f t="shared" si="5"/>
        <v>INSERT INTO ft_t_isgp (isgp_oid, instr_id, PRNT_ISS_GRP_OID,START_TMS,LAST_CHG_TMS,LAST_CHG_USR_ID,DATA_STAT_TYP,DATA_SRC_ID,PRT_PURP_TYP, ISID_OID, MKT_ISS_OID)  SELECT 'CBA=000101' ,  (SELECT instr_id FROM ft_t_isid WHERE id_ctxt_typ =  'RIC' and iss_id = 'USDSB3L8Y=RR' and rownum = 1),'CBA=S002=0'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'CBA=S002=0' and instr_id = (SELECT instr_id FROM ft_t_isid WHERE id_ctxt_typ =  'RIC' and iss_id = 'USDSB3L8Y=RR') );</v>
      </c>
    </row>
    <row r="105" spans="2:14">
      <c r="B105" s="103" t="s">
        <v>2586</v>
      </c>
      <c r="C105" s="16" t="s">
        <v>2537</v>
      </c>
      <c r="D105" s="78" t="s">
        <v>1570</v>
      </c>
      <c r="E105" s="103" t="s">
        <v>2661</v>
      </c>
      <c r="F105" s="103" t="s">
        <v>1365</v>
      </c>
      <c r="G105" s="104" t="s">
        <v>871</v>
      </c>
      <c r="H105" s="104" t="s">
        <v>141</v>
      </c>
      <c r="I105" s="78" t="s">
        <v>9</v>
      </c>
      <c r="J105" s="78" t="s">
        <v>141</v>
      </c>
      <c r="K105" s="99" t="s">
        <v>872</v>
      </c>
      <c r="L105" s="99"/>
      <c r="M105" s="105"/>
      <c r="N105" s="8" t="str">
        <f t="shared" si="5"/>
        <v>INSERT INTO ft_t_isgp (isgp_oid, instr_id, PRNT_ISS_GRP_OID,START_TMS,LAST_CHG_TMS,LAST_CHG_USR_ID,DATA_STAT_TYP,DATA_SRC_ID,PRT_PURP_TYP, ISID_OID, MKT_ISS_OID)  SELECT 'CBA=000102' ,  (SELECT instr_id FROM ft_t_isid WHERE id_ctxt_typ =  'RIC' and iss_id = 'USDSB3L8Y=RR' and rownum = 1),'CBA=S002=0'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'CBA=S002=0' and instr_id = (SELECT instr_id FROM ft_t_isid WHERE id_ctxt_typ =  'RIC' and iss_id = 'USDSB3L8Y=RR') );</v>
      </c>
    </row>
    <row r="106" spans="2:14">
      <c r="B106" s="103" t="s">
        <v>2587</v>
      </c>
      <c r="C106" s="16" t="s">
        <v>2538</v>
      </c>
      <c r="D106" s="78" t="s">
        <v>1570</v>
      </c>
      <c r="E106" s="103" t="s">
        <v>2661</v>
      </c>
      <c r="F106" s="103" t="s">
        <v>1365</v>
      </c>
      <c r="G106" s="104" t="s">
        <v>871</v>
      </c>
      <c r="H106" s="104" t="s">
        <v>141</v>
      </c>
      <c r="I106" s="78" t="s">
        <v>9</v>
      </c>
      <c r="J106" s="78" t="s">
        <v>141</v>
      </c>
      <c r="K106" s="99" t="s">
        <v>872</v>
      </c>
      <c r="L106" s="99"/>
      <c r="M106" s="105"/>
      <c r="N106" s="8" t="str">
        <f t="shared" si="5"/>
        <v>INSERT INTO ft_t_isgp (isgp_oid, instr_id, PRNT_ISS_GRP_OID,START_TMS,LAST_CHG_TMS,LAST_CHG_USR_ID,DATA_STAT_TYP,DATA_SRC_ID,PRT_PURP_TYP, ISID_OID, MKT_ISS_OID)  SELECT 'CBA=000103' ,  (SELECT instr_id FROM ft_t_isid WHERE id_ctxt_typ =  'RIC' and iss_id = 'USDSB3L9Y=RR' and rownum = 1),'CBA=S002=0'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'CBA=S002=0' and instr_id = (SELECT instr_id FROM ft_t_isid WHERE id_ctxt_typ =  'RIC' and iss_id = 'USDSB3L9Y=RR') );</v>
      </c>
    </row>
    <row r="107" spans="2:14">
      <c r="B107" s="103" t="s">
        <v>2588</v>
      </c>
      <c r="C107" s="16" t="s">
        <v>2539</v>
      </c>
      <c r="D107" s="78" t="s">
        <v>1570</v>
      </c>
      <c r="E107" s="103" t="s">
        <v>2661</v>
      </c>
      <c r="F107" s="103" t="s">
        <v>1365</v>
      </c>
      <c r="G107" s="104" t="s">
        <v>871</v>
      </c>
      <c r="H107" s="104" t="s">
        <v>141</v>
      </c>
      <c r="I107" s="78" t="s">
        <v>9</v>
      </c>
      <c r="J107" s="78" t="s">
        <v>141</v>
      </c>
      <c r="K107" s="99" t="s">
        <v>872</v>
      </c>
      <c r="L107" s="99"/>
      <c r="M107" s="105"/>
      <c r="N107" s="8" t="str">
        <f t="shared" si="5"/>
        <v>INSERT INTO ft_t_isgp (isgp_oid, instr_id, PRNT_ISS_GRP_OID,START_TMS,LAST_CHG_TMS,LAST_CHG_USR_ID,DATA_STAT_TYP,DATA_SRC_ID,PRT_PURP_TYP, ISID_OID, MKT_ISS_OID)  SELECT 'CBA=000104' ,  (SELECT instr_id FROM ft_t_isid WHERE id_ctxt_typ =  'RIC' and iss_id = 'USDSB3L10Y=RR' and rownum = 1),'CBA=S002=0'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'CBA=S002=0' and instr_id = (SELECT instr_id FROM ft_t_isid WHERE id_ctxt_typ =  'RIC' and iss_id = 'USDSB3L10Y=RR') );</v>
      </c>
    </row>
    <row r="108" spans="2:14">
      <c r="B108" s="103" t="s">
        <v>2589</v>
      </c>
      <c r="C108" s="16" t="s">
        <v>2540</v>
      </c>
      <c r="D108" s="78" t="s">
        <v>1570</v>
      </c>
      <c r="E108" s="103" t="s">
        <v>2661</v>
      </c>
      <c r="F108" s="103" t="s">
        <v>1365</v>
      </c>
      <c r="G108" s="104" t="s">
        <v>871</v>
      </c>
      <c r="H108" s="104" t="s">
        <v>141</v>
      </c>
      <c r="I108" s="78" t="s">
        <v>9</v>
      </c>
      <c r="J108" s="78" t="s">
        <v>141</v>
      </c>
      <c r="K108" s="99" t="s">
        <v>872</v>
      </c>
      <c r="L108" s="99"/>
      <c r="M108" s="105"/>
      <c r="N108" s="8" t="str">
        <f t="shared" si="5"/>
        <v>INSERT INTO ft_t_isgp (isgp_oid, instr_id, PRNT_ISS_GRP_OID,START_TMS,LAST_CHG_TMS,LAST_CHG_USR_ID,DATA_STAT_TYP,DATA_SRC_ID,PRT_PURP_TYP, ISID_OID, MKT_ISS_OID)  SELECT 'CBA=000105' ,  (SELECT instr_id FROM ft_t_isid WHERE id_ctxt_typ =  'RIC' and iss_id = 'USDSB3L12Y=RR' and rownum = 1),'CBA=S002=0'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'CBA=S002=0' and instr_id = (SELECT instr_id FROM ft_t_isid WHERE id_ctxt_typ =  'RIC' and iss_id = 'USDSB3L12Y=RR') );</v>
      </c>
    </row>
    <row r="109" spans="2:14">
      <c r="B109" s="103" t="s">
        <v>2590</v>
      </c>
      <c r="C109" s="16" t="s">
        <v>2541</v>
      </c>
      <c r="D109" s="78" t="s">
        <v>1570</v>
      </c>
      <c r="E109" s="103" t="s">
        <v>2661</v>
      </c>
      <c r="F109" s="103" t="s">
        <v>1365</v>
      </c>
      <c r="G109" s="104" t="s">
        <v>871</v>
      </c>
      <c r="H109" s="104" t="s">
        <v>141</v>
      </c>
      <c r="I109" s="78" t="s">
        <v>9</v>
      </c>
      <c r="J109" s="78" t="s">
        <v>141</v>
      </c>
      <c r="K109" s="99" t="s">
        <v>872</v>
      </c>
      <c r="L109" s="99"/>
      <c r="M109" s="105"/>
      <c r="N109" s="8" t="str">
        <f t="shared" si="5"/>
        <v>INSERT INTO ft_t_isgp (isgp_oid, instr_id, PRNT_ISS_GRP_OID,START_TMS,LAST_CHG_TMS,LAST_CHG_USR_ID,DATA_STAT_TYP,DATA_SRC_ID,PRT_PURP_TYP, ISID_OID, MKT_ISS_OID)  SELECT 'CBA=000106' ,  (SELECT instr_id FROM ft_t_isid WHERE id_ctxt_typ =  'RIC' and iss_id = 'USDSB3L15Y=RR' and rownum = 1),'CBA=S002=0'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'CBA=S002=0' and instr_id = (SELECT instr_id FROM ft_t_isid WHERE id_ctxt_typ =  'RIC' and iss_id = 'USDSB3L15Y=RR') );</v>
      </c>
    </row>
    <row r="110" spans="2:14">
      <c r="B110" s="103" t="s">
        <v>2591</v>
      </c>
      <c r="C110" s="16" t="s">
        <v>2542</v>
      </c>
      <c r="D110" s="78" t="s">
        <v>1570</v>
      </c>
      <c r="E110" s="103" t="s">
        <v>2661</v>
      </c>
      <c r="F110" s="103" t="s">
        <v>1365</v>
      </c>
      <c r="G110" s="104" t="s">
        <v>871</v>
      </c>
      <c r="H110" s="104" t="s">
        <v>141</v>
      </c>
      <c r="I110" s="78" t="s">
        <v>9</v>
      </c>
      <c r="J110" s="78" t="s">
        <v>141</v>
      </c>
      <c r="K110" s="99" t="s">
        <v>872</v>
      </c>
      <c r="L110" s="99"/>
      <c r="M110" s="105"/>
      <c r="N110" s="8" t="str">
        <f t="shared" si="5"/>
        <v>INSERT INTO ft_t_isgp (isgp_oid, instr_id, PRNT_ISS_GRP_OID,START_TMS,LAST_CHG_TMS,LAST_CHG_USR_ID,DATA_STAT_TYP,DATA_SRC_ID,PRT_PURP_TYP, ISID_OID, MKT_ISS_OID)  SELECT 'CBA=000107' ,  (SELECT instr_id FROM ft_t_isid WHERE id_ctxt_typ =  'RIC' and iss_id = 'USDSB3L20Y=RR' and rownum = 1),'CBA=S002=0'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'CBA=S002=0' and instr_id = (SELECT instr_id FROM ft_t_isid WHERE id_ctxt_typ =  'RIC' and iss_id = 'USDSB3L20Y=RR') );</v>
      </c>
    </row>
    <row r="111" spans="2:14">
      <c r="B111" s="103" t="s">
        <v>2592</v>
      </c>
      <c r="C111" s="16" t="s">
        <v>2543</v>
      </c>
      <c r="D111" s="78" t="s">
        <v>1570</v>
      </c>
      <c r="E111" s="103" t="s">
        <v>2661</v>
      </c>
      <c r="F111" s="103" t="s">
        <v>1365</v>
      </c>
      <c r="G111" s="104" t="s">
        <v>871</v>
      </c>
      <c r="H111" s="104" t="s">
        <v>141</v>
      </c>
      <c r="I111" s="78" t="s">
        <v>9</v>
      </c>
      <c r="J111" s="78" t="s">
        <v>141</v>
      </c>
      <c r="K111" s="99" t="s">
        <v>872</v>
      </c>
      <c r="L111" s="99"/>
      <c r="M111" s="105"/>
      <c r="N111" s="8" t="str">
        <f t="shared" si="5"/>
        <v>INSERT INTO ft_t_isgp (isgp_oid, instr_id, PRNT_ISS_GRP_OID,START_TMS,LAST_CHG_TMS,LAST_CHG_USR_ID,DATA_STAT_TYP,DATA_SRC_ID,PRT_PURP_TYP, ISID_OID, MKT_ISS_OID)  SELECT 'CBA=000108' ,  (SELECT instr_id FROM ft_t_isid WHERE id_ctxt_typ =  'RIC' and iss_id = 'USDSB3L25Y=RR' and rownum = 1),'CBA=S002=0'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'CBA=S002=0' and instr_id = (SELECT instr_id FROM ft_t_isid WHERE id_ctxt_typ =  'RIC' and iss_id = 'USDSB3L25Y=RR') );</v>
      </c>
    </row>
    <row r="112" spans="2:14">
      <c r="B112" s="103" t="s">
        <v>2593</v>
      </c>
      <c r="C112" s="16" t="s">
        <v>2544</v>
      </c>
      <c r="D112" s="78" t="s">
        <v>1570</v>
      </c>
      <c r="E112" s="103" t="s">
        <v>2661</v>
      </c>
      <c r="F112" s="103" t="s">
        <v>1365</v>
      </c>
      <c r="G112" s="104" t="s">
        <v>871</v>
      </c>
      <c r="H112" s="104" t="s">
        <v>141</v>
      </c>
      <c r="I112" s="78" t="s">
        <v>9</v>
      </c>
      <c r="J112" s="78" t="s">
        <v>141</v>
      </c>
      <c r="K112" s="99" t="s">
        <v>872</v>
      </c>
      <c r="L112" s="99"/>
      <c r="M112" s="105"/>
      <c r="N112" s="8" t="str">
        <f t="shared" si="5"/>
        <v>INSERT INTO ft_t_isgp (isgp_oid, instr_id, PRNT_ISS_GRP_OID,START_TMS,LAST_CHG_TMS,LAST_CHG_USR_ID,DATA_STAT_TYP,DATA_SRC_ID,PRT_PURP_TYP, ISID_OID, MKT_ISS_OID)  SELECT 'CBA=000109' ,  (SELECT instr_id FROM ft_t_isid WHERE id_ctxt_typ =  'RIC' and iss_id = 'USDSB3L30Y=RR' and rownum = 1),'CBA=S002=0'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'CBA=S002=0' and instr_id = (SELECT instr_id FROM ft_t_isid WHERE id_ctxt_typ =  'RIC' and iss_id = 'USDSB3L30Y=RR') );</v>
      </c>
    </row>
    <row r="113" spans="2:14">
      <c r="B113" s="103" t="s">
        <v>2594</v>
      </c>
      <c r="C113" s="16" t="s">
        <v>2545</v>
      </c>
      <c r="D113" s="78" t="s">
        <v>1570</v>
      </c>
      <c r="E113" s="103" t="s">
        <v>2661</v>
      </c>
      <c r="F113" s="103" t="s">
        <v>1365</v>
      </c>
      <c r="G113" s="104" t="s">
        <v>871</v>
      </c>
      <c r="H113" s="104" t="s">
        <v>141</v>
      </c>
      <c r="I113" s="78" t="s">
        <v>9</v>
      </c>
      <c r="J113" s="78" t="s">
        <v>141</v>
      </c>
      <c r="K113" s="99" t="s">
        <v>872</v>
      </c>
      <c r="L113" s="99"/>
      <c r="M113" s="105"/>
      <c r="N113" s="8" t="str">
        <f t="shared" si="5"/>
        <v>INSERT INTO ft_t_isgp (isgp_oid, instr_id, PRNT_ISS_GRP_OID,START_TMS,LAST_CHG_TMS,LAST_CHG_USR_ID,DATA_STAT_TYP,DATA_SRC_ID,PRT_PURP_TYP, ISID_OID, MKT_ISS_OID)  SELECT 'CBA=000110' ,  (SELECT instr_id FROM ft_t_isid WHERE id_ctxt_typ =  'RIC' and iss_id = 'USD6MFSR=' and rownum = 1),'CBA=S002=0' , sysdate-36525 , sysdate,'CBA', 'ACTIVE' , 'CBA' , 'REQUEST',  (SELECT isid_oid FROM ft_t_isid WHERE id_ctxt_typ =  'RIC' and iss_id = 'USD6MFSR=' and rownum = 1), (select mkt_iss_oid from ft_t_mkis where instr_id = (select instr_id from ft_t_isid where iss_id = 'USD6MFSR=' and id_ctxt_typ = 'RIC') and mkt_oid = (select mkt_oid from ft_t_isid where iss_id = '' and id_ctxt_typ = '')) from dual WHERE EXISTS (SELECT 1 FROM ft_t_isid WHERE id_ctxt_typ =  'RIC' and iss_id = 'USD6MFSR=') AND NOT EXISTS (SELECT 1 FROM ft_t_isgp WHERE PRNT_ISS_GRP_OID = 'CBA=S002=0' and instr_id = (SELECT instr_id FROM ft_t_isid WHERE id_ctxt_typ =  'RIC' and iss_id = 'USD6MFSR=') );</v>
      </c>
    </row>
    <row r="114" spans="2:14">
      <c r="B114" s="103" t="s">
        <v>2595</v>
      </c>
      <c r="C114" s="16" t="s">
        <v>2529</v>
      </c>
      <c r="D114" s="78" t="s">
        <v>1570</v>
      </c>
      <c r="E114" s="103" t="s">
        <v>2661</v>
      </c>
      <c r="F114" s="103" t="s">
        <v>1365</v>
      </c>
      <c r="G114" s="104" t="s">
        <v>871</v>
      </c>
      <c r="H114" s="104" t="s">
        <v>141</v>
      </c>
      <c r="I114" s="78" t="s">
        <v>9</v>
      </c>
      <c r="J114" s="78" t="s">
        <v>141</v>
      </c>
      <c r="K114" s="99" t="s">
        <v>872</v>
      </c>
      <c r="L114" s="99"/>
      <c r="M114" s="105"/>
      <c r="N114" s="8" t="str">
        <f t="shared" si="5"/>
        <v>INSERT INTO ft_t_isgp (isgp_oid, instr_id, PRNT_ISS_GRP_OID,START_TMS,LAST_CHG_TMS,LAST_CHG_USR_ID,DATA_STAT_TYP,DATA_SRC_ID,PRT_PURP_TYP, ISID_OID, MKT_ISS_OID)  SELECT 'CBA=000111' ,  (SELECT instr_id FROM ft_t_isid WHERE id_ctxt_typ =  'RIC' and iss_id = 'USD1MFSR=' and rownum = 1),'CBA=S002=0'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'CBA=S002=0' and instr_id = (SELECT instr_id FROM ft_t_isid WHERE id_ctxt_typ =  'RIC' and iss_id = 'USD1MFSR=') );</v>
      </c>
    </row>
    <row r="115" spans="2:14">
      <c r="B115" s="103" t="s">
        <v>2596</v>
      </c>
      <c r="C115" s="16" t="s">
        <v>2531</v>
      </c>
      <c r="D115" s="78" t="s">
        <v>1570</v>
      </c>
      <c r="E115" s="103" t="s">
        <v>2661</v>
      </c>
      <c r="F115" s="103" t="s">
        <v>1365</v>
      </c>
      <c r="G115" s="104" t="s">
        <v>871</v>
      </c>
      <c r="H115" s="104" t="s">
        <v>141</v>
      </c>
      <c r="I115" s="78" t="s">
        <v>9</v>
      </c>
      <c r="J115" s="78" t="s">
        <v>141</v>
      </c>
      <c r="K115" s="99" t="s">
        <v>872</v>
      </c>
      <c r="L115" s="99"/>
      <c r="M115" s="105"/>
      <c r="N115" s="8" t="str">
        <f t="shared" si="5"/>
        <v>INSERT INTO ft_t_isgp (isgp_oid, instr_id, PRNT_ISS_GRP_OID,START_TMS,LAST_CHG_TMS,LAST_CHG_USR_ID,DATA_STAT_TYP,DATA_SRC_ID,PRT_PURP_TYP, ISID_OID, MKT_ISS_OID)  SELECT 'CBA=000112' ,  (SELECT instr_id FROM ft_t_isid WHERE id_ctxt_typ =  'RIC' and iss_id = 'USD3MFSR=' and rownum = 1),'CBA=S002=0'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'CBA=S002=0' and instr_id = (SELECT instr_id FROM ft_t_isid WHERE id_ctxt_typ =  'RIC' and iss_id = 'USD3MFSR=') );</v>
      </c>
    </row>
    <row r="116" spans="2:14">
      <c r="B116" s="103" t="s">
        <v>2597</v>
      </c>
      <c r="C116" s="16" t="s">
        <v>2546</v>
      </c>
      <c r="D116" s="78" t="s">
        <v>1570</v>
      </c>
      <c r="E116" s="103" t="s">
        <v>2661</v>
      </c>
      <c r="F116" s="103" t="s">
        <v>1365</v>
      </c>
      <c r="G116" s="104" t="s">
        <v>871</v>
      </c>
      <c r="H116" s="104" t="s">
        <v>141</v>
      </c>
      <c r="I116" s="78" t="s">
        <v>9</v>
      </c>
      <c r="J116" s="78" t="s">
        <v>141</v>
      </c>
      <c r="K116" s="99" t="s">
        <v>872</v>
      </c>
      <c r="L116" s="99"/>
      <c r="M116" s="105"/>
      <c r="N116" s="8" t="str">
        <f t="shared" si="5"/>
        <v>INSERT INTO ft_t_isgp (isgp_oid, instr_id, PRNT_ISS_GRP_OID,START_TMS,LAST_CHG_TMS,LAST_CHG_USR_ID,DATA_STAT_TYP,DATA_SRC_ID,PRT_PURP_TYP, ISID_OID, MKT_ISS_OID)  SELECT 'CBA=000113' ,  (SELECT instr_id FROM ft_t_isid WHERE id_ctxt_typ =  'RIC' and iss_id = 'USD7YOIS=ICAP' and rownum = 1),'CBA=S002=0' , sysdate-36525 , sysdate,'CBA', 'ACTIVE' , 'CBA' , 'REQUEST',  (SELECT isid_oid FROM ft_t_isid WHERE id_ctxt_typ =  'RIC' and iss_id = 'USD7YOIS=ICAP' and rownum = 1), (select mkt_iss_oid from ft_t_mkis where instr_id = (select instr_id from ft_t_isid where iss_id = 'USD7YOIS=ICAP' and id_ctxt_typ = 'RIC') and mkt_oid = (select mkt_oid from ft_t_isid where iss_id = '' and id_ctxt_typ = '')) from dual WHERE EXISTS (SELECT 1 FROM ft_t_isid WHERE id_ctxt_typ =  'RIC' and iss_id = 'USD7YOIS=ICAP') AND NOT EXISTS (SELECT 1 FROM ft_t_isgp WHERE PRNT_ISS_GRP_OID = 'CBA=S002=0' and instr_id = (SELECT instr_id FROM ft_t_isid WHERE id_ctxt_typ =  'RIC' and iss_id = 'USD7YOIS=ICAP') );</v>
      </c>
    </row>
    <row r="117" spans="2:14">
      <c r="B117" s="103" t="s">
        <v>2598</v>
      </c>
      <c r="C117" s="16" t="s">
        <v>2547</v>
      </c>
      <c r="D117" s="78" t="s">
        <v>1570</v>
      </c>
      <c r="E117" s="103" t="s">
        <v>2661</v>
      </c>
      <c r="F117" s="103" t="s">
        <v>1365</v>
      </c>
      <c r="G117" s="104" t="s">
        <v>871</v>
      </c>
      <c r="H117" s="104" t="s">
        <v>141</v>
      </c>
      <c r="I117" s="78" t="s">
        <v>9</v>
      </c>
      <c r="J117" s="78" t="s">
        <v>141</v>
      </c>
      <c r="K117" s="99" t="s">
        <v>872</v>
      </c>
      <c r="L117" s="99"/>
      <c r="M117" s="105"/>
      <c r="N117" s="8" t="str">
        <f t="shared" si="5"/>
        <v>INSERT INTO ft_t_isgp (isgp_oid, instr_id, PRNT_ISS_GRP_OID,START_TMS,LAST_CHG_TMS,LAST_CHG_USR_ID,DATA_STAT_TYP,DATA_SRC_ID,PRT_PURP_TYP, ISID_OID, MKT_ISS_OID)  SELECT 'CBA=000114' ,  (SELECT instr_id FROM ft_t_isid WHERE id_ctxt_typ =  'RIC' and iss_id = 'USD9YOIS=ICAP' and rownum = 1),'CBA=S002=0' , sysdate-36525 , sysdate,'CBA', 'ACTIVE' , 'CBA' , 'REQUEST',  (SELECT isid_oid FROM ft_t_isid WHERE id_ctxt_typ =  'RIC' and iss_id = 'USD9YOIS=ICAP' and rownum = 1), (select mkt_iss_oid from ft_t_mkis where instr_id = (select instr_id from ft_t_isid where iss_id = 'USD9YOIS=ICAP' and id_ctxt_typ = 'RIC') and mkt_oid = (select mkt_oid from ft_t_isid where iss_id = '' and id_ctxt_typ = '')) from dual WHERE EXISTS (SELECT 1 FROM ft_t_isid WHERE id_ctxt_typ =  'RIC' and iss_id = 'USD9YOIS=ICAP') AND NOT EXISTS (SELECT 1 FROM ft_t_isgp WHERE PRNT_ISS_GRP_OID = 'CBA=S002=0' and instr_id = (SELECT instr_id FROM ft_t_isid WHERE id_ctxt_typ =  'RIC' and iss_id = 'USD9YOIS=ICAP') );</v>
      </c>
    </row>
    <row r="118" spans="2:14">
      <c r="B118" s="103" t="s">
        <v>2599</v>
      </c>
      <c r="C118" s="16" t="s">
        <v>2548</v>
      </c>
      <c r="D118" s="78" t="s">
        <v>1570</v>
      </c>
      <c r="E118" s="103" t="s">
        <v>2661</v>
      </c>
      <c r="F118" s="103" t="s">
        <v>1365</v>
      </c>
      <c r="G118" s="104" t="s">
        <v>871</v>
      </c>
      <c r="H118" s="104" t="s">
        <v>141</v>
      </c>
      <c r="I118" s="78" t="s">
        <v>9</v>
      </c>
      <c r="J118" s="78" t="s">
        <v>141</v>
      </c>
      <c r="K118" s="99" t="s">
        <v>872</v>
      </c>
      <c r="L118" s="99"/>
      <c r="M118" s="105"/>
      <c r="N118" s="8" t="str">
        <f t="shared" si="5"/>
        <v>INSERT INTO ft_t_isgp (isgp_oid, instr_id, PRNT_ISS_GRP_OID,START_TMS,LAST_CHG_TMS,LAST_CHG_USR_ID,DATA_STAT_TYP,DATA_SRC_ID,PRT_PURP_TYP, ISID_OID, MKT_ISS_OID)  SELECT 'CBA=000115' ,  (SELECT instr_id FROM ft_t_isid WHERE id_ctxt_typ =  'RIC' and iss_id = 'USD25YOIS=ICAP' and rownum = 1),'CBA=S002=0' , sysdate-36525 , sysdate,'CBA', 'ACTIVE' , 'CBA' , 'REQUEST',  (SELECT isid_oid FROM ft_t_isid WHERE id_ctxt_typ =  'RIC' and iss_id = 'USD25YOIS=ICAP' and rownum = 1), (select mkt_iss_oid from ft_t_mkis where instr_id = (select instr_id from ft_t_isid where iss_id = 'USD25YOIS=ICAP' and id_ctxt_typ = 'RIC') and mkt_oid = (select mkt_oid from ft_t_isid where iss_id = '' and id_ctxt_typ = '')) from dual WHERE EXISTS (SELECT 1 FROM ft_t_isid WHERE id_ctxt_typ =  'RIC' and iss_id = 'USD25YOIS=ICAP') AND NOT EXISTS (SELECT 1 FROM ft_t_isgp WHERE PRNT_ISS_GRP_OID = 'CBA=S002=0' and instr_id = (SELECT instr_id FROM ft_t_isid WHERE id_ctxt_typ =  'RIC' and iss_id = 'USD25YOIS=ICAP') );</v>
      </c>
    </row>
    <row r="119" spans="2:14">
      <c r="B119" s="103" t="s">
        <v>2600</v>
      </c>
      <c r="C119" s="16" t="s">
        <v>2528</v>
      </c>
      <c r="D119" s="78" t="s">
        <v>1570</v>
      </c>
      <c r="E119" s="103" t="s">
        <v>2661</v>
      </c>
      <c r="F119" s="103" t="s">
        <v>1365</v>
      </c>
      <c r="G119" s="104" t="s">
        <v>871</v>
      </c>
      <c r="H119" s="104" t="s">
        <v>141</v>
      </c>
      <c r="I119" s="78" t="s">
        <v>9</v>
      </c>
      <c r="J119" s="78" t="s">
        <v>141</v>
      </c>
      <c r="K119" s="99" t="s">
        <v>872</v>
      </c>
      <c r="L119" s="99"/>
      <c r="M119" s="105"/>
      <c r="N119" s="8" t="str">
        <f t="shared" si="5"/>
        <v>INSERT INTO ft_t_isgp (isgp_oid, instr_id, PRNT_ISS_GRP_OID,START_TMS,LAST_CHG_TMS,LAST_CHG_USR_ID,DATA_STAT_TYP,DATA_SRC_ID,PRT_PURP_TYP, ISID_OID, MKT_ISS_OID)  SELECT 'CBA=000116' ,  (SELECT instr_id FROM ft_t_isid WHERE id_ctxt_typ =  'RIC' and iss_id = 'USDONFSR=' and rownum = 1),'CBA=S002=0'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'CBA=S002=0' and instr_id = (SELECT instr_id FROM ft_t_isid WHERE id_ctxt_typ =  'RIC' and iss_id = 'USDONFSR=') );</v>
      </c>
    </row>
    <row r="120" spans="2:14">
      <c r="B120" s="103" t="s">
        <v>2601</v>
      </c>
      <c r="C120" s="16" t="s">
        <v>2529</v>
      </c>
      <c r="D120" s="78" t="s">
        <v>1570</v>
      </c>
      <c r="E120" s="103" t="s">
        <v>2661</v>
      </c>
      <c r="F120" s="103" t="s">
        <v>1365</v>
      </c>
      <c r="G120" s="104" t="s">
        <v>871</v>
      </c>
      <c r="H120" s="104" t="s">
        <v>141</v>
      </c>
      <c r="I120" s="78" t="s">
        <v>9</v>
      </c>
      <c r="J120" s="78" t="s">
        <v>141</v>
      </c>
      <c r="K120" s="99" t="s">
        <v>872</v>
      </c>
      <c r="L120" s="99"/>
      <c r="M120" s="105"/>
      <c r="N120" s="8" t="str">
        <f t="shared" si="5"/>
        <v>INSERT INTO ft_t_isgp (isgp_oid, instr_id, PRNT_ISS_GRP_OID,START_TMS,LAST_CHG_TMS,LAST_CHG_USR_ID,DATA_STAT_TYP,DATA_SRC_ID,PRT_PURP_TYP, ISID_OID, MKT_ISS_OID)  SELECT 'CBA=000117' ,  (SELECT instr_id FROM ft_t_isid WHERE id_ctxt_typ =  'RIC' and iss_id = 'USD1MFSR=' and rownum = 1),'CBA=S002=0'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'CBA=S002=0' and instr_id = (SELECT instr_id FROM ft_t_isid WHERE id_ctxt_typ =  'RIC' and iss_id = 'USD1MFSR=') );</v>
      </c>
    </row>
    <row r="121" spans="2:14">
      <c r="B121" s="103" t="s">
        <v>2602</v>
      </c>
      <c r="C121" s="16" t="s">
        <v>2530</v>
      </c>
      <c r="D121" s="78" t="s">
        <v>1570</v>
      </c>
      <c r="E121" s="103" t="s">
        <v>2661</v>
      </c>
      <c r="F121" s="103" t="s">
        <v>1365</v>
      </c>
      <c r="G121" s="104" t="s">
        <v>871</v>
      </c>
      <c r="H121" s="104" t="s">
        <v>141</v>
      </c>
      <c r="I121" s="78" t="s">
        <v>9</v>
      </c>
      <c r="J121" s="78" t="s">
        <v>141</v>
      </c>
      <c r="K121" s="99" t="s">
        <v>872</v>
      </c>
      <c r="L121" s="99"/>
      <c r="M121" s="105"/>
      <c r="N121" s="8" t="str">
        <f t="shared" si="5"/>
        <v>INSERT INTO ft_t_isgp (isgp_oid, instr_id, PRNT_ISS_GRP_OID,START_TMS,LAST_CHG_TMS,LAST_CHG_USR_ID,DATA_STAT_TYP,DATA_SRC_ID,PRT_PURP_TYP, ISID_OID, MKT_ISS_OID)  SELECT 'CBA=000118' ,  (SELECT instr_id FROM ft_t_isid WHERE id_ctxt_typ =  'RIC' and iss_id = 'USD2MFSR=' and rownum = 1),'CBA=S002=0'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'CBA=S002=0' and instr_id = (SELECT instr_id FROM ft_t_isid WHERE id_ctxt_typ =  'RIC' and iss_id = 'USD2MFSR=') );</v>
      </c>
    </row>
    <row r="122" spans="2:14">
      <c r="B122" s="103" t="s">
        <v>2603</v>
      </c>
      <c r="C122" s="16" t="s">
        <v>2531</v>
      </c>
      <c r="D122" s="78" t="s">
        <v>1570</v>
      </c>
      <c r="E122" s="103" t="s">
        <v>2661</v>
      </c>
      <c r="F122" s="103" t="s">
        <v>1365</v>
      </c>
      <c r="G122" s="104" t="s">
        <v>871</v>
      </c>
      <c r="H122" s="104" t="s">
        <v>141</v>
      </c>
      <c r="I122" s="78" t="s">
        <v>9</v>
      </c>
      <c r="J122" s="78" t="s">
        <v>141</v>
      </c>
      <c r="K122" s="99" t="s">
        <v>872</v>
      </c>
      <c r="L122" s="99"/>
      <c r="M122" s="105"/>
      <c r="N122" s="8" t="str">
        <f t="shared" si="5"/>
        <v>INSERT INTO ft_t_isgp (isgp_oid, instr_id, PRNT_ISS_GRP_OID,START_TMS,LAST_CHG_TMS,LAST_CHG_USR_ID,DATA_STAT_TYP,DATA_SRC_ID,PRT_PURP_TYP, ISID_OID, MKT_ISS_OID)  SELECT 'CBA=000119' ,  (SELECT instr_id FROM ft_t_isid WHERE id_ctxt_typ =  'RIC' and iss_id = 'USD3MFSR=' and rownum = 1),'CBA=S002=0'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'CBA=S002=0' and instr_id = (SELECT instr_id FROM ft_t_isid WHERE id_ctxt_typ =  'RIC' and iss_id = 'USD3MFSR=') );</v>
      </c>
    </row>
    <row r="123" spans="2:14">
      <c r="B123" s="103" t="s">
        <v>2604</v>
      </c>
      <c r="C123" s="16" t="s">
        <v>2532</v>
      </c>
      <c r="D123" s="78" t="s">
        <v>1570</v>
      </c>
      <c r="E123" s="103" t="s">
        <v>2661</v>
      </c>
      <c r="F123" s="103" t="s">
        <v>1365</v>
      </c>
      <c r="G123" s="104" t="s">
        <v>871</v>
      </c>
      <c r="H123" s="104" t="s">
        <v>141</v>
      </c>
      <c r="I123" s="78" t="s">
        <v>9</v>
      </c>
      <c r="J123" s="78" t="s">
        <v>141</v>
      </c>
      <c r="K123" s="99" t="s">
        <v>872</v>
      </c>
      <c r="L123" s="99"/>
      <c r="M123" s="105"/>
      <c r="N123" s="8" t="str">
        <f t="shared" si="5"/>
        <v>INSERT INTO ft_t_isgp (isgp_oid, instr_id, PRNT_ISS_GRP_OID,START_TMS,LAST_CHG_TMS,LAST_CHG_USR_ID,DATA_STAT_TYP,DATA_SRC_ID,PRT_PURP_TYP, ISID_OID, MKT_ISS_OID)  SELECT 'CBA=000120' ,  (SELECT instr_id FROM ft_t_isid WHERE id_ctxt_typ =  'RIC' and iss_id = 'USDSB3L3Y=RR' and rownum = 1),'CBA=S002=0'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'CBA=S002=0' and instr_id = (SELECT instr_id FROM ft_t_isid WHERE id_ctxt_typ =  'RIC' and iss_id = 'USDSB3L3Y=RR') );</v>
      </c>
    </row>
    <row r="124" spans="2:14">
      <c r="B124" s="103" t="s">
        <v>2605</v>
      </c>
      <c r="C124" s="16" t="s">
        <v>2533</v>
      </c>
      <c r="D124" s="78" t="s">
        <v>1570</v>
      </c>
      <c r="E124" s="103" t="s">
        <v>2661</v>
      </c>
      <c r="F124" s="103" t="s">
        <v>1365</v>
      </c>
      <c r="G124" s="104" t="s">
        <v>871</v>
      </c>
      <c r="H124" s="104" t="s">
        <v>141</v>
      </c>
      <c r="I124" s="78" t="s">
        <v>9</v>
      </c>
      <c r="J124" s="78" t="s">
        <v>141</v>
      </c>
      <c r="K124" s="99" t="s">
        <v>872</v>
      </c>
      <c r="L124" s="99"/>
      <c r="M124" s="105"/>
      <c r="N124" s="8" t="str">
        <f t="shared" si="5"/>
        <v>INSERT INTO ft_t_isgp (isgp_oid, instr_id, PRNT_ISS_GRP_OID,START_TMS,LAST_CHG_TMS,LAST_CHG_USR_ID,DATA_STAT_TYP,DATA_SRC_ID,PRT_PURP_TYP, ISID_OID, MKT_ISS_OID)  SELECT 'CBA=000121' ,  (SELECT instr_id FROM ft_t_isid WHERE id_ctxt_typ =  'RIC' and iss_id = 'USDSB3L4Y=RR' and rownum = 1),'CBA=S002=0'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'CBA=S002=0' and instr_id = (SELECT instr_id FROM ft_t_isid WHERE id_ctxt_typ =  'RIC' and iss_id = 'USDSB3L4Y=RR') );</v>
      </c>
    </row>
    <row r="125" spans="2:14">
      <c r="B125" s="103" t="s">
        <v>2606</v>
      </c>
      <c r="C125" s="16" t="s">
        <v>2534</v>
      </c>
      <c r="D125" s="78" t="s">
        <v>1570</v>
      </c>
      <c r="E125" s="103" t="s">
        <v>2661</v>
      </c>
      <c r="F125" s="103" t="s">
        <v>1365</v>
      </c>
      <c r="G125" s="104" t="s">
        <v>871</v>
      </c>
      <c r="H125" s="104" t="s">
        <v>141</v>
      </c>
      <c r="I125" s="78" t="s">
        <v>9</v>
      </c>
      <c r="J125" s="78" t="s">
        <v>141</v>
      </c>
      <c r="K125" s="99" t="s">
        <v>872</v>
      </c>
      <c r="L125" s="99"/>
      <c r="M125" s="105"/>
      <c r="N125" s="8" t="str">
        <f t="shared" si="5"/>
        <v>INSERT INTO ft_t_isgp (isgp_oid, instr_id, PRNT_ISS_GRP_OID,START_TMS,LAST_CHG_TMS,LAST_CHG_USR_ID,DATA_STAT_TYP,DATA_SRC_ID,PRT_PURP_TYP, ISID_OID, MKT_ISS_OID)  SELECT 'CBA=000122' ,  (SELECT instr_id FROM ft_t_isid WHERE id_ctxt_typ =  'RIC' and iss_id = 'USDSB3L5Y=RR' and rownum = 1),'CBA=S002=0'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'CBA=S002=0' and instr_id = (SELECT instr_id FROM ft_t_isid WHERE id_ctxt_typ =  'RIC' and iss_id = 'USDSB3L5Y=RR') );</v>
      </c>
    </row>
    <row r="126" spans="2:14">
      <c r="B126" s="103" t="s">
        <v>2607</v>
      </c>
      <c r="C126" s="16" t="s">
        <v>2535</v>
      </c>
      <c r="D126" s="78" t="s">
        <v>1570</v>
      </c>
      <c r="E126" s="103" t="s">
        <v>2661</v>
      </c>
      <c r="F126" s="103" t="s">
        <v>1365</v>
      </c>
      <c r="G126" s="104" t="s">
        <v>871</v>
      </c>
      <c r="H126" s="104" t="s">
        <v>141</v>
      </c>
      <c r="I126" s="78" t="s">
        <v>9</v>
      </c>
      <c r="J126" s="78" t="s">
        <v>141</v>
      </c>
      <c r="K126" s="99" t="s">
        <v>872</v>
      </c>
      <c r="L126" s="99"/>
      <c r="M126" s="105"/>
      <c r="N126" s="8" t="str">
        <f t="shared" si="5"/>
        <v>INSERT INTO ft_t_isgp (isgp_oid, instr_id, PRNT_ISS_GRP_OID,START_TMS,LAST_CHG_TMS,LAST_CHG_USR_ID,DATA_STAT_TYP,DATA_SRC_ID,PRT_PURP_TYP, ISID_OID, MKT_ISS_OID)  SELECT 'CBA=000123' ,  (SELECT instr_id FROM ft_t_isid WHERE id_ctxt_typ =  'RIC' and iss_id = 'USDSB3L6Y=RR' and rownum = 1),'CBA=S002=0'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'CBA=S002=0' and instr_id = (SELECT instr_id FROM ft_t_isid WHERE id_ctxt_typ =  'RIC' and iss_id = 'USDSB3L6Y=RR') );</v>
      </c>
    </row>
    <row r="127" spans="2:14">
      <c r="B127" s="103" t="s">
        <v>2608</v>
      </c>
      <c r="C127" s="16" t="s">
        <v>2536</v>
      </c>
      <c r="D127" s="78" t="s">
        <v>1570</v>
      </c>
      <c r="E127" s="103" t="s">
        <v>2661</v>
      </c>
      <c r="F127" s="103" t="s">
        <v>1365</v>
      </c>
      <c r="G127" s="104" t="s">
        <v>871</v>
      </c>
      <c r="H127" s="104" t="s">
        <v>141</v>
      </c>
      <c r="I127" s="78" t="s">
        <v>9</v>
      </c>
      <c r="J127" s="78" t="s">
        <v>141</v>
      </c>
      <c r="K127" s="99" t="s">
        <v>872</v>
      </c>
      <c r="L127" s="99"/>
      <c r="M127" s="105"/>
      <c r="N127" s="8" t="str">
        <f t="shared" si="5"/>
        <v>INSERT INTO ft_t_isgp (isgp_oid, instr_id, PRNT_ISS_GRP_OID,START_TMS,LAST_CHG_TMS,LAST_CHG_USR_ID,DATA_STAT_TYP,DATA_SRC_ID,PRT_PURP_TYP, ISID_OID, MKT_ISS_OID)  SELECT 'CBA=000124' ,  (SELECT instr_id FROM ft_t_isid WHERE id_ctxt_typ =  'RIC' and iss_id = 'USDSB3L7Y=RR' and rownum = 1),'CBA=S002=0'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'CBA=S002=0' and instr_id = (SELECT instr_id FROM ft_t_isid WHERE id_ctxt_typ =  'RIC' and iss_id = 'USDSB3L7Y=RR') );</v>
      </c>
    </row>
    <row r="128" spans="2:14">
      <c r="B128" s="103" t="s">
        <v>2609</v>
      </c>
      <c r="C128" s="16" t="s">
        <v>2537</v>
      </c>
      <c r="D128" s="78" t="s">
        <v>1570</v>
      </c>
      <c r="E128" s="103" t="s">
        <v>2661</v>
      </c>
      <c r="F128" s="103" t="s">
        <v>1365</v>
      </c>
      <c r="G128" s="104" t="s">
        <v>871</v>
      </c>
      <c r="H128" s="104" t="s">
        <v>141</v>
      </c>
      <c r="I128" s="78" t="s">
        <v>9</v>
      </c>
      <c r="J128" s="78" t="s">
        <v>141</v>
      </c>
      <c r="K128" s="99" t="s">
        <v>872</v>
      </c>
      <c r="L128" s="99"/>
      <c r="M128" s="105"/>
      <c r="N128" s="8" t="str">
        <f t="shared" si="5"/>
        <v>INSERT INTO ft_t_isgp (isgp_oid, instr_id, PRNT_ISS_GRP_OID,START_TMS,LAST_CHG_TMS,LAST_CHG_USR_ID,DATA_STAT_TYP,DATA_SRC_ID,PRT_PURP_TYP, ISID_OID, MKT_ISS_OID)  SELECT 'CBA=000125' ,  (SELECT instr_id FROM ft_t_isid WHERE id_ctxt_typ =  'RIC' and iss_id = 'USDSB3L8Y=RR' and rownum = 1),'CBA=S002=0'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'CBA=S002=0' and instr_id = (SELECT instr_id FROM ft_t_isid WHERE id_ctxt_typ =  'RIC' and iss_id = 'USDSB3L8Y=RR') );</v>
      </c>
    </row>
    <row r="129" spans="2:14">
      <c r="B129" s="103" t="s">
        <v>2610</v>
      </c>
      <c r="C129" s="16" t="s">
        <v>2538</v>
      </c>
      <c r="D129" s="78" t="s">
        <v>1570</v>
      </c>
      <c r="E129" s="103" t="s">
        <v>2661</v>
      </c>
      <c r="F129" s="103" t="s">
        <v>1365</v>
      </c>
      <c r="G129" s="104" t="s">
        <v>871</v>
      </c>
      <c r="H129" s="104" t="s">
        <v>141</v>
      </c>
      <c r="I129" s="78" t="s">
        <v>9</v>
      </c>
      <c r="J129" s="78" t="s">
        <v>141</v>
      </c>
      <c r="K129" s="99" t="s">
        <v>872</v>
      </c>
      <c r="L129" s="99"/>
      <c r="M129" s="105"/>
      <c r="N129" s="8" t="str">
        <f t="shared" si="5"/>
        <v>INSERT INTO ft_t_isgp (isgp_oid, instr_id, PRNT_ISS_GRP_OID,START_TMS,LAST_CHG_TMS,LAST_CHG_USR_ID,DATA_STAT_TYP,DATA_SRC_ID,PRT_PURP_TYP, ISID_OID, MKT_ISS_OID)  SELECT 'CBA=000126' ,  (SELECT instr_id FROM ft_t_isid WHERE id_ctxt_typ =  'RIC' and iss_id = 'USDSB3L9Y=RR' and rownum = 1),'CBA=S002=0'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'CBA=S002=0' and instr_id = (SELECT instr_id FROM ft_t_isid WHERE id_ctxt_typ =  'RIC' and iss_id = 'USDSB3L9Y=RR') );</v>
      </c>
    </row>
    <row r="130" spans="2:14">
      <c r="B130" s="103" t="s">
        <v>2611</v>
      </c>
      <c r="C130" s="16" t="s">
        <v>2539</v>
      </c>
      <c r="D130" s="78" t="s">
        <v>1570</v>
      </c>
      <c r="E130" s="103" t="s">
        <v>2661</v>
      </c>
      <c r="F130" s="103" t="s">
        <v>1365</v>
      </c>
      <c r="G130" s="104" t="s">
        <v>871</v>
      </c>
      <c r="H130" s="104" t="s">
        <v>141</v>
      </c>
      <c r="I130" s="78" t="s">
        <v>9</v>
      </c>
      <c r="J130" s="78" t="s">
        <v>141</v>
      </c>
      <c r="K130" s="99" t="s">
        <v>872</v>
      </c>
      <c r="L130" s="99"/>
      <c r="M130" s="105"/>
      <c r="N130" s="8" t="str">
        <f t="shared" si="5"/>
        <v>INSERT INTO ft_t_isgp (isgp_oid, instr_id, PRNT_ISS_GRP_OID,START_TMS,LAST_CHG_TMS,LAST_CHG_USR_ID,DATA_STAT_TYP,DATA_SRC_ID,PRT_PURP_TYP, ISID_OID, MKT_ISS_OID)  SELECT 'CBA=000127' ,  (SELECT instr_id FROM ft_t_isid WHERE id_ctxt_typ =  'RIC' and iss_id = 'USDSB3L10Y=RR' and rownum = 1),'CBA=S002=0'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'CBA=S002=0' and instr_id = (SELECT instr_id FROM ft_t_isid WHERE id_ctxt_typ =  'RIC' and iss_id = 'USDSB3L10Y=RR') );</v>
      </c>
    </row>
    <row r="131" spans="2:14">
      <c r="B131" s="103" t="s">
        <v>2612</v>
      </c>
      <c r="C131" s="16" t="s">
        <v>2540</v>
      </c>
      <c r="D131" s="78" t="s">
        <v>1570</v>
      </c>
      <c r="E131" s="103" t="s">
        <v>2661</v>
      </c>
      <c r="F131" s="103" t="s">
        <v>1365</v>
      </c>
      <c r="G131" s="104" t="s">
        <v>871</v>
      </c>
      <c r="H131" s="104" t="s">
        <v>141</v>
      </c>
      <c r="I131" s="78" t="s">
        <v>9</v>
      </c>
      <c r="J131" s="78" t="s">
        <v>141</v>
      </c>
      <c r="K131" s="99" t="s">
        <v>872</v>
      </c>
      <c r="L131" s="99"/>
      <c r="M131" s="105"/>
      <c r="N131" s="8" t="str">
        <f t="shared" si="5"/>
        <v>INSERT INTO ft_t_isgp (isgp_oid, instr_id, PRNT_ISS_GRP_OID,START_TMS,LAST_CHG_TMS,LAST_CHG_USR_ID,DATA_STAT_TYP,DATA_SRC_ID,PRT_PURP_TYP, ISID_OID, MKT_ISS_OID)  SELECT 'CBA=000128' ,  (SELECT instr_id FROM ft_t_isid WHERE id_ctxt_typ =  'RIC' and iss_id = 'USDSB3L12Y=RR' and rownum = 1),'CBA=S002=0'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'CBA=S002=0' and instr_id = (SELECT instr_id FROM ft_t_isid WHERE id_ctxt_typ =  'RIC' and iss_id = 'USDSB3L12Y=RR') );</v>
      </c>
    </row>
    <row r="132" spans="2:14">
      <c r="B132" s="103" t="s">
        <v>2613</v>
      </c>
      <c r="C132" s="16" t="s">
        <v>2541</v>
      </c>
      <c r="D132" s="78" t="s">
        <v>1570</v>
      </c>
      <c r="E132" s="103" t="s">
        <v>2661</v>
      </c>
      <c r="F132" s="103" t="s">
        <v>1365</v>
      </c>
      <c r="G132" s="104" t="s">
        <v>871</v>
      </c>
      <c r="H132" s="104" t="s">
        <v>141</v>
      </c>
      <c r="I132" s="78" t="s">
        <v>9</v>
      </c>
      <c r="J132" s="78" t="s">
        <v>141</v>
      </c>
      <c r="K132" s="99" t="s">
        <v>872</v>
      </c>
      <c r="L132" s="99"/>
      <c r="M132" s="105"/>
      <c r="N132" s="8" t="str">
        <f t="shared" si="5"/>
        <v>INSERT INTO ft_t_isgp (isgp_oid, instr_id, PRNT_ISS_GRP_OID,START_TMS,LAST_CHG_TMS,LAST_CHG_USR_ID,DATA_STAT_TYP,DATA_SRC_ID,PRT_PURP_TYP, ISID_OID, MKT_ISS_OID)  SELECT 'CBA=000129' ,  (SELECT instr_id FROM ft_t_isid WHERE id_ctxt_typ =  'RIC' and iss_id = 'USDSB3L15Y=RR' and rownum = 1),'CBA=S002=0'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'CBA=S002=0' and instr_id = (SELECT instr_id FROM ft_t_isid WHERE id_ctxt_typ =  'RIC' and iss_id = 'USDSB3L15Y=RR') );</v>
      </c>
    </row>
    <row r="133" spans="2:14">
      <c r="B133" s="103" t="s">
        <v>2614</v>
      </c>
      <c r="C133" s="16" t="s">
        <v>2542</v>
      </c>
      <c r="D133" s="78" t="s">
        <v>1570</v>
      </c>
      <c r="E133" s="103" t="s">
        <v>2661</v>
      </c>
      <c r="F133" s="103" t="s">
        <v>1365</v>
      </c>
      <c r="G133" s="104" t="s">
        <v>871</v>
      </c>
      <c r="H133" s="104" t="s">
        <v>141</v>
      </c>
      <c r="I133" s="78" t="s">
        <v>9</v>
      </c>
      <c r="J133" s="78" t="s">
        <v>141</v>
      </c>
      <c r="K133" s="99" t="s">
        <v>872</v>
      </c>
      <c r="L133" s="99"/>
      <c r="M133" s="105"/>
      <c r="N133" s="8" t="str">
        <f t="shared" si="5"/>
        <v>INSERT INTO ft_t_isgp (isgp_oid, instr_id, PRNT_ISS_GRP_OID,START_TMS,LAST_CHG_TMS,LAST_CHG_USR_ID,DATA_STAT_TYP,DATA_SRC_ID,PRT_PURP_TYP, ISID_OID, MKT_ISS_OID)  SELECT 'CBA=000130' ,  (SELECT instr_id FROM ft_t_isid WHERE id_ctxt_typ =  'RIC' and iss_id = 'USDSB3L20Y=RR' and rownum = 1),'CBA=S002=0'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'CBA=S002=0' and instr_id = (SELECT instr_id FROM ft_t_isid WHERE id_ctxt_typ =  'RIC' and iss_id = 'USDSB3L20Y=RR') );</v>
      </c>
    </row>
    <row r="134" spans="2:14">
      <c r="B134" s="103" t="s">
        <v>2615</v>
      </c>
      <c r="C134" s="16" t="s">
        <v>2543</v>
      </c>
      <c r="D134" s="78" t="s">
        <v>1570</v>
      </c>
      <c r="E134" s="103" t="s">
        <v>2661</v>
      </c>
      <c r="F134" s="103" t="s">
        <v>1365</v>
      </c>
      <c r="G134" s="104" t="s">
        <v>871</v>
      </c>
      <c r="H134" s="104" t="s">
        <v>141</v>
      </c>
      <c r="I134" s="78" t="s">
        <v>9</v>
      </c>
      <c r="J134" s="78" t="s">
        <v>141</v>
      </c>
      <c r="K134" s="99" t="s">
        <v>872</v>
      </c>
      <c r="L134" s="99"/>
      <c r="M134" s="105"/>
      <c r="N134" s="8" t="str">
        <f t="shared" si="5"/>
        <v>INSERT INTO ft_t_isgp (isgp_oid, instr_id, PRNT_ISS_GRP_OID,START_TMS,LAST_CHG_TMS,LAST_CHG_USR_ID,DATA_STAT_TYP,DATA_SRC_ID,PRT_PURP_TYP, ISID_OID, MKT_ISS_OID)  SELECT 'CBA=000131' ,  (SELECT instr_id FROM ft_t_isid WHERE id_ctxt_typ =  'RIC' and iss_id = 'USDSB3L25Y=RR' and rownum = 1),'CBA=S002=0'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'CBA=S002=0' and instr_id = (SELECT instr_id FROM ft_t_isid WHERE id_ctxt_typ =  'RIC' and iss_id = 'USDSB3L25Y=RR') );</v>
      </c>
    </row>
    <row r="135" spans="2:14">
      <c r="B135" s="103" t="s">
        <v>2616</v>
      </c>
      <c r="C135" s="16" t="s">
        <v>2544</v>
      </c>
      <c r="D135" s="78" t="s">
        <v>1570</v>
      </c>
      <c r="E135" s="103" t="s">
        <v>2661</v>
      </c>
      <c r="F135" s="103" t="s">
        <v>1365</v>
      </c>
      <c r="G135" s="104" t="s">
        <v>871</v>
      </c>
      <c r="H135" s="104" t="s">
        <v>141</v>
      </c>
      <c r="I135" s="78" t="s">
        <v>9</v>
      </c>
      <c r="J135" s="78" t="s">
        <v>141</v>
      </c>
      <c r="K135" s="99" t="s">
        <v>872</v>
      </c>
      <c r="L135" s="99"/>
      <c r="M135" s="105"/>
      <c r="N135" s="8" t="str">
        <f t="shared" si="5"/>
        <v>INSERT INTO ft_t_isgp (isgp_oid, instr_id, PRNT_ISS_GRP_OID,START_TMS,LAST_CHG_TMS,LAST_CHG_USR_ID,DATA_STAT_TYP,DATA_SRC_ID,PRT_PURP_TYP, ISID_OID, MKT_ISS_OID)  SELECT 'CBA=000132' ,  (SELECT instr_id FROM ft_t_isid WHERE id_ctxt_typ =  'RIC' and iss_id = 'USDSB3L30Y=RR' and rownum = 1),'CBA=S002=0'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'CBA=S002=0' and instr_id = (SELECT instr_id FROM ft_t_isid WHERE id_ctxt_typ =  'RIC' and iss_id = 'USDSB3L30Y=RR') );</v>
      </c>
    </row>
    <row r="136" spans="2:14">
      <c r="B136" s="103" t="s">
        <v>2617</v>
      </c>
      <c r="C136" s="16" t="s">
        <v>2549</v>
      </c>
      <c r="D136" s="78" t="s">
        <v>1570</v>
      </c>
      <c r="E136" s="103" t="s">
        <v>2661</v>
      </c>
      <c r="F136" s="103" t="s">
        <v>1365</v>
      </c>
      <c r="G136" s="104" t="s">
        <v>871</v>
      </c>
      <c r="H136" s="104" t="s">
        <v>141</v>
      </c>
      <c r="I136" s="78" t="s">
        <v>9</v>
      </c>
      <c r="J136" s="78" t="s">
        <v>141</v>
      </c>
      <c r="K136" s="99" t="s">
        <v>872</v>
      </c>
      <c r="L136" s="99"/>
      <c r="M136" s="105"/>
      <c r="N136" s="8" t="str">
        <f t="shared" si="5"/>
        <v>INSERT INTO ft_t_isgp (isgp_oid, instr_id, PRNT_ISS_GRP_OID,START_TMS,LAST_CHG_TMS,LAST_CHG_USR_ID,DATA_STAT_TYP,DATA_SRC_ID,PRT_PURP_TYP, ISID_OID, MKT_ISS_OID)  SELECT 'CBA=000133' ,  (SELECT instr_id FROM ft_t_isid WHERE id_ctxt_typ =  'RIC' and iss_id = 'USD4MOIS=ICAP' and rownum = 1),'CBA=S002=0' , sysdate-36525 , sysdate,'CBA', 'ACTIVE' , 'CBA' , 'REQUEST',  (SELECT isid_oid FROM ft_t_isid WHERE id_ctxt_typ =  'RIC' and iss_id = 'USD4MOIS=ICAP' and rownum = 1), (select mkt_iss_oid from ft_t_mkis where instr_id = (select instr_id from ft_t_isid where iss_id = 'USD4MOIS=ICAP' and id_ctxt_typ = 'RIC') and mkt_oid = (select mkt_oid from ft_t_isid where iss_id = '' and id_ctxt_typ = '')) from dual WHERE EXISTS (SELECT 1 FROM ft_t_isid WHERE id_ctxt_typ =  'RIC' and iss_id = 'USD4MOIS=ICAP') AND NOT EXISTS (SELECT 1 FROM ft_t_isgp WHERE PRNT_ISS_GRP_OID = 'CBA=S002=0' and instr_id = (SELECT instr_id FROM ft_t_isid WHERE id_ctxt_typ =  'RIC' and iss_id = 'USD4MOIS=ICAP') );</v>
      </c>
    </row>
    <row r="137" spans="2:14">
      <c r="B137" s="103" t="s">
        <v>2618</v>
      </c>
      <c r="C137" s="16" t="s">
        <v>2550</v>
      </c>
      <c r="D137" s="78" t="s">
        <v>1570</v>
      </c>
      <c r="E137" s="103" t="s">
        <v>2661</v>
      </c>
      <c r="F137" s="103" t="s">
        <v>1365</v>
      </c>
      <c r="G137" s="104" t="s">
        <v>871</v>
      </c>
      <c r="H137" s="104" t="s">
        <v>141</v>
      </c>
      <c r="I137" s="78" t="s">
        <v>9</v>
      </c>
      <c r="J137" s="78" t="s">
        <v>141</v>
      </c>
      <c r="K137" s="99" t="s">
        <v>872</v>
      </c>
      <c r="L137" s="99"/>
      <c r="M137" s="105"/>
      <c r="N137" s="8" t="str">
        <f t="shared" si="5"/>
        <v>INSERT INTO ft_t_isgp (isgp_oid, instr_id, PRNT_ISS_GRP_OID,START_TMS,LAST_CHG_TMS,LAST_CHG_USR_ID,DATA_STAT_TYP,DATA_SRC_ID,PRT_PURP_TYP, ISID_OID, MKT_ISS_OID)  SELECT 'CBA=000134' ,  (SELECT instr_id FROM ft_t_isid WHERE id_ctxt_typ =  'RIC' and iss_id = 'USD5MOIS=ICAP' and rownum = 1),'CBA=S002=0' , sysdate-36525 , sysdate,'CBA', 'ACTIVE' , 'CBA' , 'REQUEST',  (SELECT isid_oid FROM ft_t_isid WHERE id_ctxt_typ =  'RIC' and iss_id = 'USD5MOIS=ICAP' and rownum = 1), (select mkt_iss_oid from ft_t_mkis where instr_id = (select instr_id from ft_t_isid where iss_id = 'USD5MOIS=ICAP' and id_ctxt_typ = 'RIC') and mkt_oid = (select mkt_oid from ft_t_isid where iss_id = '' and id_ctxt_typ = '')) from dual WHERE EXISTS (SELECT 1 FROM ft_t_isid WHERE id_ctxt_typ =  'RIC' and iss_id = 'USD5MOIS=ICAP') AND NOT EXISTS (SELECT 1 FROM ft_t_isgp WHERE PRNT_ISS_GRP_OID = 'CBA=S002=0' and instr_id = (SELECT instr_id FROM ft_t_isid WHERE id_ctxt_typ =  'RIC' and iss_id = 'USD5MOIS=ICAP') );</v>
      </c>
    </row>
    <row r="138" spans="2:14">
      <c r="B138" s="103" t="s">
        <v>2619</v>
      </c>
      <c r="C138" s="16" t="s">
        <v>2551</v>
      </c>
      <c r="D138" s="78" t="s">
        <v>1570</v>
      </c>
      <c r="E138" s="103" t="s">
        <v>2661</v>
      </c>
      <c r="F138" s="103" t="s">
        <v>1365</v>
      </c>
      <c r="G138" s="104" t="s">
        <v>871</v>
      </c>
      <c r="H138" s="104" t="s">
        <v>141</v>
      </c>
      <c r="I138" s="78" t="s">
        <v>9</v>
      </c>
      <c r="J138" s="78" t="s">
        <v>141</v>
      </c>
      <c r="K138" s="99" t="s">
        <v>872</v>
      </c>
      <c r="L138" s="99"/>
      <c r="M138" s="105"/>
      <c r="N138" s="8" t="str">
        <f t="shared" si="5"/>
        <v>INSERT INTO ft_t_isgp (isgp_oid, instr_id, PRNT_ISS_GRP_OID,START_TMS,LAST_CHG_TMS,LAST_CHG_USR_ID,DATA_STAT_TYP,DATA_SRC_ID,PRT_PURP_TYP, ISID_OID, MKT_ISS_OID)  SELECT 'CBA=000135' ,  (SELECT instr_id FROM ft_t_isid WHERE id_ctxt_typ =  'RIC' and iss_id = 'USDOIS1W=PYNY' and rownum = 1),'CBA=S002=0' , sysdate-36525 , sysdate,'CBA', 'ACTIVE' , 'CBA' , 'REQUEST',  (SELECT isid_oid FROM ft_t_isid WHERE id_ctxt_typ =  'RIC' and iss_id = 'USDOIS1W=PYNY' and rownum = 1), (select mkt_iss_oid from ft_t_mkis where instr_id = (select instr_id from ft_t_isid where iss_id = 'USDOIS1W=PYNY' and id_ctxt_typ = 'RIC') and mkt_oid = (select mkt_oid from ft_t_isid where iss_id = '' and id_ctxt_typ = '')) from dual WHERE EXISTS (SELECT 1 FROM ft_t_isid WHERE id_ctxt_typ =  'RIC' and iss_id = 'USDOIS1W=PYNY') AND NOT EXISTS (SELECT 1 FROM ft_t_isgp WHERE PRNT_ISS_GRP_OID = 'CBA=S002=0' and instr_id = (SELECT instr_id FROM ft_t_isid WHERE id_ctxt_typ =  'RIC' and iss_id = 'USDOIS1W=PYNY') );</v>
      </c>
    </row>
    <row r="139" spans="2:14">
      <c r="B139" s="103" t="s">
        <v>2620</v>
      </c>
      <c r="C139" s="16" t="s">
        <v>2552</v>
      </c>
      <c r="D139" s="78" t="s">
        <v>1570</v>
      </c>
      <c r="E139" s="103" t="s">
        <v>2661</v>
      </c>
      <c r="F139" s="103" t="s">
        <v>1365</v>
      </c>
      <c r="G139" s="104" t="s">
        <v>871</v>
      </c>
      <c r="H139" s="104" t="s">
        <v>141</v>
      </c>
      <c r="I139" s="78" t="s">
        <v>9</v>
      </c>
      <c r="J139" s="78" t="s">
        <v>141</v>
      </c>
      <c r="K139" s="99" t="s">
        <v>872</v>
      </c>
      <c r="L139" s="99"/>
      <c r="M139" s="105"/>
      <c r="N139" s="8" t="str">
        <f t="shared" si="5"/>
        <v>INSERT INTO ft_t_isgp (isgp_oid, instr_id, PRNT_ISS_GRP_OID,START_TMS,LAST_CHG_TMS,LAST_CHG_USR_ID,DATA_STAT_TYP,DATA_SRC_ID,PRT_PURP_TYP, ISID_OID, MKT_ISS_OID)  SELECT 'CBA=000136' ,  (SELECT instr_id FROM ft_t_isid WHERE id_ctxt_typ =  'RIC' and iss_id = 'USDOIS2W=PYNY' and rownum = 1),'CBA=S002=0' , sysdate-36525 , sysdate,'CBA', 'ACTIVE' , 'CBA' , 'REQUEST',  (SELECT isid_oid FROM ft_t_isid WHERE id_ctxt_typ =  'RIC' and iss_id = 'USDOIS2W=PYNY' and rownum = 1), (select mkt_iss_oid from ft_t_mkis where instr_id = (select instr_id from ft_t_isid where iss_id = 'USDOIS2W=PYNY' and id_ctxt_typ = 'RIC') and mkt_oid = (select mkt_oid from ft_t_isid where iss_id = '' and id_ctxt_typ = '')) from dual WHERE EXISTS (SELECT 1 FROM ft_t_isid WHERE id_ctxt_typ =  'RIC' and iss_id = 'USDOIS2W=PYNY') AND NOT EXISTS (SELECT 1 FROM ft_t_isgp WHERE PRNT_ISS_GRP_OID = 'CBA=S002=0' and instr_id = (SELECT instr_id FROM ft_t_isid WHERE id_ctxt_typ =  'RIC' and iss_id = 'USDOIS2W=PYNY') );</v>
      </c>
    </row>
    <row r="140" spans="2:14">
      <c r="B140" s="103" t="s">
        <v>2621</v>
      </c>
      <c r="C140" s="16" t="s">
        <v>2553</v>
      </c>
      <c r="D140" s="78" t="s">
        <v>1570</v>
      </c>
      <c r="E140" s="103" t="s">
        <v>2661</v>
      </c>
      <c r="F140" s="103" t="s">
        <v>1365</v>
      </c>
      <c r="G140" s="104" t="s">
        <v>871</v>
      </c>
      <c r="H140" s="104" t="s">
        <v>141</v>
      </c>
      <c r="I140" s="78" t="s">
        <v>9</v>
      </c>
      <c r="J140" s="78" t="s">
        <v>141</v>
      </c>
      <c r="K140" s="99" t="s">
        <v>872</v>
      </c>
      <c r="L140" s="99"/>
      <c r="M140" s="105"/>
      <c r="N140" s="8" t="str">
        <f t="shared" si="5"/>
        <v>INSERT INTO ft_t_isgp (isgp_oid, instr_id, PRNT_ISS_GRP_OID,START_TMS,LAST_CHG_TMS,LAST_CHG_USR_ID,DATA_STAT_TYP,DATA_SRC_ID,PRT_PURP_TYP, ISID_OID, MKT_ISS_OID)  SELECT 'CBA=000137' ,  (SELECT instr_id FROM ft_t_isid WHERE id_ctxt_typ =  'RIC' and iss_id = 'USD6MOIS=ICAP' and rownum = 1),'CBA=S002=0' , sysdate-36525 , sysdate,'CBA', 'ACTIVE' , 'CBA' , 'REQUEST',  (SELECT isid_oid FROM ft_t_isid WHERE id_ctxt_typ =  'RIC' and iss_id = 'USD6MOIS=ICAP' and rownum = 1), (select mkt_iss_oid from ft_t_mkis where instr_id = (select instr_id from ft_t_isid where iss_id = 'USD6MOIS=ICAP' and id_ctxt_typ = 'RIC') and mkt_oid = (select mkt_oid from ft_t_isid where iss_id = '' and id_ctxt_typ = '')) from dual WHERE EXISTS (SELECT 1 FROM ft_t_isid WHERE id_ctxt_typ =  'RIC' and iss_id = 'USD6MOIS=ICAP') AND NOT EXISTS (SELECT 1 FROM ft_t_isgp WHERE PRNT_ISS_GRP_OID = 'CBA=S002=0' and instr_id = (SELECT instr_id FROM ft_t_isid WHERE id_ctxt_typ =  'RIC' and iss_id = 'USD6MOIS=ICAP') );</v>
      </c>
    </row>
    <row r="141" spans="2:14">
      <c r="B141" s="103" t="s">
        <v>2622</v>
      </c>
      <c r="C141" s="16" t="s">
        <v>2554</v>
      </c>
      <c r="D141" s="78" t="s">
        <v>1570</v>
      </c>
      <c r="E141" s="103" t="s">
        <v>2661</v>
      </c>
      <c r="F141" s="103" t="s">
        <v>1365</v>
      </c>
      <c r="G141" s="104" t="s">
        <v>871</v>
      </c>
      <c r="H141" s="104" t="s">
        <v>141</v>
      </c>
      <c r="I141" s="78" t="s">
        <v>9</v>
      </c>
      <c r="J141" s="78" t="s">
        <v>141</v>
      </c>
      <c r="K141" s="99" t="s">
        <v>872</v>
      </c>
      <c r="L141" s="99"/>
      <c r="M141" s="105"/>
      <c r="N141" s="8" t="str">
        <f t="shared" si="5"/>
        <v>INSERT INTO ft_t_isgp (isgp_oid, instr_id, PRNT_ISS_GRP_OID,START_TMS,LAST_CHG_TMS,LAST_CHG_USR_ID,DATA_STAT_TYP,DATA_SRC_ID,PRT_PURP_TYP, ISID_OID, MKT_ISS_OID)  SELECT 'CBA=000138' ,  (SELECT instr_id FROM ft_t_isid WHERE id_ctxt_typ =  'RIC' and iss_id = 'USDOIS3W=PYNY' and rownum = 1),'CBA=S002=0' , sysdate-36525 , sysdate,'CBA', 'ACTIVE' , 'CBA' , 'REQUEST',  (SELECT isid_oid FROM ft_t_isid WHERE id_ctxt_typ =  'RIC' and iss_id = 'USDOIS3W=PYNY' and rownum = 1), (select mkt_iss_oid from ft_t_mkis where instr_id = (select instr_id from ft_t_isid where iss_id = 'USDOIS3W=PYNY' and id_ctxt_typ = 'RIC') and mkt_oid = (select mkt_oid from ft_t_isid where iss_id = '' and id_ctxt_typ = '')) from dual WHERE EXISTS (SELECT 1 FROM ft_t_isid WHERE id_ctxt_typ =  'RIC' and iss_id = 'USDOIS3W=PYNY') AND NOT EXISTS (SELECT 1 FROM ft_t_isgp WHERE PRNT_ISS_GRP_OID = 'CBA=S002=0' and instr_id = (SELECT instr_id FROM ft_t_isid WHERE id_ctxt_typ =  'RIC' and iss_id = 'USDOIS3W=PYNY') );</v>
      </c>
    </row>
    <row r="142" spans="2:14">
      <c r="B142" s="103" t="s">
        <v>2623</v>
      </c>
      <c r="C142" s="16" t="s">
        <v>2555</v>
      </c>
      <c r="D142" s="78" t="s">
        <v>1570</v>
      </c>
      <c r="E142" s="103" t="s">
        <v>2661</v>
      </c>
      <c r="F142" s="103" t="s">
        <v>1365</v>
      </c>
      <c r="G142" s="104" t="s">
        <v>871</v>
      </c>
      <c r="H142" s="104" t="s">
        <v>141</v>
      </c>
      <c r="I142" s="78" t="s">
        <v>9</v>
      </c>
      <c r="J142" s="78" t="s">
        <v>141</v>
      </c>
      <c r="K142" s="99" t="s">
        <v>872</v>
      </c>
      <c r="L142" s="99"/>
      <c r="M142" s="105"/>
      <c r="N142" s="8" t="str">
        <f t="shared" si="5"/>
        <v>INSERT INTO ft_t_isgp (isgp_oid, instr_id, PRNT_ISS_GRP_OID,START_TMS,LAST_CHG_TMS,LAST_CHG_USR_ID,DATA_STAT_TYP,DATA_SRC_ID,PRT_PURP_TYP, ISID_OID, MKT_ISS_OID)  SELECT 'CBA=000139' ,  (SELECT instr_id FROM ft_t_isid WHERE id_ctxt_typ =  'RIC' and iss_id = 'NZ1M1YV=ICAA' and rownum = 1),'CBA=S002=0'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'CBA=S002=0' and instr_id = (SELECT instr_id FROM ft_t_isid WHERE id_ctxt_typ =  'RIC' and iss_id = 'NZ1M1YV=ICAA') );</v>
      </c>
    </row>
    <row r="143" spans="2:14">
      <c r="B143" s="103" t="s">
        <v>2624</v>
      </c>
      <c r="C143" s="16" t="s">
        <v>2555</v>
      </c>
      <c r="D143" s="78" t="s">
        <v>1570</v>
      </c>
      <c r="E143" s="103" t="s">
        <v>2661</v>
      </c>
      <c r="F143" s="103" t="s">
        <v>1365</v>
      </c>
      <c r="G143" s="104" t="s">
        <v>871</v>
      </c>
      <c r="H143" s="104" t="s">
        <v>141</v>
      </c>
      <c r="I143" s="78" t="s">
        <v>9</v>
      </c>
      <c r="J143" s="78" t="s">
        <v>141</v>
      </c>
      <c r="K143" s="99" t="s">
        <v>872</v>
      </c>
      <c r="L143" s="99"/>
      <c r="M143" s="105"/>
      <c r="N143" s="8" t="str">
        <f t="shared" si="5"/>
        <v>INSERT INTO ft_t_isgp (isgp_oid, instr_id, PRNT_ISS_GRP_OID,START_TMS,LAST_CHG_TMS,LAST_CHG_USR_ID,DATA_STAT_TYP,DATA_SRC_ID,PRT_PURP_TYP, ISID_OID, MKT_ISS_OID)  SELECT 'CBA=000140' ,  (SELECT instr_id FROM ft_t_isid WHERE id_ctxt_typ =  'RIC' and iss_id = 'NZ1M1YV=ICAA' and rownum = 1),'CBA=S002=0'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'CBA=S002=0' and instr_id = (SELECT instr_id FROM ft_t_isid WHERE id_ctxt_typ =  'RIC' and iss_id = 'NZ1M1YV=ICAA') );</v>
      </c>
    </row>
    <row r="144" spans="2:14">
      <c r="B144" s="103" t="s">
        <v>2625</v>
      </c>
      <c r="C144" s="16" t="s">
        <v>2556</v>
      </c>
      <c r="D144" s="78" t="s">
        <v>1570</v>
      </c>
      <c r="E144" s="103" t="s">
        <v>2661</v>
      </c>
      <c r="F144" s="103" t="s">
        <v>1365</v>
      </c>
      <c r="G144" s="104" t="s">
        <v>871</v>
      </c>
      <c r="H144" s="104" t="s">
        <v>141</v>
      </c>
      <c r="I144" s="78" t="s">
        <v>9</v>
      </c>
      <c r="J144" s="78" t="s">
        <v>141</v>
      </c>
      <c r="K144" s="99" t="s">
        <v>872</v>
      </c>
      <c r="L144" s="99"/>
      <c r="M144" s="105"/>
      <c r="N144" s="8" t="str">
        <f t="shared" si="5"/>
        <v>INSERT INTO ft_t_isgp (isgp_oid, instr_id, PRNT_ISS_GRP_OID,START_TMS,LAST_CHG_TMS,LAST_CHG_USR_ID,DATA_STAT_TYP,DATA_SRC_ID,PRT_PURP_TYP, ISID_OID, MKT_ISS_OID)  SELECT 'CBA=000141' ,  (SELECT instr_id FROM ft_t_isid WHERE id_ctxt_typ =  'RIC' and iss_id = 'NZ2M1YV=ICAA' and rownum = 1),'CBA=S002=0' , sysdate-36525 , sysdate,'CBA', 'ACTIVE' , 'CBA' , 'REQUEST',  (SELECT isid_oid FROM ft_t_isid WHERE id_ctxt_typ =  'RIC' and iss_id = 'NZ2M1YV=ICAA' and rownum = 1), (select mkt_iss_oid from ft_t_mkis where instr_id = (select instr_id from ft_t_isid where iss_id = 'NZ2M1YV=ICAA' and id_ctxt_typ = 'RIC') and mkt_oid = (select mkt_oid from ft_t_isid where iss_id = '' and id_ctxt_typ = '')) from dual WHERE EXISTS (SELECT 1 FROM ft_t_isid WHERE id_ctxt_typ =  'RIC' and iss_id = 'NZ2M1YV=ICAA') AND NOT EXISTS (SELECT 1 FROM ft_t_isgp WHERE PRNT_ISS_GRP_OID = 'CBA=S002=0' and instr_id = (SELECT instr_id FROM ft_t_isid WHERE id_ctxt_typ =  'RIC' and iss_id = 'NZ2M1YV=ICAA') );</v>
      </c>
    </row>
    <row r="145" spans="2:14">
      <c r="B145" s="103" t="s">
        <v>2626</v>
      </c>
      <c r="C145" s="16" t="s">
        <v>2557</v>
      </c>
      <c r="D145" s="78" t="s">
        <v>1570</v>
      </c>
      <c r="E145" s="103" t="s">
        <v>2661</v>
      </c>
      <c r="F145" s="103" t="s">
        <v>1365</v>
      </c>
      <c r="G145" s="104" t="s">
        <v>871</v>
      </c>
      <c r="H145" s="104" t="s">
        <v>141</v>
      </c>
      <c r="I145" s="78" t="s">
        <v>9</v>
      </c>
      <c r="J145" s="78" t="s">
        <v>141</v>
      </c>
      <c r="K145" s="99" t="s">
        <v>872</v>
      </c>
      <c r="L145" s="99"/>
      <c r="M145" s="105"/>
      <c r="N145" s="8" t="str">
        <f t="shared" si="5"/>
        <v>INSERT INTO ft_t_isgp (isgp_oid, instr_id, PRNT_ISS_GRP_OID,START_TMS,LAST_CHG_TMS,LAST_CHG_USR_ID,DATA_STAT_TYP,DATA_SRC_ID,PRT_PURP_TYP, ISID_OID, MKT_ISS_OID)  SELECT 'CBA=000142' ,  (SELECT instr_id FROM ft_t_isid WHERE id_ctxt_typ =  'RIC' and iss_id = 'NZ3M1YV=ICAA' and rownum = 1),'CBA=S002=0' , sysdate-36525 , sysdate,'CBA', 'ACTIVE' , 'CBA' , 'REQUEST',  (SELECT isid_oid FROM ft_t_isid WHERE id_ctxt_typ =  'RIC' and iss_id = 'NZ3M1YV=ICAA' and rownum = 1), (select mkt_iss_oid from ft_t_mkis where instr_id = (select instr_id from ft_t_isid where iss_id = 'NZ3M1YV=ICAA' and id_ctxt_typ = 'RIC') and mkt_oid = (select mkt_oid from ft_t_isid where iss_id = '' and id_ctxt_typ = '')) from dual WHERE EXISTS (SELECT 1 FROM ft_t_isid WHERE id_ctxt_typ =  'RIC' and iss_id = 'NZ3M1YV=ICAA') AND NOT EXISTS (SELECT 1 FROM ft_t_isgp WHERE PRNT_ISS_GRP_OID = 'CBA=S002=0' and instr_id = (SELECT instr_id FROM ft_t_isid WHERE id_ctxt_typ =  'RIC' and iss_id = 'NZ3M1YV=ICAA') );</v>
      </c>
    </row>
    <row r="146" spans="2:14">
      <c r="B146" s="103" t="s">
        <v>2627</v>
      </c>
      <c r="C146" s="16" t="s">
        <v>2558</v>
      </c>
      <c r="D146" s="78" t="s">
        <v>1570</v>
      </c>
      <c r="E146" s="103" t="s">
        <v>2661</v>
      </c>
      <c r="F146" s="103" t="s">
        <v>1365</v>
      </c>
      <c r="G146" s="104" t="s">
        <v>871</v>
      </c>
      <c r="H146" s="104" t="s">
        <v>141</v>
      </c>
      <c r="I146" s="78" t="s">
        <v>9</v>
      </c>
      <c r="J146" s="78" t="s">
        <v>141</v>
      </c>
      <c r="K146" s="99" t="s">
        <v>872</v>
      </c>
      <c r="L146" s="99"/>
      <c r="M146" s="105"/>
      <c r="N146" s="8" t="str">
        <f t="shared" si="5"/>
        <v>INSERT INTO ft_t_isgp (isgp_oid, instr_id, PRNT_ISS_GRP_OID,START_TMS,LAST_CHG_TMS,LAST_CHG_USR_ID,DATA_STAT_TYP,DATA_SRC_ID,PRT_PURP_TYP, ISID_OID, MKT_ISS_OID)  SELECT 'CBA=000143' ,  (SELECT instr_id FROM ft_t_isid WHERE id_ctxt_typ =  'RIC' and iss_id = 'NZ6M1YV=ICAA' and rownum = 1),'CBA=S002=0' , sysdate-36525 , sysdate,'CBA', 'ACTIVE' , 'CBA' , 'REQUEST',  (SELECT isid_oid FROM ft_t_isid WHERE id_ctxt_typ =  'RIC' and iss_id = 'NZ6M1YV=ICAA' and rownum = 1), (select mkt_iss_oid from ft_t_mkis where instr_id = (select instr_id from ft_t_isid where iss_id = 'NZ6M1YV=ICAA' and id_ctxt_typ = 'RIC') and mkt_oid = (select mkt_oid from ft_t_isid where iss_id = '' and id_ctxt_typ = '')) from dual WHERE EXISTS (SELECT 1 FROM ft_t_isid WHERE id_ctxt_typ =  'RIC' and iss_id = 'NZ6M1YV=ICAA') AND NOT EXISTS (SELECT 1 FROM ft_t_isgp WHERE PRNT_ISS_GRP_OID = 'CBA=S002=0' and instr_id = (SELECT instr_id FROM ft_t_isid WHERE id_ctxt_typ =  'RIC' and iss_id = 'NZ6M1YV=ICAA') );</v>
      </c>
    </row>
    <row r="147" spans="2:14">
      <c r="B147" s="103" t="s">
        <v>2628</v>
      </c>
      <c r="C147" s="16" t="s">
        <v>2559</v>
      </c>
      <c r="D147" s="78" t="s">
        <v>1570</v>
      </c>
      <c r="E147" s="103" t="s">
        <v>2661</v>
      </c>
      <c r="F147" s="103" t="s">
        <v>1365</v>
      </c>
      <c r="G147" s="104" t="s">
        <v>871</v>
      </c>
      <c r="H147" s="104" t="s">
        <v>141</v>
      </c>
      <c r="I147" s="78" t="s">
        <v>9</v>
      </c>
      <c r="J147" s="78" t="s">
        <v>141</v>
      </c>
      <c r="K147" s="99" t="s">
        <v>872</v>
      </c>
      <c r="L147" s="99"/>
      <c r="M147" s="105"/>
      <c r="N147" s="8" t="str">
        <f t="shared" si="5"/>
        <v>INSERT INTO ft_t_isgp (isgp_oid, instr_id, PRNT_ISS_GRP_OID,START_TMS,LAST_CHG_TMS,LAST_CHG_USR_ID,DATA_STAT_TYP,DATA_SRC_ID,PRT_PURP_TYP, ISID_OID, MKT_ISS_OID)  SELECT 'CBA=000144' ,  (SELECT instr_id FROM ft_t_isid WHERE id_ctxt_typ =  'RIC' and iss_id = 'NZ1Y1YV=ICAA' and rownum = 1),'CBA=S002=0' , sysdate-36525 , sysdate,'CBA', 'ACTIVE' , 'CBA' , 'REQUEST',  (SELECT isid_oid FROM ft_t_isid WHERE id_ctxt_typ =  'RIC' and iss_id = 'NZ1Y1YV=ICAA' and rownum = 1), (select mkt_iss_oid from ft_t_mkis where instr_id = (select instr_id from ft_t_isid where iss_id = 'NZ1Y1YV=ICAA' and id_ctxt_typ = 'RIC') and mkt_oid = (select mkt_oid from ft_t_isid where iss_id = '' and id_ctxt_typ = '')) from dual WHERE EXISTS (SELECT 1 FROM ft_t_isid WHERE id_ctxt_typ =  'RIC' and iss_id = 'NZ1Y1YV=ICAA') AND NOT EXISTS (SELECT 1 FROM ft_t_isgp WHERE PRNT_ISS_GRP_OID = 'CBA=S002=0' and instr_id = (SELECT instr_id FROM ft_t_isid WHERE id_ctxt_typ =  'RIC' and iss_id = 'NZ1Y1YV=ICAA') );</v>
      </c>
    </row>
    <row r="148" spans="2:14">
      <c r="B148" s="103" t="s">
        <v>2629</v>
      </c>
      <c r="C148" s="16" t="s">
        <v>2560</v>
      </c>
      <c r="D148" s="78" t="s">
        <v>1570</v>
      </c>
      <c r="E148" s="103" t="s">
        <v>2661</v>
      </c>
      <c r="F148" s="103" t="s">
        <v>1365</v>
      </c>
      <c r="G148" s="104" t="s">
        <v>871</v>
      </c>
      <c r="H148" s="104" t="s">
        <v>141</v>
      </c>
      <c r="I148" s="78" t="s">
        <v>9</v>
      </c>
      <c r="J148" s="78" t="s">
        <v>141</v>
      </c>
      <c r="K148" s="99" t="s">
        <v>872</v>
      </c>
      <c r="L148" s="99"/>
      <c r="M148" s="105"/>
      <c r="N148" s="8" t="str">
        <f t="shared" si="5"/>
        <v>INSERT INTO ft_t_isgp (isgp_oid, instr_id, PRNT_ISS_GRP_OID,START_TMS,LAST_CHG_TMS,LAST_CHG_USR_ID,DATA_STAT_TYP,DATA_SRC_ID,PRT_PURP_TYP, ISID_OID, MKT_ISS_OID)  SELECT 'CBA=000145' ,  (SELECT instr_id FROM ft_t_isid WHERE id_ctxt_typ =  'RIC' and iss_id = 'NZ2Y1YV=ICAA' and rownum = 1),'CBA=S002=0' , sysdate-36525 , sysdate,'CBA', 'ACTIVE' , 'CBA' , 'REQUEST',  (SELECT isid_oid FROM ft_t_isid WHERE id_ctxt_typ =  'RIC' and iss_id = 'NZ2Y1YV=ICAA' and rownum = 1), (select mkt_iss_oid from ft_t_mkis where instr_id = (select instr_id from ft_t_isid where iss_id = 'NZ2Y1YV=ICAA' and id_ctxt_typ = 'RIC') and mkt_oid = (select mkt_oid from ft_t_isid where iss_id = '' and id_ctxt_typ = '')) from dual WHERE EXISTS (SELECT 1 FROM ft_t_isid WHERE id_ctxt_typ =  'RIC' and iss_id = 'NZ2Y1YV=ICAA') AND NOT EXISTS (SELECT 1 FROM ft_t_isgp WHERE PRNT_ISS_GRP_OID = 'CBA=S002=0' and instr_id = (SELECT instr_id FROM ft_t_isid WHERE id_ctxt_typ =  'RIC' and iss_id = 'NZ2Y1YV=ICAA') );</v>
      </c>
    </row>
    <row r="149" spans="2:14">
      <c r="B149" s="103" t="s">
        <v>2630</v>
      </c>
      <c r="C149" s="16" t="s">
        <v>2561</v>
      </c>
      <c r="D149" s="78" t="s">
        <v>1570</v>
      </c>
      <c r="E149" s="103" t="s">
        <v>2661</v>
      </c>
      <c r="F149" s="103" t="s">
        <v>1365</v>
      </c>
      <c r="G149" s="104" t="s">
        <v>871</v>
      </c>
      <c r="H149" s="104" t="s">
        <v>141</v>
      </c>
      <c r="I149" s="78" t="s">
        <v>9</v>
      </c>
      <c r="J149" s="78" t="s">
        <v>141</v>
      </c>
      <c r="K149" s="99" t="s">
        <v>872</v>
      </c>
      <c r="L149" s="99"/>
      <c r="M149" s="105"/>
      <c r="N149" s="8" t="str">
        <f t="shared" si="5"/>
        <v>INSERT INTO ft_t_isgp (isgp_oid, instr_id, PRNT_ISS_GRP_OID,START_TMS,LAST_CHG_TMS,LAST_CHG_USR_ID,DATA_STAT_TYP,DATA_SRC_ID,PRT_PURP_TYP, ISID_OID, MKT_ISS_OID)  SELECT 'CBA=000146' ,  (SELECT instr_id FROM ft_t_isid WHERE id_ctxt_typ =  'RIC' and iss_id = 'NZ1M2YV=ICAA' and rownum = 1),'CBA=S002=0'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'CBA=S002=0' and instr_id = (SELECT instr_id FROM ft_t_isid WHERE id_ctxt_typ =  'RIC' and iss_id = 'NZ1M2YV=ICAA') );</v>
      </c>
    </row>
    <row r="150" spans="2:14">
      <c r="B150" s="103" t="s">
        <v>2631</v>
      </c>
      <c r="C150" s="16" t="s">
        <v>2561</v>
      </c>
      <c r="D150" s="78" t="s">
        <v>1570</v>
      </c>
      <c r="E150" s="103" t="s">
        <v>2661</v>
      </c>
      <c r="F150" s="103" t="s">
        <v>1365</v>
      </c>
      <c r="G150" s="104" t="s">
        <v>871</v>
      </c>
      <c r="H150" s="104" t="s">
        <v>141</v>
      </c>
      <c r="I150" s="78" t="s">
        <v>9</v>
      </c>
      <c r="J150" s="78" t="s">
        <v>141</v>
      </c>
      <c r="K150" s="99" t="s">
        <v>872</v>
      </c>
      <c r="L150" s="99"/>
      <c r="M150" s="105"/>
      <c r="N150" s="8" t="str">
        <f t="shared" ref="N150:N173" si="6">"INSERT INTO ft_t_isgp (isgp_oid, instr_id, PRNT_ISS_GRP_OID,START_TMS,LAST_CHG_TMS,LAST_CHG_USR_ID,DATA_STAT_TYP,DATA_SRC_ID,PRT_PURP_TYP, ISID_OID, MKT_ISS_OID)  SELECT '"&amp;B150&amp;"' , "&amp;" (SELECT instr_id FROM ft_t_isid WHERE id_ctxt_typ =  '"&amp;D150&amp;"' and iss_id = '"&amp;C150&amp;"' and rownum = 1),'"&amp;E150&amp;"' , "&amp;F150&amp;" , "&amp;G150&amp;",'"&amp;H150&amp;"', '"&amp;I150&amp;"' , '"&amp;J150&amp;"' , '"&amp;K150&amp;"', "&amp;" (SELECT isid_oid FROM ft_t_isid WHERE id_ctxt_typ =  '"&amp;D150&amp;"' and iss_id = '"&amp;C150&amp;"' and rownum = 1), (select mkt_iss_oid from ft_t_mkis where instr_id = (select instr_id from ft_t_isid where iss_id = '"&amp;C150&amp;"' and id_ctxt_typ = '"&amp;D150&amp;"') and mkt_oid = (select mkt_oid from ft_t_isid where iss_id = '"&amp;L150&amp;"' and id_ctxt_typ = '"&amp;M150&amp;"')) from dual WHERE EXISTS (SELECT 1 FROM ft_t_isid WHERE id_ctxt_typ =  '"&amp;D150&amp;"' and iss_id = '"&amp;C150&amp;"') AND NOT EXISTS (SELECT 1 FROM ft_t_isgp WHERE PRNT_ISS_GRP_OID = '"&amp;E150&amp;"' and instr_id = (SELECT instr_id FROM ft_t_isid WHERE id_ctxt_typ =  '"&amp;D150&amp;"' and iss_id = '"&amp;C150&amp;"') );"</f>
        <v>INSERT INTO ft_t_isgp (isgp_oid, instr_id, PRNT_ISS_GRP_OID,START_TMS,LAST_CHG_TMS,LAST_CHG_USR_ID,DATA_STAT_TYP,DATA_SRC_ID,PRT_PURP_TYP, ISID_OID, MKT_ISS_OID)  SELECT 'CBA=000147' ,  (SELECT instr_id FROM ft_t_isid WHERE id_ctxt_typ =  'RIC' and iss_id = 'NZ1M2YV=ICAA' and rownum = 1),'CBA=S002=0'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'CBA=S002=0' and instr_id = (SELECT instr_id FROM ft_t_isid WHERE id_ctxt_typ =  'RIC' and iss_id = 'NZ1M2YV=ICAA') );</v>
      </c>
    </row>
    <row r="151" spans="2:14">
      <c r="B151" s="103" t="s">
        <v>2632</v>
      </c>
      <c r="C151" s="16" t="s">
        <v>2562</v>
      </c>
      <c r="D151" s="78" t="s">
        <v>1570</v>
      </c>
      <c r="E151" s="103" t="s">
        <v>2661</v>
      </c>
      <c r="F151" s="103" t="s">
        <v>1365</v>
      </c>
      <c r="G151" s="104" t="s">
        <v>871</v>
      </c>
      <c r="H151" s="104" t="s">
        <v>141</v>
      </c>
      <c r="I151" s="78" t="s">
        <v>9</v>
      </c>
      <c r="J151" s="78" t="s">
        <v>141</v>
      </c>
      <c r="K151" s="99" t="s">
        <v>872</v>
      </c>
      <c r="L151" s="99"/>
      <c r="M151" s="105"/>
      <c r="N151" s="8" t="str">
        <f t="shared" si="6"/>
        <v>INSERT INTO ft_t_isgp (isgp_oid, instr_id, PRNT_ISS_GRP_OID,START_TMS,LAST_CHG_TMS,LAST_CHG_USR_ID,DATA_STAT_TYP,DATA_SRC_ID,PRT_PURP_TYP, ISID_OID, MKT_ISS_OID)  SELECT 'CBA=000148' ,  (SELECT instr_id FROM ft_t_isid WHERE id_ctxt_typ =  'RIC' and iss_id = 'NZ2M2YV=ICAA' and rownum = 1),'CBA=S002=0' , sysdate-36525 , sysdate,'CBA', 'ACTIVE' , 'CBA' , 'REQUEST',  (SELECT isid_oid FROM ft_t_isid WHERE id_ctxt_typ =  'RIC' and iss_id = 'NZ2M2YV=ICAA' and rownum = 1), (select mkt_iss_oid from ft_t_mkis where instr_id = (select instr_id from ft_t_isid where iss_id = 'NZ2M2YV=ICAA' and id_ctxt_typ = 'RIC') and mkt_oid = (select mkt_oid from ft_t_isid where iss_id = '' and id_ctxt_typ = '')) from dual WHERE EXISTS (SELECT 1 FROM ft_t_isid WHERE id_ctxt_typ =  'RIC' and iss_id = 'NZ2M2YV=ICAA') AND NOT EXISTS (SELECT 1 FROM ft_t_isgp WHERE PRNT_ISS_GRP_OID = 'CBA=S002=0' and instr_id = (SELECT instr_id FROM ft_t_isid WHERE id_ctxt_typ =  'RIC' and iss_id = 'NZ2M2YV=ICAA') );</v>
      </c>
    </row>
    <row r="152" spans="2:14">
      <c r="B152" s="103" t="s">
        <v>2633</v>
      </c>
      <c r="C152" s="16" t="s">
        <v>2563</v>
      </c>
      <c r="D152" s="78" t="s">
        <v>1570</v>
      </c>
      <c r="E152" s="103" t="s">
        <v>2661</v>
      </c>
      <c r="F152" s="103" t="s">
        <v>1365</v>
      </c>
      <c r="G152" s="104" t="s">
        <v>871</v>
      </c>
      <c r="H152" s="104" t="s">
        <v>141</v>
      </c>
      <c r="I152" s="78" t="s">
        <v>9</v>
      </c>
      <c r="J152" s="78" t="s">
        <v>141</v>
      </c>
      <c r="K152" s="99" t="s">
        <v>872</v>
      </c>
      <c r="L152" s="99"/>
      <c r="M152" s="105"/>
      <c r="N152" s="8" t="str">
        <f t="shared" si="6"/>
        <v>INSERT INTO ft_t_isgp (isgp_oid, instr_id, PRNT_ISS_GRP_OID,START_TMS,LAST_CHG_TMS,LAST_CHG_USR_ID,DATA_STAT_TYP,DATA_SRC_ID,PRT_PURP_TYP, ISID_OID, MKT_ISS_OID)  SELECT 'CBA=000149' ,  (SELECT instr_id FROM ft_t_isid WHERE id_ctxt_typ =  'RIC' and iss_id = 'NZ3M2YV=ICAA' and rownum = 1),'CBA=S002=0' , sysdate-36525 , sysdate,'CBA', 'ACTIVE' , 'CBA' , 'REQUEST',  (SELECT isid_oid FROM ft_t_isid WHERE id_ctxt_typ =  'RIC' and iss_id = 'NZ3M2YV=ICAA' and rownum = 1), (select mkt_iss_oid from ft_t_mkis where instr_id = (select instr_id from ft_t_isid where iss_id = 'NZ3M2YV=ICAA' and id_ctxt_typ = 'RIC') and mkt_oid = (select mkt_oid from ft_t_isid where iss_id = '' and id_ctxt_typ = '')) from dual WHERE EXISTS (SELECT 1 FROM ft_t_isid WHERE id_ctxt_typ =  'RIC' and iss_id = 'NZ3M2YV=ICAA') AND NOT EXISTS (SELECT 1 FROM ft_t_isgp WHERE PRNT_ISS_GRP_OID = 'CBA=S002=0' and instr_id = (SELECT instr_id FROM ft_t_isid WHERE id_ctxt_typ =  'RIC' and iss_id = 'NZ3M2YV=ICAA') );</v>
      </c>
    </row>
    <row r="153" spans="2:14">
      <c r="B153" s="103" t="s">
        <v>2634</v>
      </c>
      <c r="C153" s="16" t="s">
        <v>2564</v>
      </c>
      <c r="D153" s="78" t="s">
        <v>1570</v>
      </c>
      <c r="E153" s="103" t="s">
        <v>2661</v>
      </c>
      <c r="F153" s="103" t="s">
        <v>1365</v>
      </c>
      <c r="G153" s="104" t="s">
        <v>871</v>
      </c>
      <c r="H153" s="104" t="s">
        <v>141</v>
      </c>
      <c r="I153" s="78" t="s">
        <v>9</v>
      </c>
      <c r="J153" s="78" t="s">
        <v>141</v>
      </c>
      <c r="K153" s="99" t="s">
        <v>872</v>
      </c>
      <c r="L153" s="99"/>
      <c r="M153" s="105"/>
      <c r="N153" s="8" t="str">
        <f t="shared" si="6"/>
        <v>INSERT INTO ft_t_isgp (isgp_oid, instr_id, PRNT_ISS_GRP_OID,START_TMS,LAST_CHG_TMS,LAST_CHG_USR_ID,DATA_STAT_TYP,DATA_SRC_ID,PRT_PURP_TYP, ISID_OID, MKT_ISS_OID)  SELECT 'CBA=000150' ,  (SELECT instr_id FROM ft_t_isid WHERE id_ctxt_typ =  'RIC' and iss_id = 'NZ6M2YV=ICAA' and rownum = 1),'CBA=S002=0' , sysdate-36525 , sysdate,'CBA', 'ACTIVE' , 'CBA' , 'REQUEST',  (SELECT isid_oid FROM ft_t_isid WHERE id_ctxt_typ =  'RIC' and iss_id = 'NZ6M2YV=ICAA' and rownum = 1), (select mkt_iss_oid from ft_t_mkis where instr_id = (select instr_id from ft_t_isid where iss_id = 'NZ6M2YV=ICAA' and id_ctxt_typ = 'RIC') and mkt_oid = (select mkt_oid from ft_t_isid where iss_id = '' and id_ctxt_typ = '')) from dual WHERE EXISTS (SELECT 1 FROM ft_t_isid WHERE id_ctxt_typ =  'RIC' and iss_id = 'NZ6M2YV=ICAA') AND NOT EXISTS (SELECT 1 FROM ft_t_isgp WHERE PRNT_ISS_GRP_OID = 'CBA=S002=0' and instr_id = (SELECT instr_id FROM ft_t_isid WHERE id_ctxt_typ =  'RIC' and iss_id = 'NZ6M2YV=ICAA') );</v>
      </c>
    </row>
    <row r="154" spans="2:14">
      <c r="B154" s="103" t="s">
        <v>2635</v>
      </c>
      <c r="C154" s="16" t="s">
        <v>2565</v>
      </c>
      <c r="D154" s="78" t="s">
        <v>1570</v>
      </c>
      <c r="E154" s="103" t="s">
        <v>2661</v>
      </c>
      <c r="F154" s="103" t="s">
        <v>1365</v>
      </c>
      <c r="G154" s="104" t="s">
        <v>871</v>
      </c>
      <c r="H154" s="104" t="s">
        <v>141</v>
      </c>
      <c r="I154" s="78" t="s">
        <v>9</v>
      </c>
      <c r="J154" s="78" t="s">
        <v>141</v>
      </c>
      <c r="K154" s="99" t="s">
        <v>872</v>
      </c>
      <c r="L154" s="99"/>
      <c r="M154" s="105"/>
      <c r="N154" s="8" t="str">
        <f t="shared" si="6"/>
        <v>INSERT INTO ft_t_isgp (isgp_oid, instr_id, PRNT_ISS_GRP_OID,START_TMS,LAST_CHG_TMS,LAST_CHG_USR_ID,DATA_STAT_TYP,DATA_SRC_ID,PRT_PURP_TYP, ISID_OID, MKT_ISS_OID)  SELECT 'CBA=000151' ,  (SELECT instr_id FROM ft_t_isid WHERE id_ctxt_typ =  'RIC' and iss_id = 'NZ1Y2YV=ICAA' and rownum = 1),'CBA=S002=0' , sysdate-36525 , sysdate,'CBA', 'ACTIVE' , 'CBA' , 'REQUEST',  (SELECT isid_oid FROM ft_t_isid WHERE id_ctxt_typ =  'RIC' and iss_id = 'NZ1Y2YV=ICAA' and rownum = 1), (select mkt_iss_oid from ft_t_mkis where instr_id = (select instr_id from ft_t_isid where iss_id = 'NZ1Y2YV=ICAA' and id_ctxt_typ = 'RIC') and mkt_oid = (select mkt_oid from ft_t_isid where iss_id = '' and id_ctxt_typ = '')) from dual WHERE EXISTS (SELECT 1 FROM ft_t_isid WHERE id_ctxt_typ =  'RIC' and iss_id = 'NZ1Y2YV=ICAA') AND NOT EXISTS (SELECT 1 FROM ft_t_isgp WHERE PRNT_ISS_GRP_OID = 'CBA=S002=0' and instr_id = (SELECT instr_id FROM ft_t_isid WHERE id_ctxt_typ =  'RIC' and iss_id = 'NZ1Y2YV=ICAA') );</v>
      </c>
    </row>
    <row r="155" spans="2:14">
      <c r="B155" s="103" t="s">
        <v>2636</v>
      </c>
      <c r="C155" s="16" t="s">
        <v>2566</v>
      </c>
      <c r="D155" s="78" t="s">
        <v>1570</v>
      </c>
      <c r="E155" s="103" t="s">
        <v>2661</v>
      </c>
      <c r="F155" s="103" t="s">
        <v>1365</v>
      </c>
      <c r="G155" s="104" t="s">
        <v>871</v>
      </c>
      <c r="H155" s="104" t="s">
        <v>141</v>
      </c>
      <c r="I155" s="78" t="s">
        <v>9</v>
      </c>
      <c r="J155" s="78" t="s">
        <v>141</v>
      </c>
      <c r="K155" s="99" t="s">
        <v>872</v>
      </c>
      <c r="L155" s="99"/>
      <c r="M155" s="105"/>
      <c r="N155" s="8" t="str">
        <f t="shared" si="6"/>
        <v>INSERT INTO ft_t_isgp (isgp_oid, instr_id, PRNT_ISS_GRP_OID,START_TMS,LAST_CHG_TMS,LAST_CHG_USR_ID,DATA_STAT_TYP,DATA_SRC_ID,PRT_PURP_TYP, ISID_OID, MKT_ISS_OID)  SELECT 'CBA=000152' ,  (SELECT instr_id FROM ft_t_isid WHERE id_ctxt_typ =  'RIC' and iss_id = 'NZ2Y2YV=ICAA' and rownum = 1),'CBA=S002=0' , sysdate-36525 , sysdate,'CBA', 'ACTIVE' , 'CBA' , 'REQUEST',  (SELECT isid_oid FROM ft_t_isid WHERE id_ctxt_typ =  'RIC' and iss_id = 'NZ2Y2YV=ICAA' and rownum = 1), (select mkt_iss_oid from ft_t_mkis where instr_id = (select instr_id from ft_t_isid where iss_id = 'NZ2Y2YV=ICAA' and id_ctxt_typ = 'RIC') and mkt_oid = (select mkt_oid from ft_t_isid where iss_id = '' and id_ctxt_typ = '')) from dual WHERE EXISTS (SELECT 1 FROM ft_t_isid WHERE id_ctxt_typ =  'RIC' and iss_id = 'NZ2Y2YV=ICAA') AND NOT EXISTS (SELECT 1 FROM ft_t_isgp WHERE PRNT_ISS_GRP_OID = 'CBA=S002=0' and instr_id = (SELECT instr_id FROM ft_t_isid WHERE id_ctxt_typ =  'RIC' and iss_id = 'NZ2Y2YV=ICAA') );</v>
      </c>
    </row>
    <row r="156" spans="2:14">
      <c r="B156" s="103" t="s">
        <v>2637</v>
      </c>
      <c r="C156" s="16" t="s">
        <v>2567</v>
      </c>
      <c r="D156" s="78" t="s">
        <v>1570</v>
      </c>
      <c r="E156" s="103" t="s">
        <v>2661</v>
      </c>
      <c r="F156" s="103" t="s">
        <v>1365</v>
      </c>
      <c r="G156" s="104" t="s">
        <v>871</v>
      </c>
      <c r="H156" s="104" t="s">
        <v>141</v>
      </c>
      <c r="I156" s="78" t="s">
        <v>9</v>
      </c>
      <c r="J156" s="78" t="s">
        <v>141</v>
      </c>
      <c r="K156" s="99" t="s">
        <v>872</v>
      </c>
      <c r="L156" s="99"/>
      <c r="M156" s="105"/>
      <c r="N156" s="8" t="str">
        <f t="shared" si="6"/>
        <v>INSERT INTO ft_t_isgp (isgp_oid, instr_id, PRNT_ISS_GRP_OID,START_TMS,LAST_CHG_TMS,LAST_CHG_USR_ID,DATA_STAT_TYP,DATA_SRC_ID,PRT_PURP_TYP, ISID_OID, MKT_ISS_OID)  SELECT 'CBA=000153' ,  (SELECT instr_id FROM ft_t_isid WHERE id_ctxt_typ =  'RIC' and iss_id = 'NZ1M3YV=ICAA' and rownum = 1),'CBA=S002=0' , sysdate-36525 , sysdate,'CBA', 'ACTIVE' , 'CBA' , 'REQUEST',  (SELECT isid_oid FROM ft_t_isid WHERE id_ctxt_typ =  'RIC' and iss_id = 'NZ1M3YV=ICAA' and rownum = 1), (select mkt_iss_oid from ft_t_mkis where instr_id = (select instr_id from ft_t_isid where iss_id = 'NZ1M3YV=ICAA' and id_ctxt_typ = 'RIC') and mkt_oid = (select mkt_oid from ft_t_isid where iss_id = '' and id_ctxt_typ = '')) from dual WHERE EXISTS (SELECT 1 FROM ft_t_isid WHERE id_ctxt_typ =  'RIC' and iss_id = 'NZ1M3YV=ICAA') AND NOT EXISTS (SELECT 1 FROM ft_t_isgp WHERE PRNT_ISS_GRP_OID = 'CBA=S002=0' and instr_id = (SELECT instr_id FROM ft_t_isid WHERE id_ctxt_typ =  'RIC' and iss_id = 'NZ1M3YV=ICAA') );</v>
      </c>
    </row>
    <row r="157" spans="2:14">
      <c r="B157" s="103" t="s">
        <v>2638</v>
      </c>
      <c r="C157" s="16" t="s">
        <v>2568</v>
      </c>
      <c r="D157" s="78" t="s">
        <v>1570</v>
      </c>
      <c r="E157" s="103" t="s">
        <v>2661</v>
      </c>
      <c r="F157" s="103" t="s">
        <v>1365</v>
      </c>
      <c r="G157" s="104" t="s">
        <v>871</v>
      </c>
      <c r="H157" s="104" t="s">
        <v>141</v>
      </c>
      <c r="I157" s="78" t="s">
        <v>9</v>
      </c>
      <c r="J157" s="78" t="s">
        <v>141</v>
      </c>
      <c r="K157" s="99" t="s">
        <v>872</v>
      </c>
      <c r="L157" s="99"/>
      <c r="M157" s="105"/>
      <c r="N157" s="8" t="str">
        <f t="shared" si="6"/>
        <v>INSERT INTO ft_t_isgp (isgp_oid, instr_id, PRNT_ISS_GRP_OID,START_TMS,LAST_CHG_TMS,LAST_CHG_USR_ID,DATA_STAT_TYP,DATA_SRC_ID,PRT_PURP_TYP, ISID_OID, MKT_ISS_OID)  SELECT 'CBA=000154' ,  (SELECT instr_id FROM ft_t_isid WHERE id_ctxt_typ =  'RIC' and iss_id = 'NZ2M3YV=ICAA' and rownum = 1),'CBA=S002=0' , sysdate-36525 , sysdate,'CBA', 'ACTIVE' , 'CBA' , 'REQUEST',  (SELECT isid_oid FROM ft_t_isid WHERE id_ctxt_typ =  'RIC' and iss_id = 'NZ2M3YV=ICAA' and rownum = 1), (select mkt_iss_oid from ft_t_mkis where instr_id = (select instr_id from ft_t_isid where iss_id = 'NZ2M3YV=ICAA' and id_ctxt_typ = 'RIC') and mkt_oid = (select mkt_oid from ft_t_isid where iss_id = '' and id_ctxt_typ = '')) from dual WHERE EXISTS (SELECT 1 FROM ft_t_isid WHERE id_ctxt_typ =  'RIC' and iss_id = 'NZ2M3YV=ICAA') AND NOT EXISTS (SELECT 1 FROM ft_t_isgp WHERE PRNT_ISS_GRP_OID = 'CBA=S002=0' and instr_id = (SELECT instr_id FROM ft_t_isid WHERE id_ctxt_typ =  'RIC' and iss_id = 'NZ2M3YV=ICAA') );</v>
      </c>
    </row>
    <row r="158" spans="2:14">
      <c r="B158" s="103" t="s">
        <v>2639</v>
      </c>
      <c r="C158" s="16" t="s">
        <v>2569</v>
      </c>
      <c r="D158" s="78" t="s">
        <v>1570</v>
      </c>
      <c r="E158" s="103" t="s">
        <v>2661</v>
      </c>
      <c r="F158" s="103" t="s">
        <v>1365</v>
      </c>
      <c r="G158" s="104" t="s">
        <v>871</v>
      </c>
      <c r="H158" s="104" t="s">
        <v>141</v>
      </c>
      <c r="I158" s="78" t="s">
        <v>9</v>
      </c>
      <c r="J158" s="78" t="s">
        <v>141</v>
      </c>
      <c r="K158" s="99" t="s">
        <v>872</v>
      </c>
      <c r="L158" s="99"/>
      <c r="M158" s="105"/>
      <c r="N158" s="8" t="str">
        <f t="shared" si="6"/>
        <v>INSERT INTO ft_t_isgp (isgp_oid, instr_id, PRNT_ISS_GRP_OID,START_TMS,LAST_CHG_TMS,LAST_CHG_USR_ID,DATA_STAT_TYP,DATA_SRC_ID,PRT_PURP_TYP, ISID_OID, MKT_ISS_OID)  SELECT 'CBA=000155' ,  (SELECT instr_id FROM ft_t_isid WHERE id_ctxt_typ =  'RIC' and iss_id = 'NZ3M3YV=ICAA' and rownum = 1),'CBA=S002=0' , sysdate-36525 , sysdate,'CBA', 'ACTIVE' , 'CBA' , 'REQUEST',  (SELECT isid_oid FROM ft_t_isid WHERE id_ctxt_typ =  'RIC' and iss_id = 'NZ3M3YV=ICAA' and rownum = 1), (select mkt_iss_oid from ft_t_mkis where instr_id = (select instr_id from ft_t_isid where iss_id = 'NZ3M3YV=ICAA' and id_ctxt_typ = 'RIC') and mkt_oid = (select mkt_oid from ft_t_isid where iss_id = '' and id_ctxt_typ = '')) from dual WHERE EXISTS (SELECT 1 FROM ft_t_isid WHERE id_ctxt_typ =  'RIC' and iss_id = 'NZ3M3YV=ICAA') AND NOT EXISTS (SELECT 1 FROM ft_t_isgp WHERE PRNT_ISS_GRP_OID = 'CBA=S002=0' and instr_id = (SELECT instr_id FROM ft_t_isid WHERE id_ctxt_typ =  'RIC' and iss_id = 'NZ3M3YV=ICAA') );</v>
      </c>
    </row>
    <row r="159" spans="2:14">
      <c r="B159" s="103" t="s">
        <v>2640</v>
      </c>
      <c r="C159" s="16" t="s">
        <v>2570</v>
      </c>
      <c r="D159" s="78" t="s">
        <v>1570</v>
      </c>
      <c r="E159" s="103" t="s">
        <v>2661</v>
      </c>
      <c r="F159" s="103" t="s">
        <v>1365</v>
      </c>
      <c r="G159" s="104" t="s">
        <v>871</v>
      </c>
      <c r="H159" s="104" t="s">
        <v>141</v>
      </c>
      <c r="I159" s="78" t="s">
        <v>9</v>
      </c>
      <c r="J159" s="78" t="s">
        <v>141</v>
      </c>
      <c r="K159" s="99" t="s">
        <v>872</v>
      </c>
      <c r="L159" s="99"/>
      <c r="M159" s="105"/>
      <c r="N159" s="8" t="str">
        <f t="shared" si="6"/>
        <v>INSERT INTO ft_t_isgp (isgp_oid, instr_id, PRNT_ISS_GRP_OID,START_TMS,LAST_CHG_TMS,LAST_CHG_USR_ID,DATA_STAT_TYP,DATA_SRC_ID,PRT_PURP_TYP, ISID_OID, MKT_ISS_OID)  SELECT 'CBA=000156' ,  (SELECT instr_id FROM ft_t_isid WHERE id_ctxt_typ =  'RIC' and iss_id = 'NZ6M3YV=ICAA' and rownum = 1),'CBA=S002=0' , sysdate-36525 , sysdate,'CBA', 'ACTIVE' , 'CBA' , 'REQUEST',  (SELECT isid_oid FROM ft_t_isid WHERE id_ctxt_typ =  'RIC' and iss_id = 'NZ6M3YV=ICAA' and rownum = 1), (select mkt_iss_oid from ft_t_mkis where instr_id = (select instr_id from ft_t_isid where iss_id = 'NZ6M3YV=ICAA' and id_ctxt_typ = 'RIC') and mkt_oid = (select mkt_oid from ft_t_isid where iss_id = '' and id_ctxt_typ = '')) from dual WHERE EXISTS (SELECT 1 FROM ft_t_isid WHERE id_ctxt_typ =  'RIC' and iss_id = 'NZ6M3YV=ICAA') AND NOT EXISTS (SELECT 1 FROM ft_t_isgp WHERE PRNT_ISS_GRP_OID = 'CBA=S002=0' and instr_id = (SELECT instr_id FROM ft_t_isid WHERE id_ctxt_typ =  'RIC' and iss_id = 'NZ6M3YV=ICAA') );</v>
      </c>
    </row>
    <row r="160" spans="2:14">
      <c r="B160" s="103" t="s">
        <v>2641</v>
      </c>
      <c r="C160" s="16" t="s">
        <v>2571</v>
      </c>
      <c r="D160" s="78" t="s">
        <v>1570</v>
      </c>
      <c r="E160" s="103" t="s">
        <v>2661</v>
      </c>
      <c r="F160" s="103" t="s">
        <v>1365</v>
      </c>
      <c r="G160" s="104" t="s">
        <v>871</v>
      </c>
      <c r="H160" s="104" t="s">
        <v>141</v>
      </c>
      <c r="I160" s="78" t="s">
        <v>9</v>
      </c>
      <c r="J160" s="78" t="s">
        <v>141</v>
      </c>
      <c r="K160" s="99" t="s">
        <v>872</v>
      </c>
      <c r="L160" s="99"/>
      <c r="M160" s="105"/>
      <c r="N160" s="8" t="str">
        <f t="shared" si="6"/>
        <v>INSERT INTO ft_t_isgp (isgp_oid, instr_id, PRNT_ISS_GRP_OID,START_TMS,LAST_CHG_TMS,LAST_CHG_USR_ID,DATA_STAT_TYP,DATA_SRC_ID,PRT_PURP_TYP, ISID_OID, MKT_ISS_OID)  SELECT 'CBA=000157' ,  (SELECT instr_id FROM ft_t_isid WHERE id_ctxt_typ =  'RIC' and iss_id = 'NZ1Y3YV=ICAA' and rownum = 1),'CBA=S002=0' , sysdate-36525 , sysdate,'CBA', 'ACTIVE' , 'CBA' , 'REQUEST',  (SELECT isid_oid FROM ft_t_isid WHERE id_ctxt_typ =  'RIC' and iss_id = 'NZ1Y3YV=ICAA' and rownum = 1), (select mkt_iss_oid from ft_t_mkis where instr_id = (select instr_id from ft_t_isid where iss_id = 'NZ1Y3YV=ICAA' and id_ctxt_typ = 'RIC') and mkt_oid = (select mkt_oid from ft_t_isid where iss_id = '' and id_ctxt_typ = '')) from dual WHERE EXISTS (SELECT 1 FROM ft_t_isid WHERE id_ctxt_typ =  'RIC' and iss_id = 'NZ1Y3YV=ICAA') AND NOT EXISTS (SELECT 1 FROM ft_t_isgp WHERE PRNT_ISS_GRP_OID = 'CBA=S002=0' and instr_id = (SELECT instr_id FROM ft_t_isid WHERE id_ctxt_typ =  'RIC' and iss_id = 'NZ1Y3YV=ICAA') );</v>
      </c>
    </row>
    <row r="161" spans="2:14">
      <c r="B161" s="103" t="s">
        <v>2642</v>
      </c>
      <c r="C161" s="16" t="s">
        <v>2572</v>
      </c>
      <c r="D161" s="78" t="s">
        <v>1570</v>
      </c>
      <c r="E161" s="103" t="s">
        <v>2661</v>
      </c>
      <c r="F161" s="103" t="s">
        <v>1365</v>
      </c>
      <c r="G161" s="104" t="s">
        <v>871</v>
      </c>
      <c r="H161" s="104" t="s">
        <v>141</v>
      </c>
      <c r="I161" s="78" t="s">
        <v>9</v>
      </c>
      <c r="J161" s="78" t="s">
        <v>141</v>
      </c>
      <c r="K161" s="99" t="s">
        <v>872</v>
      </c>
      <c r="L161" s="99"/>
      <c r="M161" s="105"/>
      <c r="N161" s="8" t="str">
        <f t="shared" si="6"/>
        <v>INSERT INTO ft_t_isgp (isgp_oid, instr_id, PRNT_ISS_GRP_OID,START_TMS,LAST_CHG_TMS,LAST_CHG_USR_ID,DATA_STAT_TYP,DATA_SRC_ID,PRT_PURP_TYP, ISID_OID, MKT_ISS_OID)  SELECT 'CBA=000158' ,  (SELECT instr_id FROM ft_t_isid WHERE id_ctxt_typ =  'RIC' and iss_id = 'NZ2Y3YV=ICAA' and rownum = 1),'CBA=S002=0' , sysdate-36525 , sysdate,'CBA', 'ACTIVE' , 'CBA' , 'REQUEST',  (SELECT isid_oid FROM ft_t_isid WHERE id_ctxt_typ =  'RIC' and iss_id = 'NZ2Y3YV=ICAA' and rownum = 1), (select mkt_iss_oid from ft_t_mkis where instr_id = (select instr_id from ft_t_isid where iss_id = 'NZ2Y3YV=ICAA' and id_ctxt_typ = 'RIC') and mkt_oid = (select mkt_oid from ft_t_isid where iss_id = '' and id_ctxt_typ = '')) from dual WHERE EXISTS (SELECT 1 FROM ft_t_isid WHERE id_ctxt_typ =  'RIC' and iss_id = 'NZ2Y3YV=ICAA') AND NOT EXISTS (SELECT 1 FROM ft_t_isgp WHERE PRNT_ISS_GRP_OID = 'CBA=S002=0' and instr_id = (SELECT instr_id FROM ft_t_isid WHERE id_ctxt_typ =  'RIC' and iss_id = 'NZ2Y3YV=ICAA') );</v>
      </c>
    </row>
    <row r="162" spans="2:14">
      <c r="B162" s="103" t="s">
        <v>2643</v>
      </c>
      <c r="C162" s="16" t="s">
        <v>2573</v>
      </c>
      <c r="D162" s="78" t="s">
        <v>1570</v>
      </c>
      <c r="E162" s="103" t="s">
        <v>2661</v>
      </c>
      <c r="F162" s="103" t="s">
        <v>1365</v>
      </c>
      <c r="G162" s="104" t="s">
        <v>871</v>
      </c>
      <c r="H162" s="104" t="s">
        <v>141</v>
      </c>
      <c r="I162" s="78" t="s">
        <v>9</v>
      </c>
      <c r="J162" s="78" t="s">
        <v>141</v>
      </c>
      <c r="K162" s="99" t="s">
        <v>872</v>
      </c>
      <c r="L162" s="99"/>
      <c r="M162" s="105"/>
      <c r="N162" s="8" t="str">
        <f t="shared" si="6"/>
        <v>INSERT INTO ft_t_isgp (isgp_oid, instr_id, PRNT_ISS_GRP_OID,START_TMS,LAST_CHG_TMS,LAST_CHG_USR_ID,DATA_STAT_TYP,DATA_SRC_ID,PRT_PURP_TYP, ISID_OID, MKT_ISS_OID)  SELECT 'CBA=000159' ,  (SELECT instr_id FROM ft_t_isid WHERE id_ctxt_typ =  'RIC' and iss_id = 'NZ1M4YV=ICAA' and rownum = 1),'CBA=S002=0' , sysdate-36525 , sysdate,'CBA', 'ACTIVE' , 'CBA' , 'REQUEST',  (SELECT isid_oid FROM ft_t_isid WHERE id_ctxt_typ =  'RIC' and iss_id = 'NZ1M4YV=ICAA' and rownum = 1), (select mkt_iss_oid from ft_t_mkis where instr_id = (select instr_id from ft_t_isid where iss_id = 'NZ1M4YV=ICAA' and id_ctxt_typ = 'RIC') and mkt_oid = (select mkt_oid from ft_t_isid where iss_id = '' and id_ctxt_typ = '')) from dual WHERE EXISTS (SELECT 1 FROM ft_t_isid WHERE id_ctxt_typ =  'RIC' and iss_id = 'NZ1M4YV=ICAA') AND NOT EXISTS (SELECT 1 FROM ft_t_isgp WHERE PRNT_ISS_GRP_OID = 'CBA=S002=0' and instr_id = (SELECT instr_id FROM ft_t_isid WHERE id_ctxt_typ =  'RIC' and iss_id = 'NZ1M4YV=ICAA') );</v>
      </c>
    </row>
    <row r="163" spans="2:14">
      <c r="B163" s="103" t="s">
        <v>2644</v>
      </c>
      <c r="C163" s="16" t="s">
        <v>2574</v>
      </c>
      <c r="D163" s="78" t="s">
        <v>1570</v>
      </c>
      <c r="E163" s="103" t="s">
        <v>2661</v>
      </c>
      <c r="F163" s="103" t="s">
        <v>1365</v>
      </c>
      <c r="G163" s="104" t="s">
        <v>871</v>
      </c>
      <c r="H163" s="104" t="s">
        <v>141</v>
      </c>
      <c r="I163" s="78" t="s">
        <v>9</v>
      </c>
      <c r="J163" s="78" t="s">
        <v>141</v>
      </c>
      <c r="K163" s="99" t="s">
        <v>872</v>
      </c>
      <c r="L163" s="99"/>
      <c r="M163" s="105"/>
      <c r="N163" s="8" t="str">
        <f t="shared" si="6"/>
        <v>INSERT INTO ft_t_isgp (isgp_oid, instr_id, PRNT_ISS_GRP_OID,START_TMS,LAST_CHG_TMS,LAST_CHG_USR_ID,DATA_STAT_TYP,DATA_SRC_ID,PRT_PURP_TYP, ISID_OID, MKT_ISS_OID)  SELECT 'CBA=000160' ,  (SELECT instr_id FROM ft_t_isid WHERE id_ctxt_typ =  'RIC' and iss_id = 'NZ2M4YV=ICAA' and rownum = 1),'CBA=S002=0' , sysdate-36525 , sysdate,'CBA', 'ACTIVE' , 'CBA' , 'REQUEST',  (SELECT isid_oid FROM ft_t_isid WHERE id_ctxt_typ =  'RIC' and iss_id = 'NZ2M4YV=ICAA' and rownum = 1), (select mkt_iss_oid from ft_t_mkis where instr_id = (select instr_id from ft_t_isid where iss_id = 'NZ2M4YV=ICAA' and id_ctxt_typ = 'RIC') and mkt_oid = (select mkt_oid from ft_t_isid where iss_id = '' and id_ctxt_typ = '')) from dual WHERE EXISTS (SELECT 1 FROM ft_t_isid WHERE id_ctxt_typ =  'RIC' and iss_id = 'NZ2M4YV=ICAA') AND NOT EXISTS (SELECT 1 FROM ft_t_isgp WHERE PRNT_ISS_GRP_OID = 'CBA=S002=0' and instr_id = (SELECT instr_id FROM ft_t_isid WHERE id_ctxt_typ =  'RIC' and iss_id = 'NZ2M4YV=ICAA') );</v>
      </c>
    </row>
    <row r="164" spans="2:14">
      <c r="B164" s="103" t="s">
        <v>2645</v>
      </c>
      <c r="C164" s="16" t="s">
        <v>2575</v>
      </c>
      <c r="D164" s="78" t="s">
        <v>1570</v>
      </c>
      <c r="E164" s="103" t="s">
        <v>2661</v>
      </c>
      <c r="F164" s="103" t="s">
        <v>1365</v>
      </c>
      <c r="G164" s="104" t="s">
        <v>871</v>
      </c>
      <c r="H164" s="104" t="s">
        <v>141</v>
      </c>
      <c r="I164" s="78" t="s">
        <v>9</v>
      </c>
      <c r="J164" s="78" t="s">
        <v>141</v>
      </c>
      <c r="K164" s="99" t="s">
        <v>872</v>
      </c>
      <c r="L164" s="99"/>
      <c r="M164" s="105"/>
      <c r="N164" s="8" t="str">
        <f t="shared" si="6"/>
        <v>INSERT INTO ft_t_isgp (isgp_oid, instr_id, PRNT_ISS_GRP_OID,START_TMS,LAST_CHG_TMS,LAST_CHG_USR_ID,DATA_STAT_TYP,DATA_SRC_ID,PRT_PURP_TYP, ISID_OID, MKT_ISS_OID)  SELECT 'CBA=000161' ,  (SELECT instr_id FROM ft_t_isid WHERE id_ctxt_typ =  'RIC' and iss_id = 'NZ3M4YV=ICAA' and rownum = 1),'CBA=S002=0' , sysdate-36525 , sysdate,'CBA', 'ACTIVE' , 'CBA' , 'REQUEST',  (SELECT isid_oid FROM ft_t_isid WHERE id_ctxt_typ =  'RIC' and iss_id = 'NZ3M4YV=ICAA' and rownum = 1), (select mkt_iss_oid from ft_t_mkis where instr_id = (select instr_id from ft_t_isid where iss_id = 'NZ3M4YV=ICAA' and id_ctxt_typ = 'RIC') and mkt_oid = (select mkt_oid from ft_t_isid where iss_id = '' and id_ctxt_typ = '')) from dual WHERE EXISTS (SELECT 1 FROM ft_t_isid WHERE id_ctxt_typ =  'RIC' and iss_id = 'NZ3M4YV=ICAA') AND NOT EXISTS (SELECT 1 FROM ft_t_isgp WHERE PRNT_ISS_GRP_OID = 'CBA=S002=0' and instr_id = (SELECT instr_id FROM ft_t_isid WHERE id_ctxt_typ =  'RIC' and iss_id = 'NZ3M4YV=ICAA') );</v>
      </c>
    </row>
    <row r="165" spans="2:14">
      <c r="B165" s="103" t="s">
        <v>2646</v>
      </c>
      <c r="C165" s="16" t="s">
        <v>2576</v>
      </c>
      <c r="D165" s="78" t="s">
        <v>1570</v>
      </c>
      <c r="E165" s="103" t="s">
        <v>2661</v>
      </c>
      <c r="F165" s="103" t="s">
        <v>1365</v>
      </c>
      <c r="G165" s="104" t="s">
        <v>871</v>
      </c>
      <c r="H165" s="104" t="s">
        <v>141</v>
      </c>
      <c r="I165" s="78" t="s">
        <v>9</v>
      </c>
      <c r="J165" s="78" t="s">
        <v>141</v>
      </c>
      <c r="K165" s="99" t="s">
        <v>872</v>
      </c>
      <c r="L165" s="99"/>
      <c r="M165" s="105"/>
      <c r="N165" s="8" t="str">
        <f t="shared" si="6"/>
        <v>INSERT INTO ft_t_isgp (isgp_oid, instr_id, PRNT_ISS_GRP_OID,START_TMS,LAST_CHG_TMS,LAST_CHG_USR_ID,DATA_STAT_TYP,DATA_SRC_ID,PRT_PURP_TYP, ISID_OID, MKT_ISS_OID)  SELECT 'CBA=000162' ,  (SELECT instr_id FROM ft_t_isid WHERE id_ctxt_typ =  'RIC' and iss_id = 'NZ6M4YV=ICAA' and rownum = 1),'CBA=S002=0' , sysdate-36525 , sysdate,'CBA', 'ACTIVE' , 'CBA' , 'REQUEST',  (SELECT isid_oid FROM ft_t_isid WHERE id_ctxt_typ =  'RIC' and iss_id = 'NZ6M4YV=ICAA' and rownum = 1), (select mkt_iss_oid from ft_t_mkis where instr_id = (select instr_id from ft_t_isid where iss_id = 'NZ6M4YV=ICAA' and id_ctxt_typ = 'RIC') and mkt_oid = (select mkt_oid from ft_t_isid where iss_id = '' and id_ctxt_typ = '')) from dual WHERE EXISTS (SELECT 1 FROM ft_t_isid WHERE id_ctxt_typ =  'RIC' and iss_id = 'NZ6M4YV=ICAA') AND NOT EXISTS (SELECT 1 FROM ft_t_isgp WHERE PRNT_ISS_GRP_OID = 'CBA=S002=0' and instr_id = (SELECT instr_id FROM ft_t_isid WHERE id_ctxt_typ =  'RIC' and iss_id = 'NZ6M4YV=ICAA') );</v>
      </c>
    </row>
    <row r="166" spans="2:14">
      <c r="B166" s="103" t="s">
        <v>2647</v>
      </c>
      <c r="C166" s="16" t="s">
        <v>2577</v>
      </c>
      <c r="D166" s="78" t="s">
        <v>1570</v>
      </c>
      <c r="E166" s="103" t="s">
        <v>2661</v>
      </c>
      <c r="F166" s="103" t="s">
        <v>1365</v>
      </c>
      <c r="G166" s="104" t="s">
        <v>871</v>
      </c>
      <c r="H166" s="104" t="s">
        <v>141</v>
      </c>
      <c r="I166" s="78" t="s">
        <v>9</v>
      </c>
      <c r="J166" s="78" t="s">
        <v>141</v>
      </c>
      <c r="K166" s="99" t="s">
        <v>872</v>
      </c>
      <c r="L166" s="99"/>
      <c r="M166" s="105"/>
      <c r="N166" s="8" t="str">
        <f t="shared" si="6"/>
        <v>INSERT INTO ft_t_isgp (isgp_oid, instr_id, PRNT_ISS_GRP_OID,START_TMS,LAST_CHG_TMS,LAST_CHG_USR_ID,DATA_STAT_TYP,DATA_SRC_ID,PRT_PURP_TYP, ISID_OID, MKT_ISS_OID)  SELECT 'CBA=000163' ,  (SELECT instr_id FROM ft_t_isid WHERE id_ctxt_typ =  'RIC' and iss_id = 'NZ1Y4YV=ICAA' and rownum = 1),'CBA=S002=0' , sysdate-36525 , sysdate,'CBA', 'ACTIVE' , 'CBA' , 'REQUEST',  (SELECT isid_oid FROM ft_t_isid WHERE id_ctxt_typ =  'RIC' and iss_id = 'NZ1Y4YV=ICAA' and rownum = 1), (select mkt_iss_oid from ft_t_mkis where instr_id = (select instr_id from ft_t_isid where iss_id = 'NZ1Y4YV=ICAA' and id_ctxt_typ = 'RIC') and mkt_oid = (select mkt_oid from ft_t_isid where iss_id = '' and id_ctxt_typ = '')) from dual WHERE EXISTS (SELECT 1 FROM ft_t_isid WHERE id_ctxt_typ =  'RIC' and iss_id = 'NZ1Y4YV=ICAA') AND NOT EXISTS (SELECT 1 FROM ft_t_isgp WHERE PRNT_ISS_GRP_OID = 'CBA=S002=0' and instr_id = (SELECT instr_id FROM ft_t_isid WHERE id_ctxt_typ =  'RIC' and iss_id = 'NZ1Y4YV=ICAA') );</v>
      </c>
    </row>
    <row r="167" spans="2:14">
      <c r="B167" s="103" t="s">
        <v>2648</v>
      </c>
      <c r="C167" s="16" t="s">
        <v>2578</v>
      </c>
      <c r="D167" s="78" t="s">
        <v>1570</v>
      </c>
      <c r="E167" s="103" t="s">
        <v>2661</v>
      </c>
      <c r="F167" s="103" t="s">
        <v>1365</v>
      </c>
      <c r="G167" s="104" t="s">
        <v>871</v>
      </c>
      <c r="H167" s="104" t="s">
        <v>141</v>
      </c>
      <c r="I167" s="78" t="s">
        <v>9</v>
      </c>
      <c r="J167" s="78" t="s">
        <v>141</v>
      </c>
      <c r="K167" s="99" t="s">
        <v>872</v>
      </c>
      <c r="L167" s="99"/>
      <c r="M167" s="105"/>
      <c r="N167" s="8" t="str">
        <f t="shared" si="6"/>
        <v>INSERT INTO ft_t_isgp (isgp_oid, instr_id, PRNT_ISS_GRP_OID,START_TMS,LAST_CHG_TMS,LAST_CHG_USR_ID,DATA_STAT_TYP,DATA_SRC_ID,PRT_PURP_TYP, ISID_OID, MKT_ISS_OID)  SELECT 'CBA=000164' ,  (SELECT instr_id FROM ft_t_isid WHERE id_ctxt_typ =  'RIC' and iss_id = 'NZ2Y4YV=ICAA' and rownum = 1),'CBA=S002=0' , sysdate-36525 , sysdate,'CBA', 'ACTIVE' , 'CBA' , 'REQUEST',  (SELECT isid_oid FROM ft_t_isid WHERE id_ctxt_typ =  'RIC' and iss_id = 'NZ2Y4YV=ICAA' and rownum = 1), (select mkt_iss_oid from ft_t_mkis where instr_id = (select instr_id from ft_t_isid where iss_id = 'NZ2Y4YV=ICAA' and id_ctxt_typ = 'RIC') and mkt_oid = (select mkt_oid from ft_t_isid where iss_id = '' and id_ctxt_typ = '')) from dual WHERE EXISTS (SELECT 1 FROM ft_t_isid WHERE id_ctxt_typ =  'RIC' and iss_id = 'NZ2Y4YV=ICAA') AND NOT EXISTS (SELECT 1 FROM ft_t_isgp WHERE PRNT_ISS_GRP_OID = 'CBA=S002=0' and instr_id = (SELECT instr_id FROM ft_t_isid WHERE id_ctxt_typ =  'RIC' and iss_id = 'NZ2Y4YV=ICAA') );</v>
      </c>
    </row>
    <row r="168" spans="2:14">
      <c r="B168" s="103" t="s">
        <v>2649</v>
      </c>
      <c r="C168" s="16" t="s">
        <v>2579</v>
      </c>
      <c r="D168" s="78" t="s">
        <v>1570</v>
      </c>
      <c r="E168" s="103" t="s">
        <v>2661</v>
      </c>
      <c r="F168" s="103" t="s">
        <v>1365</v>
      </c>
      <c r="G168" s="104" t="s">
        <v>871</v>
      </c>
      <c r="H168" s="104" t="s">
        <v>141</v>
      </c>
      <c r="I168" s="78" t="s">
        <v>9</v>
      </c>
      <c r="J168" s="78" t="s">
        <v>141</v>
      </c>
      <c r="K168" s="99" t="s">
        <v>872</v>
      </c>
      <c r="L168" s="99"/>
      <c r="M168" s="105"/>
      <c r="N168" s="8" t="str">
        <f t="shared" si="6"/>
        <v>INSERT INTO ft_t_isgp (isgp_oid, instr_id, PRNT_ISS_GRP_OID,START_TMS,LAST_CHG_TMS,LAST_CHG_USR_ID,DATA_STAT_TYP,DATA_SRC_ID,PRT_PURP_TYP, ISID_OID, MKT_ISS_OID)  SELECT 'CBA=000165' ,  (SELECT instr_id FROM ft_t_isid WHERE id_ctxt_typ =  'RIC' and iss_id = 'NZ1M5YV=ICAA' and rownum = 1),'CBA=S002=0' , sysdate-36525 , sysdate,'CBA', 'ACTIVE' , 'CBA' , 'REQUEST',  (SELECT isid_oid FROM ft_t_isid WHERE id_ctxt_typ =  'RIC' and iss_id = 'NZ1M5YV=ICAA' and rownum = 1), (select mkt_iss_oid from ft_t_mkis where instr_id = (select instr_id from ft_t_isid where iss_id = 'NZ1M5YV=ICAA' and id_ctxt_typ = 'RIC') and mkt_oid = (select mkt_oid from ft_t_isid where iss_id = '' and id_ctxt_typ = '')) from dual WHERE EXISTS (SELECT 1 FROM ft_t_isid WHERE id_ctxt_typ =  'RIC' and iss_id = 'NZ1M5YV=ICAA') AND NOT EXISTS (SELECT 1 FROM ft_t_isgp WHERE PRNT_ISS_GRP_OID = 'CBA=S002=0' and instr_id = (SELECT instr_id FROM ft_t_isid WHERE id_ctxt_typ =  'RIC' and iss_id = 'NZ1M5YV=ICAA') );</v>
      </c>
    </row>
    <row r="169" spans="2:14">
      <c r="B169" s="103" t="s">
        <v>2650</v>
      </c>
      <c r="C169" s="16" t="s">
        <v>2580</v>
      </c>
      <c r="D169" s="78" t="s">
        <v>1570</v>
      </c>
      <c r="E169" s="103" t="s">
        <v>2661</v>
      </c>
      <c r="F169" s="103" t="s">
        <v>1365</v>
      </c>
      <c r="G169" s="104" t="s">
        <v>871</v>
      </c>
      <c r="H169" s="104" t="s">
        <v>141</v>
      </c>
      <c r="I169" s="78" t="s">
        <v>9</v>
      </c>
      <c r="J169" s="78" t="s">
        <v>141</v>
      </c>
      <c r="K169" s="99" t="s">
        <v>872</v>
      </c>
      <c r="L169" s="99"/>
      <c r="M169" s="105"/>
      <c r="N169" s="8" t="str">
        <f t="shared" si="6"/>
        <v>INSERT INTO ft_t_isgp (isgp_oid, instr_id, PRNT_ISS_GRP_OID,START_TMS,LAST_CHG_TMS,LAST_CHG_USR_ID,DATA_STAT_TYP,DATA_SRC_ID,PRT_PURP_TYP, ISID_OID, MKT_ISS_OID)  SELECT 'CBA=000166' ,  (SELECT instr_id FROM ft_t_isid WHERE id_ctxt_typ =  'RIC' and iss_id = 'NZ2M5YV=ICAA' and rownum = 1),'CBA=S002=0' , sysdate-36525 , sysdate,'CBA', 'ACTIVE' , 'CBA' , 'REQUEST',  (SELECT isid_oid FROM ft_t_isid WHERE id_ctxt_typ =  'RIC' and iss_id = 'NZ2M5YV=ICAA' and rownum = 1), (select mkt_iss_oid from ft_t_mkis where instr_id = (select instr_id from ft_t_isid where iss_id = 'NZ2M5YV=ICAA' and id_ctxt_typ = 'RIC') and mkt_oid = (select mkt_oid from ft_t_isid where iss_id = '' and id_ctxt_typ = '')) from dual WHERE EXISTS (SELECT 1 FROM ft_t_isid WHERE id_ctxt_typ =  'RIC' and iss_id = 'NZ2M5YV=ICAA') AND NOT EXISTS (SELECT 1 FROM ft_t_isgp WHERE PRNT_ISS_GRP_OID = 'CBA=S002=0' and instr_id = (SELECT instr_id FROM ft_t_isid WHERE id_ctxt_typ =  'RIC' and iss_id = 'NZ2M5YV=ICAA') );</v>
      </c>
    </row>
    <row r="170" spans="2:14">
      <c r="B170" s="103" t="s">
        <v>2651</v>
      </c>
      <c r="C170" s="16" t="s">
        <v>2581</v>
      </c>
      <c r="D170" s="78" t="s">
        <v>1570</v>
      </c>
      <c r="E170" s="103" t="s">
        <v>2661</v>
      </c>
      <c r="F170" s="103" t="s">
        <v>1365</v>
      </c>
      <c r="G170" s="104" t="s">
        <v>871</v>
      </c>
      <c r="H170" s="104" t="s">
        <v>141</v>
      </c>
      <c r="I170" s="78" t="s">
        <v>9</v>
      </c>
      <c r="J170" s="78" t="s">
        <v>141</v>
      </c>
      <c r="K170" s="99" t="s">
        <v>872</v>
      </c>
      <c r="L170" s="99"/>
      <c r="M170" s="105"/>
      <c r="N170" s="8" t="str">
        <f t="shared" si="6"/>
        <v>INSERT INTO ft_t_isgp (isgp_oid, instr_id, PRNT_ISS_GRP_OID,START_TMS,LAST_CHG_TMS,LAST_CHG_USR_ID,DATA_STAT_TYP,DATA_SRC_ID,PRT_PURP_TYP, ISID_OID, MKT_ISS_OID)  SELECT 'CBA=000167' ,  (SELECT instr_id FROM ft_t_isid WHERE id_ctxt_typ =  'RIC' and iss_id = 'NZ3M5YV=ICAA' and rownum = 1),'CBA=S002=0' , sysdate-36525 , sysdate,'CBA', 'ACTIVE' , 'CBA' , 'REQUEST',  (SELECT isid_oid FROM ft_t_isid WHERE id_ctxt_typ =  'RIC' and iss_id = 'NZ3M5YV=ICAA' and rownum = 1), (select mkt_iss_oid from ft_t_mkis where instr_id = (select instr_id from ft_t_isid where iss_id = 'NZ3M5YV=ICAA' and id_ctxt_typ = 'RIC') and mkt_oid = (select mkt_oid from ft_t_isid where iss_id = '' and id_ctxt_typ = '')) from dual WHERE EXISTS (SELECT 1 FROM ft_t_isid WHERE id_ctxt_typ =  'RIC' and iss_id = 'NZ3M5YV=ICAA') AND NOT EXISTS (SELECT 1 FROM ft_t_isgp WHERE PRNT_ISS_GRP_OID = 'CBA=S002=0' and instr_id = (SELECT instr_id FROM ft_t_isid WHERE id_ctxt_typ =  'RIC' and iss_id = 'NZ3M5YV=ICAA') );</v>
      </c>
    </row>
    <row r="171" spans="2:14">
      <c r="B171" s="103" t="s">
        <v>2652</v>
      </c>
      <c r="C171" s="16" t="s">
        <v>2582</v>
      </c>
      <c r="D171" s="78" t="s">
        <v>1570</v>
      </c>
      <c r="E171" s="103" t="s">
        <v>2661</v>
      </c>
      <c r="F171" s="103" t="s">
        <v>1365</v>
      </c>
      <c r="G171" s="104" t="s">
        <v>871</v>
      </c>
      <c r="H171" s="104" t="s">
        <v>141</v>
      </c>
      <c r="I171" s="78" t="s">
        <v>9</v>
      </c>
      <c r="J171" s="78" t="s">
        <v>141</v>
      </c>
      <c r="K171" s="99" t="s">
        <v>872</v>
      </c>
      <c r="L171" s="99"/>
      <c r="M171" s="105"/>
      <c r="N171" s="8" t="str">
        <f t="shared" si="6"/>
        <v>INSERT INTO ft_t_isgp (isgp_oid, instr_id, PRNT_ISS_GRP_OID,START_TMS,LAST_CHG_TMS,LAST_CHG_USR_ID,DATA_STAT_TYP,DATA_SRC_ID,PRT_PURP_TYP, ISID_OID, MKT_ISS_OID)  SELECT 'CBA=000168' ,  (SELECT instr_id FROM ft_t_isid WHERE id_ctxt_typ =  'RIC' and iss_id = 'NZ6M5YV=ICAA' and rownum = 1),'CBA=S002=0' , sysdate-36525 , sysdate,'CBA', 'ACTIVE' , 'CBA' , 'REQUEST',  (SELECT isid_oid FROM ft_t_isid WHERE id_ctxt_typ =  'RIC' and iss_id = 'NZ6M5YV=ICAA' and rownum = 1), (select mkt_iss_oid from ft_t_mkis where instr_id = (select instr_id from ft_t_isid where iss_id = 'NZ6M5YV=ICAA' and id_ctxt_typ = 'RIC') and mkt_oid = (select mkt_oid from ft_t_isid where iss_id = '' and id_ctxt_typ = '')) from dual WHERE EXISTS (SELECT 1 FROM ft_t_isid WHERE id_ctxt_typ =  'RIC' and iss_id = 'NZ6M5YV=ICAA') AND NOT EXISTS (SELECT 1 FROM ft_t_isgp WHERE PRNT_ISS_GRP_OID = 'CBA=S002=0' and instr_id = (SELECT instr_id FROM ft_t_isid WHERE id_ctxt_typ =  'RIC' and iss_id = 'NZ6M5YV=ICAA') );</v>
      </c>
    </row>
    <row r="172" spans="2:14">
      <c r="B172" s="103" t="s">
        <v>2653</v>
      </c>
      <c r="C172" s="16" t="s">
        <v>2583</v>
      </c>
      <c r="D172" s="78" t="s">
        <v>1570</v>
      </c>
      <c r="E172" s="103" t="s">
        <v>2661</v>
      </c>
      <c r="F172" s="103" t="s">
        <v>1365</v>
      </c>
      <c r="G172" s="104" t="s">
        <v>871</v>
      </c>
      <c r="H172" s="104" t="s">
        <v>141</v>
      </c>
      <c r="I172" s="78" t="s">
        <v>9</v>
      </c>
      <c r="J172" s="78" t="s">
        <v>141</v>
      </c>
      <c r="K172" s="99" t="s">
        <v>872</v>
      </c>
      <c r="L172" s="99"/>
      <c r="M172" s="105"/>
      <c r="N172" s="8" t="str">
        <f t="shared" si="6"/>
        <v>INSERT INTO ft_t_isgp (isgp_oid, instr_id, PRNT_ISS_GRP_OID,START_TMS,LAST_CHG_TMS,LAST_CHG_USR_ID,DATA_STAT_TYP,DATA_SRC_ID,PRT_PURP_TYP, ISID_OID, MKT_ISS_OID)  SELECT 'CBA=000169' ,  (SELECT instr_id FROM ft_t_isid WHERE id_ctxt_typ =  'RIC' and iss_id = 'NZ1Y5YV=ICAA' and rownum = 1),'CBA=S002=0' , sysdate-36525 , sysdate,'CBA', 'ACTIVE' , 'CBA' , 'REQUEST',  (SELECT isid_oid FROM ft_t_isid WHERE id_ctxt_typ =  'RIC' and iss_id = 'NZ1Y5YV=ICAA' and rownum = 1), (select mkt_iss_oid from ft_t_mkis where instr_id = (select instr_id from ft_t_isid where iss_id = 'NZ1Y5YV=ICAA' and id_ctxt_typ = 'RIC') and mkt_oid = (select mkt_oid from ft_t_isid where iss_id = '' and id_ctxt_typ = '')) from dual WHERE EXISTS (SELECT 1 FROM ft_t_isid WHERE id_ctxt_typ =  'RIC' and iss_id = 'NZ1Y5YV=ICAA') AND NOT EXISTS (SELECT 1 FROM ft_t_isgp WHERE PRNT_ISS_GRP_OID = 'CBA=S002=0' and instr_id = (SELECT instr_id FROM ft_t_isid WHERE id_ctxt_typ =  'RIC' and iss_id = 'NZ1Y5YV=ICAA') );</v>
      </c>
    </row>
    <row r="173" spans="2:14">
      <c r="B173" s="103" t="s">
        <v>2654</v>
      </c>
      <c r="C173" s="16" t="s">
        <v>2584</v>
      </c>
      <c r="D173" s="78" t="s">
        <v>1570</v>
      </c>
      <c r="E173" s="103" t="s">
        <v>2661</v>
      </c>
      <c r="F173" s="103" t="s">
        <v>1365</v>
      </c>
      <c r="G173" s="104" t="s">
        <v>871</v>
      </c>
      <c r="H173" s="104" t="s">
        <v>141</v>
      </c>
      <c r="I173" s="78" t="s">
        <v>9</v>
      </c>
      <c r="J173" s="78" t="s">
        <v>141</v>
      </c>
      <c r="K173" s="99" t="s">
        <v>872</v>
      </c>
      <c r="L173" s="99"/>
      <c r="M173" s="105"/>
      <c r="N173" s="8" t="str">
        <f t="shared" si="6"/>
        <v>INSERT INTO ft_t_isgp (isgp_oid, instr_id, PRNT_ISS_GRP_OID,START_TMS,LAST_CHG_TMS,LAST_CHG_USR_ID,DATA_STAT_TYP,DATA_SRC_ID,PRT_PURP_TYP, ISID_OID, MKT_ISS_OID)  SELECT 'CBA=000170' ,  (SELECT instr_id FROM ft_t_isid WHERE id_ctxt_typ =  'RIC' and iss_id = 'NZ2Y5YV=ICAA' and rownum = 1),'CBA=S002=0' , sysdate-36525 , sysdate,'CBA', 'ACTIVE' , 'CBA' , 'REQUEST',  (SELECT isid_oid FROM ft_t_isid WHERE id_ctxt_typ =  'RIC' and iss_id = 'NZ2Y5YV=ICAA' and rownum = 1), (select mkt_iss_oid from ft_t_mkis where instr_id = (select instr_id from ft_t_isid where iss_id = 'NZ2Y5YV=ICAA' and id_ctxt_typ = 'RIC') and mkt_oid = (select mkt_oid from ft_t_isid where iss_id = '' and id_ctxt_typ = '')) from dual WHERE EXISTS (SELECT 1 FROM ft_t_isid WHERE id_ctxt_typ =  'RIC' and iss_id = 'NZ2Y5YV=ICAA') AND NOT EXISTS (SELECT 1 FROM ft_t_isgp WHERE PRNT_ISS_GRP_OID = 'CBA=S002=0' and instr_id = (SELECT instr_id FROM ft_t_isid WHERE id_ctxt_typ =  'RIC' and iss_id = 'NZ2Y5YV=ICAA') );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workbookViewId="0">
      <pane ySplit="1" topLeftCell="A142" activePane="bottomLeft" state="frozen"/>
      <selection pane="bottomLeft" activeCell="L163" sqref="L163"/>
    </sheetView>
  </sheetViews>
  <sheetFormatPr defaultColWidth="8.85546875" defaultRowHeight="11.25"/>
  <cols>
    <col min="1" max="1" width="13.42578125" style="16" customWidth="1"/>
    <col min="2" max="2" width="12.28515625" style="16" customWidth="1"/>
    <col min="3" max="3" width="14.28515625" style="16" customWidth="1"/>
    <col min="4" max="5" width="8.85546875" style="43"/>
    <col min="6" max="6" width="10.85546875" style="44" customWidth="1"/>
    <col min="7" max="7" width="7.42578125" style="45" customWidth="1"/>
    <col min="8" max="8" width="8.85546875" style="43"/>
    <col min="9" max="11" width="13" style="43" customWidth="1"/>
    <col min="12" max="13" width="12.28515625" style="45" customWidth="1"/>
    <col min="14" max="14" width="21.7109375" style="14" customWidth="1"/>
    <col min="15" max="16384" width="8.85546875" style="39"/>
  </cols>
  <sheetData>
    <row r="1" spans="1:14" ht="57.75" thickBot="1">
      <c r="A1" s="46" t="s">
        <v>18</v>
      </c>
      <c r="B1" s="106" t="s">
        <v>863</v>
      </c>
      <c r="C1" s="96" t="s">
        <v>864</v>
      </c>
      <c r="D1" s="96" t="s">
        <v>865</v>
      </c>
      <c r="E1" s="96" t="s">
        <v>866</v>
      </c>
      <c r="F1" s="118" t="s">
        <v>33</v>
      </c>
      <c r="G1" s="119" t="s">
        <v>194</v>
      </c>
      <c r="H1" s="96" t="s">
        <v>29</v>
      </c>
      <c r="I1" s="96" t="s">
        <v>193</v>
      </c>
      <c r="J1" s="96" t="s">
        <v>35</v>
      </c>
      <c r="K1" s="96" t="s">
        <v>867</v>
      </c>
      <c r="L1" s="96" t="s">
        <v>868</v>
      </c>
      <c r="M1" s="96" t="s">
        <v>869</v>
      </c>
      <c r="N1" s="38" t="s">
        <v>870</v>
      </c>
    </row>
    <row r="2" spans="1:14" s="8" customFormat="1" ht="12" thickTop="1">
      <c r="A2" s="97"/>
      <c r="B2" s="103" t="s">
        <v>2666</v>
      </c>
      <c r="C2" s="103" t="s">
        <v>2471</v>
      </c>
      <c r="D2" s="78" t="s">
        <v>1570</v>
      </c>
      <c r="E2" s="78" t="s">
        <v>2656</v>
      </c>
      <c r="F2" s="103" t="s">
        <v>1365</v>
      </c>
      <c r="G2" s="104" t="s">
        <v>871</v>
      </c>
      <c r="H2" s="104" t="s">
        <v>141</v>
      </c>
      <c r="I2" s="78" t="s">
        <v>9</v>
      </c>
      <c r="J2" s="78" t="s">
        <v>141</v>
      </c>
      <c r="K2" s="99" t="s">
        <v>872</v>
      </c>
      <c r="L2" s="99"/>
      <c r="M2" s="105"/>
      <c r="N2" s="8" t="str">
        <f t="shared" ref="N2:N65" si="0">"INSERT INTO ft_t_isgp (isgp_oid, instr_id, PRNT_ISS_GRP_OID,START_TMS,LAST_CHG_TMS,LAST_CHG_USR_ID,DATA_STAT_TYP,DATA_SRC_ID,PRT_PURP_TYP, ISID_OID, MKT_ISS_OID)  SELECT '"&amp;B2&amp;"' , "&amp;" (SELECT instr_id FROM ft_t_isid WHERE id_ctxt_typ =  '"&amp;D2&amp;"' and iss_id = '"&amp;C2&amp;"' and rownum = 1),'"&amp;E2&amp;"' , "&amp;F2&amp;" , "&amp;G2&amp;",'"&amp;H2&amp;"', '"&amp;I2&amp;"' , '"&amp;J2&amp;"' , '"&amp;K2&amp;"', "&amp;" (SELECT isid_oid FROM ft_t_isid WHERE id_ctxt_typ =  '"&amp;D2&amp;"' and iss_id = '"&amp;C2&amp;"' and rownum = 1), (select mkt_iss_oid from ft_t_mkis where instr_id = (select instr_id from ft_t_isid where iss_id = '"&amp;C2&amp;"' and id_ctxt_typ = '"&amp;D2&amp;"') and mkt_oid = (select mkt_oid from ft_t_isid where iss_id = '"&amp;L2&amp;"' and id_ctxt_typ = '"&amp;M2&amp;"')) from dual WHERE EXISTS (SELECT 1 FROM ft_t_isid WHERE id_ctxt_typ =  '"&amp;D2&amp;"' and iss_id = '"&amp;C2&amp;"') AND NOT EXISTS (SELECT 1 FROM ft_t_isgp WHERE PRNT_ISS_GRP_OID = '"&amp;E2&amp;"' and instr_id = (SELECT instr_id FROM ft_t_isid WHERE id_ctxt_typ =  '"&amp;D2&amp;"' and iss_id = '"&amp;C2&amp;"') );"</f>
        <v>INSERT INTO ft_t_isgp (isgp_oid, instr_id, PRNT_ISS_GRP_OID,START_TMS,LAST_CHG_TMS,LAST_CHG_USR_ID,DATA_STAT_TYP,DATA_SRC_ID,PRT_PURP_TYP, ISID_OID, MKT_ISS_OID)  SELECT 'VM=0000001' ,  (SELECT instr_id FROM ft_t_isid WHERE id_ctxt_typ =  'RIC' and iss_id = 'CADSB3BA12Y=ICAP' and rownum = 1),'CBA=S001=A'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'CBA=S001=A' and instr_id = (SELECT instr_id FROM ft_t_isid WHERE id_ctxt_typ =  'RIC' and iss_id = 'CADSB3BA12Y=ICAP') );</v>
      </c>
    </row>
    <row r="3" spans="1:14" s="8" customFormat="1">
      <c r="A3" s="97"/>
      <c r="B3" s="103" t="s">
        <v>2667</v>
      </c>
      <c r="C3" s="78" t="s">
        <v>2471</v>
      </c>
      <c r="D3" s="78" t="s">
        <v>1570</v>
      </c>
      <c r="E3" s="78" t="s">
        <v>2656</v>
      </c>
      <c r="F3" s="103" t="s">
        <v>1365</v>
      </c>
      <c r="G3" s="104" t="s">
        <v>871</v>
      </c>
      <c r="H3" s="104" t="s">
        <v>141</v>
      </c>
      <c r="I3" s="78" t="s">
        <v>9</v>
      </c>
      <c r="J3" s="78" t="s">
        <v>141</v>
      </c>
      <c r="K3" s="99" t="s">
        <v>872</v>
      </c>
      <c r="L3" s="99"/>
      <c r="M3" s="105"/>
      <c r="N3" s="8" t="str">
        <f t="shared" si="0"/>
        <v>INSERT INTO ft_t_isgp (isgp_oid, instr_id, PRNT_ISS_GRP_OID,START_TMS,LAST_CHG_TMS,LAST_CHG_USR_ID,DATA_STAT_TYP,DATA_SRC_ID,PRT_PURP_TYP, ISID_OID, MKT_ISS_OID)  SELECT 'VM=0000002' ,  (SELECT instr_id FROM ft_t_isid WHERE id_ctxt_typ =  'RIC' and iss_id = 'CADSB3BA12Y=ICAP' and rownum = 1),'CBA=S001=A'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'CBA=S001=A' and instr_id = (SELECT instr_id FROM ft_t_isid WHERE id_ctxt_typ =  'RIC' and iss_id = 'CADSB3BA12Y=ICAP') );</v>
      </c>
    </row>
    <row r="4" spans="1:14" s="8" customFormat="1">
      <c r="A4" s="97"/>
      <c r="B4" s="103" t="s">
        <v>2668</v>
      </c>
      <c r="C4" s="78" t="s">
        <v>2472</v>
      </c>
      <c r="D4" s="78" t="s">
        <v>1570</v>
      </c>
      <c r="E4" s="78" t="s">
        <v>2656</v>
      </c>
      <c r="F4" s="103" t="s">
        <v>1365</v>
      </c>
      <c r="G4" s="104" t="s">
        <v>871</v>
      </c>
      <c r="H4" s="104" t="s">
        <v>141</v>
      </c>
      <c r="I4" s="78" t="s">
        <v>9</v>
      </c>
      <c r="J4" s="78" t="s">
        <v>141</v>
      </c>
      <c r="K4" s="99" t="s">
        <v>872</v>
      </c>
      <c r="L4" s="99"/>
      <c r="M4" s="105"/>
      <c r="N4" s="8" t="str">
        <f t="shared" si="0"/>
        <v>INSERT INTO ft_t_isgp (isgp_oid, instr_id, PRNT_ISS_GRP_OID,START_TMS,LAST_CHG_TMS,LAST_CHG_USR_ID,DATA_STAT_TYP,DATA_SRC_ID,PRT_PURP_TYP, ISID_OID, MKT_ISS_OID)  SELECT 'VM=0000003' ,  (SELECT instr_id FROM ft_t_isid WHERE id_ctxt_typ =  'RIC' and iss_id = 'CHF3MFSR=' and rownum = 1),'CBA=S001=A' , sysdate-36525 , sysdate,'CBA', 'ACTIVE' , 'CBA' , 'REQUEST',  (SELECT isid_oid FROM ft_t_isid WHERE id_ctxt_typ =  'RIC' and iss_id = 'CHF3MFSR=' and rownum = 1), (select mkt_iss_oid from ft_t_mkis where instr_id = (select instr_id from ft_t_isid where iss_id = 'CHF3MFSR=' and id_ctxt_typ = 'RIC') and mkt_oid = (select mkt_oid from ft_t_isid where iss_id = '' and id_ctxt_typ = '')) from dual WHERE EXISTS (SELECT 1 FROM ft_t_isid WHERE id_ctxt_typ =  'RIC' and iss_id = 'CHF3MFSR=') AND NOT EXISTS (SELECT 1 FROM ft_t_isgp WHERE PRNT_ISS_GRP_OID = 'CBA=S001=A' and instr_id = (SELECT instr_id FROM ft_t_isid WHERE id_ctxt_typ =  'RIC' and iss_id = 'CHF3MFSR=') );</v>
      </c>
    </row>
    <row r="5" spans="1:14" s="8" customFormat="1">
      <c r="A5" s="97"/>
      <c r="B5" s="103" t="s">
        <v>2669</v>
      </c>
      <c r="C5" s="78" t="s">
        <v>2473</v>
      </c>
      <c r="D5" s="78" t="s">
        <v>1570</v>
      </c>
      <c r="E5" s="78" t="s">
        <v>2656</v>
      </c>
      <c r="F5" s="103" t="s">
        <v>1365</v>
      </c>
      <c r="G5" s="104" t="s">
        <v>871</v>
      </c>
      <c r="H5" s="104" t="s">
        <v>141</v>
      </c>
      <c r="I5" s="78" t="s">
        <v>9</v>
      </c>
      <c r="J5" s="78" t="s">
        <v>141</v>
      </c>
      <c r="K5" s="99" t="s">
        <v>872</v>
      </c>
      <c r="L5" s="99"/>
      <c r="M5" s="105"/>
      <c r="N5" s="8" t="str">
        <f t="shared" si="0"/>
        <v>INSERT INTO ft_t_isgp (isgp_oid, instr_id, PRNT_ISS_GRP_OID,START_TMS,LAST_CHG_TMS,LAST_CHG_USR_ID,DATA_STAT_TYP,DATA_SRC_ID,PRT_PURP_TYP, ISID_OID, MKT_ISS_OID)  SELECT 'VM=0000004' ,  (SELECT instr_id FROM ft_t_isid WHERE id_ctxt_typ =  'RIC' and iss_id = 'CHF6MFSR=' and rownum = 1),'CBA=S001=A' , sysdate-36525 , sysdate,'CBA', 'ACTIVE' , 'CBA' , 'REQUEST',  (SELECT isid_oid FROM ft_t_isid WHERE id_ctxt_typ =  'RIC' and iss_id = 'CHF6MFSR=' and rownum = 1), (select mkt_iss_oid from ft_t_mkis where instr_id = (select instr_id from ft_t_isid where iss_id = 'CHF6MFSR=' and id_ctxt_typ = 'RIC') and mkt_oid = (select mkt_oid from ft_t_isid where iss_id = '' and id_ctxt_typ = '')) from dual WHERE EXISTS (SELECT 1 FROM ft_t_isid WHERE id_ctxt_typ =  'RIC' and iss_id = 'CHF6MFSR=') AND NOT EXISTS (SELECT 1 FROM ft_t_isgp WHERE PRNT_ISS_GRP_OID = 'CBA=S001=A' and instr_id = (SELECT instr_id FROM ft_t_isid WHERE id_ctxt_typ =  'RIC' and iss_id = 'CHF6MFSR=') );</v>
      </c>
    </row>
    <row r="6" spans="1:14" s="8" customFormat="1">
      <c r="A6" s="97"/>
      <c r="B6" s="103" t="s">
        <v>2670</v>
      </c>
      <c r="C6" s="78" t="s">
        <v>2474</v>
      </c>
      <c r="D6" s="78" t="s">
        <v>1570</v>
      </c>
      <c r="E6" s="78" t="s">
        <v>2656</v>
      </c>
      <c r="F6" s="103" t="s">
        <v>1365</v>
      </c>
      <c r="G6" s="104" t="s">
        <v>871</v>
      </c>
      <c r="H6" s="104" t="s">
        <v>141</v>
      </c>
      <c r="I6" s="78" t="s">
        <v>9</v>
      </c>
      <c r="J6" s="78" t="s">
        <v>141</v>
      </c>
      <c r="K6" s="99" t="s">
        <v>872</v>
      </c>
      <c r="L6" s="99"/>
      <c r="M6" s="105"/>
      <c r="N6" s="8" t="str">
        <f t="shared" si="0"/>
        <v>INSERT INTO ft_t_isgp (isgp_oid, instr_id, PRNT_ISS_GRP_OID,START_TMS,LAST_CHG_TMS,LAST_CHG_USR_ID,DATA_STAT_TYP,DATA_SRC_ID,PRT_PURP_TYP, ISID_OID, MKT_ISS_OID)  SELECT 'VM=0000005' ,  (SELECT instr_id FROM ft_t_isid WHERE id_ctxt_typ =  'RIC' and iss_id = 'CHFTOIS=' and rownum = 1),'CBA=S001=A' , sysdate-36525 , sysdate,'CBA', 'ACTIVE' , 'CBA' , 'REQUEST',  (SELECT isid_oid FROM ft_t_isid WHERE id_ctxt_typ =  'RIC' and iss_id = 'CHFTOIS=' and rownum = 1), (select mkt_iss_oid from ft_t_mkis where instr_id = (select instr_id from ft_t_isid where iss_id = 'CHFTOIS=' and id_ctxt_typ = 'RIC') and mkt_oid = (select mkt_oid from ft_t_isid where iss_id = '' and id_ctxt_typ = '')) from dual WHERE EXISTS (SELECT 1 FROM ft_t_isid WHERE id_ctxt_typ =  'RIC' and iss_id = 'CHFTOIS=') AND NOT EXISTS (SELECT 1 FROM ft_t_isgp WHERE PRNT_ISS_GRP_OID = 'CBA=S001=A' and instr_id = (SELECT instr_id FROM ft_t_isid WHERE id_ctxt_typ =  'RIC' and iss_id = 'CHFTOIS=') );</v>
      </c>
    </row>
    <row r="7" spans="1:14" s="8" customFormat="1">
      <c r="A7" s="97"/>
      <c r="B7" s="103" t="s">
        <v>2671</v>
      </c>
      <c r="C7" s="78" t="s">
        <v>2475</v>
      </c>
      <c r="D7" s="78" t="s">
        <v>1570</v>
      </c>
      <c r="E7" s="78" t="s">
        <v>2656</v>
      </c>
      <c r="F7" s="103" t="s">
        <v>1365</v>
      </c>
      <c r="G7" s="104" t="s">
        <v>871</v>
      </c>
      <c r="H7" s="104" t="s">
        <v>141</v>
      </c>
      <c r="I7" s="78" t="s">
        <v>9</v>
      </c>
      <c r="J7" s="78" t="s">
        <v>141</v>
      </c>
      <c r="K7" s="99" t="s">
        <v>872</v>
      </c>
      <c r="L7" s="99"/>
      <c r="M7" s="105"/>
      <c r="N7" s="8" t="str">
        <f t="shared" si="0"/>
        <v>INSERT INTO ft_t_isgp (isgp_oid, instr_id, PRNT_ISS_GRP_OID,START_TMS,LAST_CHG_TMS,LAST_CHG_USR_ID,DATA_STAT_TYP,DATA_SRC_ID,PRT_PURP_TYP, ISID_OID, MKT_ISS_OID)  SELECT 'VM=0000006' ,  (SELECT instr_id FROM ft_t_isid WHERE id_ctxt_typ =  'RIC' and iss_id = 'EUR1X7F=ICAP' and rownum = 1),'CBA=S001=A' , sysdate-36525 , sysdate,'CBA', 'ACTIVE' , 'CBA' , 'REQUEST',  (SELECT isid_oid FROM ft_t_isid WHERE id_ctxt_typ =  'RIC' and iss_id = 'EUR1X7F=ICAP' and rownum = 1), (select mkt_iss_oid from ft_t_mkis where instr_id = (select instr_id from ft_t_isid where iss_id = 'EUR1X7F=ICAP' and id_ctxt_typ = 'RIC') and mkt_oid = (select mkt_oid from ft_t_isid where iss_id = '' and id_ctxt_typ = '')) from dual WHERE EXISTS (SELECT 1 FROM ft_t_isid WHERE id_ctxt_typ =  'RIC' and iss_id = 'EUR1X7F=ICAP') AND NOT EXISTS (SELECT 1 FROM ft_t_isgp WHERE PRNT_ISS_GRP_OID = 'CBA=S001=A' and instr_id = (SELECT instr_id FROM ft_t_isid WHERE id_ctxt_typ =  'RIC' and iss_id = 'EUR1X7F=ICAP') );</v>
      </c>
    </row>
    <row r="8" spans="1:14" s="8" customFormat="1">
      <c r="A8" s="97"/>
      <c r="B8" s="103" t="s">
        <v>2672</v>
      </c>
      <c r="C8" s="78" t="s">
        <v>2476</v>
      </c>
      <c r="D8" s="78" t="s">
        <v>1570</v>
      </c>
      <c r="E8" s="78" t="s">
        <v>2656</v>
      </c>
      <c r="F8" s="103" t="s">
        <v>1365</v>
      </c>
      <c r="G8" s="104" t="s">
        <v>871</v>
      </c>
      <c r="H8" s="104" t="s">
        <v>141</v>
      </c>
      <c r="I8" s="78" t="s">
        <v>9</v>
      </c>
      <c r="J8" s="78" t="s">
        <v>141</v>
      </c>
      <c r="K8" s="99" t="s">
        <v>872</v>
      </c>
      <c r="L8" s="99"/>
      <c r="M8" s="105"/>
      <c r="N8" s="8" t="str">
        <f t="shared" si="0"/>
        <v>INSERT INTO ft_t_isgp (isgp_oid, instr_id, PRNT_ISS_GRP_OID,START_TMS,LAST_CHG_TMS,LAST_CHG_USR_ID,DATA_STAT_TYP,DATA_SRC_ID,PRT_PURP_TYP, ISID_OID, MKT_ISS_OID)  SELECT 'VM=0000007' ,  (SELECT instr_id FROM ft_t_isid WHERE id_ctxt_typ =  'RIC' and iss_id = 'EUR2X8F=ICAP' and rownum = 1),'CBA=S001=A' , sysdate-36525 , sysdate,'CBA', 'ACTIVE' , 'CBA' , 'REQUEST',  (SELECT isid_oid FROM ft_t_isid WHERE id_ctxt_typ =  'RIC' and iss_id = 'EUR2X8F=ICAP' and rownum = 1), (select mkt_iss_oid from ft_t_mkis where instr_id = (select instr_id from ft_t_isid where iss_id = 'EUR2X8F=ICAP' and id_ctxt_typ = 'RIC') and mkt_oid = (select mkt_oid from ft_t_isid where iss_id = '' and id_ctxt_typ = '')) from dual WHERE EXISTS (SELECT 1 FROM ft_t_isid WHERE id_ctxt_typ =  'RIC' and iss_id = 'EUR2X8F=ICAP') AND NOT EXISTS (SELECT 1 FROM ft_t_isgp WHERE PRNT_ISS_GRP_OID = 'CBA=S001=A' and instr_id = (SELECT instr_id FROM ft_t_isid WHERE id_ctxt_typ =  'RIC' and iss_id = 'EUR2X8F=ICAP') );</v>
      </c>
    </row>
    <row r="9" spans="1:14" s="8" customFormat="1">
      <c r="A9" s="97"/>
      <c r="B9" s="103" t="s">
        <v>2673</v>
      </c>
      <c r="C9" s="78" t="s">
        <v>2477</v>
      </c>
      <c r="D9" s="78" t="s">
        <v>1570</v>
      </c>
      <c r="E9" s="78" t="s">
        <v>2656</v>
      </c>
      <c r="F9" s="103" t="s">
        <v>1365</v>
      </c>
      <c r="G9" s="104" t="s">
        <v>871</v>
      </c>
      <c r="H9" s="104" t="s">
        <v>141</v>
      </c>
      <c r="I9" s="78" t="s">
        <v>9</v>
      </c>
      <c r="J9" s="78" t="s">
        <v>141</v>
      </c>
      <c r="K9" s="99" t="s">
        <v>872</v>
      </c>
      <c r="L9" s="99"/>
      <c r="M9" s="105"/>
      <c r="N9" s="8" t="str">
        <f t="shared" si="0"/>
        <v>INSERT INTO ft_t_isgp (isgp_oid, instr_id, PRNT_ISS_GRP_OID,START_TMS,LAST_CHG_TMS,LAST_CHG_USR_ID,DATA_STAT_TYP,DATA_SRC_ID,PRT_PURP_TYP, ISID_OID, MKT_ISS_OID)  SELECT 'VM=0000008' ,  (SELECT instr_id FROM ft_t_isid WHERE id_ctxt_typ =  'RIC' and iss_id = 'EURIBOR1MD=' and rownum = 1),'CBA=S001=A'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'CBA=S001=A' and instr_id = (SELECT instr_id FROM ft_t_isid WHERE id_ctxt_typ =  'RIC' and iss_id = 'EURIBOR1MD=') );</v>
      </c>
    </row>
    <row r="10" spans="1:14" s="8" customFormat="1">
      <c r="A10" s="97"/>
      <c r="B10" s="103" t="s">
        <v>2674</v>
      </c>
      <c r="C10" s="78" t="s">
        <v>2477</v>
      </c>
      <c r="D10" s="78" t="s">
        <v>1570</v>
      </c>
      <c r="E10" s="78" t="s">
        <v>2656</v>
      </c>
      <c r="F10" s="103" t="s">
        <v>1365</v>
      </c>
      <c r="G10" s="104" t="s">
        <v>871</v>
      </c>
      <c r="H10" s="104" t="s">
        <v>141</v>
      </c>
      <c r="I10" s="78" t="s">
        <v>9</v>
      </c>
      <c r="J10" s="78" t="s">
        <v>141</v>
      </c>
      <c r="K10" s="99" t="s">
        <v>872</v>
      </c>
      <c r="L10" s="99"/>
      <c r="M10" s="105"/>
      <c r="N10" s="8" t="str">
        <f t="shared" si="0"/>
        <v>INSERT INTO ft_t_isgp (isgp_oid, instr_id, PRNT_ISS_GRP_OID,START_TMS,LAST_CHG_TMS,LAST_CHG_USR_ID,DATA_STAT_TYP,DATA_SRC_ID,PRT_PURP_TYP, ISID_OID, MKT_ISS_OID)  SELECT 'VM=0000009' ,  (SELECT instr_id FROM ft_t_isid WHERE id_ctxt_typ =  'RIC' and iss_id = 'EURIBOR1MD=' and rownum = 1),'CBA=S001=A'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'CBA=S001=A' and instr_id = (SELECT instr_id FROM ft_t_isid WHERE id_ctxt_typ =  'RIC' and iss_id = 'EURIBOR1MD=') );</v>
      </c>
    </row>
    <row r="11" spans="1:14" s="8" customFormat="1">
      <c r="A11" s="97"/>
      <c r="B11" s="103" t="s">
        <v>2675</v>
      </c>
      <c r="C11" s="78" t="s">
        <v>2478</v>
      </c>
      <c r="D11" s="78" t="s">
        <v>1570</v>
      </c>
      <c r="E11" s="78" t="s">
        <v>2656</v>
      </c>
      <c r="F11" s="103" t="s">
        <v>1365</v>
      </c>
      <c r="G11" s="104" t="s">
        <v>871</v>
      </c>
      <c r="H11" s="104" t="s">
        <v>141</v>
      </c>
      <c r="I11" s="78" t="s">
        <v>9</v>
      </c>
      <c r="J11" s="78" t="s">
        <v>141</v>
      </c>
      <c r="K11" s="99" t="s">
        <v>872</v>
      </c>
      <c r="L11" s="99"/>
      <c r="M11" s="105"/>
      <c r="N11" s="8" t="str">
        <f t="shared" si="0"/>
        <v>INSERT INTO ft_t_isgp (isgp_oid, instr_id, PRNT_ISS_GRP_OID,START_TMS,LAST_CHG_TMS,LAST_CHG_USR_ID,DATA_STAT_TYP,DATA_SRC_ID,PRT_PURP_TYP, ISID_OID, MKT_ISS_OID)  SELECT 'VM=0000010' ,  (SELECT instr_id FROM ft_t_isid WHERE id_ctxt_typ =  'RIC' and iss_id = 'EURIBOR6MD=' and rownum = 1),'CBA=S001=A' , sysdate-36525 , sysdate,'CBA', 'ACTIVE' , 'CBA' , 'REQUEST',  (SELECT isid_oid FROM ft_t_isid WHERE id_ctxt_typ =  'RIC' and iss_id = 'EURIBOR6MD=' and rownum = 1), (select mkt_iss_oid from ft_t_mkis where instr_id = (select instr_id from ft_t_isid where iss_id = 'EURIBOR6MD=' and id_ctxt_typ = 'RIC') and mkt_oid = (select mkt_oid from ft_t_isid where iss_id = '' and id_ctxt_typ = '')) from dual WHERE EXISTS (SELECT 1 FROM ft_t_isid WHERE id_ctxt_typ =  'RIC' and iss_id = 'EURIBOR6MD=') AND NOT EXISTS (SELECT 1 FROM ft_t_isgp WHERE PRNT_ISS_GRP_OID = 'CBA=S001=A' and instr_id = (SELECT instr_id FROM ft_t_isid WHERE id_ctxt_typ =  'RIC' and iss_id = 'EURIBOR6MD=') );</v>
      </c>
    </row>
    <row r="12" spans="1:14" s="8" customFormat="1">
      <c r="A12" s="97"/>
      <c r="B12" s="103" t="s">
        <v>2676</v>
      </c>
      <c r="C12" s="78" t="s">
        <v>2479</v>
      </c>
      <c r="D12" s="78" t="s">
        <v>1570</v>
      </c>
      <c r="E12" s="78" t="s">
        <v>2656</v>
      </c>
      <c r="F12" s="103" t="s">
        <v>1365</v>
      </c>
      <c r="G12" s="104" t="s">
        <v>871</v>
      </c>
      <c r="H12" s="104" t="s">
        <v>141</v>
      </c>
      <c r="I12" s="78" t="s">
        <v>9</v>
      </c>
      <c r="J12" s="78" t="s">
        <v>141</v>
      </c>
      <c r="K12" s="99" t="s">
        <v>872</v>
      </c>
      <c r="L12" s="99"/>
      <c r="M12" s="105"/>
      <c r="N12" s="8" t="str">
        <f t="shared" si="0"/>
        <v>INSERT INTO ft_t_isgp (isgp_oid, instr_id, PRNT_ISS_GRP_OID,START_TMS,LAST_CHG_TMS,LAST_CHG_USR_ID,DATA_STAT_TYP,DATA_SRC_ID,PRT_PURP_TYP, ISID_OID, MKT_ISS_OID)  SELECT 'VM=0000011' ,  (SELECT instr_id FROM ft_t_isid WHERE id_ctxt_typ =  'RIC' and iss_id = 'GBP1MFSR=' and rownum = 1),'CBA=S001=A'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'CBA=S001=A' and instr_id = (SELECT instr_id FROM ft_t_isid WHERE id_ctxt_typ =  'RIC' and iss_id = 'GBP1MFSR=') );</v>
      </c>
    </row>
    <row r="13" spans="1:14" s="8" customFormat="1">
      <c r="A13" s="97"/>
      <c r="B13" s="103" t="s">
        <v>2677</v>
      </c>
      <c r="C13" s="78" t="s">
        <v>2479</v>
      </c>
      <c r="D13" s="78" t="s">
        <v>1570</v>
      </c>
      <c r="E13" s="78" t="s">
        <v>2656</v>
      </c>
      <c r="F13" s="103" t="s">
        <v>1365</v>
      </c>
      <c r="G13" s="104" t="s">
        <v>871</v>
      </c>
      <c r="H13" s="104" t="s">
        <v>141</v>
      </c>
      <c r="I13" s="78" t="s">
        <v>9</v>
      </c>
      <c r="J13" s="78" t="s">
        <v>141</v>
      </c>
      <c r="K13" s="99" t="s">
        <v>872</v>
      </c>
      <c r="L13" s="99"/>
      <c r="M13" s="105"/>
      <c r="N13" s="8" t="str">
        <f t="shared" si="0"/>
        <v>INSERT INTO ft_t_isgp (isgp_oid, instr_id, PRNT_ISS_GRP_OID,START_TMS,LAST_CHG_TMS,LAST_CHG_USR_ID,DATA_STAT_TYP,DATA_SRC_ID,PRT_PURP_TYP, ISID_OID, MKT_ISS_OID)  SELECT 'VM=0000012' ,  (SELECT instr_id FROM ft_t_isid WHERE id_ctxt_typ =  'RIC' and iss_id = 'GBP1MFSR=' and rownum = 1),'CBA=S001=A'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'CBA=S001=A' and instr_id = (SELECT instr_id FROM ft_t_isid WHERE id_ctxt_typ =  'RIC' and iss_id = 'GBP1MFSR=') );</v>
      </c>
    </row>
    <row r="14" spans="1:14" s="8" customFormat="1">
      <c r="A14" s="97"/>
      <c r="B14" s="103" t="s">
        <v>2678</v>
      </c>
      <c r="C14" s="78" t="s">
        <v>2480</v>
      </c>
      <c r="D14" s="78" t="s">
        <v>1570</v>
      </c>
      <c r="E14" s="78" t="s">
        <v>2656</v>
      </c>
      <c r="F14" s="103" t="s">
        <v>1365</v>
      </c>
      <c r="G14" s="104" t="s">
        <v>871</v>
      </c>
      <c r="H14" s="104" t="s">
        <v>141</v>
      </c>
      <c r="I14" s="78" t="s">
        <v>9</v>
      </c>
      <c r="J14" s="78" t="s">
        <v>141</v>
      </c>
      <c r="K14" s="99" t="s">
        <v>872</v>
      </c>
      <c r="L14" s="99"/>
      <c r="M14" s="105"/>
      <c r="N14" s="8" t="str">
        <f t="shared" si="0"/>
        <v>INSERT INTO ft_t_isgp (isgp_oid, instr_id, PRNT_ISS_GRP_OID,START_TMS,LAST_CHG_TMS,LAST_CHG_USR_ID,DATA_STAT_TYP,DATA_SRC_ID,PRT_PURP_TYP, ISID_OID, MKT_ISS_OID)  SELECT 'VM=0000013' ,  (SELECT instr_id FROM ft_t_isid WHERE id_ctxt_typ =  'RIC' and iss_id = 'GBP2MFSR=' and rownum = 1),'CBA=S001=A' , sysdate-36525 , sysdate,'CBA', 'ACTIVE' , 'CBA' , 'REQUEST',  (SELECT isid_oid FROM ft_t_isid WHERE id_ctxt_typ =  'RIC' and iss_id = 'GBP2MFSR=' and rownum = 1), (select mkt_iss_oid from ft_t_mkis where instr_id = (select instr_id from ft_t_isid where iss_id = 'GBP2MFSR=' and id_ctxt_typ = 'RIC') and mkt_oid = (select mkt_oid from ft_t_isid where iss_id = '' and id_ctxt_typ = '')) from dual WHERE EXISTS (SELECT 1 FROM ft_t_isid WHERE id_ctxt_typ =  'RIC' and iss_id = 'GBP2MFSR=') AND NOT EXISTS (SELECT 1 FROM ft_t_isgp WHERE PRNT_ISS_GRP_OID = 'CBA=S001=A' and instr_id = (SELECT instr_id FROM ft_t_isid WHERE id_ctxt_typ =  'RIC' and iss_id = 'GBP2MFSR=') );</v>
      </c>
    </row>
    <row r="15" spans="1:14" s="8" customFormat="1">
      <c r="A15" s="97"/>
      <c r="B15" s="103" t="s">
        <v>2679</v>
      </c>
      <c r="C15" s="78" t="s">
        <v>2481</v>
      </c>
      <c r="D15" s="78" t="s">
        <v>1570</v>
      </c>
      <c r="E15" s="78" t="s">
        <v>2656</v>
      </c>
      <c r="F15" s="103" t="s">
        <v>1365</v>
      </c>
      <c r="G15" s="104" t="s">
        <v>871</v>
      </c>
      <c r="H15" s="104" t="s">
        <v>141</v>
      </c>
      <c r="I15" s="78" t="s">
        <v>9</v>
      </c>
      <c r="J15" s="78" t="s">
        <v>141</v>
      </c>
      <c r="K15" s="99" t="s">
        <v>872</v>
      </c>
      <c r="L15" s="99"/>
      <c r="M15" s="105"/>
      <c r="N15" s="8" t="str">
        <f t="shared" si="0"/>
        <v>INSERT INTO ft_t_isgp (isgp_oid, instr_id, PRNT_ISS_GRP_OID,START_TMS,LAST_CHG_TMS,LAST_CHG_USR_ID,DATA_STAT_TYP,DATA_SRC_ID,PRT_PURP_TYP, ISID_OID, MKT_ISS_OID)  SELECT 'VM=0000014' ,  (SELECT instr_id FROM ft_t_isid WHERE id_ctxt_typ =  'RIC' and iss_id = 'GBP3MFSR=' and rownum = 1),'CBA=S001=A'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'CBA=S001=A' and instr_id = (SELECT instr_id FROM ft_t_isid WHERE id_ctxt_typ =  'RIC' and iss_id = 'GBP3MFSR=') );</v>
      </c>
    </row>
    <row r="16" spans="1:14" s="8" customFormat="1">
      <c r="A16" s="97"/>
      <c r="B16" s="103" t="s">
        <v>2680</v>
      </c>
      <c r="C16" s="78" t="s">
        <v>2481</v>
      </c>
      <c r="D16" s="78" t="s">
        <v>1570</v>
      </c>
      <c r="E16" s="78" t="s">
        <v>2656</v>
      </c>
      <c r="F16" s="103" t="s">
        <v>1365</v>
      </c>
      <c r="G16" s="104" t="s">
        <v>871</v>
      </c>
      <c r="H16" s="104" t="s">
        <v>141</v>
      </c>
      <c r="I16" s="78" t="s">
        <v>9</v>
      </c>
      <c r="J16" s="78" t="s">
        <v>141</v>
      </c>
      <c r="K16" s="99" t="s">
        <v>872</v>
      </c>
      <c r="L16" s="99"/>
      <c r="M16" s="105"/>
      <c r="N16" s="8" t="str">
        <f t="shared" si="0"/>
        <v>INSERT INTO ft_t_isgp (isgp_oid, instr_id, PRNT_ISS_GRP_OID,START_TMS,LAST_CHG_TMS,LAST_CHG_USR_ID,DATA_STAT_TYP,DATA_SRC_ID,PRT_PURP_TYP, ISID_OID, MKT_ISS_OID)  SELECT 'VM=0000015' ,  (SELECT instr_id FROM ft_t_isid WHERE id_ctxt_typ =  'RIC' and iss_id = 'GBP3MFSR=' and rownum = 1),'CBA=S001=A'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'CBA=S001=A' and instr_id = (SELECT instr_id FROM ft_t_isid WHERE id_ctxt_typ =  'RIC' and iss_id = 'GBP3MFSR=') );</v>
      </c>
    </row>
    <row r="17" spans="1:14" s="8" customFormat="1">
      <c r="A17" s="97"/>
      <c r="B17" s="103" t="s">
        <v>2681</v>
      </c>
      <c r="C17" s="78" t="s">
        <v>2482</v>
      </c>
      <c r="D17" s="78" t="s">
        <v>1570</v>
      </c>
      <c r="E17" s="78" t="s">
        <v>2656</v>
      </c>
      <c r="F17" s="103" t="s">
        <v>1365</v>
      </c>
      <c r="G17" s="104" t="s">
        <v>871</v>
      </c>
      <c r="H17" s="104" t="s">
        <v>141</v>
      </c>
      <c r="I17" s="78" t="s">
        <v>9</v>
      </c>
      <c r="J17" s="78" t="s">
        <v>141</v>
      </c>
      <c r="K17" s="99" t="s">
        <v>872</v>
      </c>
      <c r="L17" s="99"/>
      <c r="M17" s="105"/>
      <c r="N17" s="8" t="str">
        <f t="shared" si="0"/>
        <v>INSERT INTO ft_t_isgp (isgp_oid, instr_id, PRNT_ISS_GRP_OID,START_TMS,LAST_CHG_TMS,LAST_CHG_USR_ID,DATA_STAT_TYP,DATA_SRC_ID,PRT_PURP_TYP, ISID_OID, MKT_ISS_OID)  SELECT 'VM=0000016' ,  (SELECT instr_id FROM ft_t_isid WHERE id_ctxt_typ =  'RIC' and iss_id = 'GBP6MFSR=' and rownum = 1),'CBA=S001=A' , sysdate-36525 , sysdate,'CBA', 'ACTIVE' , 'CBA' , 'REQUEST',  (SELECT isid_oid FROM ft_t_isid WHERE id_ctxt_typ =  'RIC' and iss_id = 'GBP6MFSR=' and rownum = 1), (select mkt_iss_oid from ft_t_mkis where instr_id = (select instr_id from ft_t_isid where iss_id = 'GBP6MFSR=' and id_ctxt_typ = 'RIC') and mkt_oid = (select mkt_oid from ft_t_isid where iss_id = '' and id_ctxt_typ = '')) from dual WHERE EXISTS (SELECT 1 FROM ft_t_isid WHERE id_ctxt_typ =  'RIC' and iss_id = 'GBP6MFSR=') AND NOT EXISTS (SELECT 1 FROM ft_t_isgp WHERE PRNT_ISS_GRP_OID = 'CBA=S001=A' and instr_id = (SELECT instr_id FROM ft_t_isid WHERE id_ctxt_typ =  'RIC' and iss_id = 'GBP6MFSR=') );</v>
      </c>
    </row>
    <row r="18" spans="1:14" s="8" customFormat="1">
      <c r="A18" s="97"/>
      <c r="B18" s="103" t="s">
        <v>2682</v>
      </c>
      <c r="C18" s="78" t="s">
        <v>2483</v>
      </c>
      <c r="D18" s="78" t="s">
        <v>1570</v>
      </c>
      <c r="E18" s="78" t="s">
        <v>2656</v>
      </c>
      <c r="F18" s="103" t="s">
        <v>1365</v>
      </c>
      <c r="G18" s="104" t="s">
        <v>871</v>
      </c>
      <c r="H18" s="104" t="s">
        <v>141</v>
      </c>
      <c r="I18" s="78" t="s">
        <v>9</v>
      </c>
      <c r="J18" s="78" t="s">
        <v>141</v>
      </c>
      <c r="K18" s="99" t="s">
        <v>872</v>
      </c>
      <c r="L18" s="99"/>
      <c r="M18" s="105"/>
      <c r="N18" s="8" t="str">
        <f t="shared" si="0"/>
        <v>INSERT INTO ft_t_isgp (isgp_oid, instr_id, PRNT_ISS_GRP_OID,START_TMS,LAST_CHG_TMS,LAST_CHG_USR_ID,DATA_STAT_TYP,DATA_SRC_ID,PRT_PURP_TYP, ISID_OID, MKT_ISS_OID)  SELECT 'VM=0000017' ,  (SELECT instr_id FROM ft_t_isid WHERE id_ctxt_typ =  'RIC' and iss_id = 'GBPONFSR=' and rownum = 1),'CBA=S001=A' , sysdate-36525 , sysdate,'CBA', 'ACTIVE' , 'CBA' , 'REQUEST',  (SELECT isid_oid FROM ft_t_isid WHERE id_ctxt_typ =  'RIC' and iss_id = 'GBPONFSR=' and rownum = 1), (select mkt_iss_oid from ft_t_mkis where instr_id = (select instr_id from ft_t_isid where iss_id = 'GBPONFSR=' and id_ctxt_typ = 'RIC') and mkt_oid = (select mkt_oid from ft_t_isid where iss_id = '' and id_ctxt_typ = '')) from dual WHERE EXISTS (SELECT 1 FROM ft_t_isid WHERE id_ctxt_typ =  'RIC' and iss_id = 'GBPONFSR=') AND NOT EXISTS (SELECT 1 FROM ft_t_isgp WHERE PRNT_ISS_GRP_OID = 'CBA=S001=A' and instr_id = (SELECT instr_id FROM ft_t_isid WHERE id_ctxt_typ =  'RIC' and iss_id = 'GBPONFSR=') );</v>
      </c>
    </row>
    <row r="19" spans="1:14" s="8" customFormat="1">
      <c r="A19" s="97"/>
      <c r="B19" s="103" t="s">
        <v>2683</v>
      </c>
      <c r="C19" s="78" t="s">
        <v>2484</v>
      </c>
      <c r="D19" s="78" t="s">
        <v>1570</v>
      </c>
      <c r="E19" s="78" t="s">
        <v>2656</v>
      </c>
      <c r="F19" s="103" t="s">
        <v>1365</v>
      </c>
      <c r="G19" s="104" t="s">
        <v>871</v>
      </c>
      <c r="H19" s="104" t="s">
        <v>141</v>
      </c>
      <c r="I19" s="78" t="s">
        <v>9</v>
      </c>
      <c r="J19" s="78" t="s">
        <v>141</v>
      </c>
      <c r="K19" s="99" t="s">
        <v>872</v>
      </c>
      <c r="L19" s="99"/>
      <c r="M19" s="105"/>
      <c r="N19" s="8" t="str">
        <f t="shared" si="0"/>
        <v>INSERT INTO ft_t_isgp (isgp_oid, instr_id, PRNT_ISS_GRP_OID,START_TMS,LAST_CHG_TMS,LAST_CHG_USR_ID,DATA_STAT_TYP,DATA_SRC_ID,PRT_PURP_TYP, ISID_OID, MKT_ISS_OID)  SELECT 'VM=0000018' ,  (SELECT instr_id FROM ft_t_isid WHERE id_ctxt_typ =  'RIC' and iss_id = 'JPY7YOIS=ICAP' and rownum = 1),'CBA=S001=A' , sysdate-36525 , sysdate,'CBA', 'ACTIVE' , 'CBA' , 'REQUEST',  (SELECT isid_oid FROM ft_t_isid WHERE id_ctxt_typ =  'RIC' and iss_id = 'JPY7YOIS=ICAP' and rownum = 1), (select mkt_iss_oid from ft_t_mkis where instr_id = (select instr_id from ft_t_isid where iss_id = 'JPY7YOIS=ICAP' and id_ctxt_typ = 'RIC') and mkt_oid = (select mkt_oid from ft_t_isid where iss_id = '' and id_ctxt_typ = '')) from dual WHERE EXISTS (SELECT 1 FROM ft_t_isid WHERE id_ctxt_typ =  'RIC' and iss_id = 'JPY7YOIS=ICAP') AND NOT EXISTS (SELECT 1 FROM ft_t_isgp WHERE PRNT_ISS_GRP_OID = 'CBA=S001=A' and instr_id = (SELECT instr_id FROM ft_t_isid WHERE id_ctxt_typ =  'RIC' and iss_id = 'JPY7YOIS=ICAP') );</v>
      </c>
    </row>
    <row r="20" spans="1:14" s="8" customFormat="1">
      <c r="A20" s="97"/>
      <c r="B20" s="103" t="s">
        <v>2684</v>
      </c>
      <c r="C20" s="78" t="s">
        <v>2485</v>
      </c>
      <c r="D20" s="78" t="s">
        <v>1570</v>
      </c>
      <c r="E20" s="78" t="s">
        <v>2656</v>
      </c>
      <c r="F20" s="103" t="s">
        <v>1365</v>
      </c>
      <c r="G20" s="104" t="s">
        <v>871</v>
      </c>
      <c r="H20" s="104" t="s">
        <v>141</v>
      </c>
      <c r="I20" s="78" t="s">
        <v>9</v>
      </c>
      <c r="J20" s="78" t="s">
        <v>141</v>
      </c>
      <c r="K20" s="99" t="s">
        <v>872</v>
      </c>
      <c r="L20" s="99"/>
      <c r="M20" s="105"/>
      <c r="N20" s="8" t="str">
        <f t="shared" si="0"/>
        <v>INSERT INTO ft_t_isgp (isgp_oid, instr_id, PRNT_ISS_GRP_OID,START_TMS,LAST_CHG_TMS,LAST_CHG_USR_ID,DATA_STAT_TYP,DATA_SRC_ID,PRT_PURP_TYP, ISID_OID, MKT_ISS_OID)  SELECT 'VM=0000019' ,  (SELECT instr_id FROM ft_t_isid WHERE id_ctxt_typ =  'RIC' and iss_id = 'JPY8YOIS=ICAP' and rownum = 1),'CBA=S001=A' , sysdate-36525 , sysdate,'CBA', 'ACTIVE' , 'CBA' , 'REQUEST',  (SELECT isid_oid FROM ft_t_isid WHERE id_ctxt_typ =  'RIC' and iss_id = 'JPY8YOIS=ICAP' and rownum = 1), (select mkt_iss_oid from ft_t_mkis where instr_id = (select instr_id from ft_t_isid where iss_id = 'JPY8YOIS=ICAP' and id_ctxt_typ = 'RIC') and mkt_oid = (select mkt_oid from ft_t_isid where iss_id = '' and id_ctxt_typ = '')) from dual WHERE EXISTS (SELECT 1 FROM ft_t_isid WHERE id_ctxt_typ =  'RIC' and iss_id = 'JPY8YOIS=ICAP') AND NOT EXISTS (SELECT 1 FROM ft_t_isgp WHERE PRNT_ISS_GRP_OID = 'CBA=S001=A' and instr_id = (SELECT instr_id FROM ft_t_isid WHERE id_ctxt_typ =  'RIC' and iss_id = 'JPY8YOIS=ICAP') );</v>
      </c>
    </row>
    <row r="21" spans="1:14" s="8" customFormat="1">
      <c r="A21" s="97"/>
      <c r="B21" s="103" t="s">
        <v>2685</v>
      </c>
      <c r="C21" s="78" t="s">
        <v>2486</v>
      </c>
      <c r="D21" s="78" t="s">
        <v>1570</v>
      </c>
      <c r="E21" s="78" t="s">
        <v>2656</v>
      </c>
      <c r="F21" s="103" t="s">
        <v>1365</v>
      </c>
      <c r="G21" s="104" t="s">
        <v>871</v>
      </c>
      <c r="H21" s="104" t="s">
        <v>141</v>
      </c>
      <c r="I21" s="78" t="s">
        <v>9</v>
      </c>
      <c r="J21" s="78" t="s">
        <v>141</v>
      </c>
      <c r="K21" s="99" t="s">
        <v>872</v>
      </c>
      <c r="L21" s="99"/>
      <c r="M21" s="105"/>
      <c r="N21" s="8" t="str">
        <f t="shared" si="0"/>
        <v>INSERT INTO ft_t_isgp (isgp_oid, instr_id, PRNT_ISS_GRP_OID,START_TMS,LAST_CHG_TMS,LAST_CHG_USR_ID,DATA_STAT_TYP,DATA_SRC_ID,PRT_PURP_TYP, ISID_OID, MKT_ISS_OID)  SELECT 'VM=0000020' ,  (SELECT instr_id FROM ft_t_isid WHERE id_ctxt_typ =  'RIC' and iss_id = 'JPY9YOIS=ICAP' and rownum = 1),'CBA=S001=A' , sysdate-36525 , sysdate,'CBA', 'ACTIVE' , 'CBA' , 'REQUEST',  (SELECT isid_oid FROM ft_t_isid WHERE id_ctxt_typ =  'RIC' and iss_id = 'JPY9YOIS=ICAP' and rownum = 1), (select mkt_iss_oid from ft_t_mkis where instr_id = (select instr_id from ft_t_isid where iss_id = 'JPY9YOIS=ICAP' and id_ctxt_typ = 'RIC') and mkt_oid = (select mkt_oid from ft_t_isid where iss_id = '' and id_ctxt_typ = '')) from dual WHERE EXISTS (SELECT 1 FROM ft_t_isid WHERE id_ctxt_typ =  'RIC' and iss_id = 'JPY9YOIS=ICAP') AND NOT EXISTS (SELECT 1 FROM ft_t_isgp WHERE PRNT_ISS_GRP_OID = 'CBA=S001=A' and instr_id = (SELECT instr_id FROM ft_t_isid WHERE id_ctxt_typ =  'RIC' and iss_id = 'JPY9YOIS=ICAP') );</v>
      </c>
    </row>
    <row r="22" spans="1:14" s="8" customFormat="1">
      <c r="A22" s="97"/>
      <c r="B22" s="103" t="s">
        <v>2686</v>
      </c>
      <c r="C22" s="78" t="s">
        <v>2487</v>
      </c>
      <c r="D22" s="78" t="s">
        <v>1570</v>
      </c>
      <c r="E22" s="78" t="s">
        <v>2656</v>
      </c>
      <c r="F22" s="103" t="s">
        <v>1365</v>
      </c>
      <c r="G22" s="104" t="s">
        <v>871</v>
      </c>
      <c r="H22" s="104" t="s">
        <v>141</v>
      </c>
      <c r="I22" s="78" t="s">
        <v>9</v>
      </c>
      <c r="J22" s="78" t="s">
        <v>141</v>
      </c>
      <c r="K22" s="99" t="s">
        <v>872</v>
      </c>
      <c r="L22" s="99"/>
      <c r="M22" s="105"/>
      <c r="N22" s="8" t="str">
        <f t="shared" si="0"/>
        <v>INSERT INTO ft_t_isgp (isgp_oid, instr_id, PRNT_ISS_GRP_OID,START_TMS,LAST_CHG_TMS,LAST_CHG_USR_ID,DATA_STAT_TYP,DATA_SRC_ID,PRT_PURP_TYP, ISID_OID, MKT_ISS_OID)  SELECT 'VM=0000021' ,  (SELECT instr_id FROM ft_t_isid WHERE id_ctxt_typ =  'RIC' and iss_id = 'NOK3F5=TTKL' and rownum = 1),'CBA=S001=A' , sysdate-36525 , sysdate,'CBA', 'ACTIVE' , 'CBA' , 'REQUEST',  (SELECT isid_oid FROM ft_t_isid WHERE id_ctxt_typ =  'RIC' and iss_id = 'NOK3F5=TTKL' and rownum = 1), (select mkt_iss_oid from ft_t_mkis where instr_id = (select instr_id from ft_t_isid where iss_id = 'NOK3F5=TTKL' and id_ctxt_typ = 'RIC') and mkt_oid = (select mkt_oid from ft_t_isid where iss_id = '' and id_ctxt_typ = '')) from dual WHERE EXISTS (SELECT 1 FROM ft_t_isid WHERE id_ctxt_typ =  'RIC' and iss_id = 'NOK3F5=TTKL') AND NOT EXISTS (SELECT 1 FROM ft_t_isgp WHERE PRNT_ISS_GRP_OID = 'CBA=S001=A' and instr_id = (SELECT instr_id FROM ft_t_isid WHERE id_ctxt_typ =  'RIC' and iss_id = 'NOK3F5=TTKL') );</v>
      </c>
    </row>
    <row r="23" spans="1:14" s="8" customFormat="1">
      <c r="A23" s="97"/>
      <c r="B23" s="103" t="s">
        <v>2687</v>
      </c>
      <c r="C23" s="78" t="s">
        <v>2488</v>
      </c>
      <c r="D23" s="78" t="s">
        <v>1570</v>
      </c>
      <c r="E23" s="78" t="s">
        <v>2656</v>
      </c>
      <c r="F23" s="103" t="s">
        <v>1365</v>
      </c>
      <c r="G23" s="104" t="s">
        <v>871</v>
      </c>
      <c r="H23" s="104" t="s">
        <v>141</v>
      </c>
      <c r="I23" s="78" t="s">
        <v>9</v>
      </c>
      <c r="J23" s="78" t="s">
        <v>141</v>
      </c>
      <c r="K23" s="99" t="s">
        <v>872</v>
      </c>
      <c r="L23" s="99"/>
      <c r="M23" s="105"/>
      <c r="N23" s="8" t="str">
        <f t="shared" si="0"/>
        <v>INSERT INTO ft_t_isgp (isgp_oid, instr_id, PRNT_ISS_GRP_OID,START_TMS,LAST_CHG_TMS,LAST_CHG_USR_ID,DATA_STAT_TYP,DATA_SRC_ID,PRT_PURP_TYP, ISID_OID, MKT_ISS_OID)  SELECT 'VM=0000022' ,  (SELECT instr_id FROM ft_t_isid WHERE id_ctxt_typ =  'RIC' and iss_id = 'NOK3F6=TTKL' and rownum = 1),'CBA=S001=A'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'CBA=S001=A' and instr_id = (SELECT instr_id FROM ft_t_isid WHERE id_ctxt_typ =  'RIC' and iss_id = 'NOK3F6=TTKL') );</v>
      </c>
    </row>
    <row r="24" spans="1:14" s="8" customFormat="1">
      <c r="A24" s="97"/>
      <c r="B24" s="103" t="s">
        <v>2688</v>
      </c>
      <c r="C24" s="78" t="s">
        <v>2488</v>
      </c>
      <c r="D24" s="78" t="s">
        <v>1570</v>
      </c>
      <c r="E24" s="78" t="s">
        <v>2656</v>
      </c>
      <c r="F24" s="103" t="s">
        <v>1365</v>
      </c>
      <c r="G24" s="104" t="s">
        <v>871</v>
      </c>
      <c r="H24" s="104" t="s">
        <v>141</v>
      </c>
      <c r="I24" s="78" t="s">
        <v>9</v>
      </c>
      <c r="J24" s="78" t="s">
        <v>141</v>
      </c>
      <c r="K24" s="99" t="s">
        <v>872</v>
      </c>
      <c r="L24" s="99"/>
      <c r="M24" s="105"/>
      <c r="N24" s="8" t="str">
        <f t="shared" si="0"/>
        <v>INSERT INTO ft_t_isgp (isgp_oid, instr_id, PRNT_ISS_GRP_OID,START_TMS,LAST_CHG_TMS,LAST_CHG_USR_ID,DATA_STAT_TYP,DATA_SRC_ID,PRT_PURP_TYP, ISID_OID, MKT_ISS_OID)  SELECT 'VM=0000023' ,  (SELECT instr_id FROM ft_t_isid WHERE id_ctxt_typ =  'RIC' and iss_id = 'NOK3F6=TTKL' and rownum = 1),'CBA=S001=A'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'CBA=S001=A' and instr_id = (SELECT instr_id FROM ft_t_isid WHERE id_ctxt_typ =  'RIC' and iss_id = 'NOK3F6=TTKL') );</v>
      </c>
    </row>
    <row r="25" spans="1:14" s="8" customFormat="1">
      <c r="A25" s="97"/>
      <c r="B25" s="103" t="s">
        <v>2689</v>
      </c>
      <c r="C25" s="78" t="s">
        <v>2489</v>
      </c>
      <c r="D25" s="78" t="s">
        <v>1570</v>
      </c>
      <c r="E25" s="78" t="s">
        <v>2656</v>
      </c>
      <c r="F25" s="103" t="s">
        <v>1365</v>
      </c>
      <c r="G25" s="104" t="s">
        <v>871</v>
      </c>
      <c r="H25" s="104" t="s">
        <v>141</v>
      </c>
      <c r="I25" s="78" t="s">
        <v>9</v>
      </c>
      <c r="J25" s="78" t="s">
        <v>141</v>
      </c>
      <c r="K25" s="99" t="s">
        <v>872</v>
      </c>
      <c r="L25" s="99"/>
      <c r="M25" s="105"/>
      <c r="N25" s="8" t="str">
        <f t="shared" si="0"/>
        <v>INSERT INTO ft_t_isgp (isgp_oid, instr_id, PRNT_ISS_GRP_OID,START_TMS,LAST_CHG_TMS,LAST_CHG_USR_ID,DATA_STAT_TYP,DATA_SRC_ID,PRT_PURP_TYP, ISID_OID, MKT_ISS_OID)  SELECT 'VM=0000024' ,  (SELECT instr_id FROM ft_t_isid WHERE id_ctxt_typ =  'RIC' and iss_id = 'NOK3F7=TTKL' and rownum = 1),'CBA=S001=A'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'CBA=S001=A' and instr_id = (SELECT instr_id FROM ft_t_isid WHERE id_ctxt_typ =  'RIC' and iss_id = 'NOK3F7=TTKL') );</v>
      </c>
    </row>
    <row r="26" spans="1:14" s="8" customFormat="1">
      <c r="A26" s="97"/>
      <c r="B26" s="103" t="s">
        <v>2690</v>
      </c>
      <c r="C26" s="78" t="s">
        <v>2489</v>
      </c>
      <c r="D26" s="78" t="s">
        <v>1570</v>
      </c>
      <c r="E26" s="78" t="s">
        <v>2656</v>
      </c>
      <c r="F26" s="103" t="s">
        <v>1365</v>
      </c>
      <c r="G26" s="104" t="s">
        <v>871</v>
      </c>
      <c r="H26" s="104" t="s">
        <v>141</v>
      </c>
      <c r="I26" s="78" t="s">
        <v>9</v>
      </c>
      <c r="J26" s="78" t="s">
        <v>141</v>
      </c>
      <c r="K26" s="99" t="s">
        <v>872</v>
      </c>
      <c r="L26" s="99"/>
      <c r="M26" s="105"/>
      <c r="N26" s="8" t="str">
        <f t="shared" si="0"/>
        <v>INSERT INTO ft_t_isgp (isgp_oid, instr_id, PRNT_ISS_GRP_OID,START_TMS,LAST_CHG_TMS,LAST_CHG_USR_ID,DATA_STAT_TYP,DATA_SRC_ID,PRT_PURP_TYP, ISID_OID, MKT_ISS_OID)  SELECT 'VM=0000025' ,  (SELECT instr_id FROM ft_t_isid WHERE id_ctxt_typ =  'RIC' and iss_id = 'NOK3F7=TTKL' and rownum = 1),'CBA=S001=A'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'CBA=S001=A' and instr_id = (SELECT instr_id FROM ft_t_isid WHERE id_ctxt_typ =  'RIC' and iss_id = 'NOK3F7=TTKL') );</v>
      </c>
    </row>
    <row r="27" spans="1:14" s="8" customFormat="1">
      <c r="A27" s="97"/>
      <c r="B27" s="103" t="s">
        <v>2691</v>
      </c>
      <c r="C27" s="78" t="s">
        <v>2490</v>
      </c>
      <c r="D27" s="78" t="s">
        <v>1570</v>
      </c>
      <c r="E27" s="78" t="s">
        <v>2656</v>
      </c>
      <c r="F27" s="103" t="s">
        <v>1365</v>
      </c>
      <c r="G27" s="104" t="s">
        <v>871</v>
      </c>
      <c r="H27" s="104" t="s">
        <v>141</v>
      </c>
      <c r="I27" s="78" t="s">
        <v>9</v>
      </c>
      <c r="J27" s="78" t="s">
        <v>141</v>
      </c>
      <c r="K27" s="99" t="s">
        <v>872</v>
      </c>
      <c r="L27" s="99"/>
      <c r="M27" s="105"/>
      <c r="N27" s="8" t="str">
        <f t="shared" si="0"/>
        <v>INSERT INTO ft_t_isgp (isgp_oid, instr_id, PRNT_ISS_GRP_OID,START_TMS,LAST_CHG_TMS,LAST_CHG_USR_ID,DATA_STAT_TYP,DATA_SRC_ID,PRT_PURP_TYP, ISID_OID, MKT_ISS_OID)  SELECT 'VM=0000026' ,  (SELECT instr_id FROM ft_t_isid WHERE id_ctxt_typ =  'RIC' and iss_id = 'NOK3F8=TTKL' and rownum = 1),'CBA=S001=A'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'CBA=S001=A' and instr_id = (SELECT instr_id FROM ft_t_isid WHERE id_ctxt_typ =  'RIC' and iss_id = 'NOK3F8=TTKL') );</v>
      </c>
    </row>
    <row r="28" spans="1:14" s="8" customFormat="1">
      <c r="A28" s="97"/>
      <c r="B28" s="103" t="s">
        <v>2692</v>
      </c>
      <c r="C28" s="78" t="s">
        <v>2490</v>
      </c>
      <c r="D28" s="78" t="s">
        <v>1570</v>
      </c>
      <c r="E28" s="78" t="s">
        <v>2656</v>
      </c>
      <c r="F28" s="103" t="s">
        <v>1365</v>
      </c>
      <c r="G28" s="104" t="s">
        <v>871</v>
      </c>
      <c r="H28" s="104" t="s">
        <v>141</v>
      </c>
      <c r="I28" s="78" t="s">
        <v>9</v>
      </c>
      <c r="J28" s="78" t="s">
        <v>141</v>
      </c>
      <c r="K28" s="99" t="s">
        <v>872</v>
      </c>
      <c r="L28" s="99"/>
      <c r="M28" s="105"/>
      <c r="N28" s="8" t="str">
        <f t="shared" si="0"/>
        <v>INSERT INTO ft_t_isgp (isgp_oid, instr_id, PRNT_ISS_GRP_OID,START_TMS,LAST_CHG_TMS,LAST_CHG_USR_ID,DATA_STAT_TYP,DATA_SRC_ID,PRT_PURP_TYP, ISID_OID, MKT_ISS_OID)  SELECT 'VM=0000027' ,  (SELECT instr_id FROM ft_t_isid WHERE id_ctxt_typ =  'RIC' and iss_id = 'NOK3F8=TTKL' and rownum = 1),'CBA=S001=A'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'CBA=S001=A' and instr_id = (SELECT instr_id FROM ft_t_isid WHERE id_ctxt_typ =  'RIC' and iss_id = 'NOK3F8=TTKL') );</v>
      </c>
    </row>
    <row r="29" spans="1:14" s="8" customFormat="1">
      <c r="A29" s="97"/>
      <c r="B29" s="103" t="s">
        <v>2693</v>
      </c>
      <c r="C29" s="78" t="s">
        <v>2491</v>
      </c>
      <c r="D29" s="78" t="s">
        <v>1570</v>
      </c>
      <c r="E29" s="78" t="s">
        <v>2656</v>
      </c>
      <c r="F29" s="103" t="s">
        <v>1365</v>
      </c>
      <c r="G29" s="104" t="s">
        <v>871</v>
      </c>
      <c r="H29" s="104" t="s">
        <v>141</v>
      </c>
      <c r="I29" s="78" t="s">
        <v>9</v>
      </c>
      <c r="J29" s="78" t="s">
        <v>141</v>
      </c>
      <c r="K29" s="99" t="s">
        <v>872</v>
      </c>
      <c r="L29" s="99"/>
      <c r="M29" s="105"/>
      <c r="N29" s="8" t="str">
        <f t="shared" si="0"/>
        <v>INSERT INTO ft_t_isgp (isgp_oid, instr_id, PRNT_ISS_GRP_OID,START_TMS,LAST_CHG_TMS,LAST_CHG_USR_ID,DATA_STAT_TYP,DATA_SRC_ID,PRT_PURP_TYP, ISID_OID, MKT_ISS_OID)  SELECT 'VM=0000028' ,  (SELECT instr_id FROM ft_t_isid WHERE id_ctxt_typ =  'RIC' and iss_id = 'NZ10YSWPCLS=' and rownum = 1),'CBA=S001=A'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'CBA=S001=A' and instr_id = (SELECT instr_id FROM ft_t_isid WHERE id_ctxt_typ =  'RIC' and iss_id = 'NZ10YSWPCLS=') );</v>
      </c>
    </row>
    <row r="30" spans="1:14" s="8" customFormat="1">
      <c r="A30" s="97"/>
      <c r="B30" s="103" t="s">
        <v>2694</v>
      </c>
      <c r="C30" s="78" t="s">
        <v>2491</v>
      </c>
      <c r="D30" s="78" t="s">
        <v>1570</v>
      </c>
      <c r="E30" s="78" t="s">
        <v>2656</v>
      </c>
      <c r="F30" s="103" t="s">
        <v>1365</v>
      </c>
      <c r="G30" s="104" t="s">
        <v>871</v>
      </c>
      <c r="H30" s="104" t="s">
        <v>141</v>
      </c>
      <c r="I30" s="78" t="s">
        <v>9</v>
      </c>
      <c r="J30" s="78" t="s">
        <v>141</v>
      </c>
      <c r="K30" s="99" t="s">
        <v>872</v>
      </c>
      <c r="L30" s="99"/>
      <c r="M30" s="105"/>
      <c r="N30" s="8" t="str">
        <f t="shared" si="0"/>
        <v>INSERT INTO ft_t_isgp (isgp_oid, instr_id, PRNT_ISS_GRP_OID,START_TMS,LAST_CHG_TMS,LAST_CHG_USR_ID,DATA_STAT_TYP,DATA_SRC_ID,PRT_PURP_TYP, ISID_OID, MKT_ISS_OID)  SELECT 'VM=0000029' ,  (SELECT instr_id FROM ft_t_isid WHERE id_ctxt_typ =  'RIC' and iss_id = 'NZ10YSWPCLS=' and rownum = 1),'CBA=S001=A'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'CBA=S001=A' and instr_id = (SELECT instr_id FROM ft_t_isid WHERE id_ctxt_typ =  'RIC' and iss_id = 'NZ10YSWPCLS=') );</v>
      </c>
    </row>
    <row r="31" spans="1:14" s="8" customFormat="1">
      <c r="A31" s="97"/>
      <c r="B31" s="103" t="s">
        <v>2695</v>
      </c>
      <c r="C31" s="78" t="s">
        <v>2492</v>
      </c>
      <c r="D31" s="78" t="s">
        <v>1570</v>
      </c>
      <c r="E31" s="78" t="s">
        <v>2656</v>
      </c>
      <c r="F31" s="103" t="s">
        <v>1365</v>
      </c>
      <c r="G31" s="104" t="s">
        <v>871</v>
      </c>
      <c r="H31" s="104" t="s">
        <v>141</v>
      </c>
      <c r="I31" s="78" t="s">
        <v>9</v>
      </c>
      <c r="J31" s="78" t="s">
        <v>141</v>
      </c>
      <c r="K31" s="99" t="s">
        <v>872</v>
      </c>
      <c r="L31" s="99"/>
      <c r="M31" s="105"/>
      <c r="N31" s="8" t="str">
        <f t="shared" si="0"/>
        <v>INSERT INTO ft_t_isgp (isgp_oid, instr_id, PRNT_ISS_GRP_OID,START_TMS,LAST_CHG_TMS,LAST_CHG_USR_ID,DATA_STAT_TYP,DATA_SRC_ID,PRT_PURP_TYP, ISID_OID, MKT_ISS_OID)  SELECT 'VM=0000030' ,  (SELECT instr_id FROM ft_t_isid WHERE id_ctxt_typ =  'RIC' and iss_id = 'NZ15YSWPCLS=' and rownum = 1),'CBA=S001=A'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'CBA=S001=A' and instr_id = (SELECT instr_id FROM ft_t_isid WHERE id_ctxt_typ =  'RIC' and iss_id = 'NZ15YSWPCLS=') );</v>
      </c>
    </row>
    <row r="32" spans="1:14" s="8" customFormat="1">
      <c r="A32" s="97"/>
      <c r="B32" s="103" t="s">
        <v>2696</v>
      </c>
      <c r="C32" s="78" t="s">
        <v>2492</v>
      </c>
      <c r="D32" s="78" t="s">
        <v>1570</v>
      </c>
      <c r="E32" s="78" t="s">
        <v>2656</v>
      </c>
      <c r="F32" s="103" t="s">
        <v>1365</v>
      </c>
      <c r="G32" s="104" t="s">
        <v>871</v>
      </c>
      <c r="H32" s="104" t="s">
        <v>141</v>
      </c>
      <c r="I32" s="78" t="s">
        <v>9</v>
      </c>
      <c r="J32" s="78" t="s">
        <v>141</v>
      </c>
      <c r="K32" s="99" t="s">
        <v>872</v>
      </c>
      <c r="L32" s="99"/>
      <c r="M32" s="105"/>
      <c r="N32" s="8" t="str">
        <f t="shared" si="0"/>
        <v>INSERT INTO ft_t_isgp (isgp_oid, instr_id, PRNT_ISS_GRP_OID,START_TMS,LAST_CHG_TMS,LAST_CHG_USR_ID,DATA_STAT_TYP,DATA_SRC_ID,PRT_PURP_TYP, ISID_OID, MKT_ISS_OID)  SELECT 'VM=0000031' ,  (SELECT instr_id FROM ft_t_isid WHERE id_ctxt_typ =  'RIC' and iss_id = 'NZ15YSWPCLS=' and rownum = 1),'CBA=S001=A'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'CBA=S001=A' and instr_id = (SELECT instr_id FROM ft_t_isid WHERE id_ctxt_typ =  'RIC' and iss_id = 'NZ15YSWPCLS=') );</v>
      </c>
    </row>
    <row r="33" spans="1:14" s="8" customFormat="1">
      <c r="A33" s="97"/>
      <c r="B33" s="103" t="s">
        <v>2697</v>
      </c>
      <c r="C33" s="78" t="s">
        <v>2493</v>
      </c>
      <c r="D33" s="78" t="s">
        <v>1570</v>
      </c>
      <c r="E33" s="78" t="s">
        <v>2656</v>
      </c>
      <c r="F33" s="103" t="s">
        <v>1365</v>
      </c>
      <c r="G33" s="104" t="s">
        <v>871</v>
      </c>
      <c r="H33" s="104" t="s">
        <v>141</v>
      </c>
      <c r="I33" s="78" t="s">
        <v>9</v>
      </c>
      <c r="J33" s="78" t="s">
        <v>141</v>
      </c>
      <c r="K33" s="99" t="s">
        <v>872</v>
      </c>
      <c r="L33" s="99"/>
      <c r="M33" s="105"/>
      <c r="N33" s="8" t="str">
        <f t="shared" si="0"/>
        <v>INSERT INTO ft_t_isgp (isgp_oid, instr_id, PRNT_ISS_GRP_OID,START_TMS,LAST_CHG_TMS,LAST_CHG_USR_ID,DATA_STAT_TYP,DATA_SRC_ID,PRT_PURP_TYP, ISID_OID, MKT_ISS_OID)  SELECT 'VM=0000032' ,  (SELECT instr_id FROM ft_t_isid WHERE id_ctxt_typ =  'RIC' and iss_id = 'NZ20YSWPCLS=' and rownum = 1),'CBA=S001=A'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'CBA=S001=A' and instr_id = (SELECT instr_id FROM ft_t_isid WHERE id_ctxt_typ =  'RIC' and iss_id = 'NZ20YSWPCLS=') );</v>
      </c>
    </row>
    <row r="34" spans="1:14" s="8" customFormat="1">
      <c r="A34" s="97"/>
      <c r="B34" s="103" t="s">
        <v>2698</v>
      </c>
      <c r="C34" s="78" t="s">
        <v>2493</v>
      </c>
      <c r="D34" s="78" t="s">
        <v>1570</v>
      </c>
      <c r="E34" s="78" t="s">
        <v>2656</v>
      </c>
      <c r="F34" s="103" t="s">
        <v>1365</v>
      </c>
      <c r="G34" s="104" t="s">
        <v>871</v>
      </c>
      <c r="H34" s="104" t="s">
        <v>141</v>
      </c>
      <c r="I34" s="78" t="s">
        <v>9</v>
      </c>
      <c r="J34" s="78" t="s">
        <v>141</v>
      </c>
      <c r="K34" s="99" t="s">
        <v>872</v>
      </c>
      <c r="L34" s="99"/>
      <c r="M34" s="105"/>
      <c r="N34" s="8" t="str">
        <f t="shared" si="0"/>
        <v>INSERT INTO ft_t_isgp (isgp_oid, instr_id, PRNT_ISS_GRP_OID,START_TMS,LAST_CHG_TMS,LAST_CHG_USR_ID,DATA_STAT_TYP,DATA_SRC_ID,PRT_PURP_TYP, ISID_OID, MKT_ISS_OID)  SELECT 'VM=0000033' ,  (SELECT instr_id FROM ft_t_isid WHERE id_ctxt_typ =  'RIC' and iss_id = 'NZ20YSWPCLS=' and rownum = 1),'CBA=S001=A'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'CBA=S001=A' and instr_id = (SELECT instr_id FROM ft_t_isid WHERE id_ctxt_typ =  'RIC' and iss_id = 'NZ20YSWPCLS=') );</v>
      </c>
    </row>
    <row r="35" spans="1:14" s="8" customFormat="1">
      <c r="A35" s="97"/>
      <c r="B35" s="103" t="s">
        <v>2699</v>
      </c>
      <c r="C35" s="78" t="s">
        <v>2494</v>
      </c>
      <c r="D35" s="78" t="s">
        <v>1570</v>
      </c>
      <c r="E35" s="78" t="s">
        <v>2656</v>
      </c>
      <c r="F35" s="103" t="s">
        <v>1365</v>
      </c>
      <c r="G35" s="104" t="s">
        <v>871</v>
      </c>
      <c r="H35" s="104" t="s">
        <v>141</v>
      </c>
      <c r="I35" s="78" t="s">
        <v>9</v>
      </c>
      <c r="J35" s="78" t="s">
        <v>141</v>
      </c>
      <c r="K35" s="99" t="s">
        <v>872</v>
      </c>
      <c r="L35" s="99"/>
      <c r="M35" s="105"/>
      <c r="N35" s="8" t="str">
        <f t="shared" si="0"/>
        <v>INSERT INTO ft_t_isgp (isgp_oid, instr_id, PRNT_ISS_GRP_OID,START_TMS,LAST_CHG_TMS,LAST_CHG_USR_ID,DATA_STAT_TYP,DATA_SRC_ID,PRT_PURP_TYP, ISID_OID, MKT_ISS_OID)  SELECT 'VM=0000034' ,  (SELECT instr_id FROM ft_t_isid WHERE id_ctxt_typ =  'RIC' and iss_id = 'NZ2YSWPCLS=' and rownum = 1),'CBA=S001=A' , sysdate-36525 , sysdate,'CBA', 'ACTIVE' , 'CBA' , 'REQUEST',  (SELECT isid_oid FROM ft_t_isid WHERE id_ctxt_typ =  'RIC' and iss_id = 'NZ2YSWPCLS=' and rownum = 1), (select mkt_iss_oid from ft_t_mkis where instr_id = (select instr_id from ft_t_isid where iss_id = 'NZ2YSWPCLS=' and id_ctxt_typ = 'RIC') and mkt_oid = (select mkt_oid from ft_t_isid where iss_id = '' and id_ctxt_typ = '')) from dual WHERE EXISTS (SELECT 1 FROM ft_t_isid WHERE id_ctxt_typ =  'RIC' and iss_id = 'NZ2YSWPCLS=') AND NOT EXISTS (SELECT 1 FROM ft_t_isgp WHERE PRNT_ISS_GRP_OID = 'CBA=S001=A' and instr_id = (SELECT instr_id FROM ft_t_isid WHERE id_ctxt_typ =  'RIC' and iss_id = 'NZ2YSWPCLS=') );</v>
      </c>
    </row>
    <row r="36" spans="1:14" s="8" customFormat="1">
      <c r="A36" s="97"/>
      <c r="B36" s="103" t="s">
        <v>2700</v>
      </c>
      <c r="C36" s="78" t="s">
        <v>2495</v>
      </c>
      <c r="D36" s="78" t="s">
        <v>1570</v>
      </c>
      <c r="E36" s="78" t="s">
        <v>2656</v>
      </c>
      <c r="F36" s="103" t="s">
        <v>1365</v>
      </c>
      <c r="G36" s="104" t="s">
        <v>871</v>
      </c>
      <c r="H36" s="104" t="s">
        <v>141</v>
      </c>
      <c r="I36" s="78" t="s">
        <v>9</v>
      </c>
      <c r="J36" s="78" t="s">
        <v>141</v>
      </c>
      <c r="K36" s="99" t="s">
        <v>872</v>
      </c>
      <c r="L36" s="99"/>
      <c r="M36" s="105"/>
      <c r="N36" s="8" t="str">
        <f t="shared" si="0"/>
        <v>INSERT INTO ft_t_isgp (isgp_oid, instr_id, PRNT_ISS_GRP_OID,START_TMS,LAST_CHG_TMS,LAST_CHG_USR_ID,DATA_STAT_TYP,DATA_SRC_ID,PRT_PURP_TYP, ISID_OID, MKT_ISS_OID)  SELECT 'VM=0000035' ,  (SELECT instr_id FROM ft_t_isid WHERE id_ctxt_typ =  'RIC' and iss_id = 'NZ3YSWPCLS=' and rownum = 1),'CBA=S001=A'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'CBA=S001=A' and instr_id = (SELECT instr_id FROM ft_t_isid WHERE id_ctxt_typ =  'RIC' and iss_id = 'NZ3YSWPCLS=') );</v>
      </c>
    </row>
    <row r="37" spans="1:14" s="8" customFormat="1">
      <c r="A37" s="97"/>
      <c r="B37" s="103" t="s">
        <v>2701</v>
      </c>
      <c r="C37" s="78" t="s">
        <v>2495</v>
      </c>
      <c r="D37" s="78" t="s">
        <v>1570</v>
      </c>
      <c r="E37" s="78" t="s">
        <v>2656</v>
      </c>
      <c r="F37" s="103" t="s">
        <v>1365</v>
      </c>
      <c r="G37" s="104" t="s">
        <v>871</v>
      </c>
      <c r="H37" s="104" t="s">
        <v>141</v>
      </c>
      <c r="I37" s="78" t="s">
        <v>9</v>
      </c>
      <c r="J37" s="78" t="s">
        <v>141</v>
      </c>
      <c r="K37" s="99" t="s">
        <v>872</v>
      </c>
      <c r="L37" s="99"/>
      <c r="M37" s="105"/>
      <c r="N37" s="8" t="str">
        <f t="shared" si="0"/>
        <v>INSERT INTO ft_t_isgp (isgp_oid, instr_id, PRNT_ISS_GRP_OID,START_TMS,LAST_CHG_TMS,LAST_CHG_USR_ID,DATA_STAT_TYP,DATA_SRC_ID,PRT_PURP_TYP, ISID_OID, MKT_ISS_OID)  SELECT 'VM=0000036' ,  (SELECT instr_id FROM ft_t_isid WHERE id_ctxt_typ =  'RIC' and iss_id = 'NZ3YSWPCLS=' and rownum = 1),'CBA=S001=A'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'CBA=S001=A' and instr_id = (SELECT instr_id FROM ft_t_isid WHERE id_ctxt_typ =  'RIC' and iss_id = 'NZ3YSWPCLS=') );</v>
      </c>
    </row>
    <row r="38" spans="1:14" s="8" customFormat="1">
      <c r="A38" s="97"/>
      <c r="B38" s="103" t="s">
        <v>2702</v>
      </c>
      <c r="C38" s="78" t="s">
        <v>2496</v>
      </c>
      <c r="D38" s="78" t="s">
        <v>1570</v>
      </c>
      <c r="E38" s="78" t="s">
        <v>2656</v>
      </c>
      <c r="F38" s="103" t="s">
        <v>1365</v>
      </c>
      <c r="G38" s="104" t="s">
        <v>871</v>
      </c>
      <c r="H38" s="104" t="s">
        <v>141</v>
      </c>
      <c r="I38" s="78" t="s">
        <v>9</v>
      </c>
      <c r="J38" s="78" t="s">
        <v>141</v>
      </c>
      <c r="K38" s="99" t="s">
        <v>872</v>
      </c>
      <c r="L38" s="99"/>
      <c r="M38" s="105"/>
      <c r="N38" s="8" t="str">
        <f t="shared" si="0"/>
        <v>INSERT INTO ft_t_isgp (isgp_oid, instr_id, PRNT_ISS_GRP_OID,START_TMS,LAST_CHG_TMS,LAST_CHG_USR_ID,DATA_STAT_TYP,DATA_SRC_ID,PRT_PURP_TYP, ISID_OID, MKT_ISS_OID)  SELECT 'VM=0000037' ,  (SELECT instr_id FROM ft_t_isid WHERE id_ctxt_typ =  'RIC' and iss_id = 'NZ4YSWPCLS=' and rownum = 1),'CBA=S001=A'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'CBA=S001=A' and instr_id = (SELECT instr_id FROM ft_t_isid WHERE id_ctxt_typ =  'RIC' and iss_id = 'NZ4YSWPCLS=') );</v>
      </c>
    </row>
    <row r="39" spans="1:14" s="8" customFormat="1">
      <c r="A39" s="97"/>
      <c r="B39" s="103" t="s">
        <v>2703</v>
      </c>
      <c r="C39" s="78" t="s">
        <v>2496</v>
      </c>
      <c r="D39" s="78" t="s">
        <v>1570</v>
      </c>
      <c r="E39" s="78" t="s">
        <v>2656</v>
      </c>
      <c r="F39" s="103" t="s">
        <v>1365</v>
      </c>
      <c r="G39" s="104" t="s">
        <v>871</v>
      </c>
      <c r="H39" s="104" t="s">
        <v>141</v>
      </c>
      <c r="I39" s="78" t="s">
        <v>9</v>
      </c>
      <c r="J39" s="78" t="s">
        <v>141</v>
      </c>
      <c r="K39" s="99" t="s">
        <v>872</v>
      </c>
      <c r="L39" s="99"/>
      <c r="M39" s="105"/>
      <c r="N39" s="8" t="str">
        <f t="shared" si="0"/>
        <v>INSERT INTO ft_t_isgp (isgp_oid, instr_id, PRNT_ISS_GRP_OID,START_TMS,LAST_CHG_TMS,LAST_CHG_USR_ID,DATA_STAT_TYP,DATA_SRC_ID,PRT_PURP_TYP, ISID_OID, MKT_ISS_OID)  SELECT 'VM=0000038' ,  (SELECT instr_id FROM ft_t_isid WHERE id_ctxt_typ =  'RIC' and iss_id = 'NZ4YSWPCLS=' and rownum = 1),'CBA=S001=A'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'CBA=S001=A' and instr_id = (SELECT instr_id FROM ft_t_isid WHERE id_ctxt_typ =  'RIC' and iss_id = 'NZ4YSWPCLS=') );</v>
      </c>
    </row>
    <row r="40" spans="1:14" s="8" customFormat="1">
      <c r="A40" s="97"/>
      <c r="B40" s="103" t="s">
        <v>2704</v>
      </c>
      <c r="C40" s="78" t="s">
        <v>2497</v>
      </c>
      <c r="D40" s="78" t="s">
        <v>1570</v>
      </c>
      <c r="E40" s="78" t="s">
        <v>2656</v>
      </c>
      <c r="F40" s="103" t="s">
        <v>1365</v>
      </c>
      <c r="G40" s="104" t="s">
        <v>871</v>
      </c>
      <c r="H40" s="104" t="s">
        <v>141</v>
      </c>
      <c r="I40" s="78" t="s">
        <v>9</v>
      </c>
      <c r="J40" s="78" t="s">
        <v>141</v>
      </c>
      <c r="K40" s="99" t="s">
        <v>872</v>
      </c>
      <c r="L40" s="99"/>
      <c r="M40" s="105"/>
      <c r="N40" s="8" t="str">
        <f t="shared" si="0"/>
        <v>INSERT INTO ft_t_isgp (isgp_oid, instr_id, PRNT_ISS_GRP_OID,START_TMS,LAST_CHG_TMS,LAST_CHG_USR_ID,DATA_STAT_TYP,DATA_SRC_ID,PRT_PURP_TYP, ISID_OID, MKT_ISS_OID)  SELECT 'VM=0000039' ,  (SELECT instr_id FROM ft_t_isid WHERE id_ctxt_typ =  'RIC' and iss_id = 'NZ5YSWPCLS=' and rownum = 1),'CBA=S001=A'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'CBA=S001=A' and instr_id = (SELECT instr_id FROM ft_t_isid WHERE id_ctxt_typ =  'RIC' and iss_id = 'NZ5YSWPCLS=') );</v>
      </c>
    </row>
    <row r="41" spans="1:14" s="8" customFormat="1">
      <c r="A41" s="97"/>
      <c r="B41" s="103" t="s">
        <v>2705</v>
      </c>
      <c r="C41" s="78" t="s">
        <v>2497</v>
      </c>
      <c r="D41" s="78" t="s">
        <v>1570</v>
      </c>
      <c r="E41" s="78" t="s">
        <v>2656</v>
      </c>
      <c r="F41" s="103" t="s">
        <v>1365</v>
      </c>
      <c r="G41" s="104" t="s">
        <v>871</v>
      </c>
      <c r="H41" s="104" t="s">
        <v>141</v>
      </c>
      <c r="I41" s="78" t="s">
        <v>9</v>
      </c>
      <c r="J41" s="78" t="s">
        <v>141</v>
      </c>
      <c r="K41" s="99" t="s">
        <v>872</v>
      </c>
      <c r="L41" s="99"/>
      <c r="M41" s="105"/>
      <c r="N41" s="8" t="str">
        <f t="shared" si="0"/>
        <v>INSERT INTO ft_t_isgp (isgp_oid, instr_id, PRNT_ISS_GRP_OID,START_TMS,LAST_CHG_TMS,LAST_CHG_USR_ID,DATA_STAT_TYP,DATA_SRC_ID,PRT_PURP_TYP, ISID_OID, MKT_ISS_OID)  SELECT 'VM=0000040' ,  (SELECT instr_id FROM ft_t_isid WHERE id_ctxt_typ =  'RIC' and iss_id = 'NZ5YSWPCLS=' and rownum = 1),'CBA=S001=A'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'CBA=S001=A' and instr_id = (SELECT instr_id FROM ft_t_isid WHERE id_ctxt_typ =  'RIC' and iss_id = 'NZ5YSWPCLS=') );</v>
      </c>
    </row>
    <row r="42" spans="1:14" s="8" customFormat="1">
      <c r="A42" s="97"/>
      <c r="B42" s="103" t="s">
        <v>2706</v>
      </c>
      <c r="C42" s="78" t="s">
        <v>2498</v>
      </c>
      <c r="D42" s="78" t="s">
        <v>1570</v>
      </c>
      <c r="E42" s="78" t="s">
        <v>2656</v>
      </c>
      <c r="F42" s="103" t="s">
        <v>1365</v>
      </c>
      <c r="G42" s="104" t="s">
        <v>871</v>
      </c>
      <c r="H42" s="104" t="s">
        <v>141</v>
      </c>
      <c r="I42" s="78" t="s">
        <v>9</v>
      </c>
      <c r="J42" s="78" t="s">
        <v>141</v>
      </c>
      <c r="K42" s="99" t="s">
        <v>872</v>
      </c>
      <c r="L42" s="99"/>
      <c r="M42" s="105"/>
      <c r="N42" s="8" t="str">
        <f t="shared" si="0"/>
        <v>INSERT INTO ft_t_isgp (isgp_oid, instr_id, PRNT_ISS_GRP_OID,START_TMS,LAST_CHG_TMS,LAST_CHG_USR_ID,DATA_STAT_TYP,DATA_SRC_ID,PRT_PURP_TYP, ISID_OID, MKT_ISS_OID)  SELECT 'VM=0000041' ,  (SELECT instr_id FROM ft_t_isid WHERE id_ctxt_typ =  'RIC' and iss_id = 'NZ7YSWPCLS=' and rownum = 1),'CBA=S001=A'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'CBA=S001=A' and instr_id = (SELECT instr_id FROM ft_t_isid WHERE id_ctxt_typ =  'RIC' and iss_id = 'NZ7YSWPCLS=') );</v>
      </c>
    </row>
    <row r="43" spans="1:14" s="8" customFormat="1">
      <c r="A43" s="97"/>
      <c r="B43" s="103" t="s">
        <v>2707</v>
      </c>
      <c r="C43" s="78" t="s">
        <v>2498</v>
      </c>
      <c r="D43" s="78" t="s">
        <v>1570</v>
      </c>
      <c r="E43" s="78" t="s">
        <v>2656</v>
      </c>
      <c r="F43" s="103" t="s">
        <v>1365</v>
      </c>
      <c r="G43" s="104" t="s">
        <v>871</v>
      </c>
      <c r="H43" s="104" t="s">
        <v>141</v>
      </c>
      <c r="I43" s="78" t="s">
        <v>9</v>
      </c>
      <c r="J43" s="78" t="s">
        <v>141</v>
      </c>
      <c r="K43" s="99" t="s">
        <v>872</v>
      </c>
      <c r="L43" s="99"/>
      <c r="M43" s="105"/>
      <c r="N43" s="8" t="str">
        <f t="shared" si="0"/>
        <v>INSERT INTO ft_t_isgp (isgp_oid, instr_id, PRNT_ISS_GRP_OID,START_TMS,LAST_CHG_TMS,LAST_CHG_USR_ID,DATA_STAT_TYP,DATA_SRC_ID,PRT_PURP_TYP, ISID_OID, MKT_ISS_OID)  SELECT 'VM=0000042' ,  (SELECT instr_id FROM ft_t_isid WHERE id_ctxt_typ =  'RIC' and iss_id = 'NZ7YSWPCLS=' and rownum = 1),'CBA=S001=A'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'CBA=S001=A' and instr_id = (SELECT instr_id FROM ft_t_isid WHERE id_ctxt_typ =  'RIC' and iss_id = 'NZ7YSWPCLS=') );</v>
      </c>
    </row>
    <row r="44" spans="1:14" s="8" customFormat="1">
      <c r="A44" s="97"/>
      <c r="B44" s="103" t="s">
        <v>2708</v>
      </c>
      <c r="C44" s="78" t="s">
        <v>2499</v>
      </c>
      <c r="D44" s="78" t="s">
        <v>1570</v>
      </c>
      <c r="E44" s="78" t="s">
        <v>2656</v>
      </c>
      <c r="F44" s="103" t="s">
        <v>1365</v>
      </c>
      <c r="G44" s="104" t="s">
        <v>871</v>
      </c>
      <c r="H44" s="104" t="s">
        <v>141</v>
      </c>
      <c r="I44" s="78" t="s">
        <v>9</v>
      </c>
      <c r="J44" s="78" t="s">
        <v>141</v>
      </c>
      <c r="K44" s="99" t="s">
        <v>872</v>
      </c>
      <c r="L44" s="99"/>
      <c r="M44" s="105"/>
      <c r="N44" s="8" t="str">
        <f t="shared" si="0"/>
        <v>INSERT INTO ft_t_isgp (isgp_oid, instr_id, PRNT_ISS_GRP_OID,START_TMS,LAST_CHG_TMS,LAST_CHG_USR_ID,DATA_STAT_TYP,DATA_SRC_ID,PRT_PURP_TYP, ISID_OID, MKT_ISS_OID)  SELECT 'VM=0000043' ,  (SELECT instr_id FROM ft_t_isid WHERE id_ctxt_typ =  'RIC' and iss_id = 'NZCASH=RBNZ' and rownum = 1),'CBA=S001=A'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'CBA=S001=A' and instr_id = (SELECT instr_id FROM ft_t_isid WHERE id_ctxt_typ =  'RIC' and iss_id = 'NZCASH=RBNZ') );</v>
      </c>
    </row>
    <row r="45" spans="1:14" s="8" customFormat="1">
      <c r="A45" s="97"/>
      <c r="B45" s="103" t="s">
        <v>2709</v>
      </c>
      <c r="C45" s="78" t="s">
        <v>2499</v>
      </c>
      <c r="D45" s="78" t="s">
        <v>1570</v>
      </c>
      <c r="E45" s="78" t="s">
        <v>2656</v>
      </c>
      <c r="F45" s="103" t="s">
        <v>1365</v>
      </c>
      <c r="G45" s="104" t="s">
        <v>871</v>
      </c>
      <c r="H45" s="104" t="s">
        <v>141</v>
      </c>
      <c r="I45" s="78" t="s">
        <v>9</v>
      </c>
      <c r="J45" s="78" t="s">
        <v>141</v>
      </c>
      <c r="K45" s="99" t="s">
        <v>872</v>
      </c>
      <c r="L45" s="99"/>
      <c r="M45" s="105"/>
      <c r="N45" s="8" t="str">
        <f t="shared" si="0"/>
        <v>INSERT INTO ft_t_isgp (isgp_oid, instr_id, PRNT_ISS_GRP_OID,START_TMS,LAST_CHG_TMS,LAST_CHG_USR_ID,DATA_STAT_TYP,DATA_SRC_ID,PRT_PURP_TYP, ISID_OID, MKT_ISS_OID)  SELECT 'VM=0000044' ,  (SELECT instr_id FROM ft_t_isid WHERE id_ctxt_typ =  'RIC' and iss_id = 'NZCASH=RBNZ' and rownum = 1),'CBA=S001=A'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'CBA=S001=A' and instr_id = (SELECT instr_id FROM ft_t_isid WHERE id_ctxt_typ =  'RIC' and iss_id = 'NZCASH=RBNZ') );</v>
      </c>
    </row>
    <row r="46" spans="1:14" s="8" customFormat="1">
      <c r="A46" s="97"/>
      <c r="B46" s="103" t="s">
        <v>2710</v>
      </c>
      <c r="C46" s="78" t="s">
        <v>2500</v>
      </c>
      <c r="D46" s="78" t="s">
        <v>1570</v>
      </c>
      <c r="E46" s="78" t="s">
        <v>2656</v>
      </c>
      <c r="F46" s="103" t="s">
        <v>1365</v>
      </c>
      <c r="G46" s="104" t="s">
        <v>871</v>
      </c>
      <c r="H46" s="104" t="s">
        <v>141</v>
      </c>
      <c r="I46" s="78" t="s">
        <v>9</v>
      </c>
      <c r="J46" s="78" t="s">
        <v>141</v>
      </c>
      <c r="K46" s="99" t="s">
        <v>872</v>
      </c>
      <c r="L46" s="99"/>
      <c r="M46" s="105"/>
      <c r="N46" s="8" t="str">
        <f t="shared" si="0"/>
        <v>INSERT INTO ft_t_isgp (isgp_oid, instr_id, PRNT_ISS_GRP_OID,START_TMS,LAST_CHG_TMS,LAST_CHG_USR_ID,DATA_STAT_TYP,DATA_SRC_ID,PRT_PURP_TYP, ISID_OID, MKT_ISS_OID)  SELECT 'VM=0000045' ,  (SELECT instr_id FROM ft_t_isid WHERE id_ctxt_typ =  'RIC' and iss_id = 'NZD10YMTOIS=ICAA' and rownum = 1),'CBA=S001=A' , sysdate-36525 , sysdate,'CBA', 'ACTIVE' , 'CBA' , 'REQUEST',  (SELECT isid_oid FROM ft_t_isid WHERE id_ctxt_typ =  'RIC' and iss_id = 'NZD10YMTOIS=ICAA' and rownum = 1), (select mkt_iss_oid from ft_t_mkis where instr_id = (select instr_id from ft_t_isid where iss_id = 'NZD10YMTOIS=ICAA' and id_ctxt_typ = 'RIC') and mkt_oid = (select mkt_oid from ft_t_isid where iss_id = '' and id_ctxt_typ = '')) from dual WHERE EXISTS (SELECT 1 FROM ft_t_isid WHERE id_ctxt_typ =  'RIC' and iss_id = 'NZD10YMTOIS=ICAA') AND NOT EXISTS (SELECT 1 FROM ft_t_isgp WHERE PRNT_ISS_GRP_OID = 'CBA=S001=A' and instr_id = (SELECT instr_id FROM ft_t_isid WHERE id_ctxt_typ =  'RIC' and iss_id = 'NZD10YMTOIS=ICAA') );</v>
      </c>
    </row>
    <row r="47" spans="1:14" s="8" customFormat="1">
      <c r="A47" s="97"/>
      <c r="B47" s="103" t="s">
        <v>2711</v>
      </c>
      <c r="C47" s="78" t="s">
        <v>2501</v>
      </c>
      <c r="D47" s="78" t="s">
        <v>1570</v>
      </c>
      <c r="E47" s="78" t="s">
        <v>2656</v>
      </c>
      <c r="F47" s="103" t="s">
        <v>1365</v>
      </c>
      <c r="G47" s="104" t="s">
        <v>871</v>
      </c>
      <c r="H47" s="104" t="s">
        <v>141</v>
      </c>
      <c r="I47" s="78" t="s">
        <v>9</v>
      </c>
      <c r="J47" s="78" t="s">
        <v>141</v>
      </c>
      <c r="K47" s="99" t="s">
        <v>872</v>
      </c>
      <c r="L47" s="99"/>
      <c r="M47" s="105"/>
      <c r="N47" s="8" t="str">
        <f t="shared" si="0"/>
        <v>INSERT INTO ft_t_isgp (isgp_oid, instr_id, PRNT_ISS_GRP_OID,START_TMS,LAST_CHG_TMS,LAST_CHG_USR_ID,DATA_STAT_TYP,DATA_SRC_ID,PRT_PURP_TYP, ISID_OID, MKT_ISS_OID)  SELECT 'VM=0000046' ,  (SELECT instr_id FROM ft_t_isid WHERE id_ctxt_typ =  'RIC' and iss_id = 'NZD12YMTOIS=ICAA' and rownum = 1),'CBA=S001=A' , sysdate-36525 , sysdate,'CBA', 'ACTIVE' , 'CBA' , 'REQUEST',  (SELECT isid_oid FROM ft_t_isid WHERE id_ctxt_typ =  'RIC' and iss_id = 'NZD12YMTOIS=ICAA' and rownum = 1), (select mkt_iss_oid from ft_t_mkis where instr_id = (select instr_id from ft_t_isid where iss_id = 'NZD12YMTOIS=ICAA' and id_ctxt_typ = 'RIC') and mkt_oid = (select mkt_oid from ft_t_isid where iss_id = '' and id_ctxt_typ = '')) from dual WHERE EXISTS (SELECT 1 FROM ft_t_isid WHERE id_ctxt_typ =  'RIC' and iss_id = 'NZD12YMTOIS=ICAA') AND NOT EXISTS (SELECT 1 FROM ft_t_isgp WHERE PRNT_ISS_GRP_OID = 'CBA=S001=A' and instr_id = (SELECT instr_id FROM ft_t_isid WHERE id_ctxt_typ =  'RIC' and iss_id = 'NZD12YMTOIS=ICAA') );</v>
      </c>
    </row>
    <row r="48" spans="1:14" s="8" customFormat="1">
      <c r="A48" s="97"/>
      <c r="B48" s="103" t="s">
        <v>2712</v>
      </c>
      <c r="C48" s="78" t="s">
        <v>2502</v>
      </c>
      <c r="D48" s="78" t="s">
        <v>1570</v>
      </c>
      <c r="E48" s="78" t="s">
        <v>2656</v>
      </c>
      <c r="F48" s="103" t="s">
        <v>1365</v>
      </c>
      <c r="G48" s="104" t="s">
        <v>871</v>
      </c>
      <c r="H48" s="104" t="s">
        <v>141</v>
      </c>
      <c r="I48" s="78" t="s">
        <v>9</v>
      </c>
      <c r="J48" s="78" t="s">
        <v>141</v>
      </c>
      <c r="K48" s="99" t="s">
        <v>872</v>
      </c>
      <c r="L48" s="99"/>
      <c r="M48" s="105"/>
      <c r="N48" s="8" t="str">
        <f t="shared" si="0"/>
        <v>INSERT INTO ft_t_isgp (isgp_oid, instr_id, PRNT_ISS_GRP_OID,START_TMS,LAST_CHG_TMS,LAST_CHG_USR_ID,DATA_STAT_TYP,DATA_SRC_ID,PRT_PURP_TYP, ISID_OID, MKT_ISS_OID)  SELECT 'VM=0000047' ,  (SELECT instr_id FROM ft_t_isid WHERE id_ctxt_typ =  'RIC' and iss_id = 'NZD15YMTOIS=ICAA' and rownum = 1),'CBA=S001=A' , sysdate-36525 , sysdate,'CBA', 'ACTIVE' , 'CBA' , 'REQUEST',  (SELECT isid_oid FROM ft_t_isid WHERE id_ctxt_typ =  'RIC' and iss_id = 'NZD15YMTOIS=ICAA' and rownum = 1), (select mkt_iss_oid from ft_t_mkis where instr_id = (select instr_id from ft_t_isid where iss_id = 'NZD15YMTOIS=ICAA' and id_ctxt_typ = 'RIC') and mkt_oid = (select mkt_oid from ft_t_isid where iss_id = '' and id_ctxt_typ = '')) from dual WHERE EXISTS (SELECT 1 FROM ft_t_isid WHERE id_ctxt_typ =  'RIC' and iss_id = 'NZD15YMTOIS=ICAA') AND NOT EXISTS (SELECT 1 FROM ft_t_isgp WHERE PRNT_ISS_GRP_OID = 'CBA=S001=A' and instr_id = (SELECT instr_id FROM ft_t_isid WHERE id_ctxt_typ =  'RIC' and iss_id = 'NZD15YMTOIS=ICAA') );</v>
      </c>
    </row>
    <row r="49" spans="1:14" s="8" customFormat="1">
      <c r="A49" s="97"/>
      <c r="B49" s="103" t="s">
        <v>2713</v>
      </c>
      <c r="C49" s="78" t="s">
        <v>2503</v>
      </c>
      <c r="D49" s="78" t="s">
        <v>1570</v>
      </c>
      <c r="E49" s="78" t="s">
        <v>2656</v>
      </c>
      <c r="F49" s="103" t="s">
        <v>1365</v>
      </c>
      <c r="G49" s="104" t="s">
        <v>871</v>
      </c>
      <c r="H49" s="104" t="s">
        <v>141</v>
      </c>
      <c r="I49" s="78" t="s">
        <v>9</v>
      </c>
      <c r="J49" s="78" t="s">
        <v>141</v>
      </c>
      <c r="K49" s="99" t="s">
        <v>872</v>
      </c>
      <c r="L49" s="99"/>
      <c r="M49" s="105"/>
      <c r="N49" s="8" t="str">
        <f t="shared" si="0"/>
        <v>INSERT INTO ft_t_isgp (isgp_oid, instr_id, PRNT_ISS_GRP_OID,START_TMS,LAST_CHG_TMS,LAST_CHG_USR_ID,DATA_STAT_TYP,DATA_SRC_ID,PRT_PURP_TYP, ISID_OID, MKT_ISS_OID)  SELECT 'VM=0000048' ,  (SELECT instr_id FROM ft_t_isid WHERE id_ctxt_typ =  'RIC' and iss_id = 'NZD18MOIS=FISW' and rownum = 1),'CBA=S001=A' , sysdate-36525 , sysdate,'CBA', 'ACTIVE' , 'CBA' , 'REQUEST',  (SELECT isid_oid FROM ft_t_isid WHERE id_ctxt_typ =  'RIC' and iss_id = 'NZD18MOIS=FISW' and rownum = 1), (select mkt_iss_oid from ft_t_mkis where instr_id = (select instr_id from ft_t_isid where iss_id = 'NZD18MOIS=FISW' and id_ctxt_typ = 'RIC') and mkt_oid = (select mkt_oid from ft_t_isid where iss_id = '' and id_ctxt_typ = '')) from dual WHERE EXISTS (SELECT 1 FROM ft_t_isid WHERE id_ctxt_typ =  'RIC' and iss_id = 'NZD18MOIS=FISW') AND NOT EXISTS (SELECT 1 FROM ft_t_isgp WHERE PRNT_ISS_GRP_OID = 'CBA=S001=A' and instr_id = (SELECT instr_id FROM ft_t_isid WHERE id_ctxt_typ =  'RIC' and iss_id = 'NZD18MOIS=FISW') );</v>
      </c>
    </row>
    <row r="50" spans="1:14">
      <c r="B50" s="103" t="s">
        <v>2714</v>
      </c>
      <c r="C50" s="78" t="s">
        <v>2504</v>
      </c>
      <c r="D50" s="78" t="s">
        <v>1570</v>
      </c>
      <c r="E50" s="78" t="s">
        <v>2656</v>
      </c>
      <c r="F50" s="103" t="s">
        <v>1365</v>
      </c>
      <c r="G50" s="104" t="s">
        <v>871</v>
      </c>
      <c r="H50" s="104" t="s">
        <v>141</v>
      </c>
      <c r="I50" s="78" t="s">
        <v>9</v>
      </c>
      <c r="J50" s="78" t="s">
        <v>141</v>
      </c>
      <c r="K50" s="99" t="s">
        <v>872</v>
      </c>
      <c r="L50" s="99"/>
      <c r="M50" s="105"/>
      <c r="N50" s="8" t="str">
        <f t="shared" si="0"/>
        <v>INSERT INTO ft_t_isgp (isgp_oid, instr_id, PRNT_ISS_GRP_OID,START_TMS,LAST_CHG_TMS,LAST_CHG_USR_ID,DATA_STAT_TYP,DATA_SRC_ID,PRT_PURP_TYP, ISID_OID, MKT_ISS_OID)  SELECT 'VM=0000049' ,  (SELECT instr_id FROM ft_t_isid WHERE id_ctxt_typ =  'RIC' and iss_id = 'NZD1MOIS=NZFA' and rownum = 1),'CBA=S001=A' , sysdate-36525 , sysdate,'CBA', 'ACTIVE' , 'CBA' , 'REQUEST',  (SELECT isid_oid FROM ft_t_isid WHERE id_ctxt_typ =  'RIC' and iss_id = 'NZD1MOIS=NZFA' and rownum = 1), (select mkt_iss_oid from ft_t_mkis where instr_id = (select instr_id from ft_t_isid where iss_id = 'NZD1MOIS=NZFA' and id_ctxt_typ = 'RIC') and mkt_oid = (select mkt_oid from ft_t_isid where iss_id = '' and id_ctxt_typ = '')) from dual WHERE EXISTS (SELECT 1 FROM ft_t_isid WHERE id_ctxt_typ =  'RIC' and iss_id = 'NZD1MOIS=NZFA') AND NOT EXISTS (SELECT 1 FROM ft_t_isgp WHERE PRNT_ISS_GRP_OID = 'CBA=S001=A' and instr_id = (SELECT instr_id FROM ft_t_isid WHERE id_ctxt_typ =  'RIC' and iss_id = 'NZD1MOIS=NZFA') );</v>
      </c>
    </row>
    <row r="51" spans="1:14">
      <c r="B51" s="103" t="s">
        <v>2715</v>
      </c>
      <c r="C51" s="78" t="s">
        <v>2505</v>
      </c>
      <c r="D51" s="78" t="s">
        <v>1570</v>
      </c>
      <c r="E51" s="78" t="s">
        <v>2656</v>
      </c>
      <c r="F51" s="103" t="s">
        <v>1365</v>
      </c>
      <c r="G51" s="104" t="s">
        <v>871</v>
      </c>
      <c r="H51" s="104" t="s">
        <v>141</v>
      </c>
      <c r="I51" s="78" t="s">
        <v>9</v>
      </c>
      <c r="J51" s="78" t="s">
        <v>141</v>
      </c>
      <c r="K51" s="99" t="s">
        <v>872</v>
      </c>
      <c r="L51" s="99"/>
      <c r="M51" s="105"/>
      <c r="N51" s="8" t="str">
        <f t="shared" si="0"/>
        <v>INSERT INTO ft_t_isgp (isgp_oid, instr_id, PRNT_ISS_GRP_OID,START_TMS,LAST_CHG_TMS,LAST_CHG_USR_ID,DATA_STAT_TYP,DATA_SRC_ID,PRT_PURP_TYP, ISID_OID, MKT_ISS_OID)  SELECT 'VM=0000050' ,  (SELECT instr_id FROM ft_t_isid WHERE id_ctxt_typ =  'RIC' and iss_id = 'NZD1YOIS=NZFA' and rownum = 1),'CBA=S001=A' , sysdate-36525 , sysdate,'CBA', 'ACTIVE' , 'CBA' , 'REQUEST',  (SELECT isid_oid FROM ft_t_isid WHERE id_ctxt_typ =  'RIC' and iss_id = 'NZD1YOIS=NZFA' and rownum = 1), (select mkt_iss_oid from ft_t_mkis where instr_id = (select instr_id from ft_t_isid where iss_id = 'NZD1YOIS=NZFA' and id_ctxt_typ = 'RIC') and mkt_oid = (select mkt_oid from ft_t_isid where iss_id = '' and id_ctxt_typ = '')) from dual WHERE EXISTS (SELECT 1 FROM ft_t_isid WHERE id_ctxt_typ =  'RIC' and iss_id = 'NZD1YOIS=NZFA') AND NOT EXISTS (SELECT 1 FROM ft_t_isgp WHERE PRNT_ISS_GRP_OID = 'CBA=S001=A' and instr_id = (SELECT instr_id FROM ft_t_isid WHERE id_ctxt_typ =  'RIC' and iss_id = 'NZD1YOIS=NZFA') );</v>
      </c>
    </row>
    <row r="52" spans="1:14">
      <c r="B52" s="103" t="s">
        <v>2716</v>
      </c>
      <c r="C52" s="78" t="s">
        <v>2506</v>
      </c>
      <c r="D52" s="78" t="s">
        <v>1570</v>
      </c>
      <c r="E52" s="78" t="s">
        <v>2656</v>
      </c>
      <c r="F52" s="103" t="s">
        <v>1365</v>
      </c>
      <c r="G52" s="104" t="s">
        <v>871</v>
      </c>
      <c r="H52" s="104" t="s">
        <v>141</v>
      </c>
      <c r="I52" s="78" t="s">
        <v>9</v>
      </c>
      <c r="J52" s="78" t="s">
        <v>141</v>
      </c>
      <c r="K52" s="99" t="s">
        <v>872</v>
      </c>
      <c r="L52" s="99"/>
      <c r="M52" s="105"/>
      <c r="N52" s="8" t="str">
        <f t="shared" si="0"/>
        <v>INSERT INTO ft_t_isgp (isgp_oid, instr_id, PRNT_ISS_GRP_OID,START_TMS,LAST_CHG_TMS,LAST_CHG_USR_ID,DATA_STAT_TYP,DATA_SRC_ID,PRT_PURP_TYP, ISID_OID, MKT_ISS_OID)  SELECT 'VM=0000051' ,  (SELECT instr_id FROM ft_t_isid WHERE id_ctxt_typ =  'RIC' and iss_id = 'NZD2MOIS=NZFA' and rownum = 1),'CBA=S001=A' , sysdate-36525 , sysdate,'CBA', 'ACTIVE' , 'CBA' , 'REQUEST',  (SELECT isid_oid FROM ft_t_isid WHERE id_ctxt_typ =  'RIC' and iss_id = 'NZD2MOIS=NZFA' and rownum = 1), (select mkt_iss_oid from ft_t_mkis where instr_id = (select instr_id from ft_t_isid where iss_id = 'NZD2MOIS=NZFA' and id_ctxt_typ = 'RIC') and mkt_oid = (select mkt_oid from ft_t_isid where iss_id = '' and id_ctxt_typ = '')) from dual WHERE EXISTS (SELECT 1 FROM ft_t_isid WHERE id_ctxt_typ =  'RIC' and iss_id = 'NZD2MOIS=NZFA') AND NOT EXISTS (SELECT 1 FROM ft_t_isgp WHERE PRNT_ISS_GRP_OID = 'CBA=S001=A' and instr_id = (SELECT instr_id FROM ft_t_isid WHERE id_ctxt_typ =  'RIC' and iss_id = 'NZD2MOIS=NZFA') );</v>
      </c>
    </row>
    <row r="53" spans="1:14">
      <c r="B53" s="103" t="s">
        <v>2717</v>
      </c>
      <c r="C53" s="78" t="s">
        <v>2507</v>
      </c>
      <c r="D53" s="78" t="s">
        <v>1570</v>
      </c>
      <c r="E53" s="78" t="s">
        <v>2656</v>
      </c>
      <c r="F53" s="103" t="s">
        <v>1365</v>
      </c>
      <c r="G53" s="104" t="s">
        <v>871</v>
      </c>
      <c r="H53" s="104" t="s">
        <v>141</v>
      </c>
      <c r="I53" s="78" t="s">
        <v>9</v>
      </c>
      <c r="J53" s="78" t="s">
        <v>141</v>
      </c>
      <c r="K53" s="99" t="s">
        <v>872</v>
      </c>
      <c r="L53" s="99"/>
      <c r="M53" s="105"/>
      <c r="N53" s="8" t="str">
        <f t="shared" si="0"/>
        <v>INSERT INTO ft_t_isgp (isgp_oid, instr_id, PRNT_ISS_GRP_OID,START_TMS,LAST_CHG_TMS,LAST_CHG_USR_ID,DATA_STAT_TYP,DATA_SRC_ID,PRT_PURP_TYP, ISID_OID, MKT_ISS_OID)  SELECT 'VM=0000052' ,  (SELECT instr_id FROM ft_t_isid WHERE id_ctxt_typ =  'RIC' and iss_id = 'NZD3B1B6Y=FISW' and rownum = 1),'CBA=S001=A' , sysdate-36525 , sysdate,'CBA', 'ACTIVE' , 'CBA' , 'REQUEST',  (SELECT isid_oid FROM ft_t_isid WHERE id_ctxt_typ =  'RIC' and iss_id = 'NZD3B1B6Y=FISW' and rownum = 1), (select mkt_iss_oid from ft_t_mkis where instr_id = (select instr_id from ft_t_isid where iss_id = 'NZD3B1B6Y=FISW' and id_ctxt_typ = 'RIC') and mkt_oid = (select mkt_oid from ft_t_isid where iss_id = '' and id_ctxt_typ = '')) from dual WHERE EXISTS (SELECT 1 FROM ft_t_isid WHERE id_ctxt_typ =  'RIC' and iss_id = 'NZD3B1B6Y=FISW') AND NOT EXISTS (SELECT 1 FROM ft_t_isgp WHERE PRNT_ISS_GRP_OID = 'CBA=S001=A' and instr_id = (SELECT instr_id FROM ft_t_isid WHERE id_ctxt_typ =  'RIC' and iss_id = 'NZD3B1B6Y=FISW') );</v>
      </c>
    </row>
    <row r="54" spans="1:14">
      <c r="B54" s="103" t="s">
        <v>2718</v>
      </c>
      <c r="C54" s="78" t="s">
        <v>2508</v>
      </c>
      <c r="D54" s="78" t="s">
        <v>1570</v>
      </c>
      <c r="E54" s="78" t="s">
        <v>2656</v>
      </c>
      <c r="F54" s="103" t="s">
        <v>1365</v>
      </c>
      <c r="G54" s="104" t="s">
        <v>871</v>
      </c>
      <c r="H54" s="104" t="s">
        <v>141</v>
      </c>
      <c r="I54" s="78" t="s">
        <v>9</v>
      </c>
      <c r="J54" s="78" t="s">
        <v>141</v>
      </c>
      <c r="K54" s="99" t="s">
        <v>872</v>
      </c>
      <c r="L54" s="99"/>
      <c r="M54" s="105"/>
      <c r="N54" s="8" t="str">
        <f t="shared" si="0"/>
        <v>INSERT INTO ft_t_isgp (isgp_oid, instr_id, PRNT_ISS_GRP_OID,START_TMS,LAST_CHG_TMS,LAST_CHG_USR_ID,DATA_STAT_TYP,DATA_SRC_ID,PRT_PURP_TYP, ISID_OID, MKT_ISS_OID)  SELECT 'VM=0000053' ,  (SELECT instr_id FROM ft_t_isid WHERE id_ctxt_typ =  'RIC' and iss_id = 'NZD3B1B7Y=FISW' and rownum = 1),'CBA=S001=A' , sysdate-36525 , sysdate,'CBA', 'ACTIVE' , 'CBA' , 'REQUEST',  (SELECT isid_oid FROM ft_t_isid WHERE id_ctxt_typ =  'RIC' and iss_id = 'NZD3B1B7Y=FISW' and rownum = 1), (select mkt_iss_oid from ft_t_mkis where instr_id = (select instr_id from ft_t_isid where iss_id = 'NZD3B1B7Y=FISW' and id_ctxt_typ = 'RIC') and mkt_oid = (select mkt_oid from ft_t_isid where iss_id = '' and id_ctxt_typ = '')) from dual WHERE EXISTS (SELECT 1 FROM ft_t_isid WHERE id_ctxt_typ =  'RIC' and iss_id = 'NZD3B1B7Y=FISW') AND NOT EXISTS (SELECT 1 FROM ft_t_isgp WHERE PRNT_ISS_GRP_OID = 'CBA=S001=A' and instr_id = (SELECT instr_id FROM ft_t_isid WHERE id_ctxt_typ =  'RIC' and iss_id = 'NZD3B1B7Y=FISW') );</v>
      </c>
    </row>
    <row r="55" spans="1:14">
      <c r="B55" s="103" t="s">
        <v>2719</v>
      </c>
      <c r="C55" s="78" t="s">
        <v>2509</v>
      </c>
      <c r="D55" s="78" t="s">
        <v>1570</v>
      </c>
      <c r="E55" s="78" t="s">
        <v>2656</v>
      </c>
      <c r="F55" s="103" t="s">
        <v>1365</v>
      </c>
      <c r="G55" s="104" t="s">
        <v>871</v>
      </c>
      <c r="H55" s="104" t="s">
        <v>141</v>
      </c>
      <c r="I55" s="78" t="s">
        <v>9</v>
      </c>
      <c r="J55" s="78" t="s">
        <v>141</v>
      </c>
      <c r="K55" s="99" t="s">
        <v>872</v>
      </c>
      <c r="L55" s="99"/>
      <c r="M55" s="105"/>
      <c r="N55" s="8" t="str">
        <f t="shared" si="0"/>
        <v>INSERT INTO ft_t_isgp (isgp_oid, instr_id, PRNT_ISS_GRP_OID,START_TMS,LAST_CHG_TMS,LAST_CHG_USR_ID,DATA_STAT_TYP,DATA_SRC_ID,PRT_PURP_TYP, ISID_OID, MKT_ISS_OID)  SELECT 'VM=0000054' ,  (SELECT instr_id FROM ft_t_isid WHERE id_ctxt_typ =  'RIC' and iss_id = 'NZD3B1B8Y=FISW' and rownum = 1),'CBA=S001=A' , sysdate-36525 , sysdate,'CBA', 'ACTIVE' , 'CBA' , 'REQUEST',  (SELECT isid_oid FROM ft_t_isid WHERE id_ctxt_typ =  'RIC' and iss_id = 'NZD3B1B8Y=FISW' and rownum = 1), (select mkt_iss_oid from ft_t_mkis where instr_id = (select instr_id from ft_t_isid where iss_id = 'NZD3B1B8Y=FISW' and id_ctxt_typ = 'RIC') and mkt_oid = (select mkt_oid from ft_t_isid where iss_id = '' and id_ctxt_typ = '')) from dual WHERE EXISTS (SELECT 1 FROM ft_t_isid WHERE id_ctxt_typ =  'RIC' and iss_id = 'NZD3B1B8Y=FISW') AND NOT EXISTS (SELECT 1 FROM ft_t_isgp WHERE PRNT_ISS_GRP_OID = 'CBA=S001=A' and instr_id = (SELECT instr_id FROM ft_t_isid WHERE id_ctxt_typ =  'RIC' and iss_id = 'NZD3B1B8Y=FISW') );</v>
      </c>
    </row>
    <row r="56" spans="1:14">
      <c r="B56" s="103" t="s">
        <v>2720</v>
      </c>
      <c r="C56" s="78" t="s">
        <v>2510</v>
      </c>
      <c r="D56" s="78" t="s">
        <v>1570</v>
      </c>
      <c r="E56" s="78" t="s">
        <v>2656</v>
      </c>
      <c r="F56" s="103" t="s">
        <v>1365</v>
      </c>
      <c r="G56" s="104" t="s">
        <v>871</v>
      </c>
      <c r="H56" s="104" t="s">
        <v>141</v>
      </c>
      <c r="I56" s="78" t="s">
        <v>9</v>
      </c>
      <c r="J56" s="78" t="s">
        <v>141</v>
      </c>
      <c r="K56" s="99" t="s">
        <v>872</v>
      </c>
      <c r="L56" s="99"/>
      <c r="M56" s="105"/>
      <c r="N56" s="8" t="str">
        <f t="shared" si="0"/>
        <v>INSERT INTO ft_t_isgp (isgp_oid, instr_id, PRNT_ISS_GRP_OID,START_TMS,LAST_CHG_TMS,LAST_CHG_USR_ID,DATA_STAT_TYP,DATA_SRC_ID,PRT_PURP_TYP, ISID_OID, MKT_ISS_OID)  SELECT 'VM=0000055' ,  (SELECT instr_id FROM ft_t_isid WHERE id_ctxt_typ =  'RIC' and iss_id = 'NZD3B1B9M=FISW' and rownum = 1),'CBA=S001=A' , sysdate-36525 , sysdate,'CBA', 'ACTIVE' , 'CBA' , 'REQUEST',  (SELECT isid_oid FROM ft_t_isid WHERE id_ctxt_typ =  'RIC' and iss_id = 'NZD3B1B9M=FISW' and rownum = 1), (select mkt_iss_oid from ft_t_mkis where instr_id = (select instr_id from ft_t_isid where iss_id = 'NZD3B1B9M=FISW' and id_ctxt_typ = 'RIC') and mkt_oid = (select mkt_oid from ft_t_isid where iss_id = '' and id_ctxt_typ = '')) from dual WHERE EXISTS (SELECT 1 FROM ft_t_isid WHERE id_ctxt_typ =  'RIC' and iss_id = 'NZD3B1B9M=FISW') AND NOT EXISTS (SELECT 1 FROM ft_t_isgp WHERE PRNT_ISS_GRP_OID = 'CBA=S001=A' and instr_id = (SELECT instr_id FROM ft_t_isid WHERE id_ctxt_typ =  'RIC' and iss_id = 'NZD3B1B9M=FISW') );</v>
      </c>
    </row>
    <row r="57" spans="1:14">
      <c r="B57" s="103" t="s">
        <v>2721</v>
      </c>
      <c r="C57" s="78" t="s">
        <v>2511</v>
      </c>
      <c r="D57" s="78" t="s">
        <v>1570</v>
      </c>
      <c r="E57" s="78" t="s">
        <v>2656</v>
      </c>
      <c r="F57" s="103" t="s">
        <v>1365</v>
      </c>
      <c r="G57" s="104" t="s">
        <v>871</v>
      </c>
      <c r="H57" s="104" t="s">
        <v>141</v>
      </c>
      <c r="I57" s="78" t="s">
        <v>9</v>
      </c>
      <c r="J57" s="78" t="s">
        <v>141</v>
      </c>
      <c r="K57" s="99" t="s">
        <v>872</v>
      </c>
      <c r="L57" s="99"/>
      <c r="M57" s="105"/>
      <c r="N57" s="8" t="str">
        <f t="shared" si="0"/>
        <v>INSERT INTO ft_t_isgp (isgp_oid, instr_id, PRNT_ISS_GRP_OID,START_TMS,LAST_CHG_TMS,LAST_CHG_USR_ID,DATA_STAT_TYP,DATA_SRC_ID,PRT_PURP_TYP, ISID_OID, MKT_ISS_OID)  SELECT 'VM=0000056' ,  (SELECT instr_id FROM ft_t_isid WHERE id_ctxt_typ =  'RIC' and iss_id = 'NZD3B1B9Y=FISW' and rownum = 1),'CBA=S001=A' , sysdate-36525 , sysdate,'CBA', 'ACTIVE' , 'CBA' , 'REQUEST',  (SELECT isid_oid FROM ft_t_isid WHERE id_ctxt_typ =  'RIC' and iss_id = 'NZD3B1B9Y=FISW' and rownum = 1), (select mkt_iss_oid from ft_t_mkis where instr_id = (select instr_id from ft_t_isid where iss_id = 'NZD3B1B9Y=FISW' and id_ctxt_typ = 'RIC') and mkt_oid = (select mkt_oid from ft_t_isid where iss_id = '' and id_ctxt_typ = '')) from dual WHERE EXISTS (SELECT 1 FROM ft_t_isid WHERE id_ctxt_typ =  'RIC' and iss_id = 'NZD3B1B9Y=FISW') AND NOT EXISTS (SELECT 1 FROM ft_t_isgp WHERE PRNT_ISS_GRP_OID = 'CBA=S001=A' and instr_id = (SELECT instr_id FROM ft_t_isid WHERE id_ctxt_typ =  'RIC' and iss_id = 'NZD3B1B9Y=FISW') );</v>
      </c>
    </row>
    <row r="58" spans="1:14">
      <c r="B58" s="103" t="s">
        <v>2722</v>
      </c>
      <c r="C58" s="78" t="s">
        <v>2512</v>
      </c>
      <c r="D58" s="78" t="s">
        <v>1570</v>
      </c>
      <c r="E58" s="78" t="s">
        <v>2656</v>
      </c>
      <c r="F58" s="103" t="s">
        <v>1365</v>
      </c>
      <c r="G58" s="104" t="s">
        <v>871</v>
      </c>
      <c r="H58" s="104" t="s">
        <v>141</v>
      </c>
      <c r="I58" s="78" t="s">
        <v>9</v>
      </c>
      <c r="J58" s="78" t="s">
        <v>141</v>
      </c>
      <c r="K58" s="99" t="s">
        <v>872</v>
      </c>
      <c r="L58" s="99"/>
      <c r="M58" s="105"/>
      <c r="N58" s="8" t="str">
        <f t="shared" si="0"/>
        <v>INSERT INTO ft_t_isgp (isgp_oid, instr_id, PRNT_ISS_GRP_OID,START_TMS,LAST_CHG_TMS,LAST_CHG_USR_ID,DATA_STAT_TYP,DATA_SRC_ID,PRT_PURP_TYP, ISID_OID, MKT_ISS_OID)  SELECT 'VM=0000057' ,  (SELECT instr_id FROM ft_t_isid WHERE id_ctxt_typ =  'RIC' and iss_id = 'NZD3YMTOIS=ICAA' and rownum = 1),'CBA=S001=A' , sysdate-36525 , sysdate,'CBA', 'ACTIVE' , 'CBA' , 'REQUEST',  (SELECT isid_oid FROM ft_t_isid WHERE id_ctxt_typ =  'RIC' and iss_id = 'NZD3YMTOIS=ICAA' and rownum = 1), (select mkt_iss_oid from ft_t_mkis where instr_id = (select instr_id from ft_t_isid where iss_id = 'NZD3YMTOIS=ICAA' and id_ctxt_typ = 'RIC') and mkt_oid = (select mkt_oid from ft_t_isid where iss_id = '' and id_ctxt_typ = '')) from dual WHERE EXISTS (SELECT 1 FROM ft_t_isid WHERE id_ctxt_typ =  'RIC' and iss_id = 'NZD3YMTOIS=ICAA') AND NOT EXISTS (SELECT 1 FROM ft_t_isgp WHERE PRNT_ISS_GRP_OID = 'CBA=S001=A' and instr_id = (SELECT instr_id FROM ft_t_isid WHERE id_ctxt_typ =  'RIC' and iss_id = 'NZD3YMTOIS=ICAA') );</v>
      </c>
    </row>
    <row r="59" spans="1:14">
      <c r="B59" s="103" t="s">
        <v>2723</v>
      </c>
      <c r="C59" s="78" t="s">
        <v>2513</v>
      </c>
      <c r="D59" s="78" t="s">
        <v>1570</v>
      </c>
      <c r="E59" s="78" t="s">
        <v>2656</v>
      </c>
      <c r="F59" s="103" t="s">
        <v>1365</v>
      </c>
      <c r="G59" s="104" t="s">
        <v>871</v>
      </c>
      <c r="H59" s="104" t="s">
        <v>141</v>
      </c>
      <c r="I59" s="78" t="s">
        <v>9</v>
      </c>
      <c r="J59" s="78" t="s">
        <v>141</v>
      </c>
      <c r="K59" s="99" t="s">
        <v>872</v>
      </c>
      <c r="L59" s="99"/>
      <c r="M59" s="105"/>
      <c r="N59" s="8" t="str">
        <f t="shared" si="0"/>
        <v>INSERT INTO ft_t_isgp (isgp_oid, instr_id, PRNT_ISS_GRP_OID,START_TMS,LAST_CHG_TMS,LAST_CHG_USR_ID,DATA_STAT_TYP,DATA_SRC_ID,PRT_PURP_TYP, ISID_OID, MKT_ISS_OID)  SELECT 'VM=0000058' ,  (SELECT instr_id FROM ft_t_isid WHERE id_ctxt_typ =  'RIC' and iss_id = 'NZD4YMTOIS=ICAA' and rownum = 1),'CBA=S001=A' , sysdate-36525 , sysdate,'CBA', 'ACTIVE' , 'CBA' , 'REQUEST',  (SELECT isid_oid FROM ft_t_isid WHERE id_ctxt_typ =  'RIC' and iss_id = 'NZD4YMTOIS=ICAA' and rownum = 1), (select mkt_iss_oid from ft_t_mkis where instr_id = (select instr_id from ft_t_isid where iss_id = 'NZD4YMTOIS=ICAA' and id_ctxt_typ = 'RIC') and mkt_oid = (select mkt_oid from ft_t_isid where iss_id = '' and id_ctxt_typ = '')) from dual WHERE EXISTS (SELECT 1 FROM ft_t_isid WHERE id_ctxt_typ =  'RIC' and iss_id = 'NZD4YMTOIS=ICAA') AND NOT EXISTS (SELECT 1 FROM ft_t_isgp WHERE PRNT_ISS_GRP_OID = 'CBA=S001=A' and instr_id = (SELECT instr_id FROM ft_t_isid WHERE id_ctxt_typ =  'RIC' and iss_id = 'NZD4YMTOIS=ICAA') );</v>
      </c>
    </row>
    <row r="60" spans="1:14">
      <c r="B60" s="103" t="s">
        <v>2724</v>
      </c>
      <c r="C60" s="78" t="s">
        <v>2514</v>
      </c>
      <c r="D60" s="78" t="s">
        <v>1570</v>
      </c>
      <c r="E60" s="78" t="s">
        <v>2656</v>
      </c>
      <c r="F60" s="103" t="s">
        <v>1365</v>
      </c>
      <c r="G60" s="104" t="s">
        <v>871</v>
      </c>
      <c r="H60" s="104" t="s">
        <v>141</v>
      </c>
      <c r="I60" s="78" t="s">
        <v>9</v>
      </c>
      <c r="J60" s="78" t="s">
        <v>141</v>
      </c>
      <c r="K60" s="99" t="s">
        <v>872</v>
      </c>
      <c r="L60" s="99"/>
      <c r="M60" s="105"/>
      <c r="N60" s="8" t="str">
        <f t="shared" si="0"/>
        <v>INSERT INTO ft_t_isgp (isgp_oid, instr_id, PRNT_ISS_GRP_OID,START_TMS,LAST_CHG_TMS,LAST_CHG_USR_ID,DATA_STAT_TYP,DATA_SRC_ID,PRT_PURP_TYP, ISID_OID, MKT_ISS_OID)  SELECT 'VM=0000059' ,  (SELECT instr_id FROM ft_t_isid WHERE id_ctxt_typ =  'RIC' and iss_id = 'NZD5YMTOIS=ICAA' and rownum = 1),'CBA=S001=A' , sysdate-36525 , sysdate,'CBA', 'ACTIVE' , 'CBA' , 'REQUEST',  (SELECT isid_oid FROM ft_t_isid WHERE id_ctxt_typ =  'RIC' and iss_id = 'NZD5YMTOIS=ICAA' and rownum = 1), (select mkt_iss_oid from ft_t_mkis where instr_id = (select instr_id from ft_t_isid where iss_id = 'NZD5YMTOIS=ICAA' and id_ctxt_typ = 'RIC') and mkt_oid = (select mkt_oid from ft_t_isid where iss_id = '' and id_ctxt_typ = '')) from dual WHERE EXISTS (SELECT 1 FROM ft_t_isid WHERE id_ctxt_typ =  'RIC' and iss_id = 'NZD5YMTOIS=ICAA') AND NOT EXISTS (SELECT 1 FROM ft_t_isgp WHERE PRNT_ISS_GRP_OID = 'CBA=S001=A' and instr_id = (SELECT instr_id FROM ft_t_isid WHERE id_ctxt_typ =  'RIC' and iss_id = 'NZD5YMTOIS=ICAA') );</v>
      </c>
    </row>
    <row r="61" spans="1:14">
      <c r="B61" s="103" t="s">
        <v>2725</v>
      </c>
      <c r="C61" s="78" t="s">
        <v>2515</v>
      </c>
      <c r="D61" s="78" t="s">
        <v>1570</v>
      </c>
      <c r="E61" s="78" t="s">
        <v>2656</v>
      </c>
      <c r="F61" s="103" t="s">
        <v>1365</v>
      </c>
      <c r="G61" s="104" t="s">
        <v>871</v>
      </c>
      <c r="H61" s="104" t="s">
        <v>141</v>
      </c>
      <c r="I61" s="78" t="s">
        <v>9</v>
      </c>
      <c r="J61" s="78" t="s">
        <v>141</v>
      </c>
      <c r="K61" s="99" t="s">
        <v>872</v>
      </c>
      <c r="L61" s="99"/>
      <c r="M61" s="105"/>
      <c r="N61" s="8" t="str">
        <f t="shared" si="0"/>
        <v>INSERT INTO ft_t_isgp (isgp_oid, instr_id, PRNT_ISS_GRP_OID,START_TMS,LAST_CHG_TMS,LAST_CHG_USR_ID,DATA_STAT_TYP,DATA_SRC_ID,PRT_PURP_TYP, ISID_OID, MKT_ISS_OID)  SELECT 'VM=0000060' ,  (SELECT instr_id FROM ft_t_isid WHERE id_ctxt_typ =  'RIC' and iss_id = 'NZD6MOIS=NZFA' and rownum = 1),'CBA=S001=A' , sysdate-36525 , sysdate,'CBA', 'ACTIVE' , 'CBA' , 'REQUEST',  (SELECT isid_oid FROM ft_t_isid WHERE id_ctxt_typ =  'RIC' and iss_id = 'NZD6MOIS=NZFA' and rownum = 1), (select mkt_iss_oid from ft_t_mkis where instr_id = (select instr_id from ft_t_isid where iss_id = 'NZD6MOIS=NZFA' and id_ctxt_typ = 'RIC') and mkt_oid = (select mkt_oid from ft_t_isid where iss_id = '' and id_ctxt_typ = '')) from dual WHERE EXISTS (SELECT 1 FROM ft_t_isid WHERE id_ctxt_typ =  'RIC' and iss_id = 'NZD6MOIS=NZFA') AND NOT EXISTS (SELECT 1 FROM ft_t_isgp WHERE PRNT_ISS_GRP_OID = 'CBA=S001=A' and instr_id = (SELECT instr_id FROM ft_t_isid WHERE id_ctxt_typ =  'RIC' and iss_id = 'NZD6MOIS=NZFA') );</v>
      </c>
    </row>
    <row r="62" spans="1:14">
      <c r="B62" s="103" t="s">
        <v>2726</v>
      </c>
      <c r="C62" s="78" t="s">
        <v>2516</v>
      </c>
      <c r="D62" s="78" t="s">
        <v>1570</v>
      </c>
      <c r="E62" s="78" t="s">
        <v>2656</v>
      </c>
      <c r="F62" s="103" t="s">
        <v>1365</v>
      </c>
      <c r="G62" s="104" t="s">
        <v>871</v>
      </c>
      <c r="H62" s="104" t="s">
        <v>141</v>
      </c>
      <c r="I62" s="78" t="s">
        <v>9</v>
      </c>
      <c r="J62" s="78" t="s">
        <v>141</v>
      </c>
      <c r="K62" s="99" t="s">
        <v>872</v>
      </c>
      <c r="L62" s="99"/>
      <c r="M62" s="105"/>
      <c r="N62" s="8" t="str">
        <f t="shared" si="0"/>
        <v>INSERT INTO ft_t_isgp (isgp_oid, instr_id, PRNT_ISS_GRP_OID,START_TMS,LAST_CHG_TMS,LAST_CHG_USR_ID,DATA_STAT_TYP,DATA_SRC_ID,PRT_PURP_TYP, ISID_OID, MKT_ISS_OID)  SELECT 'VM=0000061' ,  (SELECT instr_id FROM ft_t_isid WHERE id_ctxt_typ =  'RIC' and iss_id = 'NZD6YMTOIS=ICAA' and rownum = 1),'CBA=S001=A' , sysdate-36525 , sysdate,'CBA', 'ACTIVE' , 'CBA' , 'REQUEST',  (SELECT isid_oid FROM ft_t_isid WHERE id_ctxt_typ =  'RIC' and iss_id = 'NZD6YMTOIS=ICAA' and rownum = 1), (select mkt_iss_oid from ft_t_mkis where instr_id = (select instr_id from ft_t_isid where iss_id = 'NZD6YMTOIS=ICAA' and id_ctxt_typ = 'RIC') and mkt_oid = (select mkt_oid from ft_t_isid where iss_id = '' and id_ctxt_typ = '')) from dual WHERE EXISTS (SELECT 1 FROM ft_t_isid WHERE id_ctxt_typ =  'RIC' and iss_id = 'NZD6YMTOIS=ICAA') AND NOT EXISTS (SELECT 1 FROM ft_t_isgp WHERE PRNT_ISS_GRP_OID = 'CBA=S001=A' and instr_id = (SELECT instr_id FROM ft_t_isid WHERE id_ctxt_typ =  'RIC' and iss_id = 'NZD6YMTOIS=ICAA') );</v>
      </c>
    </row>
    <row r="63" spans="1:14">
      <c r="B63" s="103" t="s">
        <v>2727</v>
      </c>
      <c r="C63" s="78" t="s">
        <v>2517</v>
      </c>
      <c r="D63" s="78" t="s">
        <v>1570</v>
      </c>
      <c r="E63" s="78" t="s">
        <v>2656</v>
      </c>
      <c r="F63" s="103" t="s">
        <v>1365</v>
      </c>
      <c r="G63" s="104" t="s">
        <v>871</v>
      </c>
      <c r="H63" s="104" t="s">
        <v>141</v>
      </c>
      <c r="I63" s="78" t="s">
        <v>9</v>
      </c>
      <c r="J63" s="78" t="s">
        <v>141</v>
      </c>
      <c r="K63" s="99" t="s">
        <v>872</v>
      </c>
      <c r="L63" s="99"/>
      <c r="M63" s="105"/>
      <c r="N63" s="8" t="str">
        <f t="shared" si="0"/>
        <v>INSERT INTO ft_t_isgp (isgp_oid, instr_id, PRNT_ISS_GRP_OID,START_TMS,LAST_CHG_TMS,LAST_CHG_USR_ID,DATA_STAT_TYP,DATA_SRC_ID,PRT_PURP_TYP, ISID_OID, MKT_ISS_OID)  SELECT 'VM=0000062' ,  (SELECT instr_id FROM ft_t_isid WHERE id_ctxt_typ =  'RIC' and iss_id = 'NZD7YMTOIS=ICAA' and rownum = 1),'CBA=S001=A' , sysdate-36525 , sysdate,'CBA', 'ACTIVE' , 'CBA' , 'REQUEST',  (SELECT isid_oid FROM ft_t_isid WHERE id_ctxt_typ =  'RIC' and iss_id = 'NZD7YMTOIS=ICAA' and rownum = 1), (select mkt_iss_oid from ft_t_mkis where instr_id = (select instr_id from ft_t_isid where iss_id = 'NZD7YMTOIS=ICAA' and id_ctxt_typ = 'RIC') and mkt_oid = (select mkt_oid from ft_t_isid where iss_id = '' and id_ctxt_typ = '')) from dual WHERE EXISTS (SELECT 1 FROM ft_t_isid WHERE id_ctxt_typ =  'RIC' and iss_id = 'NZD7YMTOIS=ICAA') AND NOT EXISTS (SELECT 1 FROM ft_t_isgp WHERE PRNT_ISS_GRP_OID = 'CBA=S001=A' and instr_id = (SELECT instr_id FROM ft_t_isid WHERE id_ctxt_typ =  'RIC' and iss_id = 'NZD7YMTOIS=ICAA') );</v>
      </c>
    </row>
    <row r="64" spans="1:14">
      <c r="B64" s="103" t="s">
        <v>2728</v>
      </c>
      <c r="C64" s="78" t="s">
        <v>2518</v>
      </c>
      <c r="D64" s="78" t="s">
        <v>1570</v>
      </c>
      <c r="E64" s="78" t="s">
        <v>2656</v>
      </c>
      <c r="F64" s="103" t="s">
        <v>1365</v>
      </c>
      <c r="G64" s="104" t="s">
        <v>871</v>
      </c>
      <c r="H64" s="104" t="s">
        <v>141</v>
      </c>
      <c r="I64" s="78" t="s">
        <v>9</v>
      </c>
      <c r="J64" s="78" t="s">
        <v>141</v>
      </c>
      <c r="K64" s="99" t="s">
        <v>872</v>
      </c>
      <c r="L64" s="99"/>
      <c r="M64" s="105"/>
      <c r="N64" s="8" t="str">
        <f t="shared" si="0"/>
        <v>INSERT INTO ft_t_isgp (isgp_oid, instr_id, PRNT_ISS_GRP_OID,START_TMS,LAST_CHG_TMS,LAST_CHG_USR_ID,DATA_STAT_TYP,DATA_SRC_ID,PRT_PURP_TYP, ISID_OID, MKT_ISS_OID)  SELECT 'VM=0000063' ,  (SELECT instr_id FROM ft_t_isid WHERE id_ctxt_typ =  'RIC' and iss_id = 'NZD8YMTOIS=ICAA' and rownum = 1),'CBA=S001=A' , sysdate-36525 , sysdate,'CBA', 'ACTIVE' , 'CBA' , 'REQUEST',  (SELECT isid_oid FROM ft_t_isid WHERE id_ctxt_typ =  'RIC' and iss_id = 'NZD8YMTOIS=ICAA' and rownum = 1), (select mkt_iss_oid from ft_t_mkis where instr_id = (select instr_id from ft_t_isid where iss_id = 'NZD8YMTOIS=ICAA' and id_ctxt_typ = 'RIC') and mkt_oid = (select mkt_oid from ft_t_isid where iss_id = '' and id_ctxt_typ = '')) from dual WHERE EXISTS (SELECT 1 FROM ft_t_isid WHERE id_ctxt_typ =  'RIC' and iss_id = 'NZD8YMTOIS=ICAA') AND NOT EXISTS (SELECT 1 FROM ft_t_isgp WHERE PRNT_ISS_GRP_OID = 'CBA=S001=A' and instr_id = (SELECT instr_id FROM ft_t_isid WHERE id_ctxt_typ =  'RIC' and iss_id = 'NZD8YMTOIS=ICAA') );</v>
      </c>
    </row>
    <row r="65" spans="2:14">
      <c r="B65" s="103" t="s">
        <v>2729</v>
      </c>
      <c r="C65" s="78" t="s">
        <v>2519</v>
      </c>
      <c r="D65" s="78" t="s">
        <v>1570</v>
      </c>
      <c r="E65" s="78" t="s">
        <v>2656</v>
      </c>
      <c r="F65" s="103" t="s">
        <v>1365</v>
      </c>
      <c r="G65" s="104" t="s">
        <v>871</v>
      </c>
      <c r="H65" s="104" t="s">
        <v>141</v>
      </c>
      <c r="I65" s="78" t="s">
        <v>9</v>
      </c>
      <c r="J65" s="78" t="s">
        <v>141</v>
      </c>
      <c r="K65" s="99" t="s">
        <v>872</v>
      </c>
      <c r="L65" s="99"/>
      <c r="M65" s="105"/>
      <c r="N65" s="8" t="str">
        <f t="shared" si="0"/>
        <v>INSERT INTO ft_t_isgp (isgp_oid, instr_id, PRNT_ISS_GRP_OID,START_TMS,LAST_CHG_TMS,LAST_CHG_USR_ID,DATA_STAT_TYP,DATA_SRC_ID,PRT_PURP_TYP, ISID_OID, MKT_ISS_OID)  SELECT 'VM=0000064' ,  (SELECT instr_id FROM ft_t_isid WHERE id_ctxt_typ =  'RIC' and iss_id = 'NZD9YMTOIS=ICAA' and rownum = 1),'CBA=S001=A' , sysdate-36525 , sysdate,'CBA', 'ACTIVE' , 'CBA' , 'REQUEST',  (SELECT isid_oid FROM ft_t_isid WHERE id_ctxt_typ =  'RIC' and iss_id = 'NZD9YMTOIS=ICAA' and rownum = 1), (select mkt_iss_oid from ft_t_mkis where instr_id = (select instr_id from ft_t_isid where iss_id = 'NZD9YMTOIS=ICAA' and id_ctxt_typ = 'RIC') and mkt_oid = (select mkt_oid from ft_t_isid where iss_id = '' and id_ctxt_typ = '')) from dual WHERE EXISTS (SELECT 1 FROM ft_t_isid WHERE id_ctxt_typ =  'RIC' and iss_id = 'NZD9YMTOIS=ICAA') AND NOT EXISTS (SELECT 1 FROM ft_t_isgp WHERE PRNT_ISS_GRP_OID = 'CBA=S001=A' and instr_id = (SELECT instr_id FROM ft_t_isid WHERE id_ctxt_typ =  'RIC' and iss_id = 'NZD9YMTOIS=ICAA') );</v>
      </c>
    </row>
    <row r="66" spans="2:14">
      <c r="B66" s="103" t="s">
        <v>2730</v>
      </c>
      <c r="C66" s="78" t="s">
        <v>2520</v>
      </c>
      <c r="D66" s="78" t="s">
        <v>1570</v>
      </c>
      <c r="E66" s="78" t="s">
        <v>2656</v>
      </c>
      <c r="F66" s="103" t="s">
        <v>1365</v>
      </c>
      <c r="G66" s="104" t="s">
        <v>871</v>
      </c>
      <c r="H66" s="104" t="s">
        <v>141</v>
      </c>
      <c r="I66" s="78" t="s">
        <v>9</v>
      </c>
      <c r="J66" s="78" t="s">
        <v>141</v>
      </c>
      <c r="K66" s="99" t="s">
        <v>872</v>
      </c>
      <c r="L66" s="99"/>
      <c r="M66" s="105"/>
      <c r="N66" s="8" t="str">
        <f t="shared" ref="N66:N77" si="1">"INSERT INTO ft_t_isgp (isgp_oid, instr_id, PRNT_ISS_GRP_OID,START_TMS,LAST_CHG_TMS,LAST_CHG_USR_ID,DATA_STAT_TYP,DATA_SRC_ID,PRT_PURP_TYP, ISID_OID, MKT_ISS_OID)  SELECT '"&amp;B66&amp;"' , "&amp;" (SELECT instr_id FROM ft_t_isid WHERE id_ctxt_typ =  '"&amp;D66&amp;"' and iss_id = '"&amp;C66&amp;"' and rownum = 1),'"&amp;E66&amp;"' , "&amp;F66&amp;" , "&amp;G66&amp;",'"&amp;H66&amp;"', '"&amp;I66&amp;"' , '"&amp;J66&amp;"' , '"&amp;K66&amp;"', "&amp;" (SELECT isid_oid FROM ft_t_isid WHERE id_ctxt_typ =  '"&amp;D66&amp;"' and iss_id = '"&amp;C66&amp;"' and rownum = 1), (select mkt_iss_oid from ft_t_mkis where instr_id = (select instr_id from ft_t_isid where iss_id = '"&amp;C66&amp;"' and id_ctxt_typ = '"&amp;D66&amp;"') and mkt_oid = (select mkt_oid from ft_t_isid where iss_id = '"&amp;L66&amp;"' and id_ctxt_typ = '"&amp;M66&amp;"')) from dual WHERE EXISTS (SELECT 1 FROM ft_t_isid WHERE id_ctxt_typ =  '"&amp;D66&amp;"' and iss_id = '"&amp;C66&amp;"') AND NOT EXISTS (SELECT 1 FROM ft_t_isgp WHERE PRNT_ISS_GRP_OID = '"&amp;E66&amp;"' and instr_id = (SELECT instr_id FROM ft_t_isid WHERE id_ctxt_typ =  '"&amp;D66&amp;"' and iss_id = '"&amp;C66&amp;"') );"</f>
        <v>INSERT INTO ft_t_isgp (isgp_oid, instr_id, PRNT_ISS_GRP_OID,START_TMS,LAST_CHG_TMS,LAST_CHG_USR_ID,DATA_STAT_TYP,DATA_SRC_ID,PRT_PURP_TYP, ISID_OID, MKT_ISS_OID)  SELECT 'VM=0000065' ,  (SELECT instr_id FROM ft_t_isid WHERE id_ctxt_typ =  'RIC' and iss_id = 'SEK3F6=TTKL' and rownum = 1),'CBA=S001=A'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'CBA=S001=A' and instr_id = (SELECT instr_id FROM ft_t_isid WHERE id_ctxt_typ =  'RIC' and iss_id = 'SEK3F6=TTKL') );</v>
      </c>
    </row>
    <row r="67" spans="2:14">
      <c r="B67" s="103" t="s">
        <v>2731</v>
      </c>
      <c r="C67" s="78" t="s">
        <v>2520</v>
      </c>
      <c r="D67" s="78" t="s">
        <v>1570</v>
      </c>
      <c r="E67" s="78" t="s">
        <v>2656</v>
      </c>
      <c r="F67" s="103" t="s">
        <v>1365</v>
      </c>
      <c r="G67" s="104" t="s">
        <v>871</v>
      </c>
      <c r="H67" s="104" t="s">
        <v>141</v>
      </c>
      <c r="I67" s="78" t="s">
        <v>9</v>
      </c>
      <c r="J67" s="78" t="s">
        <v>141</v>
      </c>
      <c r="K67" s="99" t="s">
        <v>872</v>
      </c>
      <c r="L67" s="99"/>
      <c r="M67" s="105"/>
      <c r="N67" s="8" t="str">
        <f t="shared" si="1"/>
        <v>INSERT INTO ft_t_isgp (isgp_oid, instr_id, PRNT_ISS_GRP_OID,START_TMS,LAST_CHG_TMS,LAST_CHG_USR_ID,DATA_STAT_TYP,DATA_SRC_ID,PRT_PURP_TYP, ISID_OID, MKT_ISS_OID)  SELECT 'VM=0000066' ,  (SELECT instr_id FROM ft_t_isid WHERE id_ctxt_typ =  'RIC' and iss_id = 'SEK3F6=TTKL' and rownum = 1),'CBA=S001=A'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'CBA=S001=A' and instr_id = (SELECT instr_id FROM ft_t_isid WHERE id_ctxt_typ =  'RIC' and iss_id = 'SEK3F6=TTKL') );</v>
      </c>
    </row>
    <row r="68" spans="2:14">
      <c r="B68" s="103" t="s">
        <v>2732</v>
      </c>
      <c r="C68" s="78" t="s">
        <v>2521</v>
      </c>
      <c r="D68" s="78" t="s">
        <v>1570</v>
      </c>
      <c r="E68" s="78" t="s">
        <v>2656</v>
      </c>
      <c r="F68" s="103" t="s">
        <v>1365</v>
      </c>
      <c r="G68" s="104" t="s">
        <v>871</v>
      </c>
      <c r="H68" s="104" t="s">
        <v>141</v>
      </c>
      <c r="I68" s="78" t="s">
        <v>9</v>
      </c>
      <c r="J68" s="78" t="s">
        <v>141</v>
      </c>
      <c r="K68" s="99" t="s">
        <v>872</v>
      </c>
      <c r="L68" s="99"/>
      <c r="M68" s="105"/>
      <c r="N68" s="8" t="str">
        <f t="shared" si="1"/>
        <v>INSERT INTO ft_t_isgp (isgp_oid, instr_id, PRNT_ISS_GRP_OID,START_TMS,LAST_CHG_TMS,LAST_CHG_USR_ID,DATA_STAT_TYP,DATA_SRC_ID,PRT_PURP_TYP, ISID_OID, MKT_ISS_OID)  SELECT 'VM=0000067' ,  (SELECT instr_id FROM ft_t_isid WHERE id_ctxt_typ =  'RIC' and iss_id = 'SEK3F7=TTKL' and rownum = 1),'CBA=S001=A'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'CBA=S001=A' and instr_id = (SELECT instr_id FROM ft_t_isid WHERE id_ctxt_typ =  'RIC' and iss_id = 'SEK3F7=TTKL') );</v>
      </c>
    </row>
    <row r="69" spans="2:14">
      <c r="B69" s="103" t="s">
        <v>2733</v>
      </c>
      <c r="C69" s="78" t="s">
        <v>2521</v>
      </c>
      <c r="D69" s="78" t="s">
        <v>1570</v>
      </c>
      <c r="E69" s="78" t="s">
        <v>2656</v>
      </c>
      <c r="F69" s="103" t="s">
        <v>1365</v>
      </c>
      <c r="G69" s="104" t="s">
        <v>871</v>
      </c>
      <c r="H69" s="104" t="s">
        <v>141</v>
      </c>
      <c r="I69" s="78" t="s">
        <v>9</v>
      </c>
      <c r="J69" s="78" t="s">
        <v>141</v>
      </c>
      <c r="K69" s="99" t="s">
        <v>872</v>
      </c>
      <c r="L69" s="99"/>
      <c r="M69" s="105"/>
      <c r="N69" s="8" t="str">
        <f t="shared" si="1"/>
        <v>INSERT INTO ft_t_isgp (isgp_oid, instr_id, PRNT_ISS_GRP_OID,START_TMS,LAST_CHG_TMS,LAST_CHG_USR_ID,DATA_STAT_TYP,DATA_SRC_ID,PRT_PURP_TYP, ISID_OID, MKT_ISS_OID)  SELECT 'VM=0000068' ,  (SELECT instr_id FROM ft_t_isid WHERE id_ctxt_typ =  'RIC' and iss_id = 'SEK3F7=TTKL' and rownum = 1),'CBA=S001=A'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'CBA=S001=A' and instr_id = (SELECT instr_id FROM ft_t_isid WHERE id_ctxt_typ =  'RIC' and iss_id = 'SEK3F7=TTKL') );</v>
      </c>
    </row>
    <row r="70" spans="2:14">
      <c r="B70" s="103" t="s">
        <v>2734</v>
      </c>
      <c r="C70" s="78" t="s">
        <v>2522</v>
      </c>
      <c r="D70" s="78" t="s">
        <v>1570</v>
      </c>
      <c r="E70" s="78" t="s">
        <v>2656</v>
      </c>
      <c r="F70" s="103" t="s">
        <v>1365</v>
      </c>
      <c r="G70" s="104" t="s">
        <v>871</v>
      </c>
      <c r="H70" s="104" t="s">
        <v>141</v>
      </c>
      <c r="I70" s="78" t="s">
        <v>9</v>
      </c>
      <c r="J70" s="78" t="s">
        <v>141</v>
      </c>
      <c r="K70" s="99" t="s">
        <v>872</v>
      </c>
      <c r="L70" s="99"/>
      <c r="M70" s="105"/>
      <c r="N70" s="8" t="str">
        <f t="shared" si="1"/>
        <v>INSERT INTO ft_t_isgp (isgp_oid, instr_id, PRNT_ISS_GRP_OID,START_TMS,LAST_CHG_TMS,LAST_CHG_USR_ID,DATA_STAT_TYP,DATA_SRC_ID,PRT_PURP_TYP, ISID_OID, MKT_ISS_OID)  SELECT 'VM=0000069' ,  (SELECT instr_id FROM ft_t_isid WHERE id_ctxt_typ =  'RIC' and iss_id = 'SEK3F8=TTKL' and rownum = 1),'CBA=S001=A'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'CBA=S001=A' and instr_id = (SELECT instr_id FROM ft_t_isid WHERE id_ctxt_typ =  'RIC' and iss_id = 'SEK3F8=TTKL') );</v>
      </c>
    </row>
    <row r="71" spans="2:14">
      <c r="B71" s="103" t="s">
        <v>2735</v>
      </c>
      <c r="C71" s="78" t="s">
        <v>2522</v>
      </c>
      <c r="D71" s="78" t="s">
        <v>1570</v>
      </c>
      <c r="E71" s="78" t="s">
        <v>2656</v>
      </c>
      <c r="F71" s="103" t="s">
        <v>1365</v>
      </c>
      <c r="G71" s="104" t="s">
        <v>871</v>
      </c>
      <c r="H71" s="104" t="s">
        <v>141</v>
      </c>
      <c r="I71" s="78" t="s">
        <v>9</v>
      </c>
      <c r="J71" s="78" t="s">
        <v>141</v>
      </c>
      <c r="K71" s="99" t="s">
        <v>872</v>
      </c>
      <c r="L71" s="99"/>
      <c r="M71" s="105"/>
      <c r="N71" s="8" t="str">
        <f t="shared" si="1"/>
        <v>INSERT INTO ft_t_isgp (isgp_oid, instr_id, PRNT_ISS_GRP_OID,START_TMS,LAST_CHG_TMS,LAST_CHG_USR_ID,DATA_STAT_TYP,DATA_SRC_ID,PRT_PURP_TYP, ISID_OID, MKT_ISS_OID)  SELECT 'VM=0000070' ,  (SELECT instr_id FROM ft_t_isid WHERE id_ctxt_typ =  'RIC' and iss_id = 'SEK3F8=TTKL' and rownum = 1),'CBA=S001=A'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'CBA=S001=A' and instr_id = (SELECT instr_id FROM ft_t_isid WHERE id_ctxt_typ =  'RIC' and iss_id = 'SEK3F8=TTKL') );</v>
      </c>
    </row>
    <row r="72" spans="2:14">
      <c r="B72" s="103" t="s">
        <v>2736</v>
      </c>
      <c r="C72" s="78" t="s">
        <v>2523</v>
      </c>
      <c r="D72" s="78" t="s">
        <v>1570</v>
      </c>
      <c r="E72" s="78" t="s">
        <v>2656</v>
      </c>
      <c r="F72" s="103" t="s">
        <v>1365</v>
      </c>
      <c r="G72" s="104" t="s">
        <v>871</v>
      </c>
      <c r="H72" s="104" t="s">
        <v>141</v>
      </c>
      <c r="I72" s="78" t="s">
        <v>9</v>
      </c>
      <c r="J72" s="78" t="s">
        <v>141</v>
      </c>
      <c r="K72" s="99" t="s">
        <v>872</v>
      </c>
      <c r="L72" s="99"/>
      <c r="M72" s="105"/>
      <c r="N72" s="8" t="str">
        <f t="shared" si="1"/>
        <v>INSERT INTO ft_t_isgp (isgp_oid, instr_id, PRNT_ISS_GRP_OID,START_TMS,LAST_CHG_TMS,LAST_CHG_USR_ID,DATA_STAT_TYP,DATA_SRC_ID,PRT_PURP_TYP, ISID_OID, MKT_ISS_OID)  SELECT 'VM=0000071' ,  (SELECT instr_id FROM ft_t_isid WHERE id_ctxt_typ =  'RIC' and iss_id = 'SONIAOSR=' and rownum = 1),'CBA=S001=A' , sysdate-36525 , sysdate,'CBA', 'ACTIVE' , 'CBA' , 'REQUEST',  (SELECT isid_oid FROM ft_t_isid WHERE id_ctxt_typ =  'RIC' and iss_id = 'SONIAOSR=' and rownum = 1), (select mkt_iss_oid from ft_t_mkis where instr_id = (select instr_id from ft_t_isid where iss_id = 'SONIAOSR=' and id_ctxt_typ = 'RIC') and mkt_oid = (select mkt_oid from ft_t_isid where iss_id = '' and id_ctxt_typ = '')) from dual WHERE EXISTS (SELECT 1 FROM ft_t_isid WHERE id_ctxt_typ =  'RIC' and iss_id = 'SONIAOSR=') AND NOT EXISTS (SELECT 1 FROM ft_t_isgp WHERE PRNT_ISS_GRP_OID = 'CBA=S001=A' and instr_id = (SELECT instr_id FROM ft_t_isid WHERE id_ctxt_typ =  'RIC' and iss_id = 'SONIAOSR=') );</v>
      </c>
    </row>
    <row r="73" spans="2:14">
      <c r="B73" s="103" t="s">
        <v>2737</v>
      </c>
      <c r="C73" s="78" t="s">
        <v>2524</v>
      </c>
      <c r="D73" s="78" t="s">
        <v>1570</v>
      </c>
      <c r="E73" s="78" t="s">
        <v>2656</v>
      </c>
      <c r="F73" s="103" t="s">
        <v>1365</v>
      </c>
      <c r="G73" s="104" t="s">
        <v>871</v>
      </c>
      <c r="H73" s="104" t="s">
        <v>141</v>
      </c>
      <c r="I73" s="78" t="s">
        <v>9</v>
      </c>
      <c r="J73" s="78" t="s">
        <v>141</v>
      </c>
      <c r="K73" s="99" t="s">
        <v>872</v>
      </c>
      <c r="L73" s="99"/>
      <c r="M73" s="105"/>
      <c r="N73" s="8" t="str">
        <f t="shared" si="1"/>
        <v>INSERT INTO ft_t_isgp (isgp_oid, instr_id, PRNT_ISS_GRP_OID,START_TMS,LAST_CHG_TMS,LAST_CHG_USR_ID,DATA_STAT_TYP,DATA_SRC_ID,PRT_PURP_TYP, ISID_OID, MKT_ISS_OID)  SELECT 'VM=0000072' ,  (SELECT instr_id FROM ft_t_isid WHERE id_ctxt_typ =  'RIC' and iss_id = 'STISEK1MDFI=' and rownum = 1),'CBA=S001=A' , sysdate-36525 , sysdate,'CBA', 'ACTIVE' , 'CBA' , 'REQUEST',  (SELECT isid_oid FROM ft_t_isid WHERE id_ctxt_typ =  'RIC' and iss_id = 'STISEK1MDFI=' and rownum = 1), (select mkt_iss_oid from ft_t_mkis where instr_id = (select instr_id from ft_t_isid where iss_id = 'STISEK1MDFI=' and id_ctxt_typ = 'RIC') and mkt_oid = (select mkt_oid from ft_t_isid where iss_id = '' and id_ctxt_typ = '')) from dual WHERE EXISTS (SELECT 1 FROM ft_t_isid WHERE id_ctxt_typ =  'RIC' and iss_id = 'STISEK1MDFI=') AND NOT EXISTS (SELECT 1 FROM ft_t_isgp WHERE PRNT_ISS_GRP_OID = 'CBA=S001=A' and instr_id = (SELECT instr_id FROM ft_t_isid WHERE id_ctxt_typ =  'RIC' and iss_id = 'STISEK1MDFI=') );</v>
      </c>
    </row>
    <row r="74" spans="2:14">
      <c r="B74" s="103" t="s">
        <v>2738</v>
      </c>
      <c r="C74" s="78" t="s">
        <v>2525</v>
      </c>
      <c r="D74" s="78" t="s">
        <v>1570</v>
      </c>
      <c r="E74" s="78" t="s">
        <v>2656</v>
      </c>
      <c r="F74" s="103" t="s">
        <v>1365</v>
      </c>
      <c r="G74" s="104" t="s">
        <v>871</v>
      </c>
      <c r="H74" s="104" t="s">
        <v>141</v>
      </c>
      <c r="I74" s="78" t="s">
        <v>9</v>
      </c>
      <c r="J74" s="78" t="s">
        <v>141</v>
      </c>
      <c r="K74" s="99" t="s">
        <v>872</v>
      </c>
      <c r="L74" s="99"/>
      <c r="M74" s="105"/>
      <c r="N74" s="8" t="str">
        <f t="shared" si="1"/>
        <v>INSERT INTO ft_t_isgp (isgp_oid, instr_id, PRNT_ISS_GRP_OID,START_TMS,LAST_CHG_TMS,LAST_CHG_USR_ID,DATA_STAT_TYP,DATA_SRC_ID,PRT_PURP_TYP, ISID_OID, MKT_ISS_OID)  SELECT 'VM=0000073' ,  (SELECT instr_id FROM ft_t_isid WHERE id_ctxt_typ =  'RIC' and iss_id = 'STISEK1WDFI=' and rownum = 1),'CBA=S001=A' , sysdate-36525 , sysdate,'CBA', 'ACTIVE' , 'CBA' , 'REQUEST',  (SELECT isid_oid FROM ft_t_isid WHERE id_ctxt_typ =  'RIC' and iss_id = 'STISEK1WDFI=' and rownum = 1), (select mkt_iss_oid from ft_t_mkis where instr_id = (select instr_id from ft_t_isid where iss_id = 'STISEK1WDFI=' and id_ctxt_typ = 'RIC') and mkt_oid = (select mkt_oid from ft_t_isid where iss_id = '' and id_ctxt_typ = '')) from dual WHERE EXISTS (SELECT 1 FROM ft_t_isid WHERE id_ctxt_typ =  'RIC' and iss_id = 'STISEK1WDFI=') AND NOT EXISTS (SELECT 1 FROM ft_t_isgp WHERE PRNT_ISS_GRP_OID = 'CBA=S001=A' and instr_id = (SELECT instr_id FROM ft_t_isid WHERE id_ctxt_typ =  'RIC' and iss_id = 'STISEK1WDFI=') );</v>
      </c>
    </row>
    <row r="75" spans="2:14">
      <c r="B75" s="103" t="s">
        <v>2739</v>
      </c>
      <c r="C75" s="78" t="s">
        <v>2526</v>
      </c>
      <c r="D75" s="78" t="s">
        <v>1570</v>
      </c>
      <c r="E75" s="78" t="s">
        <v>2656</v>
      </c>
      <c r="F75" s="103" t="s">
        <v>1365</v>
      </c>
      <c r="G75" s="104" t="s">
        <v>871</v>
      </c>
      <c r="H75" s="104" t="s">
        <v>141</v>
      </c>
      <c r="I75" s="78" t="s">
        <v>9</v>
      </c>
      <c r="J75" s="78" t="s">
        <v>141</v>
      </c>
      <c r="K75" s="99" t="s">
        <v>872</v>
      </c>
      <c r="L75" s="99"/>
      <c r="M75" s="105"/>
      <c r="N75" s="8" t="str">
        <f t="shared" si="1"/>
        <v>INSERT INTO ft_t_isgp (isgp_oid, instr_id, PRNT_ISS_GRP_OID,START_TMS,LAST_CHG_TMS,LAST_CHG_USR_ID,DATA_STAT_TYP,DATA_SRC_ID,PRT_PURP_TYP, ISID_OID, MKT_ISS_OID)  SELECT 'VM=0000074' ,  (SELECT instr_id FROM ft_t_isid WHERE id_ctxt_typ =  'RIC' and iss_id = 'STISEK2MDFI=' and rownum = 1),'CBA=S001=A' , sysdate-36525 , sysdate,'CBA', 'ACTIVE' , 'CBA' , 'REQUEST',  (SELECT isid_oid FROM ft_t_isid WHERE id_ctxt_typ =  'RIC' and iss_id = 'STISEK2MDFI=' and rownum = 1), (select mkt_iss_oid from ft_t_mkis where instr_id = (select instr_id from ft_t_isid where iss_id = 'STISEK2MDFI=' and id_ctxt_typ = 'RIC') and mkt_oid = (select mkt_oid from ft_t_isid where iss_id = '' and id_ctxt_typ = '')) from dual WHERE EXISTS (SELECT 1 FROM ft_t_isid WHERE id_ctxt_typ =  'RIC' and iss_id = 'STISEK2MDFI=') AND NOT EXISTS (SELECT 1 FROM ft_t_isgp WHERE PRNT_ISS_GRP_OID = 'CBA=S001=A' and instr_id = (SELECT instr_id FROM ft_t_isid WHERE id_ctxt_typ =  'RIC' and iss_id = 'STISEK2MDFI=') );</v>
      </c>
    </row>
    <row r="76" spans="2:14">
      <c r="B76" s="103" t="s">
        <v>2740</v>
      </c>
      <c r="C76" s="78" t="s">
        <v>2527</v>
      </c>
      <c r="D76" s="78" t="s">
        <v>1570</v>
      </c>
      <c r="E76" s="78" t="s">
        <v>2656</v>
      </c>
      <c r="F76" s="103" t="s">
        <v>1365</v>
      </c>
      <c r="G76" s="104" t="s">
        <v>871</v>
      </c>
      <c r="H76" s="104" t="s">
        <v>141</v>
      </c>
      <c r="I76" s="78" t="s">
        <v>9</v>
      </c>
      <c r="J76" s="78" t="s">
        <v>141</v>
      </c>
      <c r="K76" s="99" t="s">
        <v>872</v>
      </c>
      <c r="L76" s="99"/>
      <c r="M76" s="105"/>
      <c r="N76" s="8" t="str">
        <f t="shared" si="1"/>
        <v>INSERT INTO ft_t_isgp (isgp_oid, instr_id, PRNT_ISS_GRP_OID,START_TMS,LAST_CHG_TMS,LAST_CHG_USR_ID,DATA_STAT_TYP,DATA_SRC_ID,PRT_PURP_TYP, ISID_OID, MKT_ISS_OID)  SELECT 'VM=0000075' ,  (SELECT instr_id FROM ft_t_isid WHERE id_ctxt_typ =  'RIC' and iss_id = 'STISEK3MDFI=' and rownum = 1),'CBA=S001=A'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'CBA=S001=A' and instr_id = (SELECT instr_id FROM ft_t_isid WHERE id_ctxt_typ =  'RIC' and iss_id = 'STISEK3MDFI=') );</v>
      </c>
    </row>
    <row r="77" spans="2:14">
      <c r="B77" s="103" t="s">
        <v>2741</v>
      </c>
      <c r="C77" s="16" t="s">
        <v>2527</v>
      </c>
      <c r="D77" s="78" t="s">
        <v>1570</v>
      </c>
      <c r="E77" s="78" t="s">
        <v>2656</v>
      </c>
      <c r="F77" s="103" t="s">
        <v>1365</v>
      </c>
      <c r="G77" s="104" t="s">
        <v>871</v>
      </c>
      <c r="H77" s="104" t="s">
        <v>141</v>
      </c>
      <c r="I77" s="78" t="s">
        <v>9</v>
      </c>
      <c r="J77" s="78" t="s">
        <v>141</v>
      </c>
      <c r="K77" s="99" t="s">
        <v>872</v>
      </c>
      <c r="L77" s="99"/>
      <c r="M77" s="105"/>
      <c r="N77" s="8" t="str">
        <f t="shared" si="1"/>
        <v>INSERT INTO ft_t_isgp (isgp_oid, instr_id, PRNT_ISS_GRP_OID,START_TMS,LAST_CHG_TMS,LAST_CHG_USR_ID,DATA_STAT_TYP,DATA_SRC_ID,PRT_PURP_TYP, ISID_OID, MKT_ISS_OID)  SELECT 'VM=0000076' ,  (SELECT instr_id FROM ft_t_isid WHERE id_ctxt_typ =  'RIC' and iss_id = 'STISEK3MDFI=' and rownum = 1),'CBA=S001=A'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'CBA=S001=A' and instr_id = (SELECT instr_id FROM ft_t_isid WHERE id_ctxt_typ =  'RIC' and iss_id = 'STISEK3MDFI=') );</v>
      </c>
    </row>
    <row r="78" spans="2:14">
      <c r="B78" s="103"/>
      <c r="D78" s="78"/>
      <c r="E78" s="78"/>
      <c r="F78" s="103"/>
      <c r="G78" s="104"/>
      <c r="H78" s="104"/>
      <c r="I78" s="78"/>
      <c r="J78" s="78"/>
      <c r="K78" s="99"/>
      <c r="L78" s="99"/>
      <c r="M78" s="105"/>
      <c r="N78" s="8"/>
    </row>
    <row r="79" spans="2:14">
      <c r="B79" s="103" t="s">
        <v>2742</v>
      </c>
      <c r="C79" s="16" t="s">
        <v>2528</v>
      </c>
      <c r="D79" s="78" t="s">
        <v>1570</v>
      </c>
      <c r="E79" s="103" t="s">
        <v>2662</v>
      </c>
      <c r="F79" s="103" t="s">
        <v>1365</v>
      </c>
      <c r="G79" s="104" t="s">
        <v>871</v>
      </c>
      <c r="H79" s="104" t="s">
        <v>141</v>
      </c>
      <c r="I79" s="78" t="s">
        <v>9</v>
      </c>
      <c r="J79" s="78" t="s">
        <v>141</v>
      </c>
      <c r="K79" s="99" t="s">
        <v>872</v>
      </c>
      <c r="L79" s="99"/>
      <c r="M79" s="105"/>
      <c r="N79" s="8" t="str">
        <f t="shared" ref="N79:N142" si="2">"INSERT INTO ft_t_isgp (isgp_oid, instr_id, PRNT_ISS_GRP_OID,START_TMS,LAST_CHG_TMS,LAST_CHG_USR_ID,DATA_STAT_TYP,DATA_SRC_ID,PRT_PURP_TYP, ISID_OID, MKT_ISS_OID)  SELECT '"&amp;B79&amp;"' , "&amp;" (SELECT instr_id FROM ft_t_isid WHERE id_ctxt_typ =  '"&amp;D79&amp;"' and iss_id = '"&amp;C79&amp;"' and rownum = 1),'"&amp;E79&amp;"' , "&amp;F79&amp;" , "&amp;G79&amp;",'"&amp;H79&amp;"', '"&amp;I79&amp;"' , '"&amp;J79&amp;"' , '"&amp;K79&amp;"', "&amp;" (SELECT isid_oid FROM ft_t_isid WHERE id_ctxt_typ =  '"&amp;D79&amp;"' and iss_id = '"&amp;C79&amp;"' and rownum = 1), (select mkt_iss_oid from ft_t_mkis where instr_id = (select instr_id from ft_t_isid where iss_id = '"&amp;C79&amp;"' and id_ctxt_typ = '"&amp;D79&amp;"') and mkt_oid = (select mkt_oid from ft_t_isid where iss_id = '"&amp;L79&amp;"' and id_ctxt_typ = '"&amp;M79&amp;"')) from dual WHERE EXISTS (SELECT 1 FROM ft_t_isid WHERE id_ctxt_typ =  '"&amp;D79&amp;"' and iss_id = '"&amp;C79&amp;"') AND NOT EXISTS (SELECT 1 FROM ft_t_isgp WHERE PRNT_ISS_GRP_OID = '"&amp;E79&amp;"' and instr_id = (SELECT instr_id FROM ft_t_isid WHERE id_ctxt_typ =  '"&amp;D79&amp;"' and iss_id = '"&amp;C79&amp;"') );"</f>
        <v>INSERT INTO ft_t_isgp (isgp_oid, instr_id, PRNT_ISS_GRP_OID,START_TMS,LAST_CHG_TMS,LAST_CHG_USR_ID,DATA_STAT_TYP,DATA_SRC_ID,PRT_PURP_TYP, ISID_OID, MKT_ISS_OID)  SELECT 'VM=0000078' ,  (SELECT instr_id FROM ft_t_isid WHERE id_ctxt_typ =  'RIC' and iss_id = 'USDONFSR=' and rownum = 1),'CBA=S002=A'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'CBA=S002=A' and instr_id = (SELECT instr_id FROM ft_t_isid WHERE id_ctxt_typ =  'RIC' and iss_id = 'USDONFSR=') );</v>
      </c>
    </row>
    <row r="80" spans="2:14">
      <c r="B80" s="103" t="s">
        <v>2743</v>
      </c>
      <c r="C80" s="16" t="s">
        <v>2529</v>
      </c>
      <c r="D80" s="78" t="s">
        <v>1570</v>
      </c>
      <c r="E80" s="103" t="s">
        <v>2662</v>
      </c>
      <c r="F80" s="103" t="s">
        <v>1365</v>
      </c>
      <c r="G80" s="104" t="s">
        <v>871</v>
      </c>
      <c r="H80" s="104" t="s">
        <v>141</v>
      </c>
      <c r="I80" s="78" t="s">
        <v>9</v>
      </c>
      <c r="J80" s="78" t="s">
        <v>141</v>
      </c>
      <c r="K80" s="99" t="s">
        <v>872</v>
      </c>
      <c r="L80" s="99"/>
      <c r="M80" s="105"/>
      <c r="N80" s="8" t="str">
        <f t="shared" si="2"/>
        <v>INSERT INTO ft_t_isgp (isgp_oid, instr_id, PRNT_ISS_GRP_OID,START_TMS,LAST_CHG_TMS,LAST_CHG_USR_ID,DATA_STAT_TYP,DATA_SRC_ID,PRT_PURP_TYP, ISID_OID, MKT_ISS_OID)  SELECT 'VM=0000079' ,  (SELECT instr_id FROM ft_t_isid WHERE id_ctxt_typ =  'RIC' and iss_id = 'USD1MFSR=' and rownum = 1),'CBA=S002=A'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'CBA=S002=A' and instr_id = (SELECT instr_id FROM ft_t_isid WHERE id_ctxt_typ =  'RIC' and iss_id = 'USD1MFSR=') );</v>
      </c>
    </row>
    <row r="81" spans="2:14">
      <c r="B81" s="103" t="s">
        <v>2744</v>
      </c>
      <c r="C81" s="16" t="s">
        <v>2530</v>
      </c>
      <c r="D81" s="78" t="s">
        <v>1570</v>
      </c>
      <c r="E81" s="103" t="s">
        <v>2662</v>
      </c>
      <c r="F81" s="103" t="s">
        <v>1365</v>
      </c>
      <c r="G81" s="104" t="s">
        <v>871</v>
      </c>
      <c r="H81" s="104" t="s">
        <v>141</v>
      </c>
      <c r="I81" s="78" t="s">
        <v>9</v>
      </c>
      <c r="J81" s="78" t="s">
        <v>141</v>
      </c>
      <c r="K81" s="99" t="s">
        <v>872</v>
      </c>
      <c r="L81" s="99"/>
      <c r="M81" s="105"/>
      <c r="N81" s="8" t="str">
        <f t="shared" si="2"/>
        <v>INSERT INTO ft_t_isgp (isgp_oid, instr_id, PRNT_ISS_GRP_OID,START_TMS,LAST_CHG_TMS,LAST_CHG_USR_ID,DATA_STAT_TYP,DATA_SRC_ID,PRT_PURP_TYP, ISID_OID, MKT_ISS_OID)  SELECT 'VM=0000080' ,  (SELECT instr_id FROM ft_t_isid WHERE id_ctxt_typ =  'RIC' and iss_id = 'USD2MFSR=' and rownum = 1),'CBA=S002=A'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'CBA=S002=A' and instr_id = (SELECT instr_id FROM ft_t_isid WHERE id_ctxt_typ =  'RIC' and iss_id = 'USD2MFSR=') );</v>
      </c>
    </row>
    <row r="82" spans="2:14">
      <c r="B82" s="103" t="s">
        <v>2745</v>
      </c>
      <c r="C82" s="16" t="s">
        <v>2531</v>
      </c>
      <c r="D82" s="78" t="s">
        <v>1570</v>
      </c>
      <c r="E82" s="103" t="s">
        <v>2662</v>
      </c>
      <c r="F82" s="103" t="s">
        <v>1365</v>
      </c>
      <c r="G82" s="104" t="s">
        <v>871</v>
      </c>
      <c r="H82" s="104" t="s">
        <v>141</v>
      </c>
      <c r="I82" s="78" t="s">
        <v>9</v>
      </c>
      <c r="J82" s="78" t="s">
        <v>141</v>
      </c>
      <c r="K82" s="99" t="s">
        <v>872</v>
      </c>
      <c r="L82" s="99"/>
      <c r="M82" s="105"/>
      <c r="N82" s="8" t="str">
        <f t="shared" si="2"/>
        <v>INSERT INTO ft_t_isgp (isgp_oid, instr_id, PRNT_ISS_GRP_OID,START_TMS,LAST_CHG_TMS,LAST_CHG_USR_ID,DATA_STAT_TYP,DATA_SRC_ID,PRT_PURP_TYP, ISID_OID, MKT_ISS_OID)  SELECT 'VM=0000081' ,  (SELECT instr_id FROM ft_t_isid WHERE id_ctxt_typ =  'RIC' and iss_id = 'USD3MFSR=' and rownum = 1),'CBA=S002=A'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'CBA=S002=A' and instr_id = (SELECT instr_id FROM ft_t_isid WHERE id_ctxt_typ =  'RIC' and iss_id = 'USD3MFSR=') );</v>
      </c>
    </row>
    <row r="83" spans="2:14">
      <c r="B83" s="103" t="s">
        <v>2746</v>
      </c>
      <c r="C83" s="16" t="s">
        <v>2532</v>
      </c>
      <c r="D83" s="78" t="s">
        <v>1570</v>
      </c>
      <c r="E83" s="103" t="s">
        <v>2662</v>
      </c>
      <c r="F83" s="103" t="s">
        <v>1365</v>
      </c>
      <c r="G83" s="104" t="s">
        <v>871</v>
      </c>
      <c r="H83" s="104" t="s">
        <v>141</v>
      </c>
      <c r="I83" s="78" t="s">
        <v>9</v>
      </c>
      <c r="J83" s="78" t="s">
        <v>141</v>
      </c>
      <c r="K83" s="99" t="s">
        <v>872</v>
      </c>
      <c r="L83" s="99"/>
      <c r="M83" s="105"/>
      <c r="N83" s="8" t="str">
        <f t="shared" si="2"/>
        <v>INSERT INTO ft_t_isgp (isgp_oid, instr_id, PRNT_ISS_GRP_OID,START_TMS,LAST_CHG_TMS,LAST_CHG_USR_ID,DATA_STAT_TYP,DATA_SRC_ID,PRT_PURP_TYP, ISID_OID, MKT_ISS_OID)  SELECT 'VM=0000082' ,  (SELECT instr_id FROM ft_t_isid WHERE id_ctxt_typ =  'RIC' and iss_id = 'USDSB3L3Y=RR' and rownum = 1),'CBA=S002=A'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'CBA=S002=A' and instr_id = (SELECT instr_id FROM ft_t_isid WHERE id_ctxt_typ =  'RIC' and iss_id = 'USDSB3L3Y=RR') );</v>
      </c>
    </row>
    <row r="84" spans="2:14">
      <c r="B84" s="103" t="s">
        <v>2747</v>
      </c>
      <c r="C84" s="16" t="s">
        <v>2533</v>
      </c>
      <c r="D84" s="78" t="s">
        <v>1570</v>
      </c>
      <c r="E84" s="103" t="s">
        <v>2662</v>
      </c>
      <c r="F84" s="103" t="s">
        <v>1365</v>
      </c>
      <c r="G84" s="104" t="s">
        <v>871</v>
      </c>
      <c r="H84" s="104" t="s">
        <v>141</v>
      </c>
      <c r="I84" s="78" t="s">
        <v>9</v>
      </c>
      <c r="J84" s="78" t="s">
        <v>141</v>
      </c>
      <c r="K84" s="99" t="s">
        <v>872</v>
      </c>
      <c r="L84" s="99"/>
      <c r="M84" s="105"/>
      <c r="N84" s="8" t="str">
        <f t="shared" si="2"/>
        <v>INSERT INTO ft_t_isgp (isgp_oid, instr_id, PRNT_ISS_GRP_OID,START_TMS,LAST_CHG_TMS,LAST_CHG_USR_ID,DATA_STAT_TYP,DATA_SRC_ID,PRT_PURP_TYP, ISID_OID, MKT_ISS_OID)  SELECT 'VM=0000083' ,  (SELECT instr_id FROM ft_t_isid WHERE id_ctxt_typ =  'RIC' and iss_id = 'USDSB3L4Y=RR' and rownum = 1),'CBA=S002=A'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'CBA=S002=A' and instr_id = (SELECT instr_id FROM ft_t_isid WHERE id_ctxt_typ =  'RIC' and iss_id = 'USDSB3L4Y=RR') );</v>
      </c>
    </row>
    <row r="85" spans="2:14">
      <c r="B85" s="103" t="s">
        <v>2748</v>
      </c>
      <c r="C85" s="16" t="s">
        <v>2534</v>
      </c>
      <c r="D85" s="78" t="s">
        <v>1570</v>
      </c>
      <c r="E85" s="103" t="s">
        <v>2662</v>
      </c>
      <c r="F85" s="103" t="s">
        <v>1365</v>
      </c>
      <c r="G85" s="104" t="s">
        <v>871</v>
      </c>
      <c r="H85" s="104" t="s">
        <v>141</v>
      </c>
      <c r="I85" s="78" t="s">
        <v>9</v>
      </c>
      <c r="J85" s="78" t="s">
        <v>141</v>
      </c>
      <c r="K85" s="99" t="s">
        <v>872</v>
      </c>
      <c r="L85" s="99"/>
      <c r="M85" s="105"/>
      <c r="N85" s="8" t="str">
        <f t="shared" si="2"/>
        <v>INSERT INTO ft_t_isgp (isgp_oid, instr_id, PRNT_ISS_GRP_OID,START_TMS,LAST_CHG_TMS,LAST_CHG_USR_ID,DATA_STAT_TYP,DATA_SRC_ID,PRT_PURP_TYP, ISID_OID, MKT_ISS_OID)  SELECT 'VM=0000084' ,  (SELECT instr_id FROM ft_t_isid WHERE id_ctxt_typ =  'RIC' and iss_id = 'USDSB3L5Y=RR' and rownum = 1),'CBA=S002=A'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'CBA=S002=A' and instr_id = (SELECT instr_id FROM ft_t_isid WHERE id_ctxt_typ =  'RIC' and iss_id = 'USDSB3L5Y=RR') );</v>
      </c>
    </row>
    <row r="86" spans="2:14">
      <c r="B86" s="103" t="s">
        <v>2749</v>
      </c>
      <c r="C86" s="16" t="s">
        <v>2535</v>
      </c>
      <c r="D86" s="78" t="s">
        <v>1570</v>
      </c>
      <c r="E86" s="103" t="s">
        <v>2662</v>
      </c>
      <c r="F86" s="103" t="s">
        <v>1365</v>
      </c>
      <c r="G86" s="104" t="s">
        <v>871</v>
      </c>
      <c r="H86" s="104" t="s">
        <v>141</v>
      </c>
      <c r="I86" s="78" t="s">
        <v>9</v>
      </c>
      <c r="J86" s="78" t="s">
        <v>141</v>
      </c>
      <c r="K86" s="99" t="s">
        <v>872</v>
      </c>
      <c r="L86" s="99"/>
      <c r="M86" s="105"/>
      <c r="N86" s="8" t="str">
        <f t="shared" si="2"/>
        <v>INSERT INTO ft_t_isgp (isgp_oid, instr_id, PRNT_ISS_GRP_OID,START_TMS,LAST_CHG_TMS,LAST_CHG_USR_ID,DATA_STAT_TYP,DATA_SRC_ID,PRT_PURP_TYP, ISID_OID, MKT_ISS_OID)  SELECT 'VM=0000085' ,  (SELECT instr_id FROM ft_t_isid WHERE id_ctxt_typ =  'RIC' and iss_id = 'USDSB3L6Y=RR' and rownum = 1),'CBA=S002=A'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'CBA=S002=A' and instr_id = (SELECT instr_id FROM ft_t_isid WHERE id_ctxt_typ =  'RIC' and iss_id = 'USDSB3L6Y=RR') );</v>
      </c>
    </row>
    <row r="87" spans="2:14">
      <c r="B87" s="103" t="s">
        <v>2750</v>
      </c>
      <c r="C87" s="16" t="s">
        <v>2536</v>
      </c>
      <c r="D87" s="78" t="s">
        <v>1570</v>
      </c>
      <c r="E87" s="103" t="s">
        <v>2662</v>
      </c>
      <c r="F87" s="103" t="s">
        <v>1365</v>
      </c>
      <c r="G87" s="104" t="s">
        <v>871</v>
      </c>
      <c r="H87" s="104" t="s">
        <v>141</v>
      </c>
      <c r="I87" s="78" t="s">
        <v>9</v>
      </c>
      <c r="J87" s="78" t="s">
        <v>141</v>
      </c>
      <c r="K87" s="99" t="s">
        <v>872</v>
      </c>
      <c r="L87" s="99"/>
      <c r="M87" s="105"/>
      <c r="N87" s="8" t="str">
        <f t="shared" si="2"/>
        <v>INSERT INTO ft_t_isgp (isgp_oid, instr_id, PRNT_ISS_GRP_OID,START_TMS,LAST_CHG_TMS,LAST_CHG_USR_ID,DATA_STAT_TYP,DATA_SRC_ID,PRT_PURP_TYP, ISID_OID, MKT_ISS_OID)  SELECT 'VM=0000086' ,  (SELECT instr_id FROM ft_t_isid WHERE id_ctxt_typ =  'RIC' and iss_id = 'USDSB3L7Y=RR' and rownum = 1),'CBA=S002=A'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'CBA=S002=A' and instr_id = (SELECT instr_id FROM ft_t_isid WHERE id_ctxt_typ =  'RIC' and iss_id = 'USDSB3L7Y=RR') );</v>
      </c>
    </row>
    <row r="88" spans="2:14">
      <c r="B88" s="103" t="s">
        <v>2751</v>
      </c>
      <c r="C88" s="16" t="s">
        <v>2537</v>
      </c>
      <c r="D88" s="78" t="s">
        <v>1570</v>
      </c>
      <c r="E88" s="103" t="s">
        <v>2662</v>
      </c>
      <c r="F88" s="103" t="s">
        <v>1365</v>
      </c>
      <c r="G88" s="104" t="s">
        <v>871</v>
      </c>
      <c r="H88" s="104" t="s">
        <v>141</v>
      </c>
      <c r="I88" s="78" t="s">
        <v>9</v>
      </c>
      <c r="J88" s="78" t="s">
        <v>141</v>
      </c>
      <c r="K88" s="99" t="s">
        <v>872</v>
      </c>
      <c r="L88" s="99"/>
      <c r="M88" s="105"/>
      <c r="N88" s="8" t="str">
        <f t="shared" si="2"/>
        <v>INSERT INTO ft_t_isgp (isgp_oid, instr_id, PRNT_ISS_GRP_OID,START_TMS,LAST_CHG_TMS,LAST_CHG_USR_ID,DATA_STAT_TYP,DATA_SRC_ID,PRT_PURP_TYP, ISID_OID, MKT_ISS_OID)  SELECT 'VM=0000087' ,  (SELECT instr_id FROM ft_t_isid WHERE id_ctxt_typ =  'RIC' and iss_id = 'USDSB3L8Y=RR' and rownum = 1),'CBA=S002=A'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'CBA=S002=A' and instr_id = (SELECT instr_id FROM ft_t_isid WHERE id_ctxt_typ =  'RIC' and iss_id = 'USDSB3L8Y=RR') );</v>
      </c>
    </row>
    <row r="89" spans="2:14">
      <c r="B89" s="103" t="s">
        <v>2752</v>
      </c>
      <c r="C89" s="16" t="s">
        <v>2537</v>
      </c>
      <c r="D89" s="78" t="s">
        <v>1570</v>
      </c>
      <c r="E89" s="103" t="s">
        <v>2662</v>
      </c>
      <c r="F89" s="103" t="s">
        <v>1365</v>
      </c>
      <c r="G89" s="104" t="s">
        <v>871</v>
      </c>
      <c r="H89" s="104" t="s">
        <v>141</v>
      </c>
      <c r="I89" s="78" t="s">
        <v>9</v>
      </c>
      <c r="J89" s="78" t="s">
        <v>141</v>
      </c>
      <c r="K89" s="99" t="s">
        <v>872</v>
      </c>
      <c r="L89" s="99"/>
      <c r="M89" s="105"/>
      <c r="N89" s="8" t="str">
        <f t="shared" si="2"/>
        <v>INSERT INTO ft_t_isgp (isgp_oid, instr_id, PRNT_ISS_GRP_OID,START_TMS,LAST_CHG_TMS,LAST_CHG_USR_ID,DATA_STAT_TYP,DATA_SRC_ID,PRT_PURP_TYP, ISID_OID, MKT_ISS_OID)  SELECT 'VM=0000088' ,  (SELECT instr_id FROM ft_t_isid WHERE id_ctxt_typ =  'RIC' and iss_id = 'USDSB3L8Y=RR' and rownum = 1),'CBA=S002=A'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'CBA=S002=A' and instr_id = (SELECT instr_id FROM ft_t_isid WHERE id_ctxt_typ =  'RIC' and iss_id = 'USDSB3L8Y=RR') );</v>
      </c>
    </row>
    <row r="90" spans="2:14">
      <c r="B90" s="103" t="s">
        <v>2753</v>
      </c>
      <c r="C90" s="16" t="s">
        <v>2538</v>
      </c>
      <c r="D90" s="78" t="s">
        <v>1570</v>
      </c>
      <c r="E90" s="103" t="s">
        <v>2662</v>
      </c>
      <c r="F90" s="103" t="s">
        <v>1365</v>
      </c>
      <c r="G90" s="104" t="s">
        <v>871</v>
      </c>
      <c r="H90" s="104" t="s">
        <v>141</v>
      </c>
      <c r="I90" s="78" t="s">
        <v>9</v>
      </c>
      <c r="J90" s="78" t="s">
        <v>141</v>
      </c>
      <c r="K90" s="99" t="s">
        <v>872</v>
      </c>
      <c r="L90" s="99"/>
      <c r="M90" s="105"/>
      <c r="N90" s="8" t="str">
        <f t="shared" si="2"/>
        <v>INSERT INTO ft_t_isgp (isgp_oid, instr_id, PRNT_ISS_GRP_OID,START_TMS,LAST_CHG_TMS,LAST_CHG_USR_ID,DATA_STAT_TYP,DATA_SRC_ID,PRT_PURP_TYP, ISID_OID, MKT_ISS_OID)  SELECT 'VM=0000089' ,  (SELECT instr_id FROM ft_t_isid WHERE id_ctxt_typ =  'RIC' and iss_id = 'USDSB3L9Y=RR' and rownum = 1),'CBA=S002=A'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'CBA=S002=A' and instr_id = (SELECT instr_id FROM ft_t_isid WHERE id_ctxt_typ =  'RIC' and iss_id = 'USDSB3L9Y=RR') );</v>
      </c>
    </row>
    <row r="91" spans="2:14">
      <c r="B91" s="103" t="s">
        <v>2754</v>
      </c>
      <c r="C91" s="16" t="s">
        <v>2539</v>
      </c>
      <c r="D91" s="78" t="s">
        <v>1570</v>
      </c>
      <c r="E91" s="103" t="s">
        <v>2662</v>
      </c>
      <c r="F91" s="103" t="s">
        <v>1365</v>
      </c>
      <c r="G91" s="104" t="s">
        <v>871</v>
      </c>
      <c r="H91" s="104" t="s">
        <v>141</v>
      </c>
      <c r="I91" s="78" t="s">
        <v>9</v>
      </c>
      <c r="J91" s="78" t="s">
        <v>141</v>
      </c>
      <c r="K91" s="99" t="s">
        <v>872</v>
      </c>
      <c r="L91" s="99"/>
      <c r="M91" s="105"/>
      <c r="N91" s="8" t="str">
        <f t="shared" si="2"/>
        <v>INSERT INTO ft_t_isgp (isgp_oid, instr_id, PRNT_ISS_GRP_OID,START_TMS,LAST_CHG_TMS,LAST_CHG_USR_ID,DATA_STAT_TYP,DATA_SRC_ID,PRT_PURP_TYP, ISID_OID, MKT_ISS_OID)  SELECT 'VM=0000090' ,  (SELECT instr_id FROM ft_t_isid WHERE id_ctxt_typ =  'RIC' and iss_id = 'USDSB3L10Y=RR' and rownum = 1),'CBA=S002=A'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'CBA=S002=A' and instr_id = (SELECT instr_id FROM ft_t_isid WHERE id_ctxt_typ =  'RIC' and iss_id = 'USDSB3L10Y=RR') );</v>
      </c>
    </row>
    <row r="92" spans="2:14">
      <c r="B92" s="103" t="s">
        <v>2755</v>
      </c>
      <c r="C92" s="16" t="s">
        <v>2540</v>
      </c>
      <c r="D92" s="78" t="s">
        <v>1570</v>
      </c>
      <c r="E92" s="103" t="s">
        <v>2662</v>
      </c>
      <c r="F92" s="103" t="s">
        <v>1365</v>
      </c>
      <c r="G92" s="104" t="s">
        <v>871</v>
      </c>
      <c r="H92" s="104" t="s">
        <v>141</v>
      </c>
      <c r="I92" s="78" t="s">
        <v>9</v>
      </c>
      <c r="J92" s="78" t="s">
        <v>141</v>
      </c>
      <c r="K92" s="99" t="s">
        <v>872</v>
      </c>
      <c r="L92" s="99"/>
      <c r="M92" s="105"/>
      <c r="N92" s="8" t="str">
        <f t="shared" si="2"/>
        <v>INSERT INTO ft_t_isgp (isgp_oid, instr_id, PRNT_ISS_GRP_OID,START_TMS,LAST_CHG_TMS,LAST_CHG_USR_ID,DATA_STAT_TYP,DATA_SRC_ID,PRT_PURP_TYP, ISID_OID, MKT_ISS_OID)  SELECT 'VM=0000091' ,  (SELECT instr_id FROM ft_t_isid WHERE id_ctxt_typ =  'RIC' and iss_id = 'USDSB3L12Y=RR' and rownum = 1),'CBA=S002=A'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'CBA=S002=A' and instr_id = (SELECT instr_id FROM ft_t_isid WHERE id_ctxt_typ =  'RIC' and iss_id = 'USDSB3L12Y=RR') );</v>
      </c>
    </row>
    <row r="93" spans="2:14">
      <c r="B93" s="103" t="s">
        <v>2756</v>
      </c>
      <c r="C93" s="16" t="s">
        <v>2541</v>
      </c>
      <c r="D93" s="78" t="s">
        <v>1570</v>
      </c>
      <c r="E93" s="103" t="s">
        <v>2662</v>
      </c>
      <c r="F93" s="103" t="s">
        <v>1365</v>
      </c>
      <c r="G93" s="104" t="s">
        <v>871</v>
      </c>
      <c r="H93" s="104" t="s">
        <v>141</v>
      </c>
      <c r="I93" s="78" t="s">
        <v>9</v>
      </c>
      <c r="J93" s="78" t="s">
        <v>141</v>
      </c>
      <c r="K93" s="99" t="s">
        <v>872</v>
      </c>
      <c r="L93" s="99"/>
      <c r="M93" s="105"/>
      <c r="N93" s="8" t="str">
        <f t="shared" si="2"/>
        <v>INSERT INTO ft_t_isgp (isgp_oid, instr_id, PRNT_ISS_GRP_OID,START_TMS,LAST_CHG_TMS,LAST_CHG_USR_ID,DATA_STAT_TYP,DATA_SRC_ID,PRT_PURP_TYP, ISID_OID, MKT_ISS_OID)  SELECT 'VM=0000092' ,  (SELECT instr_id FROM ft_t_isid WHERE id_ctxt_typ =  'RIC' and iss_id = 'USDSB3L15Y=RR' and rownum = 1),'CBA=S002=A'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'CBA=S002=A' and instr_id = (SELECT instr_id FROM ft_t_isid WHERE id_ctxt_typ =  'RIC' and iss_id = 'USDSB3L15Y=RR') );</v>
      </c>
    </row>
    <row r="94" spans="2:14">
      <c r="B94" s="103" t="s">
        <v>2757</v>
      </c>
      <c r="C94" s="16" t="s">
        <v>2542</v>
      </c>
      <c r="D94" s="78" t="s">
        <v>1570</v>
      </c>
      <c r="E94" s="103" t="s">
        <v>2662</v>
      </c>
      <c r="F94" s="103" t="s">
        <v>1365</v>
      </c>
      <c r="G94" s="104" t="s">
        <v>871</v>
      </c>
      <c r="H94" s="104" t="s">
        <v>141</v>
      </c>
      <c r="I94" s="78" t="s">
        <v>9</v>
      </c>
      <c r="J94" s="78" t="s">
        <v>141</v>
      </c>
      <c r="K94" s="99" t="s">
        <v>872</v>
      </c>
      <c r="L94" s="99"/>
      <c r="M94" s="105"/>
      <c r="N94" s="8" t="str">
        <f t="shared" si="2"/>
        <v>INSERT INTO ft_t_isgp (isgp_oid, instr_id, PRNT_ISS_GRP_OID,START_TMS,LAST_CHG_TMS,LAST_CHG_USR_ID,DATA_STAT_TYP,DATA_SRC_ID,PRT_PURP_TYP, ISID_OID, MKT_ISS_OID)  SELECT 'VM=0000093' ,  (SELECT instr_id FROM ft_t_isid WHERE id_ctxt_typ =  'RIC' and iss_id = 'USDSB3L20Y=RR' and rownum = 1),'CBA=S002=A'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'CBA=S002=A' and instr_id = (SELECT instr_id FROM ft_t_isid WHERE id_ctxt_typ =  'RIC' and iss_id = 'USDSB3L20Y=RR') );</v>
      </c>
    </row>
    <row r="95" spans="2:14">
      <c r="B95" s="103" t="s">
        <v>2758</v>
      </c>
      <c r="C95" s="16" t="s">
        <v>2543</v>
      </c>
      <c r="D95" s="78" t="s">
        <v>1570</v>
      </c>
      <c r="E95" s="103" t="s">
        <v>2662</v>
      </c>
      <c r="F95" s="103" t="s">
        <v>1365</v>
      </c>
      <c r="G95" s="104" t="s">
        <v>871</v>
      </c>
      <c r="H95" s="104" t="s">
        <v>141</v>
      </c>
      <c r="I95" s="78" t="s">
        <v>9</v>
      </c>
      <c r="J95" s="78" t="s">
        <v>141</v>
      </c>
      <c r="K95" s="99" t="s">
        <v>872</v>
      </c>
      <c r="L95" s="99"/>
      <c r="M95" s="105"/>
      <c r="N95" s="8" t="str">
        <f t="shared" si="2"/>
        <v>INSERT INTO ft_t_isgp (isgp_oid, instr_id, PRNT_ISS_GRP_OID,START_TMS,LAST_CHG_TMS,LAST_CHG_USR_ID,DATA_STAT_TYP,DATA_SRC_ID,PRT_PURP_TYP, ISID_OID, MKT_ISS_OID)  SELECT 'VM=0000094' ,  (SELECT instr_id FROM ft_t_isid WHERE id_ctxt_typ =  'RIC' and iss_id = 'USDSB3L25Y=RR' and rownum = 1),'CBA=S002=A'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'CBA=S002=A' and instr_id = (SELECT instr_id FROM ft_t_isid WHERE id_ctxt_typ =  'RIC' and iss_id = 'USDSB3L25Y=RR') );</v>
      </c>
    </row>
    <row r="96" spans="2:14">
      <c r="B96" s="103" t="s">
        <v>2759</v>
      </c>
      <c r="C96" s="16" t="s">
        <v>2544</v>
      </c>
      <c r="D96" s="78" t="s">
        <v>1570</v>
      </c>
      <c r="E96" s="103" t="s">
        <v>2662</v>
      </c>
      <c r="F96" s="103" t="s">
        <v>1365</v>
      </c>
      <c r="G96" s="104" t="s">
        <v>871</v>
      </c>
      <c r="H96" s="104" t="s">
        <v>141</v>
      </c>
      <c r="I96" s="78" t="s">
        <v>9</v>
      </c>
      <c r="J96" s="78" t="s">
        <v>141</v>
      </c>
      <c r="K96" s="99" t="s">
        <v>872</v>
      </c>
      <c r="L96" s="99"/>
      <c r="M96" s="105"/>
      <c r="N96" s="8" t="str">
        <f t="shared" si="2"/>
        <v>INSERT INTO ft_t_isgp (isgp_oid, instr_id, PRNT_ISS_GRP_OID,START_TMS,LAST_CHG_TMS,LAST_CHG_USR_ID,DATA_STAT_TYP,DATA_SRC_ID,PRT_PURP_TYP, ISID_OID, MKT_ISS_OID)  SELECT 'VM=0000095' ,  (SELECT instr_id FROM ft_t_isid WHERE id_ctxt_typ =  'RIC' and iss_id = 'USDSB3L30Y=RR' and rownum = 1),'CBA=S002=A'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'CBA=S002=A' and instr_id = (SELECT instr_id FROM ft_t_isid WHERE id_ctxt_typ =  'RIC' and iss_id = 'USDSB3L30Y=RR') );</v>
      </c>
    </row>
    <row r="97" spans="2:14">
      <c r="B97" s="103" t="s">
        <v>2760</v>
      </c>
      <c r="C97" s="16" t="s">
        <v>2529</v>
      </c>
      <c r="D97" s="78" t="s">
        <v>1570</v>
      </c>
      <c r="E97" s="103" t="s">
        <v>2662</v>
      </c>
      <c r="F97" s="103" t="s">
        <v>1365</v>
      </c>
      <c r="G97" s="104" t="s">
        <v>871</v>
      </c>
      <c r="H97" s="104" t="s">
        <v>141</v>
      </c>
      <c r="I97" s="78" t="s">
        <v>9</v>
      </c>
      <c r="J97" s="78" t="s">
        <v>141</v>
      </c>
      <c r="K97" s="99" t="s">
        <v>872</v>
      </c>
      <c r="L97" s="99"/>
      <c r="M97" s="105"/>
      <c r="N97" s="8" t="str">
        <f t="shared" si="2"/>
        <v>INSERT INTO ft_t_isgp (isgp_oid, instr_id, PRNT_ISS_GRP_OID,START_TMS,LAST_CHG_TMS,LAST_CHG_USR_ID,DATA_STAT_TYP,DATA_SRC_ID,PRT_PURP_TYP, ISID_OID, MKT_ISS_OID)  SELECT 'VM=0000096' ,  (SELECT instr_id FROM ft_t_isid WHERE id_ctxt_typ =  'RIC' and iss_id = 'USD1MFSR=' and rownum = 1),'CBA=S002=A'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'CBA=S002=A' and instr_id = (SELECT instr_id FROM ft_t_isid WHERE id_ctxt_typ =  'RIC' and iss_id = 'USD1MFSR=') );</v>
      </c>
    </row>
    <row r="98" spans="2:14">
      <c r="B98" s="103" t="s">
        <v>2761</v>
      </c>
      <c r="C98" s="16" t="s">
        <v>2531</v>
      </c>
      <c r="D98" s="78" t="s">
        <v>1570</v>
      </c>
      <c r="E98" s="103" t="s">
        <v>2662</v>
      </c>
      <c r="F98" s="103" t="s">
        <v>1365</v>
      </c>
      <c r="G98" s="104" t="s">
        <v>871</v>
      </c>
      <c r="H98" s="104" t="s">
        <v>141</v>
      </c>
      <c r="I98" s="78" t="s">
        <v>9</v>
      </c>
      <c r="J98" s="78" t="s">
        <v>141</v>
      </c>
      <c r="K98" s="99" t="s">
        <v>872</v>
      </c>
      <c r="L98" s="99"/>
      <c r="M98" s="105"/>
      <c r="N98" s="8" t="str">
        <f t="shared" si="2"/>
        <v>INSERT INTO ft_t_isgp (isgp_oid, instr_id, PRNT_ISS_GRP_OID,START_TMS,LAST_CHG_TMS,LAST_CHG_USR_ID,DATA_STAT_TYP,DATA_SRC_ID,PRT_PURP_TYP, ISID_OID, MKT_ISS_OID)  SELECT 'VM=0000097' ,  (SELECT instr_id FROM ft_t_isid WHERE id_ctxt_typ =  'RIC' and iss_id = 'USD3MFSR=' and rownum = 1),'CBA=S002=A'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'CBA=S002=A' and instr_id = (SELECT instr_id FROM ft_t_isid WHERE id_ctxt_typ =  'RIC' and iss_id = 'USD3MFSR=') );</v>
      </c>
    </row>
    <row r="99" spans="2:14">
      <c r="B99" s="103" t="s">
        <v>2762</v>
      </c>
      <c r="C99" s="16" t="s">
        <v>2532</v>
      </c>
      <c r="D99" s="78" t="s">
        <v>1570</v>
      </c>
      <c r="E99" s="103" t="s">
        <v>2662</v>
      </c>
      <c r="F99" s="103" t="s">
        <v>1365</v>
      </c>
      <c r="G99" s="104" t="s">
        <v>871</v>
      </c>
      <c r="H99" s="104" t="s">
        <v>141</v>
      </c>
      <c r="I99" s="78" t="s">
        <v>9</v>
      </c>
      <c r="J99" s="78" t="s">
        <v>141</v>
      </c>
      <c r="K99" s="99" t="s">
        <v>872</v>
      </c>
      <c r="L99" s="99"/>
      <c r="M99" s="105"/>
      <c r="N99" s="8" t="str">
        <f t="shared" si="2"/>
        <v>INSERT INTO ft_t_isgp (isgp_oid, instr_id, PRNT_ISS_GRP_OID,START_TMS,LAST_CHG_TMS,LAST_CHG_USR_ID,DATA_STAT_TYP,DATA_SRC_ID,PRT_PURP_TYP, ISID_OID, MKT_ISS_OID)  SELECT 'VM=0000098' ,  (SELECT instr_id FROM ft_t_isid WHERE id_ctxt_typ =  'RIC' and iss_id = 'USDSB3L3Y=RR' and rownum = 1),'CBA=S002=A'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'CBA=S002=A' and instr_id = (SELECT instr_id FROM ft_t_isid WHERE id_ctxt_typ =  'RIC' and iss_id = 'USDSB3L3Y=RR') );</v>
      </c>
    </row>
    <row r="100" spans="2:14">
      <c r="B100" s="103" t="s">
        <v>2763</v>
      </c>
      <c r="C100" s="16" t="s">
        <v>2533</v>
      </c>
      <c r="D100" s="78" t="s">
        <v>1570</v>
      </c>
      <c r="E100" s="103" t="s">
        <v>2662</v>
      </c>
      <c r="F100" s="103" t="s">
        <v>1365</v>
      </c>
      <c r="G100" s="104" t="s">
        <v>871</v>
      </c>
      <c r="H100" s="104" t="s">
        <v>141</v>
      </c>
      <c r="I100" s="78" t="s">
        <v>9</v>
      </c>
      <c r="J100" s="78" t="s">
        <v>141</v>
      </c>
      <c r="K100" s="99" t="s">
        <v>872</v>
      </c>
      <c r="L100" s="99"/>
      <c r="M100" s="105"/>
      <c r="N100" s="8" t="str">
        <f t="shared" si="2"/>
        <v>INSERT INTO ft_t_isgp (isgp_oid, instr_id, PRNT_ISS_GRP_OID,START_TMS,LAST_CHG_TMS,LAST_CHG_USR_ID,DATA_STAT_TYP,DATA_SRC_ID,PRT_PURP_TYP, ISID_OID, MKT_ISS_OID)  SELECT 'VM=0000099' ,  (SELECT instr_id FROM ft_t_isid WHERE id_ctxt_typ =  'RIC' and iss_id = 'USDSB3L4Y=RR' and rownum = 1),'CBA=S002=A'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'CBA=S002=A' and instr_id = (SELECT instr_id FROM ft_t_isid WHERE id_ctxt_typ =  'RIC' and iss_id = 'USDSB3L4Y=RR') );</v>
      </c>
    </row>
    <row r="101" spans="2:14">
      <c r="B101" s="103" t="s">
        <v>2764</v>
      </c>
      <c r="C101" s="16" t="s">
        <v>2534</v>
      </c>
      <c r="D101" s="78" t="s">
        <v>1570</v>
      </c>
      <c r="E101" s="103" t="s">
        <v>2662</v>
      </c>
      <c r="F101" s="103" t="s">
        <v>1365</v>
      </c>
      <c r="G101" s="104" t="s">
        <v>871</v>
      </c>
      <c r="H101" s="104" t="s">
        <v>141</v>
      </c>
      <c r="I101" s="78" t="s">
        <v>9</v>
      </c>
      <c r="J101" s="78" t="s">
        <v>141</v>
      </c>
      <c r="K101" s="99" t="s">
        <v>872</v>
      </c>
      <c r="L101" s="99"/>
      <c r="M101" s="105"/>
      <c r="N101" s="8" t="str">
        <f t="shared" si="2"/>
        <v>INSERT INTO ft_t_isgp (isgp_oid, instr_id, PRNT_ISS_GRP_OID,START_TMS,LAST_CHG_TMS,LAST_CHG_USR_ID,DATA_STAT_TYP,DATA_SRC_ID,PRT_PURP_TYP, ISID_OID, MKT_ISS_OID)  SELECT 'VM=0000100' ,  (SELECT instr_id FROM ft_t_isid WHERE id_ctxt_typ =  'RIC' and iss_id = 'USDSB3L5Y=RR' and rownum = 1),'CBA=S002=A'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'CBA=S002=A' and instr_id = (SELECT instr_id FROM ft_t_isid WHERE id_ctxt_typ =  'RIC' and iss_id = 'USDSB3L5Y=RR') );</v>
      </c>
    </row>
    <row r="102" spans="2:14">
      <c r="B102" s="103" t="s">
        <v>2765</v>
      </c>
      <c r="C102" s="16" t="s">
        <v>2535</v>
      </c>
      <c r="D102" s="78" t="s">
        <v>1570</v>
      </c>
      <c r="E102" s="103" t="s">
        <v>2662</v>
      </c>
      <c r="F102" s="103" t="s">
        <v>1365</v>
      </c>
      <c r="G102" s="104" t="s">
        <v>871</v>
      </c>
      <c r="H102" s="104" t="s">
        <v>141</v>
      </c>
      <c r="I102" s="78" t="s">
        <v>9</v>
      </c>
      <c r="J102" s="78" t="s">
        <v>141</v>
      </c>
      <c r="K102" s="99" t="s">
        <v>872</v>
      </c>
      <c r="L102" s="99"/>
      <c r="M102" s="105"/>
      <c r="N102" s="8" t="str">
        <f t="shared" si="2"/>
        <v>INSERT INTO ft_t_isgp (isgp_oid, instr_id, PRNT_ISS_GRP_OID,START_TMS,LAST_CHG_TMS,LAST_CHG_USR_ID,DATA_STAT_TYP,DATA_SRC_ID,PRT_PURP_TYP, ISID_OID, MKT_ISS_OID)  SELECT 'VM=0000101' ,  (SELECT instr_id FROM ft_t_isid WHERE id_ctxt_typ =  'RIC' and iss_id = 'USDSB3L6Y=RR' and rownum = 1),'CBA=S002=A'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'CBA=S002=A' and instr_id = (SELECT instr_id FROM ft_t_isid WHERE id_ctxt_typ =  'RIC' and iss_id = 'USDSB3L6Y=RR') );</v>
      </c>
    </row>
    <row r="103" spans="2:14">
      <c r="B103" s="103" t="s">
        <v>2766</v>
      </c>
      <c r="C103" s="16" t="s">
        <v>2536</v>
      </c>
      <c r="D103" s="78" t="s">
        <v>1570</v>
      </c>
      <c r="E103" s="103" t="s">
        <v>2662</v>
      </c>
      <c r="F103" s="103" t="s">
        <v>1365</v>
      </c>
      <c r="G103" s="104" t="s">
        <v>871</v>
      </c>
      <c r="H103" s="104" t="s">
        <v>141</v>
      </c>
      <c r="I103" s="78" t="s">
        <v>9</v>
      </c>
      <c r="J103" s="78" t="s">
        <v>141</v>
      </c>
      <c r="K103" s="99" t="s">
        <v>872</v>
      </c>
      <c r="L103" s="99"/>
      <c r="M103" s="105"/>
      <c r="N103" s="8" t="str">
        <f t="shared" si="2"/>
        <v>INSERT INTO ft_t_isgp (isgp_oid, instr_id, PRNT_ISS_GRP_OID,START_TMS,LAST_CHG_TMS,LAST_CHG_USR_ID,DATA_STAT_TYP,DATA_SRC_ID,PRT_PURP_TYP, ISID_OID, MKT_ISS_OID)  SELECT 'VM=0000102' ,  (SELECT instr_id FROM ft_t_isid WHERE id_ctxt_typ =  'RIC' and iss_id = 'USDSB3L7Y=RR' and rownum = 1),'CBA=S002=A'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'CBA=S002=A' and instr_id = (SELECT instr_id FROM ft_t_isid WHERE id_ctxt_typ =  'RIC' and iss_id = 'USDSB3L7Y=RR') );</v>
      </c>
    </row>
    <row r="104" spans="2:14">
      <c r="B104" s="103" t="s">
        <v>2767</v>
      </c>
      <c r="C104" s="16" t="s">
        <v>2537</v>
      </c>
      <c r="D104" s="78" t="s">
        <v>1570</v>
      </c>
      <c r="E104" s="103" t="s">
        <v>2662</v>
      </c>
      <c r="F104" s="103" t="s">
        <v>1365</v>
      </c>
      <c r="G104" s="104" t="s">
        <v>871</v>
      </c>
      <c r="H104" s="104" t="s">
        <v>141</v>
      </c>
      <c r="I104" s="78" t="s">
        <v>9</v>
      </c>
      <c r="J104" s="78" t="s">
        <v>141</v>
      </c>
      <c r="K104" s="99" t="s">
        <v>872</v>
      </c>
      <c r="L104" s="99"/>
      <c r="M104" s="105"/>
      <c r="N104" s="8" t="str">
        <f t="shared" si="2"/>
        <v>INSERT INTO ft_t_isgp (isgp_oid, instr_id, PRNT_ISS_GRP_OID,START_TMS,LAST_CHG_TMS,LAST_CHG_USR_ID,DATA_STAT_TYP,DATA_SRC_ID,PRT_PURP_TYP, ISID_OID, MKT_ISS_OID)  SELECT 'VM=0000103' ,  (SELECT instr_id FROM ft_t_isid WHERE id_ctxt_typ =  'RIC' and iss_id = 'USDSB3L8Y=RR' and rownum = 1),'CBA=S002=A'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'CBA=S002=A' and instr_id = (SELECT instr_id FROM ft_t_isid WHERE id_ctxt_typ =  'RIC' and iss_id = 'USDSB3L8Y=RR') );</v>
      </c>
    </row>
    <row r="105" spans="2:14">
      <c r="B105" s="103" t="s">
        <v>2768</v>
      </c>
      <c r="C105" s="16" t="s">
        <v>2537</v>
      </c>
      <c r="D105" s="78" t="s">
        <v>1570</v>
      </c>
      <c r="E105" s="103" t="s">
        <v>2662</v>
      </c>
      <c r="F105" s="103" t="s">
        <v>1365</v>
      </c>
      <c r="G105" s="104" t="s">
        <v>871</v>
      </c>
      <c r="H105" s="104" t="s">
        <v>141</v>
      </c>
      <c r="I105" s="78" t="s">
        <v>9</v>
      </c>
      <c r="J105" s="78" t="s">
        <v>141</v>
      </c>
      <c r="K105" s="99" t="s">
        <v>872</v>
      </c>
      <c r="L105" s="99"/>
      <c r="M105" s="105"/>
      <c r="N105" s="8" t="str">
        <f t="shared" si="2"/>
        <v>INSERT INTO ft_t_isgp (isgp_oid, instr_id, PRNT_ISS_GRP_OID,START_TMS,LAST_CHG_TMS,LAST_CHG_USR_ID,DATA_STAT_TYP,DATA_SRC_ID,PRT_PURP_TYP, ISID_OID, MKT_ISS_OID)  SELECT 'VM=0000104' ,  (SELECT instr_id FROM ft_t_isid WHERE id_ctxt_typ =  'RIC' and iss_id = 'USDSB3L8Y=RR' and rownum = 1),'CBA=S002=A'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'CBA=S002=A' and instr_id = (SELECT instr_id FROM ft_t_isid WHERE id_ctxt_typ =  'RIC' and iss_id = 'USDSB3L8Y=RR') );</v>
      </c>
    </row>
    <row r="106" spans="2:14">
      <c r="B106" s="103" t="s">
        <v>2769</v>
      </c>
      <c r="C106" s="16" t="s">
        <v>2538</v>
      </c>
      <c r="D106" s="78" t="s">
        <v>1570</v>
      </c>
      <c r="E106" s="103" t="s">
        <v>2662</v>
      </c>
      <c r="F106" s="103" t="s">
        <v>1365</v>
      </c>
      <c r="G106" s="104" t="s">
        <v>871</v>
      </c>
      <c r="H106" s="104" t="s">
        <v>141</v>
      </c>
      <c r="I106" s="78" t="s">
        <v>9</v>
      </c>
      <c r="J106" s="78" t="s">
        <v>141</v>
      </c>
      <c r="K106" s="99" t="s">
        <v>872</v>
      </c>
      <c r="L106" s="99"/>
      <c r="M106" s="105"/>
      <c r="N106" s="8" t="str">
        <f t="shared" si="2"/>
        <v>INSERT INTO ft_t_isgp (isgp_oid, instr_id, PRNT_ISS_GRP_OID,START_TMS,LAST_CHG_TMS,LAST_CHG_USR_ID,DATA_STAT_TYP,DATA_SRC_ID,PRT_PURP_TYP, ISID_OID, MKT_ISS_OID)  SELECT 'VM=0000105' ,  (SELECT instr_id FROM ft_t_isid WHERE id_ctxt_typ =  'RIC' and iss_id = 'USDSB3L9Y=RR' and rownum = 1),'CBA=S002=A'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'CBA=S002=A' and instr_id = (SELECT instr_id FROM ft_t_isid WHERE id_ctxt_typ =  'RIC' and iss_id = 'USDSB3L9Y=RR') );</v>
      </c>
    </row>
    <row r="107" spans="2:14">
      <c r="B107" s="103" t="s">
        <v>2770</v>
      </c>
      <c r="C107" s="16" t="s">
        <v>2539</v>
      </c>
      <c r="D107" s="78" t="s">
        <v>1570</v>
      </c>
      <c r="E107" s="103" t="s">
        <v>2662</v>
      </c>
      <c r="F107" s="103" t="s">
        <v>1365</v>
      </c>
      <c r="G107" s="104" t="s">
        <v>871</v>
      </c>
      <c r="H107" s="104" t="s">
        <v>141</v>
      </c>
      <c r="I107" s="78" t="s">
        <v>9</v>
      </c>
      <c r="J107" s="78" t="s">
        <v>141</v>
      </c>
      <c r="K107" s="99" t="s">
        <v>872</v>
      </c>
      <c r="L107" s="99"/>
      <c r="M107" s="105"/>
      <c r="N107" s="8" t="str">
        <f t="shared" si="2"/>
        <v>INSERT INTO ft_t_isgp (isgp_oid, instr_id, PRNT_ISS_GRP_OID,START_TMS,LAST_CHG_TMS,LAST_CHG_USR_ID,DATA_STAT_TYP,DATA_SRC_ID,PRT_PURP_TYP, ISID_OID, MKT_ISS_OID)  SELECT 'VM=0000106' ,  (SELECT instr_id FROM ft_t_isid WHERE id_ctxt_typ =  'RIC' and iss_id = 'USDSB3L10Y=RR' and rownum = 1),'CBA=S002=A'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'CBA=S002=A' and instr_id = (SELECT instr_id FROM ft_t_isid WHERE id_ctxt_typ =  'RIC' and iss_id = 'USDSB3L10Y=RR') );</v>
      </c>
    </row>
    <row r="108" spans="2:14">
      <c r="B108" s="103" t="s">
        <v>2771</v>
      </c>
      <c r="C108" s="16" t="s">
        <v>2540</v>
      </c>
      <c r="D108" s="78" t="s">
        <v>1570</v>
      </c>
      <c r="E108" s="103" t="s">
        <v>2662</v>
      </c>
      <c r="F108" s="103" t="s">
        <v>1365</v>
      </c>
      <c r="G108" s="104" t="s">
        <v>871</v>
      </c>
      <c r="H108" s="104" t="s">
        <v>141</v>
      </c>
      <c r="I108" s="78" t="s">
        <v>9</v>
      </c>
      <c r="J108" s="78" t="s">
        <v>141</v>
      </c>
      <c r="K108" s="99" t="s">
        <v>872</v>
      </c>
      <c r="L108" s="99"/>
      <c r="M108" s="105"/>
      <c r="N108" s="8" t="str">
        <f t="shared" si="2"/>
        <v>INSERT INTO ft_t_isgp (isgp_oid, instr_id, PRNT_ISS_GRP_OID,START_TMS,LAST_CHG_TMS,LAST_CHG_USR_ID,DATA_STAT_TYP,DATA_SRC_ID,PRT_PURP_TYP, ISID_OID, MKT_ISS_OID)  SELECT 'VM=0000107' ,  (SELECT instr_id FROM ft_t_isid WHERE id_ctxt_typ =  'RIC' and iss_id = 'USDSB3L12Y=RR' and rownum = 1),'CBA=S002=A'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'CBA=S002=A' and instr_id = (SELECT instr_id FROM ft_t_isid WHERE id_ctxt_typ =  'RIC' and iss_id = 'USDSB3L12Y=RR') );</v>
      </c>
    </row>
    <row r="109" spans="2:14">
      <c r="B109" s="103" t="s">
        <v>2772</v>
      </c>
      <c r="C109" s="16" t="s">
        <v>2541</v>
      </c>
      <c r="D109" s="78" t="s">
        <v>1570</v>
      </c>
      <c r="E109" s="103" t="s">
        <v>2662</v>
      </c>
      <c r="F109" s="103" t="s">
        <v>1365</v>
      </c>
      <c r="G109" s="104" t="s">
        <v>871</v>
      </c>
      <c r="H109" s="104" t="s">
        <v>141</v>
      </c>
      <c r="I109" s="78" t="s">
        <v>9</v>
      </c>
      <c r="J109" s="78" t="s">
        <v>141</v>
      </c>
      <c r="K109" s="99" t="s">
        <v>872</v>
      </c>
      <c r="L109" s="99"/>
      <c r="M109" s="105"/>
      <c r="N109" s="8" t="str">
        <f t="shared" si="2"/>
        <v>INSERT INTO ft_t_isgp (isgp_oid, instr_id, PRNT_ISS_GRP_OID,START_TMS,LAST_CHG_TMS,LAST_CHG_USR_ID,DATA_STAT_TYP,DATA_SRC_ID,PRT_PURP_TYP, ISID_OID, MKT_ISS_OID)  SELECT 'VM=0000108' ,  (SELECT instr_id FROM ft_t_isid WHERE id_ctxt_typ =  'RIC' and iss_id = 'USDSB3L15Y=RR' and rownum = 1),'CBA=S002=A'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'CBA=S002=A' and instr_id = (SELECT instr_id FROM ft_t_isid WHERE id_ctxt_typ =  'RIC' and iss_id = 'USDSB3L15Y=RR') );</v>
      </c>
    </row>
    <row r="110" spans="2:14">
      <c r="B110" s="103" t="s">
        <v>2773</v>
      </c>
      <c r="C110" s="16" t="s">
        <v>2542</v>
      </c>
      <c r="D110" s="78" t="s">
        <v>1570</v>
      </c>
      <c r="E110" s="103" t="s">
        <v>2662</v>
      </c>
      <c r="F110" s="103" t="s">
        <v>1365</v>
      </c>
      <c r="G110" s="104" t="s">
        <v>871</v>
      </c>
      <c r="H110" s="104" t="s">
        <v>141</v>
      </c>
      <c r="I110" s="78" t="s">
        <v>9</v>
      </c>
      <c r="J110" s="78" t="s">
        <v>141</v>
      </c>
      <c r="K110" s="99" t="s">
        <v>872</v>
      </c>
      <c r="L110" s="99"/>
      <c r="M110" s="105"/>
      <c r="N110" s="8" t="str">
        <f t="shared" si="2"/>
        <v>INSERT INTO ft_t_isgp (isgp_oid, instr_id, PRNT_ISS_GRP_OID,START_TMS,LAST_CHG_TMS,LAST_CHG_USR_ID,DATA_STAT_TYP,DATA_SRC_ID,PRT_PURP_TYP, ISID_OID, MKT_ISS_OID)  SELECT 'VM=0000109' ,  (SELECT instr_id FROM ft_t_isid WHERE id_ctxt_typ =  'RIC' and iss_id = 'USDSB3L20Y=RR' and rownum = 1),'CBA=S002=A'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'CBA=S002=A' and instr_id = (SELECT instr_id FROM ft_t_isid WHERE id_ctxt_typ =  'RIC' and iss_id = 'USDSB3L20Y=RR') );</v>
      </c>
    </row>
    <row r="111" spans="2:14">
      <c r="B111" s="103" t="s">
        <v>2774</v>
      </c>
      <c r="C111" s="16" t="s">
        <v>2543</v>
      </c>
      <c r="D111" s="78" t="s">
        <v>1570</v>
      </c>
      <c r="E111" s="103" t="s">
        <v>2662</v>
      </c>
      <c r="F111" s="103" t="s">
        <v>1365</v>
      </c>
      <c r="G111" s="104" t="s">
        <v>871</v>
      </c>
      <c r="H111" s="104" t="s">
        <v>141</v>
      </c>
      <c r="I111" s="78" t="s">
        <v>9</v>
      </c>
      <c r="J111" s="78" t="s">
        <v>141</v>
      </c>
      <c r="K111" s="99" t="s">
        <v>872</v>
      </c>
      <c r="L111" s="99"/>
      <c r="M111" s="105"/>
      <c r="N111" s="8" t="str">
        <f t="shared" si="2"/>
        <v>INSERT INTO ft_t_isgp (isgp_oid, instr_id, PRNT_ISS_GRP_OID,START_TMS,LAST_CHG_TMS,LAST_CHG_USR_ID,DATA_STAT_TYP,DATA_SRC_ID,PRT_PURP_TYP, ISID_OID, MKT_ISS_OID)  SELECT 'VM=0000110' ,  (SELECT instr_id FROM ft_t_isid WHERE id_ctxt_typ =  'RIC' and iss_id = 'USDSB3L25Y=RR' and rownum = 1),'CBA=S002=A'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'CBA=S002=A' and instr_id = (SELECT instr_id FROM ft_t_isid WHERE id_ctxt_typ =  'RIC' and iss_id = 'USDSB3L25Y=RR') );</v>
      </c>
    </row>
    <row r="112" spans="2:14">
      <c r="B112" s="103" t="s">
        <v>2775</v>
      </c>
      <c r="C112" s="16" t="s">
        <v>2544</v>
      </c>
      <c r="D112" s="78" t="s">
        <v>1570</v>
      </c>
      <c r="E112" s="103" t="s">
        <v>2662</v>
      </c>
      <c r="F112" s="103" t="s">
        <v>1365</v>
      </c>
      <c r="G112" s="104" t="s">
        <v>871</v>
      </c>
      <c r="H112" s="104" t="s">
        <v>141</v>
      </c>
      <c r="I112" s="78" t="s">
        <v>9</v>
      </c>
      <c r="J112" s="78" t="s">
        <v>141</v>
      </c>
      <c r="K112" s="99" t="s">
        <v>872</v>
      </c>
      <c r="L112" s="99"/>
      <c r="M112" s="105"/>
      <c r="N112" s="8" t="str">
        <f t="shared" si="2"/>
        <v>INSERT INTO ft_t_isgp (isgp_oid, instr_id, PRNT_ISS_GRP_OID,START_TMS,LAST_CHG_TMS,LAST_CHG_USR_ID,DATA_STAT_TYP,DATA_SRC_ID,PRT_PURP_TYP, ISID_OID, MKT_ISS_OID)  SELECT 'VM=0000111' ,  (SELECT instr_id FROM ft_t_isid WHERE id_ctxt_typ =  'RIC' and iss_id = 'USDSB3L30Y=RR' and rownum = 1),'CBA=S002=A'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'CBA=S002=A' and instr_id = (SELECT instr_id FROM ft_t_isid WHERE id_ctxt_typ =  'RIC' and iss_id = 'USDSB3L30Y=RR') );</v>
      </c>
    </row>
    <row r="113" spans="2:14">
      <c r="B113" s="103" t="s">
        <v>2776</v>
      </c>
      <c r="C113" s="16" t="s">
        <v>2545</v>
      </c>
      <c r="D113" s="78" t="s">
        <v>1570</v>
      </c>
      <c r="E113" s="103" t="s">
        <v>2662</v>
      </c>
      <c r="F113" s="103" t="s">
        <v>1365</v>
      </c>
      <c r="G113" s="104" t="s">
        <v>871</v>
      </c>
      <c r="H113" s="104" t="s">
        <v>141</v>
      </c>
      <c r="I113" s="78" t="s">
        <v>9</v>
      </c>
      <c r="J113" s="78" t="s">
        <v>141</v>
      </c>
      <c r="K113" s="99" t="s">
        <v>872</v>
      </c>
      <c r="L113" s="99"/>
      <c r="M113" s="105"/>
      <c r="N113" s="8" t="str">
        <f t="shared" si="2"/>
        <v>INSERT INTO ft_t_isgp (isgp_oid, instr_id, PRNT_ISS_GRP_OID,START_TMS,LAST_CHG_TMS,LAST_CHG_USR_ID,DATA_STAT_TYP,DATA_SRC_ID,PRT_PURP_TYP, ISID_OID, MKT_ISS_OID)  SELECT 'VM=0000112' ,  (SELECT instr_id FROM ft_t_isid WHERE id_ctxt_typ =  'RIC' and iss_id = 'USD6MFSR=' and rownum = 1),'CBA=S002=A' , sysdate-36525 , sysdate,'CBA', 'ACTIVE' , 'CBA' , 'REQUEST',  (SELECT isid_oid FROM ft_t_isid WHERE id_ctxt_typ =  'RIC' and iss_id = 'USD6MFSR=' and rownum = 1), (select mkt_iss_oid from ft_t_mkis where instr_id = (select instr_id from ft_t_isid where iss_id = 'USD6MFSR=' and id_ctxt_typ = 'RIC') and mkt_oid = (select mkt_oid from ft_t_isid where iss_id = '' and id_ctxt_typ = '')) from dual WHERE EXISTS (SELECT 1 FROM ft_t_isid WHERE id_ctxt_typ =  'RIC' and iss_id = 'USD6MFSR=') AND NOT EXISTS (SELECT 1 FROM ft_t_isgp WHERE PRNT_ISS_GRP_OID = 'CBA=S002=A' and instr_id = (SELECT instr_id FROM ft_t_isid WHERE id_ctxt_typ =  'RIC' and iss_id = 'USD6MFSR=') );</v>
      </c>
    </row>
    <row r="114" spans="2:14">
      <c r="B114" s="103" t="s">
        <v>2777</v>
      </c>
      <c r="C114" s="16" t="s">
        <v>2529</v>
      </c>
      <c r="D114" s="78" t="s">
        <v>1570</v>
      </c>
      <c r="E114" s="103" t="s">
        <v>2662</v>
      </c>
      <c r="F114" s="103" t="s">
        <v>1365</v>
      </c>
      <c r="G114" s="104" t="s">
        <v>871</v>
      </c>
      <c r="H114" s="104" t="s">
        <v>141</v>
      </c>
      <c r="I114" s="78" t="s">
        <v>9</v>
      </c>
      <c r="J114" s="78" t="s">
        <v>141</v>
      </c>
      <c r="K114" s="99" t="s">
        <v>872</v>
      </c>
      <c r="L114" s="99"/>
      <c r="M114" s="105"/>
      <c r="N114" s="8" t="str">
        <f t="shared" si="2"/>
        <v>INSERT INTO ft_t_isgp (isgp_oid, instr_id, PRNT_ISS_GRP_OID,START_TMS,LAST_CHG_TMS,LAST_CHG_USR_ID,DATA_STAT_TYP,DATA_SRC_ID,PRT_PURP_TYP, ISID_OID, MKT_ISS_OID)  SELECT 'VM=0000113' ,  (SELECT instr_id FROM ft_t_isid WHERE id_ctxt_typ =  'RIC' and iss_id = 'USD1MFSR=' and rownum = 1),'CBA=S002=A'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'CBA=S002=A' and instr_id = (SELECT instr_id FROM ft_t_isid WHERE id_ctxt_typ =  'RIC' and iss_id = 'USD1MFSR=') );</v>
      </c>
    </row>
    <row r="115" spans="2:14">
      <c r="B115" s="103" t="s">
        <v>2778</v>
      </c>
      <c r="C115" s="16" t="s">
        <v>2531</v>
      </c>
      <c r="D115" s="78" t="s">
        <v>1570</v>
      </c>
      <c r="E115" s="103" t="s">
        <v>2662</v>
      </c>
      <c r="F115" s="103" t="s">
        <v>1365</v>
      </c>
      <c r="G115" s="104" t="s">
        <v>871</v>
      </c>
      <c r="H115" s="104" t="s">
        <v>141</v>
      </c>
      <c r="I115" s="78" t="s">
        <v>9</v>
      </c>
      <c r="J115" s="78" t="s">
        <v>141</v>
      </c>
      <c r="K115" s="99" t="s">
        <v>872</v>
      </c>
      <c r="L115" s="99"/>
      <c r="M115" s="105"/>
      <c r="N115" s="8" t="str">
        <f t="shared" si="2"/>
        <v>INSERT INTO ft_t_isgp (isgp_oid, instr_id, PRNT_ISS_GRP_OID,START_TMS,LAST_CHG_TMS,LAST_CHG_USR_ID,DATA_STAT_TYP,DATA_SRC_ID,PRT_PURP_TYP, ISID_OID, MKT_ISS_OID)  SELECT 'VM=0000114' ,  (SELECT instr_id FROM ft_t_isid WHERE id_ctxt_typ =  'RIC' and iss_id = 'USD3MFSR=' and rownum = 1),'CBA=S002=A'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'CBA=S002=A' and instr_id = (SELECT instr_id FROM ft_t_isid WHERE id_ctxt_typ =  'RIC' and iss_id = 'USD3MFSR=') );</v>
      </c>
    </row>
    <row r="116" spans="2:14">
      <c r="B116" s="103" t="s">
        <v>2779</v>
      </c>
      <c r="C116" s="16" t="s">
        <v>2546</v>
      </c>
      <c r="D116" s="78" t="s">
        <v>1570</v>
      </c>
      <c r="E116" s="103" t="s">
        <v>2662</v>
      </c>
      <c r="F116" s="103" t="s">
        <v>1365</v>
      </c>
      <c r="G116" s="104" t="s">
        <v>871</v>
      </c>
      <c r="H116" s="104" t="s">
        <v>141</v>
      </c>
      <c r="I116" s="78" t="s">
        <v>9</v>
      </c>
      <c r="J116" s="78" t="s">
        <v>141</v>
      </c>
      <c r="K116" s="99" t="s">
        <v>872</v>
      </c>
      <c r="L116" s="99"/>
      <c r="M116" s="105"/>
      <c r="N116" s="8" t="str">
        <f t="shared" si="2"/>
        <v>INSERT INTO ft_t_isgp (isgp_oid, instr_id, PRNT_ISS_GRP_OID,START_TMS,LAST_CHG_TMS,LAST_CHG_USR_ID,DATA_STAT_TYP,DATA_SRC_ID,PRT_PURP_TYP, ISID_OID, MKT_ISS_OID)  SELECT 'VM=0000115' ,  (SELECT instr_id FROM ft_t_isid WHERE id_ctxt_typ =  'RIC' and iss_id = 'USD7YOIS=ICAP' and rownum = 1),'CBA=S002=A' , sysdate-36525 , sysdate,'CBA', 'ACTIVE' , 'CBA' , 'REQUEST',  (SELECT isid_oid FROM ft_t_isid WHERE id_ctxt_typ =  'RIC' and iss_id = 'USD7YOIS=ICAP' and rownum = 1), (select mkt_iss_oid from ft_t_mkis where instr_id = (select instr_id from ft_t_isid where iss_id = 'USD7YOIS=ICAP' and id_ctxt_typ = 'RIC') and mkt_oid = (select mkt_oid from ft_t_isid where iss_id = '' and id_ctxt_typ = '')) from dual WHERE EXISTS (SELECT 1 FROM ft_t_isid WHERE id_ctxt_typ =  'RIC' and iss_id = 'USD7YOIS=ICAP') AND NOT EXISTS (SELECT 1 FROM ft_t_isgp WHERE PRNT_ISS_GRP_OID = 'CBA=S002=A' and instr_id = (SELECT instr_id FROM ft_t_isid WHERE id_ctxt_typ =  'RIC' and iss_id = 'USD7YOIS=ICAP') );</v>
      </c>
    </row>
    <row r="117" spans="2:14">
      <c r="B117" s="103" t="s">
        <v>2780</v>
      </c>
      <c r="C117" s="16" t="s">
        <v>2547</v>
      </c>
      <c r="D117" s="78" t="s">
        <v>1570</v>
      </c>
      <c r="E117" s="103" t="s">
        <v>2662</v>
      </c>
      <c r="F117" s="103" t="s">
        <v>1365</v>
      </c>
      <c r="G117" s="104" t="s">
        <v>871</v>
      </c>
      <c r="H117" s="104" t="s">
        <v>141</v>
      </c>
      <c r="I117" s="78" t="s">
        <v>9</v>
      </c>
      <c r="J117" s="78" t="s">
        <v>141</v>
      </c>
      <c r="K117" s="99" t="s">
        <v>872</v>
      </c>
      <c r="L117" s="99"/>
      <c r="M117" s="105"/>
      <c r="N117" s="8" t="str">
        <f t="shared" si="2"/>
        <v>INSERT INTO ft_t_isgp (isgp_oid, instr_id, PRNT_ISS_GRP_OID,START_TMS,LAST_CHG_TMS,LAST_CHG_USR_ID,DATA_STAT_TYP,DATA_SRC_ID,PRT_PURP_TYP, ISID_OID, MKT_ISS_OID)  SELECT 'VM=0000116' ,  (SELECT instr_id FROM ft_t_isid WHERE id_ctxt_typ =  'RIC' and iss_id = 'USD9YOIS=ICAP' and rownum = 1),'CBA=S002=A' , sysdate-36525 , sysdate,'CBA', 'ACTIVE' , 'CBA' , 'REQUEST',  (SELECT isid_oid FROM ft_t_isid WHERE id_ctxt_typ =  'RIC' and iss_id = 'USD9YOIS=ICAP' and rownum = 1), (select mkt_iss_oid from ft_t_mkis where instr_id = (select instr_id from ft_t_isid where iss_id = 'USD9YOIS=ICAP' and id_ctxt_typ = 'RIC') and mkt_oid = (select mkt_oid from ft_t_isid where iss_id = '' and id_ctxt_typ = '')) from dual WHERE EXISTS (SELECT 1 FROM ft_t_isid WHERE id_ctxt_typ =  'RIC' and iss_id = 'USD9YOIS=ICAP') AND NOT EXISTS (SELECT 1 FROM ft_t_isgp WHERE PRNT_ISS_GRP_OID = 'CBA=S002=A' and instr_id = (SELECT instr_id FROM ft_t_isid WHERE id_ctxt_typ =  'RIC' and iss_id = 'USD9YOIS=ICAP') );</v>
      </c>
    </row>
    <row r="118" spans="2:14">
      <c r="B118" s="103" t="s">
        <v>2781</v>
      </c>
      <c r="C118" s="16" t="s">
        <v>2548</v>
      </c>
      <c r="D118" s="78" t="s">
        <v>1570</v>
      </c>
      <c r="E118" s="103" t="s">
        <v>2662</v>
      </c>
      <c r="F118" s="103" t="s">
        <v>1365</v>
      </c>
      <c r="G118" s="104" t="s">
        <v>871</v>
      </c>
      <c r="H118" s="104" t="s">
        <v>141</v>
      </c>
      <c r="I118" s="78" t="s">
        <v>9</v>
      </c>
      <c r="J118" s="78" t="s">
        <v>141</v>
      </c>
      <c r="K118" s="99" t="s">
        <v>872</v>
      </c>
      <c r="L118" s="99"/>
      <c r="M118" s="105"/>
      <c r="N118" s="8" t="str">
        <f t="shared" si="2"/>
        <v>INSERT INTO ft_t_isgp (isgp_oid, instr_id, PRNT_ISS_GRP_OID,START_TMS,LAST_CHG_TMS,LAST_CHG_USR_ID,DATA_STAT_TYP,DATA_SRC_ID,PRT_PURP_TYP, ISID_OID, MKT_ISS_OID)  SELECT 'VM=0000117' ,  (SELECT instr_id FROM ft_t_isid WHERE id_ctxt_typ =  'RIC' and iss_id = 'USD25YOIS=ICAP' and rownum = 1),'CBA=S002=A' , sysdate-36525 , sysdate,'CBA', 'ACTIVE' , 'CBA' , 'REQUEST',  (SELECT isid_oid FROM ft_t_isid WHERE id_ctxt_typ =  'RIC' and iss_id = 'USD25YOIS=ICAP' and rownum = 1), (select mkt_iss_oid from ft_t_mkis where instr_id = (select instr_id from ft_t_isid where iss_id = 'USD25YOIS=ICAP' and id_ctxt_typ = 'RIC') and mkt_oid = (select mkt_oid from ft_t_isid where iss_id = '' and id_ctxt_typ = '')) from dual WHERE EXISTS (SELECT 1 FROM ft_t_isid WHERE id_ctxt_typ =  'RIC' and iss_id = 'USD25YOIS=ICAP') AND NOT EXISTS (SELECT 1 FROM ft_t_isgp WHERE PRNT_ISS_GRP_OID = 'CBA=S002=A' and instr_id = (SELECT instr_id FROM ft_t_isid WHERE id_ctxt_typ =  'RIC' and iss_id = 'USD25YOIS=ICAP') );</v>
      </c>
    </row>
    <row r="119" spans="2:14">
      <c r="B119" s="103" t="s">
        <v>2782</v>
      </c>
      <c r="C119" s="16" t="s">
        <v>2528</v>
      </c>
      <c r="D119" s="78" t="s">
        <v>1570</v>
      </c>
      <c r="E119" s="103" t="s">
        <v>2662</v>
      </c>
      <c r="F119" s="103" t="s">
        <v>1365</v>
      </c>
      <c r="G119" s="104" t="s">
        <v>871</v>
      </c>
      <c r="H119" s="104" t="s">
        <v>141</v>
      </c>
      <c r="I119" s="78" t="s">
        <v>9</v>
      </c>
      <c r="J119" s="78" t="s">
        <v>141</v>
      </c>
      <c r="K119" s="99" t="s">
        <v>872</v>
      </c>
      <c r="L119" s="99"/>
      <c r="M119" s="105"/>
      <c r="N119" s="8" t="str">
        <f t="shared" si="2"/>
        <v>INSERT INTO ft_t_isgp (isgp_oid, instr_id, PRNT_ISS_GRP_OID,START_TMS,LAST_CHG_TMS,LAST_CHG_USR_ID,DATA_STAT_TYP,DATA_SRC_ID,PRT_PURP_TYP, ISID_OID, MKT_ISS_OID)  SELECT 'VM=0000118' ,  (SELECT instr_id FROM ft_t_isid WHERE id_ctxt_typ =  'RIC' and iss_id = 'USDONFSR=' and rownum = 1),'CBA=S002=A'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'CBA=S002=A' and instr_id = (SELECT instr_id FROM ft_t_isid WHERE id_ctxt_typ =  'RIC' and iss_id = 'USDONFSR=') );</v>
      </c>
    </row>
    <row r="120" spans="2:14">
      <c r="B120" s="103" t="s">
        <v>2783</v>
      </c>
      <c r="C120" s="16" t="s">
        <v>2529</v>
      </c>
      <c r="D120" s="78" t="s">
        <v>1570</v>
      </c>
      <c r="E120" s="103" t="s">
        <v>2662</v>
      </c>
      <c r="F120" s="103" t="s">
        <v>1365</v>
      </c>
      <c r="G120" s="104" t="s">
        <v>871</v>
      </c>
      <c r="H120" s="104" t="s">
        <v>141</v>
      </c>
      <c r="I120" s="78" t="s">
        <v>9</v>
      </c>
      <c r="J120" s="78" t="s">
        <v>141</v>
      </c>
      <c r="K120" s="99" t="s">
        <v>872</v>
      </c>
      <c r="L120" s="99"/>
      <c r="M120" s="105"/>
      <c r="N120" s="8" t="str">
        <f t="shared" si="2"/>
        <v>INSERT INTO ft_t_isgp (isgp_oid, instr_id, PRNT_ISS_GRP_OID,START_TMS,LAST_CHG_TMS,LAST_CHG_USR_ID,DATA_STAT_TYP,DATA_SRC_ID,PRT_PURP_TYP, ISID_OID, MKT_ISS_OID)  SELECT 'VM=0000119' ,  (SELECT instr_id FROM ft_t_isid WHERE id_ctxt_typ =  'RIC' and iss_id = 'USD1MFSR=' and rownum = 1),'CBA=S002=A'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'CBA=S002=A' and instr_id = (SELECT instr_id FROM ft_t_isid WHERE id_ctxt_typ =  'RIC' and iss_id = 'USD1MFSR=') );</v>
      </c>
    </row>
    <row r="121" spans="2:14">
      <c r="B121" s="103" t="s">
        <v>2784</v>
      </c>
      <c r="C121" s="16" t="s">
        <v>2530</v>
      </c>
      <c r="D121" s="78" t="s">
        <v>1570</v>
      </c>
      <c r="E121" s="103" t="s">
        <v>2662</v>
      </c>
      <c r="F121" s="103" t="s">
        <v>1365</v>
      </c>
      <c r="G121" s="104" t="s">
        <v>871</v>
      </c>
      <c r="H121" s="104" t="s">
        <v>141</v>
      </c>
      <c r="I121" s="78" t="s">
        <v>9</v>
      </c>
      <c r="J121" s="78" t="s">
        <v>141</v>
      </c>
      <c r="K121" s="99" t="s">
        <v>872</v>
      </c>
      <c r="L121" s="99"/>
      <c r="M121" s="105"/>
      <c r="N121" s="8" t="str">
        <f t="shared" si="2"/>
        <v>INSERT INTO ft_t_isgp (isgp_oid, instr_id, PRNT_ISS_GRP_OID,START_TMS,LAST_CHG_TMS,LAST_CHG_USR_ID,DATA_STAT_TYP,DATA_SRC_ID,PRT_PURP_TYP, ISID_OID, MKT_ISS_OID)  SELECT 'VM=0000120' ,  (SELECT instr_id FROM ft_t_isid WHERE id_ctxt_typ =  'RIC' and iss_id = 'USD2MFSR=' and rownum = 1),'CBA=S002=A'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'CBA=S002=A' and instr_id = (SELECT instr_id FROM ft_t_isid WHERE id_ctxt_typ =  'RIC' and iss_id = 'USD2MFSR=') );</v>
      </c>
    </row>
    <row r="122" spans="2:14">
      <c r="B122" s="103" t="s">
        <v>2785</v>
      </c>
      <c r="C122" s="16" t="s">
        <v>2531</v>
      </c>
      <c r="D122" s="78" t="s">
        <v>1570</v>
      </c>
      <c r="E122" s="103" t="s">
        <v>2662</v>
      </c>
      <c r="F122" s="103" t="s">
        <v>1365</v>
      </c>
      <c r="G122" s="104" t="s">
        <v>871</v>
      </c>
      <c r="H122" s="104" t="s">
        <v>141</v>
      </c>
      <c r="I122" s="78" t="s">
        <v>9</v>
      </c>
      <c r="J122" s="78" t="s">
        <v>141</v>
      </c>
      <c r="K122" s="99" t="s">
        <v>872</v>
      </c>
      <c r="L122" s="99"/>
      <c r="M122" s="105"/>
      <c r="N122" s="8" t="str">
        <f t="shared" si="2"/>
        <v>INSERT INTO ft_t_isgp (isgp_oid, instr_id, PRNT_ISS_GRP_OID,START_TMS,LAST_CHG_TMS,LAST_CHG_USR_ID,DATA_STAT_TYP,DATA_SRC_ID,PRT_PURP_TYP, ISID_OID, MKT_ISS_OID)  SELECT 'VM=0000121' ,  (SELECT instr_id FROM ft_t_isid WHERE id_ctxt_typ =  'RIC' and iss_id = 'USD3MFSR=' and rownum = 1),'CBA=S002=A'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'CBA=S002=A' and instr_id = (SELECT instr_id FROM ft_t_isid WHERE id_ctxt_typ =  'RIC' and iss_id = 'USD3MFSR=') );</v>
      </c>
    </row>
    <row r="123" spans="2:14">
      <c r="B123" s="103" t="s">
        <v>2786</v>
      </c>
      <c r="C123" s="16" t="s">
        <v>2532</v>
      </c>
      <c r="D123" s="78" t="s">
        <v>1570</v>
      </c>
      <c r="E123" s="103" t="s">
        <v>2662</v>
      </c>
      <c r="F123" s="103" t="s">
        <v>1365</v>
      </c>
      <c r="G123" s="104" t="s">
        <v>871</v>
      </c>
      <c r="H123" s="104" t="s">
        <v>141</v>
      </c>
      <c r="I123" s="78" t="s">
        <v>9</v>
      </c>
      <c r="J123" s="78" t="s">
        <v>141</v>
      </c>
      <c r="K123" s="99" t="s">
        <v>872</v>
      </c>
      <c r="L123" s="99"/>
      <c r="M123" s="105"/>
      <c r="N123" s="8" t="str">
        <f t="shared" si="2"/>
        <v>INSERT INTO ft_t_isgp (isgp_oid, instr_id, PRNT_ISS_GRP_OID,START_TMS,LAST_CHG_TMS,LAST_CHG_USR_ID,DATA_STAT_TYP,DATA_SRC_ID,PRT_PURP_TYP, ISID_OID, MKT_ISS_OID)  SELECT 'VM=0000122' ,  (SELECT instr_id FROM ft_t_isid WHERE id_ctxt_typ =  'RIC' and iss_id = 'USDSB3L3Y=RR' and rownum = 1),'CBA=S002=A'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'CBA=S002=A' and instr_id = (SELECT instr_id FROM ft_t_isid WHERE id_ctxt_typ =  'RIC' and iss_id = 'USDSB3L3Y=RR') );</v>
      </c>
    </row>
    <row r="124" spans="2:14">
      <c r="B124" s="103" t="s">
        <v>2787</v>
      </c>
      <c r="C124" s="16" t="s">
        <v>2533</v>
      </c>
      <c r="D124" s="78" t="s">
        <v>1570</v>
      </c>
      <c r="E124" s="103" t="s">
        <v>2662</v>
      </c>
      <c r="F124" s="103" t="s">
        <v>1365</v>
      </c>
      <c r="G124" s="104" t="s">
        <v>871</v>
      </c>
      <c r="H124" s="104" t="s">
        <v>141</v>
      </c>
      <c r="I124" s="78" t="s">
        <v>9</v>
      </c>
      <c r="J124" s="78" t="s">
        <v>141</v>
      </c>
      <c r="K124" s="99" t="s">
        <v>872</v>
      </c>
      <c r="L124" s="99"/>
      <c r="M124" s="105"/>
      <c r="N124" s="8" t="str">
        <f t="shared" si="2"/>
        <v>INSERT INTO ft_t_isgp (isgp_oid, instr_id, PRNT_ISS_GRP_OID,START_TMS,LAST_CHG_TMS,LAST_CHG_USR_ID,DATA_STAT_TYP,DATA_SRC_ID,PRT_PURP_TYP, ISID_OID, MKT_ISS_OID)  SELECT 'VM=0000123' ,  (SELECT instr_id FROM ft_t_isid WHERE id_ctxt_typ =  'RIC' and iss_id = 'USDSB3L4Y=RR' and rownum = 1),'CBA=S002=A'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'CBA=S002=A' and instr_id = (SELECT instr_id FROM ft_t_isid WHERE id_ctxt_typ =  'RIC' and iss_id = 'USDSB3L4Y=RR') );</v>
      </c>
    </row>
    <row r="125" spans="2:14">
      <c r="B125" s="103" t="s">
        <v>2788</v>
      </c>
      <c r="C125" s="16" t="s">
        <v>2534</v>
      </c>
      <c r="D125" s="78" t="s">
        <v>1570</v>
      </c>
      <c r="E125" s="103" t="s">
        <v>2662</v>
      </c>
      <c r="F125" s="103" t="s">
        <v>1365</v>
      </c>
      <c r="G125" s="104" t="s">
        <v>871</v>
      </c>
      <c r="H125" s="104" t="s">
        <v>141</v>
      </c>
      <c r="I125" s="78" t="s">
        <v>9</v>
      </c>
      <c r="J125" s="78" t="s">
        <v>141</v>
      </c>
      <c r="K125" s="99" t="s">
        <v>872</v>
      </c>
      <c r="L125" s="99"/>
      <c r="M125" s="105"/>
      <c r="N125" s="8" t="str">
        <f t="shared" si="2"/>
        <v>INSERT INTO ft_t_isgp (isgp_oid, instr_id, PRNT_ISS_GRP_OID,START_TMS,LAST_CHG_TMS,LAST_CHG_USR_ID,DATA_STAT_TYP,DATA_SRC_ID,PRT_PURP_TYP, ISID_OID, MKT_ISS_OID)  SELECT 'VM=0000124' ,  (SELECT instr_id FROM ft_t_isid WHERE id_ctxt_typ =  'RIC' and iss_id = 'USDSB3L5Y=RR' and rownum = 1),'CBA=S002=A'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'CBA=S002=A' and instr_id = (SELECT instr_id FROM ft_t_isid WHERE id_ctxt_typ =  'RIC' and iss_id = 'USDSB3L5Y=RR') );</v>
      </c>
    </row>
    <row r="126" spans="2:14">
      <c r="B126" s="103" t="s">
        <v>2789</v>
      </c>
      <c r="C126" s="16" t="s">
        <v>2535</v>
      </c>
      <c r="D126" s="78" t="s">
        <v>1570</v>
      </c>
      <c r="E126" s="103" t="s">
        <v>2662</v>
      </c>
      <c r="F126" s="103" t="s">
        <v>1365</v>
      </c>
      <c r="G126" s="104" t="s">
        <v>871</v>
      </c>
      <c r="H126" s="104" t="s">
        <v>141</v>
      </c>
      <c r="I126" s="78" t="s">
        <v>9</v>
      </c>
      <c r="J126" s="78" t="s">
        <v>141</v>
      </c>
      <c r="K126" s="99" t="s">
        <v>872</v>
      </c>
      <c r="L126" s="99"/>
      <c r="M126" s="105"/>
      <c r="N126" s="8" t="str">
        <f t="shared" si="2"/>
        <v>INSERT INTO ft_t_isgp (isgp_oid, instr_id, PRNT_ISS_GRP_OID,START_TMS,LAST_CHG_TMS,LAST_CHG_USR_ID,DATA_STAT_TYP,DATA_SRC_ID,PRT_PURP_TYP, ISID_OID, MKT_ISS_OID)  SELECT 'VM=0000125' ,  (SELECT instr_id FROM ft_t_isid WHERE id_ctxt_typ =  'RIC' and iss_id = 'USDSB3L6Y=RR' and rownum = 1),'CBA=S002=A'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'CBA=S002=A' and instr_id = (SELECT instr_id FROM ft_t_isid WHERE id_ctxt_typ =  'RIC' and iss_id = 'USDSB3L6Y=RR') );</v>
      </c>
    </row>
    <row r="127" spans="2:14">
      <c r="B127" s="103" t="s">
        <v>2790</v>
      </c>
      <c r="C127" s="16" t="s">
        <v>2536</v>
      </c>
      <c r="D127" s="78" t="s">
        <v>1570</v>
      </c>
      <c r="E127" s="103" t="s">
        <v>2662</v>
      </c>
      <c r="F127" s="103" t="s">
        <v>1365</v>
      </c>
      <c r="G127" s="104" t="s">
        <v>871</v>
      </c>
      <c r="H127" s="104" t="s">
        <v>141</v>
      </c>
      <c r="I127" s="78" t="s">
        <v>9</v>
      </c>
      <c r="J127" s="78" t="s">
        <v>141</v>
      </c>
      <c r="K127" s="99" t="s">
        <v>872</v>
      </c>
      <c r="L127" s="99"/>
      <c r="M127" s="105"/>
      <c r="N127" s="8" t="str">
        <f t="shared" si="2"/>
        <v>INSERT INTO ft_t_isgp (isgp_oid, instr_id, PRNT_ISS_GRP_OID,START_TMS,LAST_CHG_TMS,LAST_CHG_USR_ID,DATA_STAT_TYP,DATA_SRC_ID,PRT_PURP_TYP, ISID_OID, MKT_ISS_OID)  SELECT 'VM=0000126' ,  (SELECT instr_id FROM ft_t_isid WHERE id_ctxt_typ =  'RIC' and iss_id = 'USDSB3L7Y=RR' and rownum = 1),'CBA=S002=A'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'CBA=S002=A' and instr_id = (SELECT instr_id FROM ft_t_isid WHERE id_ctxt_typ =  'RIC' and iss_id = 'USDSB3L7Y=RR') );</v>
      </c>
    </row>
    <row r="128" spans="2:14">
      <c r="B128" s="103" t="s">
        <v>2791</v>
      </c>
      <c r="C128" s="16" t="s">
        <v>2537</v>
      </c>
      <c r="D128" s="78" t="s">
        <v>1570</v>
      </c>
      <c r="E128" s="103" t="s">
        <v>2662</v>
      </c>
      <c r="F128" s="103" t="s">
        <v>1365</v>
      </c>
      <c r="G128" s="104" t="s">
        <v>871</v>
      </c>
      <c r="H128" s="104" t="s">
        <v>141</v>
      </c>
      <c r="I128" s="78" t="s">
        <v>9</v>
      </c>
      <c r="J128" s="78" t="s">
        <v>141</v>
      </c>
      <c r="K128" s="99" t="s">
        <v>872</v>
      </c>
      <c r="L128" s="99"/>
      <c r="M128" s="105"/>
      <c r="N128" s="8" t="str">
        <f t="shared" si="2"/>
        <v>INSERT INTO ft_t_isgp (isgp_oid, instr_id, PRNT_ISS_GRP_OID,START_TMS,LAST_CHG_TMS,LAST_CHG_USR_ID,DATA_STAT_TYP,DATA_SRC_ID,PRT_PURP_TYP, ISID_OID, MKT_ISS_OID)  SELECT 'VM=0000127' ,  (SELECT instr_id FROM ft_t_isid WHERE id_ctxt_typ =  'RIC' and iss_id = 'USDSB3L8Y=RR' and rownum = 1),'CBA=S002=A'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'CBA=S002=A' and instr_id = (SELECT instr_id FROM ft_t_isid WHERE id_ctxt_typ =  'RIC' and iss_id = 'USDSB3L8Y=RR') );</v>
      </c>
    </row>
    <row r="129" spans="2:14">
      <c r="B129" s="103" t="s">
        <v>2792</v>
      </c>
      <c r="C129" s="16" t="s">
        <v>2538</v>
      </c>
      <c r="D129" s="78" t="s">
        <v>1570</v>
      </c>
      <c r="E129" s="103" t="s">
        <v>2662</v>
      </c>
      <c r="F129" s="103" t="s">
        <v>1365</v>
      </c>
      <c r="G129" s="104" t="s">
        <v>871</v>
      </c>
      <c r="H129" s="104" t="s">
        <v>141</v>
      </c>
      <c r="I129" s="78" t="s">
        <v>9</v>
      </c>
      <c r="J129" s="78" t="s">
        <v>141</v>
      </c>
      <c r="K129" s="99" t="s">
        <v>872</v>
      </c>
      <c r="L129" s="99"/>
      <c r="M129" s="105"/>
      <c r="N129" s="8" t="str">
        <f t="shared" si="2"/>
        <v>INSERT INTO ft_t_isgp (isgp_oid, instr_id, PRNT_ISS_GRP_OID,START_TMS,LAST_CHG_TMS,LAST_CHG_USR_ID,DATA_STAT_TYP,DATA_SRC_ID,PRT_PURP_TYP, ISID_OID, MKT_ISS_OID)  SELECT 'VM=0000128' ,  (SELECT instr_id FROM ft_t_isid WHERE id_ctxt_typ =  'RIC' and iss_id = 'USDSB3L9Y=RR' and rownum = 1),'CBA=S002=A'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'CBA=S002=A' and instr_id = (SELECT instr_id FROM ft_t_isid WHERE id_ctxt_typ =  'RIC' and iss_id = 'USDSB3L9Y=RR') );</v>
      </c>
    </row>
    <row r="130" spans="2:14">
      <c r="B130" s="103" t="s">
        <v>2793</v>
      </c>
      <c r="C130" s="16" t="s">
        <v>2539</v>
      </c>
      <c r="D130" s="78" t="s">
        <v>1570</v>
      </c>
      <c r="E130" s="103" t="s">
        <v>2662</v>
      </c>
      <c r="F130" s="103" t="s">
        <v>1365</v>
      </c>
      <c r="G130" s="104" t="s">
        <v>871</v>
      </c>
      <c r="H130" s="104" t="s">
        <v>141</v>
      </c>
      <c r="I130" s="78" t="s">
        <v>9</v>
      </c>
      <c r="J130" s="78" t="s">
        <v>141</v>
      </c>
      <c r="K130" s="99" t="s">
        <v>872</v>
      </c>
      <c r="L130" s="99"/>
      <c r="M130" s="105"/>
      <c r="N130" s="8" t="str">
        <f t="shared" si="2"/>
        <v>INSERT INTO ft_t_isgp (isgp_oid, instr_id, PRNT_ISS_GRP_OID,START_TMS,LAST_CHG_TMS,LAST_CHG_USR_ID,DATA_STAT_TYP,DATA_SRC_ID,PRT_PURP_TYP, ISID_OID, MKT_ISS_OID)  SELECT 'VM=0000129' ,  (SELECT instr_id FROM ft_t_isid WHERE id_ctxt_typ =  'RIC' and iss_id = 'USDSB3L10Y=RR' and rownum = 1),'CBA=S002=A'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'CBA=S002=A' and instr_id = (SELECT instr_id FROM ft_t_isid WHERE id_ctxt_typ =  'RIC' and iss_id = 'USDSB3L10Y=RR') );</v>
      </c>
    </row>
    <row r="131" spans="2:14">
      <c r="B131" s="103" t="s">
        <v>2794</v>
      </c>
      <c r="C131" s="16" t="s">
        <v>2540</v>
      </c>
      <c r="D131" s="78" t="s">
        <v>1570</v>
      </c>
      <c r="E131" s="103" t="s">
        <v>2662</v>
      </c>
      <c r="F131" s="103" t="s">
        <v>1365</v>
      </c>
      <c r="G131" s="104" t="s">
        <v>871</v>
      </c>
      <c r="H131" s="104" t="s">
        <v>141</v>
      </c>
      <c r="I131" s="78" t="s">
        <v>9</v>
      </c>
      <c r="J131" s="78" t="s">
        <v>141</v>
      </c>
      <c r="K131" s="99" t="s">
        <v>872</v>
      </c>
      <c r="L131" s="99"/>
      <c r="M131" s="105"/>
      <c r="N131" s="8" t="str">
        <f t="shared" si="2"/>
        <v>INSERT INTO ft_t_isgp (isgp_oid, instr_id, PRNT_ISS_GRP_OID,START_TMS,LAST_CHG_TMS,LAST_CHG_USR_ID,DATA_STAT_TYP,DATA_SRC_ID,PRT_PURP_TYP, ISID_OID, MKT_ISS_OID)  SELECT 'VM=0000130' ,  (SELECT instr_id FROM ft_t_isid WHERE id_ctxt_typ =  'RIC' and iss_id = 'USDSB3L12Y=RR' and rownum = 1),'CBA=S002=A'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'CBA=S002=A' and instr_id = (SELECT instr_id FROM ft_t_isid WHERE id_ctxt_typ =  'RIC' and iss_id = 'USDSB3L12Y=RR') );</v>
      </c>
    </row>
    <row r="132" spans="2:14">
      <c r="B132" s="103" t="s">
        <v>2795</v>
      </c>
      <c r="C132" s="16" t="s">
        <v>2541</v>
      </c>
      <c r="D132" s="78" t="s">
        <v>1570</v>
      </c>
      <c r="E132" s="103" t="s">
        <v>2662</v>
      </c>
      <c r="F132" s="103" t="s">
        <v>1365</v>
      </c>
      <c r="G132" s="104" t="s">
        <v>871</v>
      </c>
      <c r="H132" s="104" t="s">
        <v>141</v>
      </c>
      <c r="I132" s="78" t="s">
        <v>9</v>
      </c>
      <c r="J132" s="78" t="s">
        <v>141</v>
      </c>
      <c r="K132" s="99" t="s">
        <v>872</v>
      </c>
      <c r="L132" s="99"/>
      <c r="M132" s="105"/>
      <c r="N132" s="8" t="str">
        <f t="shared" si="2"/>
        <v>INSERT INTO ft_t_isgp (isgp_oid, instr_id, PRNT_ISS_GRP_OID,START_TMS,LAST_CHG_TMS,LAST_CHG_USR_ID,DATA_STAT_TYP,DATA_SRC_ID,PRT_PURP_TYP, ISID_OID, MKT_ISS_OID)  SELECT 'VM=0000131' ,  (SELECT instr_id FROM ft_t_isid WHERE id_ctxt_typ =  'RIC' and iss_id = 'USDSB3L15Y=RR' and rownum = 1),'CBA=S002=A'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'CBA=S002=A' and instr_id = (SELECT instr_id FROM ft_t_isid WHERE id_ctxt_typ =  'RIC' and iss_id = 'USDSB3L15Y=RR') );</v>
      </c>
    </row>
    <row r="133" spans="2:14">
      <c r="B133" s="103" t="s">
        <v>2796</v>
      </c>
      <c r="C133" s="16" t="s">
        <v>2542</v>
      </c>
      <c r="D133" s="78" t="s">
        <v>1570</v>
      </c>
      <c r="E133" s="103" t="s">
        <v>2662</v>
      </c>
      <c r="F133" s="103" t="s">
        <v>1365</v>
      </c>
      <c r="G133" s="104" t="s">
        <v>871</v>
      </c>
      <c r="H133" s="104" t="s">
        <v>141</v>
      </c>
      <c r="I133" s="78" t="s">
        <v>9</v>
      </c>
      <c r="J133" s="78" t="s">
        <v>141</v>
      </c>
      <c r="K133" s="99" t="s">
        <v>872</v>
      </c>
      <c r="L133" s="99"/>
      <c r="M133" s="105"/>
      <c r="N133" s="8" t="str">
        <f t="shared" si="2"/>
        <v>INSERT INTO ft_t_isgp (isgp_oid, instr_id, PRNT_ISS_GRP_OID,START_TMS,LAST_CHG_TMS,LAST_CHG_USR_ID,DATA_STAT_TYP,DATA_SRC_ID,PRT_PURP_TYP, ISID_OID, MKT_ISS_OID)  SELECT 'VM=0000132' ,  (SELECT instr_id FROM ft_t_isid WHERE id_ctxt_typ =  'RIC' and iss_id = 'USDSB3L20Y=RR' and rownum = 1),'CBA=S002=A'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'CBA=S002=A' and instr_id = (SELECT instr_id FROM ft_t_isid WHERE id_ctxt_typ =  'RIC' and iss_id = 'USDSB3L20Y=RR') );</v>
      </c>
    </row>
    <row r="134" spans="2:14">
      <c r="B134" s="103" t="s">
        <v>2797</v>
      </c>
      <c r="C134" s="16" t="s">
        <v>2543</v>
      </c>
      <c r="D134" s="78" t="s">
        <v>1570</v>
      </c>
      <c r="E134" s="103" t="s">
        <v>2662</v>
      </c>
      <c r="F134" s="103" t="s">
        <v>1365</v>
      </c>
      <c r="G134" s="104" t="s">
        <v>871</v>
      </c>
      <c r="H134" s="104" t="s">
        <v>141</v>
      </c>
      <c r="I134" s="78" t="s">
        <v>9</v>
      </c>
      <c r="J134" s="78" t="s">
        <v>141</v>
      </c>
      <c r="K134" s="99" t="s">
        <v>872</v>
      </c>
      <c r="L134" s="99"/>
      <c r="M134" s="105"/>
      <c r="N134" s="8" t="str">
        <f t="shared" si="2"/>
        <v>INSERT INTO ft_t_isgp (isgp_oid, instr_id, PRNT_ISS_GRP_OID,START_TMS,LAST_CHG_TMS,LAST_CHG_USR_ID,DATA_STAT_TYP,DATA_SRC_ID,PRT_PURP_TYP, ISID_OID, MKT_ISS_OID)  SELECT 'VM=0000133' ,  (SELECT instr_id FROM ft_t_isid WHERE id_ctxt_typ =  'RIC' and iss_id = 'USDSB3L25Y=RR' and rownum = 1),'CBA=S002=A'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'CBA=S002=A' and instr_id = (SELECT instr_id FROM ft_t_isid WHERE id_ctxt_typ =  'RIC' and iss_id = 'USDSB3L25Y=RR') );</v>
      </c>
    </row>
    <row r="135" spans="2:14">
      <c r="B135" s="103" t="s">
        <v>2798</v>
      </c>
      <c r="C135" s="16" t="s">
        <v>2544</v>
      </c>
      <c r="D135" s="78" t="s">
        <v>1570</v>
      </c>
      <c r="E135" s="103" t="s">
        <v>2662</v>
      </c>
      <c r="F135" s="103" t="s">
        <v>1365</v>
      </c>
      <c r="G135" s="104" t="s">
        <v>871</v>
      </c>
      <c r="H135" s="104" t="s">
        <v>141</v>
      </c>
      <c r="I135" s="78" t="s">
        <v>9</v>
      </c>
      <c r="J135" s="78" t="s">
        <v>141</v>
      </c>
      <c r="K135" s="99" t="s">
        <v>872</v>
      </c>
      <c r="L135" s="99"/>
      <c r="M135" s="105"/>
      <c r="N135" s="8" t="str">
        <f t="shared" si="2"/>
        <v>INSERT INTO ft_t_isgp (isgp_oid, instr_id, PRNT_ISS_GRP_OID,START_TMS,LAST_CHG_TMS,LAST_CHG_USR_ID,DATA_STAT_TYP,DATA_SRC_ID,PRT_PURP_TYP, ISID_OID, MKT_ISS_OID)  SELECT 'VM=0000134' ,  (SELECT instr_id FROM ft_t_isid WHERE id_ctxt_typ =  'RIC' and iss_id = 'USDSB3L30Y=RR' and rownum = 1),'CBA=S002=A'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'CBA=S002=A' and instr_id = (SELECT instr_id FROM ft_t_isid WHERE id_ctxt_typ =  'RIC' and iss_id = 'USDSB3L30Y=RR') );</v>
      </c>
    </row>
    <row r="136" spans="2:14">
      <c r="B136" s="103" t="s">
        <v>2799</v>
      </c>
      <c r="C136" s="16" t="s">
        <v>2549</v>
      </c>
      <c r="D136" s="78" t="s">
        <v>1570</v>
      </c>
      <c r="E136" s="103" t="s">
        <v>2662</v>
      </c>
      <c r="F136" s="103" t="s">
        <v>1365</v>
      </c>
      <c r="G136" s="104" t="s">
        <v>871</v>
      </c>
      <c r="H136" s="104" t="s">
        <v>141</v>
      </c>
      <c r="I136" s="78" t="s">
        <v>9</v>
      </c>
      <c r="J136" s="78" t="s">
        <v>141</v>
      </c>
      <c r="K136" s="99" t="s">
        <v>872</v>
      </c>
      <c r="L136" s="99"/>
      <c r="M136" s="105"/>
      <c r="N136" s="8" t="str">
        <f t="shared" si="2"/>
        <v>INSERT INTO ft_t_isgp (isgp_oid, instr_id, PRNT_ISS_GRP_OID,START_TMS,LAST_CHG_TMS,LAST_CHG_USR_ID,DATA_STAT_TYP,DATA_SRC_ID,PRT_PURP_TYP, ISID_OID, MKT_ISS_OID)  SELECT 'VM=0000135' ,  (SELECT instr_id FROM ft_t_isid WHERE id_ctxt_typ =  'RIC' and iss_id = 'USD4MOIS=ICAP' and rownum = 1),'CBA=S002=A' , sysdate-36525 , sysdate,'CBA', 'ACTIVE' , 'CBA' , 'REQUEST',  (SELECT isid_oid FROM ft_t_isid WHERE id_ctxt_typ =  'RIC' and iss_id = 'USD4MOIS=ICAP' and rownum = 1), (select mkt_iss_oid from ft_t_mkis where instr_id = (select instr_id from ft_t_isid where iss_id = 'USD4MOIS=ICAP' and id_ctxt_typ = 'RIC') and mkt_oid = (select mkt_oid from ft_t_isid where iss_id = '' and id_ctxt_typ = '')) from dual WHERE EXISTS (SELECT 1 FROM ft_t_isid WHERE id_ctxt_typ =  'RIC' and iss_id = 'USD4MOIS=ICAP') AND NOT EXISTS (SELECT 1 FROM ft_t_isgp WHERE PRNT_ISS_GRP_OID = 'CBA=S002=A' and instr_id = (SELECT instr_id FROM ft_t_isid WHERE id_ctxt_typ =  'RIC' and iss_id = 'USD4MOIS=ICAP') );</v>
      </c>
    </row>
    <row r="137" spans="2:14">
      <c r="B137" s="103" t="s">
        <v>2800</v>
      </c>
      <c r="C137" s="16" t="s">
        <v>2550</v>
      </c>
      <c r="D137" s="78" t="s">
        <v>1570</v>
      </c>
      <c r="E137" s="103" t="s">
        <v>2662</v>
      </c>
      <c r="F137" s="103" t="s">
        <v>1365</v>
      </c>
      <c r="G137" s="104" t="s">
        <v>871</v>
      </c>
      <c r="H137" s="104" t="s">
        <v>141</v>
      </c>
      <c r="I137" s="78" t="s">
        <v>9</v>
      </c>
      <c r="J137" s="78" t="s">
        <v>141</v>
      </c>
      <c r="K137" s="99" t="s">
        <v>872</v>
      </c>
      <c r="L137" s="99"/>
      <c r="M137" s="105"/>
      <c r="N137" s="8" t="str">
        <f t="shared" si="2"/>
        <v>INSERT INTO ft_t_isgp (isgp_oid, instr_id, PRNT_ISS_GRP_OID,START_TMS,LAST_CHG_TMS,LAST_CHG_USR_ID,DATA_STAT_TYP,DATA_SRC_ID,PRT_PURP_TYP, ISID_OID, MKT_ISS_OID)  SELECT 'VM=0000136' ,  (SELECT instr_id FROM ft_t_isid WHERE id_ctxt_typ =  'RIC' and iss_id = 'USD5MOIS=ICAP' and rownum = 1),'CBA=S002=A' , sysdate-36525 , sysdate,'CBA', 'ACTIVE' , 'CBA' , 'REQUEST',  (SELECT isid_oid FROM ft_t_isid WHERE id_ctxt_typ =  'RIC' and iss_id = 'USD5MOIS=ICAP' and rownum = 1), (select mkt_iss_oid from ft_t_mkis where instr_id = (select instr_id from ft_t_isid where iss_id = 'USD5MOIS=ICAP' and id_ctxt_typ = 'RIC') and mkt_oid = (select mkt_oid from ft_t_isid where iss_id = '' and id_ctxt_typ = '')) from dual WHERE EXISTS (SELECT 1 FROM ft_t_isid WHERE id_ctxt_typ =  'RIC' and iss_id = 'USD5MOIS=ICAP') AND NOT EXISTS (SELECT 1 FROM ft_t_isgp WHERE PRNT_ISS_GRP_OID = 'CBA=S002=A' and instr_id = (SELECT instr_id FROM ft_t_isid WHERE id_ctxt_typ =  'RIC' and iss_id = 'USD5MOIS=ICAP') );</v>
      </c>
    </row>
    <row r="138" spans="2:14">
      <c r="B138" s="103" t="s">
        <v>2801</v>
      </c>
      <c r="C138" s="16" t="s">
        <v>2551</v>
      </c>
      <c r="D138" s="78" t="s">
        <v>1570</v>
      </c>
      <c r="E138" s="103" t="s">
        <v>2662</v>
      </c>
      <c r="F138" s="103" t="s">
        <v>1365</v>
      </c>
      <c r="G138" s="104" t="s">
        <v>871</v>
      </c>
      <c r="H138" s="104" t="s">
        <v>141</v>
      </c>
      <c r="I138" s="78" t="s">
        <v>9</v>
      </c>
      <c r="J138" s="78" t="s">
        <v>141</v>
      </c>
      <c r="K138" s="99" t="s">
        <v>872</v>
      </c>
      <c r="L138" s="99"/>
      <c r="M138" s="105"/>
      <c r="N138" s="8" t="str">
        <f t="shared" si="2"/>
        <v>INSERT INTO ft_t_isgp (isgp_oid, instr_id, PRNT_ISS_GRP_OID,START_TMS,LAST_CHG_TMS,LAST_CHG_USR_ID,DATA_STAT_TYP,DATA_SRC_ID,PRT_PURP_TYP, ISID_OID, MKT_ISS_OID)  SELECT 'VM=0000137' ,  (SELECT instr_id FROM ft_t_isid WHERE id_ctxt_typ =  'RIC' and iss_id = 'USDOIS1W=PYNY' and rownum = 1),'CBA=S002=A' , sysdate-36525 , sysdate,'CBA', 'ACTIVE' , 'CBA' , 'REQUEST',  (SELECT isid_oid FROM ft_t_isid WHERE id_ctxt_typ =  'RIC' and iss_id = 'USDOIS1W=PYNY' and rownum = 1), (select mkt_iss_oid from ft_t_mkis where instr_id = (select instr_id from ft_t_isid where iss_id = 'USDOIS1W=PYNY' and id_ctxt_typ = 'RIC') and mkt_oid = (select mkt_oid from ft_t_isid where iss_id = '' and id_ctxt_typ = '')) from dual WHERE EXISTS (SELECT 1 FROM ft_t_isid WHERE id_ctxt_typ =  'RIC' and iss_id = 'USDOIS1W=PYNY') AND NOT EXISTS (SELECT 1 FROM ft_t_isgp WHERE PRNT_ISS_GRP_OID = 'CBA=S002=A' and instr_id = (SELECT instr_id FROM ft_t_isid WHERE id_ctxt_typ =  'RIC' and iss_id = 'USDOIS1W=PYNY') );</v>
      </c>
    </row>
    <row r="139" spans="2:14">
      <c r="B139" s="103" t="s">
        <v>2802</v>
      </c>
      <c r="C139" s="16" t="s">
        <v>2552</v>
      </c>
      <c r="D139" s="78" t="s">
        <v>1570</v>
      </c>
      <c r="E139" s="103" t="s">
        <v>2662</v>
      </c>
      <c r="F139" s="103" t="s">
        <v>1365</v>
      </c>
      <c r="G139" s="104" t="s">
        <v>871</v>
      </c>
      <c r="H139" s="104" t="s">
        <v>141</v>
      </c>
      <c r="I139" s="78" t="s">
        <v>9</v>
      </c>
      <c r="J139" s="78" t="s">
        <v>141</v>
      </c>
      <c r="K139" s="99" t="s">
        <v>872</v>
      </c>
      <c r="L139" s="99"/>
      <c r="M139" s="105"/>
      <c r="N139" s="8" t="str">
        <f t="shared" si="2"/>
        <v>INSERT INTO ft_t_isgp (isgp_oid, instr_id, PRNT_ISS_GRP_OID,START_TMS,LAST_CHG_TMS,LAST_CHG_USR_ID,DATA_STAT_TYP,DATA_SRC_ID,PRT_PURP_TYP, ISID_OID, MKT_ISS_OID)  SELECT 'VM=0000138' ,  (SELECT instr_id FROM ft_t_isid WHERE id_ctxt_typ =  'RIC' and iss_id = 'USDOIS2W=PYNY' and rownum = 1),'CBA=S002=A' , sysdate-36525 , sysdate,'CBA', 'ACTIVE' , 'CBA' , 'REQUEST',  (SELECT isid_oid FROM ft_t_isid WHERE id_ctxt_typ =  'RIC' and iss_id = 'USDOIS2W=PYNY' and rownum = 1), (select mkt_iss_oid from ft_t_mkis where instr_id = (select instr_id from ft_t_isid where iss_id = 'USDOIS2W=PYNY' and id_ctxt_typ = 'RIC') and mkt_oid = (select mkt_oid from ft_t_isid where iss_id = '' and id_ctxt_typ = '')) from dual WHERE EXISTS (SELECT 1 FROM ft_t_isid WHERE id_ctxt_typ =  'RIC' and iss_id = 'USDOIS2W=PYNY') AND NOT EXISTS (SELECT 1 FROM ft_t_isgp WHERE PRNT_ISS_GRP_OID = 'CBA=S002=A' and instr_id = (SELECT instr_id FROM ft_t_isid WHERE id_ctxt_typ =  'RIC' and iss_id = 'USDOIS2W=PYNY') );</v>
      </c>
    </row>
    <row r="140" spans="2:14">
      <c r="B140" s="103" t="s">
        <v>2803</v>
      </c>
      <c r="C140" s="16" t="s">
        <v>2553</v>
      </c>
      <c r="D140" s="78" t="s">
        <v>1570</v>
      </c>
      <c r="E140" s="103" t="s">
        <v>2662</v>
      </c>
      <c r="F140" s="103" t="s">
        <v>1365</v>
      </c>
      <c r="G140" s="104" t="s">
        <v>871</v>
      </c>
      <c r="H140" s="104" t="s">
        <v>141</v>
      </c>
      <c r="I140" s="78" t="s">
        <v>9</v>
      </c>
      <c r="J140" s="78" t="s">
        <v>141</v>
      </c>
      <c r="K140" s="99" t="s">
        <v>872</v>
      </c>
      <c r="L140" s="99"/>
      <c r="M140" s="105"/>
      <c r="N140" s="8" t="str">
        <f t="shared" si="2"/>
        <v>INSERT INTO ft_t_isgp (isgp_oid, instr_id, PRNT_ISS_GRP_OID,START_TMS,LAST_CHG_TMS,LAST_CHG_USR_ID,DATA_STAT_TYP,DATA_SRC_ID,PRT_PURP_TYP, ISID_OID, MKT_ISS_OID)  SELECT 'VM=0000139' ,  (SELECT instr_id FROM ft_t_isid WHERE id_ctxt_typ =  'RIC' and iss_id = 'USD6MOIS=ICAP' and rownum = 1),'CBA=S002=A' , sysdate-36525 , sysdate,'CBA', 'ACTIVE' , 'CBA' , 'REQUEST',  (SELECT isid_oid FROM ft_t_isid WHERE id_ctxt_typ =  'RIC' and iss_id = 'USD6MOIS=ICAP' and rownum = 1), (select mkt_iss_oid from ft_t_mkis where instr_id = (select instr_id from ft_t_isid where iss_id = 'USD6MOIS=ICAP' and id_ctxt_typ = 'RIC') and mkt_oid = (select mkt_oid from ft_t_isid where iss_id = '' and id_ctxt_typ = '')) from dual WHERE EXISTS (SELECT 1 FROM ft_t_isid WHERE id_ctxt_typ =  'RIC' and iss_id = 'USD6MOIS=ICAP') AND NOT EXISTS (SELECT 1 FROM ft_t_isgp WHERE PRNT_ISS_GRP_OID = 'CBA=S002=A' and instr_id = (SELECT instr_id FROM ft_t_isid WHERE id_ctxt_typ =  'RIC' and iss_id = 'USD6MOIS=ICAP') );</v>
      </c>
    </row>
    <row r="141" spans="2:14">
      <c r="B141" s="103" t="s">
        <v>2804</v>
      </c>
      <c r="C141" s="16" t="s">
        <v>2554</v>
      </c>
      <c r="D141" s="78" t="s">
        <v>1570</v>
      </c>
      <c r="E141" s="103" t="s">
        <v>2662</v>
      </c>
      <c r="F141" s="103" t="s">
        <v>1365</v>
      </c>
      <c r="G141" s="104" t="s">
        <v>871</v>
      </c>
      <c r="H141" s="104" t="s">
        <v>141</v>
      </c>
      <c r="I141" s="78" t="s">
        <v>9</v>
      </c>
      <c r="J141" s="78" t="s">
        <v>141</v>
      </c>
      <c r="K141" s="99" t="s">
        <v>872</v>
      </c>
      <c r="L141" s="99"/>
      <c r="M141" s="105"/>
      <c r="N141" s="8" t="str">
        <f t="shared" si="2"/>
        <v>INSERT INTO ft_t_isgp (isgp_oid, instr_id, PRNT_ISS_GRP_OID,START_TMS,LAST_CHG_TMS,LAST_CHG_USR_ID,DATA_STAT_TYP,DATA_SRC_ID,PRT_PURP_TYP, ISID_OID, MKT_ISS_OID)  SELECT 'VM=0000140' ,  (SELECT instr_id FROM ft_t_isid WHERE id_ctxt_typ =  'RIC' and iss_id = 'USDOIS3W=PYNY' and rownum = 1),'CBA=S002=A' , sysdate-36525 , sysdate,'CBA', 'ACTIVE' , 'CBA' , 'REQUEST',  (SELECT isid_oid FROM ft_t_isid WHERE id_ctxt_typ =  'RIC' and iss_id = 'USDOIS3W=PYNY' and rownum = 1), (select mkt_iss_oid from ft_t_mkis where instr_id = (select instr_id from ft_t_isid where iss_id = 'USDOIS3W=PYNY' and id_ctxt_typ = 'RIC') and mkt_oid = (select mkt_oid from ft_t_isid where iss_id = '' and id_ctxt_typ = '')) from dual WHERE EXISTS (SELECT 1 FROM ft_t_isid WHERE id_ctxt_typ =  'RIC' and iss_id = 'USDOIS3W=PYNY') AND NOT EXISTS (SELECT 1 FROM ft_t_isgp WHERE PRNT_ISS_GRP_OID = 'CBA=S002=A' and instr_id = (SELECT instr_id FROM ft_t_isid WHERE id_ctxt_typ =  'RIC' and iss_id = 'USDOIS3W=PYNY') );</v>
      </c>
    </row>
    <row r="142" spans="2:14">
      <c r="B142" s="103" t="s">
        <v>2805</v>
      </c>
      <c r="C142" s="16" t="s">
        <v>2555</v>
      </c>
      <c r="D142" s="78" t="s">
        <v>1570</v>
      </c>
      <c r="E142" s="103" t="s">
        <v>2662</v>
      </c>
      <c r="F142" s="103" t="s">
        <v>1365</v>
      </c>
      <c r="G142" s="104" t="s">
        <v>871</v>
      </c>
      <c r="H142" s="104" t="s">
        <v>141</v>
      </c>
      <c r="I142" s="78" t="s">
        <v>9</v>
      </c>
      <c r="J142" s="78" t="s">
        <v>141</v>
      </c>
      <c r="K142" s="99" t="s">
        <v>872</v>
      </c>
      <c r="L142" s="99"/>
      <c r="M142" s="105"/>
      <c r="N142" s="8" t="str">
        <f t="shared" si="2"/>
        <v>INSERT INTO ft_t_isgp (isgp_oid, instr_id, PRNT_ISS_GRP_OID,START_TMS,LAST_CHG_TMS,LAST_CHG_USR_ID,DATA_STAT_TYP,DATA_SRC_ID,PRT_PURP_TYP, ISID_OID, MKT_ISS_OID)  SELECT 'VM=0000141' ,  (SELECT instr_id FROM ft_t_isid WHERE id_ctxt_typ =  'RIC' and iss_id = 'NZ1M1YV=ICAA' and rownum = 1),'CBA=S002=A'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'CBA=S002=A' and instr_id = (SELECT instr_id FROM ft_t_isid WHERE id_ctxt_typ =  'RIC' and iss_id = 'NZ1M1YV=ICAA') );</v>
      </c>
    </row>
    <row r="143" spans="2:14">
      <c r="B143" s="103" t="s">
        <v>2806</v>
      </c>
      <c r="C143" s="16" t="s">
        <v>2555</v>
      </c>
      <c r="D143" s="78" t="s">
        <v>1570</v>
      </c>
      <c r="E143" s="103" t="s">
        <v>2662</v>
      </c>
      <c r="F143" s="103" t="s">
        <v>1365</v>
      </c>
      <c r="G143" s="104" t="s">
        <v>871</v>
      </c>
      <c r="H143" s="104" t="s">
        <v>141</v>
      </c>
      <c r="I143" s="78" t="s">
        <v>9</v>
      </c>
      <c r="J143" s="78" t="s">
        <v>141</v>
      </c>
      <c r="K143" s="99" t="s">
        <v>872</v>
      </c>
      <c r="L143" s="99"/>
      <c r="M143" s="105"/>
      <c r="N143" s="8" t="str">
        <f t="shared" ref="N143:N173" si="3">"INSERT INTO ft_t_isgp (isgp_oid, instr_id, PRNT_ISS_GRP_OID,START_TMS,LAST_CHG_TMS,LAST_CHG_USR_ID,DATA_STAT_TYP,DATA_SRC_ID,PRT_PURP_TYP, ISID_OID, MKT_ISS_OID)  SELECT '"&amp;B143&amp;"' , "&amp;" (SELECT instr_id FROM ft_t_isid WHERE id_ctxt_typ =  '"&amp;D143&amp;"' and iss_id = '"&amp;C143&amp;"' and rownum = 1),'"&amp;E143&amp;"' , "&amp;F143&amp;" , "&amp;G143&amp;",'"&amp;H143&amp;"', '"&amp;I143&amp;"' , '"&amp;J143&amp;"' , '"&amp;K143&amp;"', "&amp;" (SELECT isid_oid FROM ft_t_isid WHERE id_ctxt_typ =  '"&amp;D143&amp;"' and iss_id = '"&amp;C143&amp;"' and rownum = 1), (select mkt_iss_oid from ft_t_mkis where instr_id = (select instr_id from ft_t_isid where iss_id = '"&amp;C143&amp;"' and id_ctxt_typ = '"&amp;D143&amp;"') and mkt_oid = (select mkt_oid from ft_t_isid where iss_id = '"&amp;L143&amp;"' and id_ctxt_typ = '"&amp;M143&amp;"')) from dual WHERE EXISTS (SELECT 1 FROM ft_t_isid WHERE id_ctxt_typ =  '"&amp;D143&amp;"' and iss_id = '"&amp;C143&amp;"') AND NOT EXISTS (SELECT 1 FROM ft_t_isgp WHERE PRNT_ISS_GRP_OID = '"&amp;E143&amp;"' and instr_id = (SELECT instr_id FROM ft_t_isid WHERE id_ctxt_typ =  '"&amp;D143&amp;"' and iss_id = '"&amp;C143&amp;"') );"</f>
        <v>INSERT INTO ft_t_isgp (isgp_oid, instr_id, PRNT_ISS_GRP_OID,START_TMS,LAST_CHG_TMS,LAST_CHG_USR_ID,DATA_STAT_TYP,DATA_SRC_ID,PRT_PURP_TYP, ISID_OID, MKT_ISS_OID)  SELECT 'VM=0000142' ,  (SELECT instr_id FROM ft_t_isid WHERE id_ctxt_typ =  'RIC' and iss_id = 'NZ1M1YV=ICAA' and rownum = 1),'CBA=S002=A'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'CBA=S002=A' and instr_id = (SELECT instr_id FROM ft_t_isid WHERE id_ctxt_typ =  'RIC' and iss_id = 'NZ1M1YV=ICAA') );</v>
      </c>
    </row>
    <row r="144" spans="2:14">
      <c r="B144" s="103" t="s">
        <v>2807</v>
      </c>
      <c r="C144" s="16" t="s">
        <v>2556</v>
      </c>
      <c r="D144" s="78" t="s">
        <v>1570</v>
      </c>
      <c r="E144" s="103" t="s">
        <v>2662</v>
      </c>
      <c r="F144" s="103" t="s">
        <v>1365</v>
      </c>
      <c r="G144" s="104" t="s">
        <v>871</v>
      </c>
      <c r="H144" s="104" t="s">
        <v>141</v>
      </c>
      <c r="I144" s="78" t="s">
        <v>9</v>
      </c>
      <c r="J144" s="78" t="s">
        <v>141</v>
      </c>
      <c r="K144" s="99" t="s">
        <v>872</v>
      </c>
      <c r="L144" s="99"/>
      <c r="M144" s="105"/>
      <c r="N144" s="8" t="str">
        <f t="shared" si="3"/>
        <v>INSERT INTO ft_t_isgp (isgp_oid, instr_id, PRNT_ISS_GRP_OID,START_TMS,LAST_CHG_TMS,LAST_CHG_USR_ID,DATA_STAT_TYP,DATA_SRC_ID,PRT_PURP_TYP, ISID_OID, MKT_ISS_OID)  SELECT 'VM=0000143' ,  (SELECT instr_id FROM ft_t_isid WHERE id_ctxt_typ =  'RIC' and iss_id = 'NZ2M1YV=ICAA' and rownum = 1),'CBA=S002=A' , sysdate-36525 , sysdate,'CBA', 'ACTIVE' , 'CBA' , 'REQUEST',  (SELECT isid_oid FROM ft_t_isid WHERE id_ctxt_typ =  'RIC' and iss_id = 'NZ2M1YV=ICAA' and rownum = 1), (select mkt_iss_oid from ft_t_mkis where instr_id = (select instr_id from ft_t_isid where iss_id = 'NZ2M1YV=ICAA' and id_ctxt_typ = 'RIC') and mkt_oid = (select mkt_oid from ft_t_isid where iss_id = '' and id_ctxt_typ = '')) from dual WHERE EXISTS (SELECT 1 FROM ft_t_isid WHERE id_ctxt_typ =  'RIC' and iss_id = 'NZ2M1YV=ICAA') AND NOT EXISTS (SELECT 1 FROM ft_t_isgp WHERE PRNT_ISS_GRP_OID = 'CBA=S002=A' and instr_id = (SELECT instr_id FROM ft_t_isid WHERE id_ctxt_typ =  'RIC' and iss_id = 'NZ2M1YV=ICAA') );</v>
      </c>
    </row>
    <row r="145" spans="2:14">
      <c r="B145" s="103" t="s">
        <v>2808</v>
      </c>
      <c r="C145" s="16" t="s">
        <v>2557</v>
      </c>
      <c r="D145" s="78" t="s">
        <v>1570</v>
      </c>
      <c r="E145" s="103" t="s">
        <v>2662</v>
      </c>
      <c r="F145" s="103" t="s">
        <v>1365</v>
      </c>
      <c r="G145" s="104" t="s">
        <v>871</v>
      </c>
      <c r="H145" s="104" t="s">
        <v>141</v>
      </c>
      <c r="I145" s="78" t="s">
        <v>9</v>
      </c>
      <c r="J145" s="78" t="s">
        <v>141</v>
      </c>
      <c r="K145" s="99" t="s">
        <v>872</v>
      </c>
      <c r="L145" s="99"/>
      <c r="M145" s="105"/>
      <c r="N145" s="8" t="str">
        <f t="shared" si="3"/>
        <v>INSERT INTO ft_t_isgp (isgp_oid, instr_id, PRNT_ISS_GRP_OID,START_TMS,LAST_CHG_TMS,LAST_CHG_USR_ID,DATA_STAT_TYP,DATA_SRC_ID,PRT_PURP_TYP, ISID_OID, MKT_ISS_OID)  SELECT 'VM=0000144' ,  (SELECT instr_id FROM ft_t_isid WHERE id_ctxt_typ =  'RIC' and iss_id = 'NZ3M1YV=ICAA' and rownum = 1),'CBA=S002=A' , sysdate-36525 , sysdate,'CBA', 'ACTIVE' , 'CBA' , 'REQUEST',  (SELECT isid_oid FROM ft_t_isid WHERE id_ctxt_typ =  'RIC' and iss_id = 'NZ3M1YV=ICAA' and rownum = 1), (select mkt_iss_oid from ft_t_mkis where instr_id = (select instr_id from ft_t_isid where iss_id = 'NZ3M1YV=ICAA' and id_ctxt_typ = 'RIC') and mkt_oid = (select mkt_oid from ft_t_isid where iss_id = '' and id_ctxt_typ = '')) from dual WHERE EXISTS (SELECT 1 FROM ft_t_isid WHERE id_ctxt_typ =  'RIC' and iss_id = 'NZ3M1YV=ICAA') AND NOT EXISTS (SELECT 1 FROM ft_t_isgp WHERE PRNT_ISS_GRP_OID = 'CBA=S002=A' and instr_id = (SELECT instr_id FROM ft_t_isid WHERE id_ctxt_typ =  'RIC' and iss_id = 'NZ3M1YV=ICAA') );</v>
      </c>
    </row>
    <row r="146" spans="2:14">
      <c r="B146" s="103" t="s">
        <v>2809</v>
      </c>
      <c r="C146" s="16" t="s">
        <v>2558</v>
      </c>
      <c r="D146" s="78" t="s">
        <v>1570</v>
      </c>
      <c r="E146" s="103" t="s">
        <v>2662</v>
      </c>
      <c r="F146" s="103" t="s">
        <v>1365</v>
      </c>
      <c r="G146" s="104" t="s">
        <v>871</v>
      </c>
      <c r="H146" s="104" t="s">
        <v>141</v>
      </c>
      <c r="I146" s="78" t="s">
        <v>9</v>
      </c>
      <c r="J146" s="78" t="s">
        <v>141</v>
      </c>
      <c r="K146" s="99" t="s">
        <v>872</v>
      </c>
      <c r="L146" s="99"/>
      <c r="M146" s="105"/>
      <c r="N146" s="8" t="str">
        <f t="shared" si="3"/>
        <v>INSERT INTO ft_t_isgp (isgp_oid, instr_id, PRNT_ISS_GRP_OID,START_TMS,LAST_CHG_TMS,LAST_CHG_USR_ID,DATA_STAT_TYP,DATA_SRC_ID,PRT_PURP_TYP, ISID_OID, MKT_ISS_OID)  SELECT 'VM=0000145' ,  (SELECT instr_id FROM ft_t_isid WHERE id_ctxt_typ =  'RIC' and iss_id = 'NZ6M1YV=ICAA' and rownum = 1),'CBA=S002=A' , sysdate-36525 , sysdate,'CBA', 'ACTIVE' , 'CBA' , 'REQUEST',  (SELECT isid_oid FROM ft_t_isid WHERE id_ctxt_typ =  'RIC' and iss_id = 'NZ6M1YV=ICAA' and rownum = 1), (select mkt_iss_oid from ft_t_mkis where instr_id = (select instr_id from ft_t_isid where iss_id = 'NZ6M1YV=ICAA' and id_ctxt_typ = 'RIC') and mkt_oid = (select mkt_oid from ft_t_isid where iss_id = '' and id_ctxt_typ = '')) from dual WHERE EXISTS (SELECT 1 FROM ft_t_isid WHERE id_ctxt_typ =  'RIC' and iss_id = 'NZ6M1YV=ICAA') AND NOT EXISTS (SELECT 1 FROM ft_t_isgp WHERE PRNT_ISS_GRP_OID = 'CBA=S002=A' and instr_id = (SELECT instr_id FROM ft_t_isid WHERE id_ctxt_typ =  'RIC' and iss_id = 'NZ6M1YV=ICAA') );</v>
      </c>
    </row>
    <row r="147" spans="2:14">
      <c r="B147" s="103" t="s">
        <v>2810</v>
      </c>
      <c r="C147" s="16" t="s">
        <v>2559</v>
      </c>
      <c r="D147" s="78" t="s">
        <v>1570</v>
      </c>
      <c r="E147" s="103" t="s">
        <v>2662</v>
      </c>
      <c r="F147" s="103" t="s">
        <v>1365</v>
      </c>
      <c r="G147" s="104" t="s">
        <v>871</v>
      </c>
      <c r="H147" s="104" t="s">
        <v>141</v>
      </c>
      <c r="I147" s="78" t="s">
        <v>9</v>
      </c>
      <c r="J147" s="78" t="s">
        <v>141</v>
      </c>
      <c r="K147" s="99" t="s">
        <v>872</v>
      </c>
      <c r="L147" s="99"/>
      <c r="M147" s="105"/>
      <c r="N147" s="8" t="str">
        <f t="shared" si="3"/>
        <v>INSERT INTO ft_t_isgp (isgp_oid, instr_id, PRNT_ISS_GRP_OID,START_TMS,LAST_CHG_TMS,LAST_CHG_USR_ID,DATA_STAT_TYP,DATA_SRC_ID,PRT_PURP_TYP, ISID_OID, MKT_ISS_OID)  SELECT 'VM=0000146' ,  (SELECT instr_id FROM ft_t_isid WHERE id_ctxt_typ =  'RIC' and iss_id = 'NZ1Y1YV=ICAA' and rownum = 1),'CBA=S002=A' , sysdate-36525 , sysdate,'CBA', 'ACTIVE' , 'CBA' , 'REQUEST',  (SELECT isid_oid FROM ft_t_isid WHERE id_ctxt_typ =  'RIC' and iss_id = 'NZ1Y1YV=ICAA' and rownum = 1), (select mkt_iss_oid from ft_t_mkis where instr_id = (select instr_id from ft_t_isid where iss_id = 'NZ1Y1YV=ICAA' and id_ctxt_typ = 'RIC') and mkt_oid = (select mkt_oid from ft_t_isid where iss_id = '' and id_ctxt_typ = '')) from dual WHERE EXISTS (SELECT 1 FROM ft_t_isid WHERE id_ctxt_typ =  'RIC' and iss_id = 'NZ1Y1YV=ICAA') AND NOT EXISTS (SELECT 1 FROM ft_t_isgp WHERE PRNT_ISS_GRP_OID = 'CBA=S002=A' and instr_id = (SELECT instr_id FROM ft_t_isid WHERE id_ctxt_typ =  'RIC' and iss_id = 'NZ1Y1YV=ICAA') );</v>
      </c>
    </row>
    <row r="148" spans="2:14">
      <c r="B148" s="103" t="s">
        <v>2811</v>
      </c>
      <c r="C148" s="16" t="s">
        <v>2560</v>
      </c>
      <c r="D148" s="78" t="s">
        <v>1570</v>
      </c>
      <c r="E148" s="103" t="s">
        <v>2662</v>
      </c>
      <c r="F148" s="103" t="s">
        <v>1365</v>
      </c>
      <c r="G148" s="104" t="s">
        <v>871</v>
      </c>
      <c r="H148" s="104" t="s">
        <v>141</v>
      </c>
      <c r="I148" s="78" t="s">
        <v>9</v>
      </c>
      <c r="J148" s="78" t="s">
        <v>141</v>
      </c>
      <c r="K148" s="99" t="s">
        <v>872</v>
      </c>
      <c r="L148" s="99"/>
      <c r="M148" s="105"/>
      <c r="N148" s="8" t="str">
        <f t="shared" si="3"/>
        <v>INSERT INTO ft_t_isgp (isgp_oid, instr_id, PRNT_ISS_GRP_OID,START_TMS,LAST_CHG_TMS,LAST_CHG_USR_ID,DATA_STAT_TYP,DATA_SRC_ID,PRT_PURP_TYP, ISID_OID, MKT_ISS_OID)  SELECT 'VM=0000147' ,  (SELECT instr_id FROM ft_t_isid WHERE id_ctxt_typ =  'RIC' and iss_id = 'NZ2Y1YV=ICAA' and rownum = 1),'CBA=S002=A' , sysdate-36525 , sysdate,'CBA', 'ACTIVE' , 'CBA' , 'REQUEST',  (SELECT isid_oid FROM ft_t_isid WHERE id_ctxt_typ =  'RIC' and iss_id = 'NZ2Y1YV=ICAA' and rownum = 1), (select mkt_iss_oid from ft_t_mkis where instr_id = (select instr_id from ft_t_isid where iss_id = 'NZ2Y1YV=ICAA' and id_ctxt_typ = 'RIC') and mkt_oid = (select mkt_oid from ft_t_isid where iss_id = '' and id_ctxt_typ = '')) from dual WHERE EXISTS (SELECT 1 FROM ft_t_isid WHERE id_ctxt_typ =  'RIC' and iss_id = 'NZ2Y1YV=ICAA') AND NOT EXISTS (SELECT 1 FROM ft_t_isgp WHERE PRNT_ISS_GRP_OID = 'CBA=S002=A' and instr_id = (SELECT instr_id FROM ft_t_isid WHERE id_ctxt_typ =  'RIC' and iss_id = 'NZ2Y1YV=ICAA') );</v>
      </c>
    </row>
    <row r="149" spans="2:14">
      <c r="B149" s="103" t="s">
        <v>2812</v>
      </c>
      <c r="C149" s="16" t="s">
        <v>2561</v>
      </c>
      <c r="D149" s="78" t="s">
        <v>1570</v>
      </c>
      <c r="E149" s="103" t="s">
        <v>2662</v>
      </c>
      <c r="F149" s="103" t="s">
        <v>1365</v>
      </c>
      <c r="G149" s="104" t="s">
        <v>871</v>
      </c>
      <c r="H149" s="104" t="s">
        <v>141</v>
      </c>
      <c r="I149" s="78" t="s">
        <v>9</v>
      </c>
      <c r="J149" s="78" t="s">
        <v>141</v>
      </c>
      <c r="K149" s="99" t="s">
        <v>872</v>
      </c>
      <c r="L149" s="99"/>
      <c r="M149" s="105"/>
      <c r="N149" s="8" t="str">
        <f t="shared" si="3"/>
        <v>INSERT INTO ft_t_isgp (isgp_oid, instr_id, PRNT_ISS_GRP_OID,START_TMS,LAST_CHG_TMS,LAST_CHG_USR_ID,DATA_STAT_TYP,DATA_SRC_ID,PRT_PURP_TYP, ISID_OID, MKT_ISS_OID)  SELECT 'VM=0000148' ,  (SELECT instr_id FROM ft_t_isid WHERE id_ctxt_typ =  'RIC' and iss_id = 'NZ1M2YV=ICAA' and rownum = 1),'CBA=S002=A'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'CBA=S002=A' and instr_id = (SELECT instr_id FROM ft_t_isid WHERE id_ctxt_typ =  'RIC' and iss_id = 'NZ1M2YV=ICAA') );</v>
      </c>
    </row>
    <row r="150" spans="2:14">
      <c r="B150" s="103" t="s">
        <v>2813</v>
      </c>
      <c r="C150" s="16" t="s">
        <v>2561</v>
      </c>
      <c r="D150" s="78" t="s">
        <v>1570</v>
      </c>
      <c r="E150" s="103" t="s">
        <v>2662</v>
      </c>
      <c r="F150" s="103" t="s">
        <v>1365</v>
      </c>
      <c r="G150" s="104" t="s">
        <v>871</v>
      </c>
      <c r="H150" s="104" t="s">
        <v>141</v>
      </c>
      <c r="I150" s="78" t="s">
        <v>9</v>
      </c>
      <c r="J150" s="78" t="s">
        <v>141</v>
      </c>
      <c r="K150" s="99" t="s">
        <v>872</v>
      </c>
      <c r="L150" s="99"/>
      <c r="M150" s="105"/>
      <c r="N150" s="8" t="str">
        <f t="shared" si="3"/>
        <v>INSERT INTO ft_t_isgp (isgp_oid, instr_id, PRNT_ISS_GRP_OID,START_TMS,LAST_CHG_TMS,LAST_CHG_USR_ID,DATA_STAT_TYP,DATA_SRC_ID,PRT_PURP_TYP, ISID_OID, MKT_ISS_OID)  SELECT 'VM=0000149' ,  (SELECT instr_id FROM ft_t_isid WHERE id_ctxt_typ =  'RIC' and iss_id = 'NZ1M2YV=ICAA' and rownum = 1),'CBA=S002=A'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'CBA=S002=A' and instr_id = (SELECT instr_id FROM ft_t_isid WHERE id_ctxt_typ =  'RIC' and iss_id = 'NZ1M2YV=ICAA') );</v>
      </c>
    </row>
    <row r="151" spans="2:14">
      <c r="B151" s="103" t="s">
        <v>2814</v>
      </c>
      <c r="C151" s="16" t="s">
        <v>2562</v>
      </c>
      <c r="D151" s="78" t="s">
        <v>1570</v>
      </c>
      <c r="E151" s="103" t="s">
        <v>2662</v>
      </c>
      <c r="F151" s="103" t="s">
        <v>1365</v>
      </c>
      <c r="G151" s="104" t="s">
        <v>871</v>
      </c>
      <c r="H151" s="104" t="s">
        <v>141</v>
      </c>
      <c r="I151" s="78" t="s">
        <v>9</v>
      </c>
      <c r="J151" s="78" t="s">
        <v>141</v>
      </c>
      <c r="K151" s="99" t="s">
        <v>872</v>
      </c>
      <c r="L151" s="99"/>
      <c r="M151" s="105"/>
      <c r="N151" s="8" t="str">
        <f t="shared" si="3"/>
        <v>INSERT INTO ft_t_isgp (isgp_oid, instr_id, PRNT_ISS_GRP_OID,START_TMS,LAST_CHG_TMS,LAST_CHG_USR_ID,DATA_STAT_TYP,DATA_SRC_ID,PRT_PURP_TYP, ISID_OID, MKT_ISS_OID)  SELECT 'VM=0000150' ,  (SELECT instr_id FROM ft_t_isid WHERE id_ctxt_typ =  'RIC' and iss_id = 'NZ2M2YV=ICAA' and rownum = 1),'CBA=S002=A' , sysdate-36525 , sysdate,'CBA', 'ACTIVE' , 'CBA' , 'REQUEST',  (SELECT isid_oid FROM ft_t_isid WHERE id_ctxt_typ =  'RIC' and iss_id = 'NZ2M2YV=ICAA' and rownum = 1), (select mkt_iss_oid from ft_t_mkis where instr_id = (select instr_id from ft_t_isid where iss_id = 'NZ2M2YV=ICAA' and id_ctxt_typ = 'RIC') and mkt_oid = (select mkt_oid from ft_t_isid where iss_id = '' and id_ctxt_typ = '')) from dual WHERE EXISTS (SELECT 1 FROM ft_t_isid WHERE id_ctxt_typ =  'RIC' and iss_id = 'NZ2M2YV=ICAA') AND NOT EXISTS (SELECT 1 FROM ft_t_isgp WHERE PRNT_ISS_GRP_OID = 'CBA=S002=A' and instr_id = (SELECT instr_id FROM ft_t_isid WHERE id_ctxt_typ =  'RIC' and iss_id = 'NZ2M2YV=ICAA') );</v>
      </c>
    </row>
    <row r="152" spans="2:14">
      <c r="B152" s="103" t="s">
        <v>2815</v>
      </c>
      <c r="C152" s="16" t="s">
        <v>2563</v>
      </c>
      <c r="D152" s="78" t="s">
        <v>1570</v>
      </c>
      <c r="E152" s="103" t="s">
        <v>2662</v>
      </c>
      <c r="F152" s="103" t="s">
        <v>1365</v>
      </c>
      <c r="G152" s="104" t="s">
        <v>871</v>
      </c>
      <c r="H152" s="104" t="s">
        <v>141</v>
      </c>
      <c r="I152" s="78" t="s">
        <v>9</v>
      </c>
      <c r="J152" s="78" t="s">
        <v>141</v>
      </c>
      <c r="K152" s="99" t="s">
        <v>872</v>
      </c>
      <c r="L152" s="99"/>
      <c r="M152" s="105"/>
      <c r="N152" s="8" t="str">
        <f t="shared" si="3"/>
        <v>INSERT INTO ft_t_isgp (isgp_oid, instr_id, PRNT_ISS_GRP_OID,START_TMS,LAST_CHG_TMS,LAST_CHG_USR_ID,DATA_STAT_TYP,DATA_SRC_ID,PRT_PURP_TYP, ISID_OID, MKT_ISS_OID)  SELECT 'VM=0000151' ,  (SELECT instr_id FROM ft_t_isid WHERE id_ctxt_typ =  'RIC' and iss_id = 'NZ3M2YV=ICAA' and rownum = 1),'CBA=S002=A' , sysdate-36525 , sysdate,'CBA', 'ACTIVE' , 'CBA' , 'REQUEST',  (SELECT isid_oid FROM ft_t_isid WHERE id_ctxt_typ =  'RIC' and iss_id = 'NZ3M2YV=ICAA' and rownum = 1), (select mkt_iss_oid from ft_t_mkis where instr_id = (select instr_id from ft_t_isid where iss_id = 'NZ3M2YV=ICAA' and id_ctxt_typ = 'RIC') and mkt_oid = (select mkt_oid from ft_t_isid where iss_id = '' and id_ctxt_typ = '')) from dual WHERE EXISTS (SELECT 1 FROM ft_t_isid WHERE id_ctxt_typ =  'RIC' and iss_id = 'NZ3M2YV=ICAA') AND NOT EXISTS (SELECT 1 FROM ft_t_isgp WHERE PRNT_ISS_GRP_OID = 'CBA=S002=A' and instr_id = (SELECT instr_id FROM ft_t_isid WHERE id_ctxt_typ =  'RIC' and iss_id = 'NZ3M2YV=ICAA') );</v>
      </c>
    </row>
    <row r="153" spans="2:14">
      <c r="B153" s="103" t="s">
        <v>2816</v>
      </c>
      <c r="C153" s="16" t="s">
        <v>2564</v>
      </c>
      <c r="D153" s="78" t="s">
        <v>1570</v>
      </c>
      <c r="E153" s="103" t="s">
        <v>2662</v>
      </c>
      <c r="F153" s="103" t="s">
        <v>1365</v>
      </c>
      <c r="G153" s="104" t="s">
        <v>871</v>
      </c>
      <c r="H153" s="104" t="s">
        <v>141</v>
      </c>
      <c r="I153" s="78" t="s">
        <v>9</v>
      </c>
      <c r="J153" s="78" t="s">
        <v>141</v>
      </c>
      <c r="K153" s="99" t="s">
        <v>872</v>
      </c>
      <c r="L153" s="99"/>
      <c r="M153" s="105"/>
      <c r="N153" s="8" t="str">
        <f t="shared" si="3"/>
        <v>INSERT INTO ft_t_isgp (isgp_oid, instr_id, PRNT_ISS_GRP_OID,START_TMS,LAST_CHG_TMS,LAST_CHG_USR_ID,DATA_STAT_TYP,DATA_SRC_ID,PRT_PURP_TYP, ISID_OID, MKT_ISS_OID)  SELECT 'VM=0000152' ,  (SELECT instr_id FROM ft_t_isid WHERE id_ctxt_typ =  'RIC' and iss_id = 'NZ6M2YV=ICAA' and rownum = 1),'CBA=S002=A' , sysdate-36525 , sysdate,'CBA', 'ACTIVE' , 'CBA' , 'REQUEST',  (SELECT isid_oid FROM ft_t_isid WHERE id_ctxt_typ =  'RIC' and iss_id = 'NZ6M2YV=ICAA' and rownum = 1), (select mkt_iss_oid from ft_t_mkis where instr_id = (select instr_id from ft_t_isid where iss_id = 'NZ6M2YV=ICAA' and id_ctxt_typ = 'RIC') and mkt_oid = (select mkt_oid from ft_t_isid where iss_id = '' and id_ctxt_typ = '')) from dual WHERE EXISTS (SELECT 1 FROM ft_t_isid WHERE id_ctxt_typ =  'RIC' and iss_id = 'NZ6M2YV=ICAA') AND NOT EXISTS (SELECT 1 FROM ft_t_isgp WHERE PRNT_ISS_GRP_OID = 'CBA=S002=A' and instr_id = (SELECT instr_id FROM ft_t_isid WHERE id_ctxt_typ =  'RIC' and iss_id = 'NZ6M2YV=ICAA') );</v>
      </c>
    </row>
    <row r="154" spans="2:14">
      <c r="B154" s="103" t="s">
        <v>2817</v>
      </c>
      <c r="C154" s="16" t="s">
        <v>2565</v>
      </c>
      <c r="D154" s="78" t="s">
        <v>1570</v>
      </c>
      <c r="E154" s="103" t="s">
        <v>2662</v>
      </c>
      <c r="F154" s="103" t="s">
        <v>1365</v>
      </c>
      <c r="G154" s="104" t="s">
        <v>871</v>
      </c>
      <c r="H154" s="104" t="s">
        <v>141</v>
      </c>
      <c r="I154" s="78" t="s">
        <v>9</v>
      </c>
      <c r="J154" s="78" t="s">
        <v>141</v>
      </c>
      <c r="K154" s="99" t="s">
        <v>872</v>
      </c>
      <c r="L154" s="99"/>
      <c r="M154" s="105"/>
      <c r="N154" s="8" t="str">
        <f t="shared" si="3"/>
        <v>INSERT INTO ft_t_isgp (isgp_oid, instr_id, PRNT_ISS_GRP_OID,START_TMS,LAST_CHG_TMS,LAST_CHG_USR_ID,DATA_STAT_TYP,DATA_SRC_ID,PRT_PURP_TYP, ISID_OID, MKT_ISS_OID)  SELECT 'VM=0000153' ,  (SELECT instr_id FROM ft_t_isid WHERE id_ctxt_typ =  'RIC' and iss_id = 'NZ1Y2YV=ICAA' and rownum = 1),'CBA=S002=A' , sysdate-36525 , sysdate,'CBA', 'ACTIVE' , 'CBA' , 'REQUEST',  (SELECT isid_oid FROM ft_t_isid WHERE id_ctxt_typ =  'RIC' and iss_id = 'NZ1Y2YV=ICAA' and rownum = 1), (select mkt_iss_oid from ft_t_mkis where instr_id = (select instr_id from ft_t_isid where iss_id = 'NZ1Y2YV=ICAA' and id_ctxt_typ = 'RIC') and mkt_oid = (select mkt_oid from ft_t_isid where iss_id = '' and id_ctxt_typ = '')) from dual WHERE EXISTS (SELECT 1 FROM ft_t_isid WHERE id_ctxt_typ =  'RIC' and iss_id = 'NZ1Y2YV=ICAA') AND NOT EXISTS (SELECT 1 FROM ft_t_isgp WHERE PRNT_ISS_GRP_OID = 'CBA=S002=A' and instr_id = (SELECT instr_id FROM ft_t_isid WHERE id_ctxt_typ =  'RIC' and iss_id = 'NZ1Y2YV=ICAA') );</v>
      </c>
    </row>
    <row r="155" spans="2:14">
      <c r="B155" s="103" t="s">
        <v>2818</v>
      </c>
      <c r="C155" s="16" t="s">
        <v>2566</v>
      </c>
      <c r="D155" s="78" t="s">
        <v>1570</v>
      </c>
      <c r="E155" s="103" t="s">
        <v>2662</v>
      </c>
      <c r="F155" s="103" t="s">
        <v>1365</v>
      </c>
      <c r="G155" s="104" t="s">
        <v>871</v>
      </c>
      <c r="H155" s="104" t="s">
        <v>141</v>
      </c>
      <c r="I155" s="78" t="s">
        <v>9</v>
      </c>
      <c r="J155" s="78" t="s">
        <v>141</v>
      </c>
      <c r="K155" s="99" t="s">
        <v>872</v>
      </c>
      <c r="L155" s="99"/>
      <c r="M155" s="105"/>
      <c r="N155" s="8" t="str">
        <f t="shared" si="3"/>
        <v>INSERT INTO ft_t_isgp (isgp_oid, instr_id, PRNT_ISS_GRP_OID,START_TMS,LAST_CHG_TMS,LAST_CHG_USR_ID,DATA_STAT_TYP,DATA_SRC_ID,PRT_PURP_TYP, ISID_OID, MKT_ISS_OID)  SELECT 'VM=0000154' ,  (SELECT instr_id FROM ft_t_isid WHERE id_ctxt_typ =  'RIC' and iss_id = 'NZ2Y2YV=ICAA' and rownum = 1),'CBA=S002=A' , sysdate-36525 , sysdate,'CBA', 'ACTIVE' , 'CBA' , 'REQUEST',  (SELECT isid_oid FROM ft_t_isid WHERE id_ctxt_typ =  'RIC' and iss_id = 'NZ2Y2YV=ICAA' and rownum = 1), (select mkt_iss_oid from ft_t_mkis where instr_id = (select instr_id from ft_t_isid where iss_id = 'NZ2Y2YV=ICAA' and id_ctxt_typ = 'RIC') and mkt_oid = (select mkt_oid from ft_t_isid where iss_id = '' and id_ctxt_typ = '')) from dual WHERE EXISTS (SELECT 1 FROM ft_t_isid WHERE id_ctxt_typ =  'RIC' and iss_id = 'NZ2Y2YV=ICAA') AND NOT EXISTS (SELECT 1 FROM ft_t_isgp WHERE PRNT_ISS_GRP_OID = 'CBA=S002=A' and instr_id = (SELECT instr_id FROM ft_t_isid WHERE id_ctxt_typ =  'RIC' and iss_id = 'NZ2Y2YV=ICAA') );</v>
      </c>
    </row>
    <row r="156" spans="2:14">
      <c r="B156" s="103" t="s">
        <v>2819</v>
      </c>
      <c r="C156" s="16" t="s">
        <v>2567</v>
      </c>
      <c r="D156" s="78" t="s">
        <v>1570</v>
      </c>
      <c r="E156" s="103" t="s">
        <v>2662</v>
      </c>
      <c r="F156" s="103" t="s">
        <v>1365</v>
      </c>
      <c r="G156" s="104" t="s">
        <v>871</v>
      </c>
      <c r="H156" s="104" t="s">
        <v>141</v>
      </c>
      <c r="I156" s="78" t="s">
        <v>9</v>
      </c>
      <c r="J156" s="78" t="s">
        <v>141</v>
      </c>
      <c r="K156" s="99" t="s">
        <v>872</v>
      </c>
      <c r="L156" s="99"/>
      <c r="M156" s="105"/>
      <c r="N156" s="8" t="str">
        <f t="shared" si="3"/>
        <v>INSERT INTO ft_t_isgp (isgp_oid, instr_id, PRNT_ISS_GRP_OID,START_TMS,LAST_CHG_TMS,LAST_CHG_USR_ID,DATA_STAT_TYP,DATA_SRC_ID,PRT_PURP_TYP, ISID_OID, MKT_ISS_OID)  SELECT 'VM=0000155' ,  (SELECT instr_id FROM ft_t_isid WHERE id_ctxt_typ =  'RIC' and iss_id = 'NZ1M3YV=ICAA' and rownum = 1),'CBA=S002=A' , sysdate-36525 , sysdate,'CBA', 'ACTIVE' , 'CBA' , 'REQUEST',  (SELECT isid_oid FROM ft_t_isid WHERE id_ctxt_typ =  'RIC' and iss_id = 'NZ1M3YV=ICAA' and rownum = 1), (select mkt_iss_oid from ft_t_mkis where instr_id = (select instr_id from ft_t_isid where iss_id = 'NZ1M3YV=ICAA' and id_ctxt_typ = 'RIC') and mkt_oid = (select mkt_oid from ft_t_isid where iss_id = '' and id_ctxt_typ = '')) from dual WHERE EXISTS (SELECT 1 FROM ft_t_isid WHERE id_ctxt_typ =  'RIC' and iss_id = 'NZ1M3YV=ICAA') AND NOT EXISTS (SELECT 1 FROM ft_t_isgp WHERE PRNT_ISS_GRP_OID = 'CBA=S002=A' and instr_id = (SELECT instr_id FROM ft_t_isid WHERE id_ctxt_typ =  'RIC' and iss_id = 'NZ1M3YV=ICAA') );</v>
      </c>
    </row>
    <row r="157" spans="2:14">
      <c r="B157" s="103" t="s">
        <v>2820</v>
      </c>
      <c r="C157" s="16" t="s">
        <v>2568</v>
      </c>
      <c r="D157" s="78" t="s">
        <v>1570</v>
      </c>
      <c r="E157" s="103" t="s">
        <v>2662</v>
      </c>
      <c r="F157" s="103" t="s">
        <v>1365</v>
      </c>
      <c r="G157" s="104" t="s">
        <v>871</v>
      </c>
      <c r="H157" s="104" t="s">
        <v>141</v>
      </c>
      <c r="I157" s="78" t="s">
        <v>9</v>
      </c>
      <c r="J157" s="78" t="s">
        <v>141</v>
      </c>
      <c r="K157" s="99" t="s">
        <v>872</v>
      </c>
      <c r="L157" s="99"/>
      <c r="M157" s="105"/>
      <c r="N157" s="8" t="str">
        <f t="shared" si="3"/>
        <v>INSERT INTO ft_t_isgp (isgp_oid, instr_id, PRNT_ISS_GRP_OID,START_TMS,LAST_CHG_TMS,LAST_CHG_USR_ID,DATA_STAT_TYP,DATA_SRC_ID,PRT_PURP_TYP, ISID_OID, MKT_ISS_OID)  SELECT 'VM=0000156' ,  (SELECT instr_id FROM ft_t_isid WHERE id_ctxt_typ =  'RIC' and iss_id = 'NZ2M3YV=ICAA' and rownum = 1),'CBA=S002=A' , sysdate-36525 , sysdate,'CBA', 'ACTIVE' , 'CBA' , 'REQUEST',  (SELECT isid_oid FROM ft_t_isid WHERE id_ctxt_typ =  'RIC' and iss_id = 'NZ2M3YV=ICAA' and rownum = 1), (select mkt_iss_oid from ft_t_mkis where instr_id = (select instr_id from ft_t_isid where iss_id = 'NZ2M3YV=ICAA' and id_ctxt_typ = 'RIC') and mkt_oid = (select mkt_oid from ft_t_isid where iss_id = '' and id_ctxt_typ = '')) from dual WHERE EXISTS (SELECT 1 FROM ft_t_isid WHERE id_ctxt_typ =  'RIC' and iss_id = 'NZ2M3YV=ICAA') AND NOT EXISTS (SELECT 1 FROM ft_t_isgp WHERE PRNT_ISS_GRP_OID = 'CBA=S002=A' and instr_id = (SELECT instr_id FROM ft_t_isid WHERE id_ctxt_typ =  'RIC' and iss_id = 'NZ2M3YV=ICAA') );</v>
      </c>
    </row>
    <row r="158" spans="2:14">
      <c r="B158" s="103" t="s">
        <v>2821</v>
      </c>
      <c r="C158" s="16" t="s">
        <v>2569</v>
      </c>
      <c r="D158" s="78" t="s">
        <v>1570</v>
      </c>
      <c r="E158" s="103" t="s">
        <v>2662</v>
      </c>
      <c r="F158" s="103" t="s">
        <v>1365</v>
      </c>
      <c r="G158" s="104" t="s">
        <v>871</v>
      </c>
      <c r="H158" s="104" t="s">
        <v>141</v>
      </c>
      <c r="I158" s="78" t="s">
        <v>9</v>
      </c>
      <c r="J158" s="78" t="s">
        <v>141</v>
      </c>
      <c r="K158" s="99" t="s">
        <v>872</v>
      </c>
      <c r="L158" s="99"/>
      <c r="M158" s="105"/>
      <c r="N158" s="8" t="str">
        <f t="shared" si="3"/>
        <v>INSERT INTO ft_t_isgp (isgp_oid, instr_id, PRNT_ISS_GRP_OID,START_TMS,LAST_CHG_TMS,LAST_CHG_USR_ID,DATA_STAT_TYP,DATA_SRC_ID,PRT_PURP_TYP, ISID_OID, MKT_ISS_OID)  SELECT 'VM=0000157' ,  (SELECT instr_id FROM ft_t_isid WHERE id_ctxt_typ =  'RIC' and iss_id = 'NZ3M3YV=ICAA' and rownum = 1),'CBA=S002=A' , sysdate-36525 , sysdate,'CBA', 'ACTIVE' , 'CBA' , 'REQUEST',  (SELECT isid_oid FROM ft_t_isid WHERE id_ctxt_typ =  'RIC' and iss_id = 'NZ3M3YV=ICAA' and rownum = 1), (select mkt_iss_oid from ft_t_mkis where instr_id = (select instr_id from ft_t_isid where iss_id = 'NZ3M3YV=ICAA' and id_ctxt_typ = 'RIC') and mkt_oid = (select mkt_oid from ft_t_isid where iss_id = '' and id_ctxt_typ = '')) from dual WHERE EXISTS (SELECT 1 FROM ft_t_isid WHERE id_ctxt_typ =  'RIC' and iss_id = 'NZ3M3YV=ICAA') AND NOT EXISTS (SELECT 1 FROM ft_t_isgp WHERE PRNT_ISS_GRP_OID = 'CBA=S002=A' and instr_id = (SELECT instr_id FROM ft_t_isid WHERE id_ctxt_typ =  'RIC' and iss_id = 'NZ3M3YV=ICAA') );</v>
      </c>
    </row>
    <row r="159" spans="2:14">
      <c r="B159" s="103" t="s">
        <v>2822</v>
      </c>
      <c r="C159" s="16" t="s">
        <v>2570</v>
      </c>
      <c r="D159" s="78" t="s">
        <v>1570</v>
      </c>
      <c r="E159" s="103" t="s">
        <v>2662</v>
      </c>
      <c r="F159" s="103" t="s">
        <v>1365</v>
      </c>
      <c r="G159" s="104" t="s">
        <v>871</v>
      </c>
      <c r="H159" s="104" t="s">
        <v>141</v>
      </c>
      <c r="I159" s="78" t="s">
        <v>9</v>
      </c>
      <c r="J159" s="78" t="s">
        <v>141</v>
      </c>
      <c r="K159" s="99" t="s">
        <v>872</v>
      </c>
      <c r="L159" s="99"/>
      <c r="M159" s="105"/>
      <c r="N159" s="8" t="str">
        <f t="shared" si="3"/>
        <v>INSERT INTO ft_t_isgp (isgp_oid, instr_id, PRNT_ISS_GRP_OID,START_TMS,LAST_CHG_TMS,LAST_CHG_USR_ID,DATA_STAT_TYP,DATA_SRC_ID,PRT_PURP_TYP, ISID_OID, MKT_ISS_OID)  SELECT 'VM=0000158' ,  (SELECT instr_id FROM ft_t_isid WHERE id_ctxt_typ =  'RIC' and iss_id = 'NZ6M3YV=ICAA' and rownum = 1),'CBA=S002=A' , sysdate-36525 , sysdate,'CBA', 'ACTIVE' , 'CBA' , 'REQUEST',  (SELECT isid_oid FROM ft_t_isid WHERE id_ctxt_typ =  'RIC' and iss_id = 'NZ6M3YV=ICAA' and rownum = 1), (select mkt_iss_oid from ft_t_mkis where instr_id = (select instr_id from ft_t_isid where iss_id = 'NZ6M3YV=ICAA' and id_ctxt_typ = 'RIC') and mkt_oid = (select mkt_oid from ft_t_isid where iss_id = '' and id_ctxt_typ = '')) from dual WHERE EXISTS (SELECT 1 FROM ft_t_isid WHERE id_ctxt_typ =  'RIC' and iss_id = 'NZ6M3YV=ICAA') AND NOT EXISTS (SELECT 1 FROM ft_t_isgp WHERE PRNT_ISS_GRP_OID = 'CBA=S002=A' and instr_id = (SELECT instr_id FROM ft_t_isid WHERE id_ctxt_typ =  'RIC' and iss_id = 'NZ6M3YV=ICAA') );</v>
      </c>
    </row>
    <row r="160" spans="2:14">
      <c r="B160" s="103" t="s">
        <v>2823</v>
      </c>
      <c r="C160" s="16" t="s">
        <v>2571</v>
      </c>
      <c r="D160" s="78" t="s">
        <v>1570</v>
      </c>
      <c r="E160" s="103" t="s">
        <v>2662</v>
      </c>
      <c r="F160" s="103" t="s">
        <v>1365</v>
      </c>
      <c r="G160" s="104" t="s">
        <v>871</v>
      </c>
      <c r="H160" s="104" t="s">
        <v>141</v>
      </c>
      <c r="I160" s="78" t="s">
        <v>9</v>
      </c>
      <c r="J160" s="78" t="s">
        <v>141</v>
      </c>
      <c r="K160" s="99" t="s">
        <v>872</v>
      </c>
      <c r="L160" s="99"/>
      <c r="M160" s="105"/>
      <c r="N160" s="8" t="str">
        <f t="shared" si="3"/>
        <v>INSERT INTO ft_t_isgp (isgp_oid, instr_id, PRNT_ISS_GRP_OID,START_TMS,LAST_CHG_TMS,LAST_CHG_USR_ID,DATA_STAT_TYP,DATA_SRC_ID,PRT_PURP_TYP, ISID_OID, MKT_ISS_OID)  SELECT 'VM=0000159' ,  (SELECT instr_id FROM ft_t_isid WHERE id_ctxt_typ =  'RIC' and iss_id = 'NZ1Y3YV=ICAA' and rownum = 1),'CBA=S002=A' , sysdate-36525 , sysdate,'CBA', 'ACTIVE' , 'CBA' , 'REQUEST',  (SELECT isid_oid FROM ft_t_isid WHERE id_ctxt_typ =  'RIC' and iss_id = 'NZ1Y3YV=ICAA' and rownum = 1), (select mkt_iss_oid from ft_t_mkis where instr_id = (select instr_id from ft_t_isid where iss_id = 'NZ1Y3YV=ICAA' and id_ctxt_typ = 'RIC') and mkt_oid = (select mkt_oid from ft_t_isid where iss_id = '' and id_ctxt_typ = '')) from dual WHERE EXISTS (SELECT 1 FROM ft_t_isid WHERE id_ctxt_typ =  'RIC' and iss_id = 'NZ1Y3YV=ICAA') AND NOT EXISTS (SELECT 1 FROM ft_t_isgp WHERE PRNT_ISS_GRP_OID = 'CBA=S002=A' and instr_id = (SELECT instr_id FROM ft_t_isid WHERE id_ctxt_typ =  'RIC' and iss_id = 'NZ1Y3YV=ICAA') );</v>
      </c>
    </row>
    <row r="161" spans="2:14">
      <c r="B161" s="103" t="s">
        <v>2824</v>
      </c>
      <c r="C161" s="16" t="s">
        <v>2572</v>
      </c>
      <c r="D161" s="78" t="s">
        <v>1570</v>
      </c>
      <c r="E161" s="103" t="s">
        <v>2662</v>
      </c>
      <c r="F161" s="103" t="s">
        <v>1365</v>
      </c>
      <c r="G161" s="104" t="s">
        <v>871</v>
      </c>
      <c r="H161" s="104" t="s">
        <v>141</v>
      </c>
      <c r="I161" s="78" t="s">
        <v>9</v>
      </c>
      <c r="J161" s="78" t="s">
        <v>141</v>
      </c>
      <c r="K161" s="99" t="s">
        <v>872</v>
      </c>
      <c r="L161" s="99"/>
      <c r="M161" s="105"/>
      <c r="N161" s="8" t="str">
        <f t="shared" si="3"/>
        <v>INSERT INTO ft_t_isgp (isgp_oid, instr_id, PRNT_ISS_GRP_OID,START_TMS,LAST_CHG_TMS,LAST_CHG_USR_ID,DATA_STAT_TYP,DATA_SRC_ID,PRT_PURP_TYP, ISID_OID, MKT_ISS_OID)  SELECT 'VM=0000160' ,  (SELECT instr_id FROM ft_t_isid WHERE id_ctxt_typ =  'RIC' and iss_id = 'NZ2Y3YV=ICAA' and rownum = 1),'CBA=S002=A' , sysdate-36525 , sysdate,'CBA', 'ACTIVE' , 'CBA' , 'REQUEST',  (SELECT isid_oid FROM ft_t_isid WHERE id_ctxt_typ =  'RIC' and iss_id = 'NZ2Y3YV=ICAA' and rownum = 1), (select mkt_iss_oid from ft_t_mkis where instr_id = (select instr_id from ft_t_isid where iss_id = 'NZ2Y3YV=ICAA' and id_ctxt_typ = 'RIC') and mkt_oid = (select mkt_oid from ft_t_isid where iss_id = '' and id_ctxt_typ = '')) from dual WHERE EXISTS (SELECT 1 FROM ft_t_isid WHERE id_ctxt_typ =  'RIC' and iss_id = 'NZ2Y3YV=ICAA') AND NOT EXISTS (SELECT 1 FROM ft_t_isgp WHERE PRNT_ISS_GRP_OID = 'CBA=S002=A' and instr_id = (SELECT instr_id FROM ft_t_isid WHERE id_ctxt_typ =  'RIC' and iss_id = 'NZ2Y3YV=ICAA') );</v>
      </c>
    </row>
    <row r="162" spans="2:14">
      <c r="B162" s="103" t="s">
        <v>2825</v>
      </c>
      <c r="C162" s="16" t="s">
        <v>2573</v>
      </c>
      <c r="D162" s="78" t="s">
        <v>1570</v>
      </c>
      <c r="E162" s="103" t="s">
        <v>2662</v>
      </c>
      <c r="F162" s="103" t="s">
        <v>1365</v>
      </c>
      <c r="G162" s="104" t="s">
        <v>871</v>
      </c>
      <c r="H162" s="104" t="s">
        <v>141</v>
      </c>
      <c r="I162" s="78" t="s">
        <v>9</v>
      </c>
      <c r="J162" s="78" t="s">
        <v>141</v>
      </c>
      <c r="K162" s="99" t="s">
        <v>872</v>
      </c>
      <c r="L162" s="99"/>
      <c r="M162" s="105"/>
      <c r="N162" s="8" t="str">
        <f t="shared" si="3"/>
        <v>INSERT INTO ft_t_isgp (isgp_oid, instr_id, PRNT_ISS_GRP_OID,START_TMS,LAST_CHG_TMS,LAST_CHG_USR_ID,DATA_STAT_TYP,DATA_SRC_ID,PRT_PURP_TYP, ISID_OID, MKT_ISS_OID)  SELECT 'VM=0000161' ,  (SELECT instr_id FROM ft_t_isid WHERE id_ctxt_typ =  'RIC' and iss_id = 'NZ1M4YV=ICAA' and rownum = 1),'CBA=S002=A' , sysdate-36525 , sysdate,'CBA', 'ACTIVE' , 'CBA' , 'REQUEST',  (SELECT isid_oid FROM ft_t_isid WHERE id_ctxt_typ =  'RIC' and iss_id = 'NZ1M4YV=ICAA' and rownum = 1), (select mkt_iss_oid from ft_t_mkis where instr_id = (select instr_id from ft_t_isid where iss_id = 'NZ1M4YV=ICAA' and id_ctxt_typ = 'RIC') and mkt_oid = (select mkt_oid from ft_t_isid where iss_id = '' and id_ctxt_typ = '')) from dual WHERE EXISTS (SELECT 1 FROM ft_t_isid WHERE id_ctxt_typ =  'RIC' and iss_id = 'NZ1M4YV=ICAA') AND NOT EXISTS (SELECT 1 FROM ft_t_isgp WHERE PRNT_ISS_GRP_OID = 'CBA=S002=A' and instr_id = (SELECT instr_id FROM ft_t_isid WHERE id_ctxt_typ =  'RIC' and iss_id = 'NZ1M4YV=ICAA') );</v>
      </c>
    </row>
    <row r="163" spans="2:14">
      <c r="B163" s="103" t="s">
        <v>2826</v>
      </c>
      <c r="C163" s="16" t="s">
        <v>2574</v>
      </c>
      <c r="D163" s="78" t="s">
        <v>1570</v>
      </c>
      <c r="E163" s="103" t="s">
        <v>2662</v>
      </c>
      <c r="F163" s="103" t="s">
        <v>1365</v>
      </c>
      <c r="G163" s="104" t="s">
        <v>871</v>
      </c>
      <c r="H163" s="104" t="s">
        <v>141</v>
      </c>
      <c r="I163" s="78" t="s">
        <v>9</v>
      </c>
      <c r="J163" s="78" t="s">
        <v>141</v>
      </c>
      <c r="K163" s="99" t="s">
        <v>872</v>
      </c>
      <c r="L163" s="99"/>
      <c r="M163" s="105"/>
      <c r="N163" s="8" t="str">
        <f t="shared" si="3"/>
        <v>INSERT INTO ft_t_isgp (isgp_oid, instr_id, PRNT_ISS_GRP_OID,START_TMS,LAST_CHG_TMS,LAST_CHG_USR_ID,DATA_STAT_TYP,DATA_SRC_ID,PRT_PURP_TYP, ISID_OID, MKT_ISS_OID)  SELECT 'VM=0000162' ,  (SELECT instr_id FROM ft_t_isid WHERE id_ctxt_typ =  'RIC' and iss_id = 'NZ2M4YV=ICAA' and rownum = 1),'CBA=S002=A' , sysdate-36525 , sysdate,'CBA', 'ACTIVE' , 'CBA' , 'REQUEST',  (SELECT isid_oid FROM ft_t_isid WHERE id_ctxt_typ =  'RIC' and iss_id = 'NZ2M4YV=ICAA' and rownum = 1), (select mkt_iss_oid from ft_t_mkis where instr_id = (select instr_id from ft_t_isid where iss_id = 'NZ2M4YV=ICAA' and id_ctxt_typ = 'RIC') and mkt_oid = (select mkt_oid from ft_t_isid where iss_id = '' and id_ctxt_typ = '')) from dual WHERE EXISTS (SELECT 1 FROM ft_t_isid WHERE id_ctxt_typ =  'RIC' and iss_id = 'NZ2M4YV=ICAA') AND NOT EXISTS (SELECT 1 FROM ft_t_isgp WHERE PRNT_ISS_GRP_OID = 'CBA=S002=A' and instr_id = (SELECT instr_id FROM ft_t_isid WHERE id_ctxt_typ =  'RIC' and iss_id = 'NZ2M4YV=ICAA') );</v>
      </c>
    </row>
    <row r="164" spans="2:14">
      <c r="B164" s="103" t="s">
        <v>2827</v>
      </c>
      <c r="C164" s="16" t="s">
        <v>2575</v>
      </c>
      <c r="D164" s="78" t="s">
        <v>1570</v>
      </c>
      <c r="E164" s="103" t="s">
        <v>2662</v>
      </c>
      <c r="F164" s="103" t="s">
        <v>1365</v>
      </c>
      <c r="G164" s="104" t="s">
        <v>871</v>
      </c>
      <c r="H164" s="104" t="s">
        <v>141</v>
      </c>
      <c r="I164" s="78" t="s">
        <v>9</v>
      </c>
      <c r="J164" s="78" t="s">
        <v>141</v>
      </c>
      <c r="K164" s="99" t="s">
        <v>872</v>
      </c>
      <c r="L164" s="99"/>
      <c r="M164" s="105"/>
      <c r="N164" s="8" t="str">
        <f t="shared" si="3"/>
        <v>INSERT INTO ft_t_isgp (isgp_oid, instr_id, PRNT_ISS_GRP_OID,START_TMS,LAST_CHG_TMS,LAST_CHG_USR_ID,DATA_STAT_TYP,DATA_SRC_ID,PRT_PURP_TYP, ISID_OID, MKT_ISS_OID)  SELECT 'VM=0000163' ,  (SELECT instr_id FROM ft_t_isid WHERE id_ctxt_typ =  'RIC' and iss_id = 'NZ3M4YV=ICAA' and rownum = 1),'CBA=S002=A' , sysdate-36525 , sysdate,'CBA', 'ACTIVE' , 'CBA' , 'REQUEST',  (SELECT isid_oid FROM ft_t_isid WHERE id_ctxt_typ =  'RIC' and iss_id = 'NZ3M4YV=ICAA' and rownum = 1), (select mkt_iss_oid from ft_t_mkis where instr_id = (select instr_id from ft_t_isid where iss_id = 'NZ3M4YV=ICAA' and id_ctxt_typ = 'RIC') and mkt_oid = (select mkt_oid from ft_t_isid where iss_id = '' and id_ctxt_typ = '')) from dual WHERE EXISTS (SELECT 1 FROM ft_t_isid WHERE id_ctxt_typ =  'RIC' and iss_id = 'NZ3M4YV=ICAA') AND NOT EXISTS (SELECT 1 FROM ft_t_isgp WHERE PRNT_ISS_GRP_OID = 'CBA=S002=A' and instr_id = (SELECT instr_id FROM ft_t_isid WHERE id_ctxt_typ =  'RIC' and iss_id = 'NZ3M4YV=ICAA') );</v>
      </c>
    </row>
    <row r="165" spans="2:14">
      <c r="B165" s="103" t="s">
        <v>2828</v>
      </c>
      <c r="C165" s="16" t="s">
        <v>2576</v>
      </c>
      <c r="D165" s="78" t="s">
        <v>1570</v>
      </c>
      <c r="E165" s="103" t="s">
        <v>2662</v>
      </c>
      <c r="F165" s="103" t="s">
        <v>1365</v>
      </c>
      <c r="G165" s="104" t="s">
        <v>871</v>
      </c>
      <c r="H165" s="104" t="s">
        <v>141</v>
      </c>
      <c r="I165" s="78" t="s">
        <v>9</v>
      </c>
      <c r="J165" s="78" t="s">
        <v>141</v>
      </c>
      <c r="K165" s="99" t="s">
        <v>872</v>
      </c>
      <c r="L165" s="99"/>
      <c r="M165" s="105"/>
      <c r="N165" s="8" t="str">
        <f t="shared" si="3"/>
        <v>INSERT INTO ft_t_isgp (isgp_oid, instr_id, PRNT_ISS_GRP_OID,START_TMS,LAST_CHG_TMS,LAST_CHG_USR_ID,DATA_STAT_TYP,DATA_SRC_ID,PRT_PURP_TYP, ISID_OID, MKT_ISS_OID)  SELECT 'VM=0000164' ,  (SELECT instr_id FROM ft_t_isid WHERE id_ctxt_typ =  'RIC' and iss_id = 'NZ6M4YV=ICAA' and rownum = 1),'CBA=S002=A' , sysdate-36525 , sysdate,'CBA', 'ACTIVE' , 'CBA' , 'REQUEST',  (SELECT isid_oid FROM ft_t_isid WHERE id_ctxt_typ =  'RIC' and iss_id = 'NZ6M4YV=ICAA' and rownum = 1), (select mkt_iss_oid from ft_t_mkis where instr_id = (select instr_id from ft_t_isid where iss_id = 'NZ6M4YV=ICAA' and id_ctxt_typ = 'RIC') and mkt_oid = (select mkt_oid from ft_t_isid where iss_id = '' and id_ctxt_typ = '')) from dual WHERE EXISTS (SELECT 1 FROM ft_t_isid WHERE id_ctxt_typ =  'RIC' and iss_id = 'NZ6M4YV=ICAA') AND NOT EXISTS (SELECT 1 FROM ft_t_isgp WHERE PRNT_ISS_GRP_OID = 'CBA=S002=A' and instr_id = (SELECT instr_id FROM ft_t_isid WHERE id_ctxt_typ =  'RIC' and iss_id = 'NZ6M4YV=ICAA') );</v>
      </c>
    </row>
    <row r="166" spans="2:14">
      <c r="B166" s="103" t="s">
        <v>2829</v>
      </c>
      <c r="C166" s="16" t="s">
        <v>2577</v>
      </c>
      <c r="D166" s="78" t="s">
        <v>1570</v>
      </c>
      <c r="E166" s="103" t="s">
        <v>2662</v>
      </c>
      <c r="F166" s="103" t="s">
        <v>1365</v>
      </c>
      <c r="G166" s="104" t="s">
        <v>871</v>
      </c>
      <c r="H166" s="104" t="s">
        <v>141</v>
      </c>
      <c r="I166" s="78" t="s">
        <v>9</v>
      </c>
      <c r="J166" s="78" t="s">
        <v>141</v>
      </c>
      <c r="K166" s="99" t="s">
        <v>872</v>
      </c>
      <c r="L166" s="99"/>
      <c r="M166" s="105"/>
      <c r="N166" s="8" t="str">
        <f t="shared" si="3"/>
        <v>INSERT INTO ft_t_isgp (isgp_oid, instr_id, PRNT_ISS_GRP_OID,START_TMS,LAST_CHG_TMS,LAST_CHG_USR_ID,DATA_STAT_TYP,DATA_SRC_ID,PRT_PURP_TYP, ISID_OID, MKT_ISS_OID)  SELECT 'VM=0000165' ,  (SELECT instr_id FROM ft_t_isid WHERE id_ctxt_typ =  'RIC' and iss_id = 'NZ1Y4YV=ICAA' and rownum = 1),'CBA=S002=A' , sysdate-36525 , sysdate,'CBA', 'ACTIVE' , 'CBA' , 'REQUEST',  (SELECT isid_oid FROM ft_t_isid WHERE id_ctxt_typ =  'RIC' and iss_id = 'NZ1Y4YV=ICAA' and rownum = 1), (select mkt_iss_oid from ft_t_mkis where instr_id = (select instr_id from ft_t_isid where iss_id = 'NZ1Y4YV=ICAA' and id_ctxt_typ = 'RIC') and mkt_oid = (select mkt_oid from ft_t_isid where iss_id = '' and id_ctxt_typ = '')) from dual WHERE EXISTS (SELECT 1 FROM ft_t_isid WHERE id_ctxt_typ =  'RIC' and iss_id = 'NZ1Y4YV=ICAA') AND NOT EXISTS (SELECT 1 FROM ft_t_isgp WHERE PRNT_ISS_GRP_OID = 'CBA=S002=A' and instr_id = (SELECT instr_id FROM ft_t_isid WHERE id_ctxt_typ =  'RIC' and iss_id = 'NZ1Y4YV=ICAA') );</v>
      </c>
    </row>
    <row r="167" spans="2:14">
      <c r="B167" s="103" t="s">
        <v>2830</v>
      </c>
      <c r="C167" s="16" t="s">
        <v>2578</v>
      </c>
      <c r="D167" s="78" t="s">
        <v>1570</v>
      </c>
      <c r="E167" s="103" t="s">
        <v>2662</v>
      </c>
      <c r="F167" s="103" t="s">
        <v>1365</v>
      </c>
      <c r="G167" s="104" t="s">
        <v>871</v>
      </c>
      <c r="H167" s="104" t="s">
        <v>141</v>
      </c>
      <c r="I167" s="78" t="s">
        <v>9</v>
      </c>
      <c r="J167" s="78" t="s">
        <v>141</v>
      </c>
      <c r="K167" s="99" t="s">
        <v>872</v>
      </c>
      <c r="L167" s="99"/>
      <c r="M167" s="105"/>
      <c r="N167" s="8" t="str">
        <f t="shared" si="3"/>
        <v>INSERT INTO ft_t_isgp (isgp_oid, instr_id, PRNT_ISS_GRP_OID,START_TMS,LAST_CHG_TMS,LAST_CHG_USR_ID,DATA_STAT_TYP,DATA_SRC_ID,PRT_PURP_TYP, ISID_OID, MKT_ISS_OID)  SELECT 'VM=0000166' ,  (SELECT instr_id FROM ft_t_isid WHERE id_ctxt_typ =  'RIC' and iss_id = 'NZ2Y4YV=ICAA' and rownum = 1),'CBA=S002=A' , sysdate-36525 , sysdate,'CBA', 'ACTIVE' , 'CBA' , 'REQUEST',  (SELECT isid_oid FROM ft_t_isid WHERE id_ctxt_typ =  'RIC' and iss_id = 'NZ2Y4YV=ICAA' and rownum = 1), (select mkt_iss_oid from ft_t_mkis where instr_id = (select instr_id from ft_t_isid where iss_id = 'NZ2Y4YV=ICAA' and id_ctxt_typ = 'RIC') and mkt_oid = (select mkt_oid from ft_t_isid where iss_id = '' and id_ctxt_typ = '')) from dual WHERE EXISTS (SELECT 1 FROM ft_t_isid WHERE id_ctxt_typ =  'RIC' and iss_id = 'NZ2Y4YV=ICAA') AND NOT EXISTS (SELECT 1 FROM ft_t_isgp WHERE PRNT_ISS_GRP_OID = 'CBA=S002=A' and instr_id = (SELECT instr_id FROM ft_t_isid WHERE id_ctxt_typ =  'RIC' and iss_id = 'NZ2Y4YV=ICAA') );</v>
      </c>
    </row>
    <row r="168" spans="2:14">
      <c r="B168" s="103" t="s">
        <v>2831</v>
      </c>
      <c r="C168" s="16" t="s">
        <v>2579</v>
      </c>
      <c r="D168" s="78" t="s">
        <v>1570</v>
      </c>
      <c r="E168" s="103" t="s">
        <v>2662</v>
      </c>
      <c r="F168" s="103" t="s">
        <v>1365</v>
      </c>
      <c r="G168" s="104" t="s">
        <v>871</v>
      </c>
      <c r="H168" s="104" t="s">
        <v>141</v>
      </c>
      <c r="I168" s="78" t="s">
        <v>9</v>
      </c>
      <c r="J168" s="78" t="s">
        <v>141</v>
      </c>
      <c r="K168" s="99" t="s">
        <v>872</v>
      </c>
      <c r="L168" s="99"/>
      <c r="M168" s="105"/>
      <c r="N168" s="8" t="str">
        <f t="shared" si="3"/>
        <v>INSERT INTO ft_t_isgp (isgp_oid, instr_id, PRNT_ISS_GRP_OID,START_TMS,LAST_CHG_TMS,LAST_CHG_USR_ID,DATA_STAT_TYP,DATA_SRC_ID,PRT_PURP_TYP, ISID_OID, MKT_ISS_OID)  SELECT 'VM=0000167' ,  (SELECT instr_id FROM ft_t_isid WHERE id_ctxt_typ =  'RIC' and iss_id = 'NZ1M5YV=ICAA' and rownum = 1),'CBA=S002=A' , sysdate-36525 , sysdate,'CBA', 'ACTIVE' , 'CBA' , 'REQUEST',  (SELECT isid_oid FROM ft_t_isid WHERE id_ctxt_typ =  'RIC' and iss_id = 'NZ1M5YV=ICAA' and rownum = 1), (select mkt_iss_oid from ft_t_mkis where instr_id = (select instr_id from ft_t_isid where iss_id = 'NZ1M5YV=ICAA' and id_ctxt_typ = 'RIC') and mkt_oid = (select mkt_oid from ft_t_isid where iss_id = '' and id_ctxt_typ = '')) from dual WHERE EXISTS (SELECT 1 FROM ft_t_isid WHERE id_ctxt_typ =  'RIC' and iss_id = 'NZ1M5YV=ICAA') AND NOT EXISTS (SELECT 1 FROM ft_t_isgp WHERE PRNT_ISS_GRP_OID = 'CBA=S002=A' and instr_id = (SELECT instr_id FROM ft_t_isid WHERE id_ctxt_typ =  'RIC' and iss_id = 'NZ1M5YV=ICAA') );</v>
      </c>
    </row>
    <row r="169" spans="2:14">
      <c r="B169" s="103" t="s">
        <v>2832</v>
      </c>
      <c r="C169" s="16" t="s">
        <v>2580</v>
      </c>
      <c r="D169" s="78" t="s">
        <v>1570</v>
      </c>
      <c r="E169" s="103" t="s">
        <v>2662</v>
      </c>
      <c r="F169" s="103" t="s">
        <v>1365</v>
      </c>
      <c r="G169" s="104" t="s">
        <v>871</v>
      </c>
      <c r="H169" s="104" t="s">
        <v>141</v>
      </c>
      <c r="I169" s="78" t="s">
        <v>9</v>
      </c>
      <c r="J169" s="78" t="s">
        <v>141</v>
      </c>
      <c r="K169" s="99" t="s">
        <v>872</v>
      </c>
      <c r="L169" s="99"/>
      <c r="M169" s="105"/>
      <c r="N169" s="8" t="str">
        <f t="shared" si="3"/>
        <v>INSERT INTO ft_t_isgp (isgp_oid, instr_id, PRNT_ISS_GRP_OID,START_TMS,LAST_CHG_TMS,LAST_CHG_USR_ID,DATA_STAT_TYP,DATA_SRC_ID,PRT_PURP_TYP, ISID_OID, MKT_ISS_OID)  SELECT 'VM=0000168' ,  (SELECT instr_id FROM ft_t_isid WHERE id_ctxt_typ =  'RIC' and iss_id = 'NZ2M5YV=ICAA' and rownum = 1),'CBA=S002=A' , sysdate-36525 , sysdate,'CBA', 'ACTIVE' , 'CBA' , 'REQUEST',  (SELECT isid_oid FROM ft_t_isid WHERE id_ctxt_typ =  'RIC' and iss_id = 'NZ2M5YV=ICAA' and rownum = 1), (select mkt_iss_oid from ft_t_mkis where instr_id = (select instr_id from ft_t_isid where iss_id = 'NZ2M5YV=ICAA' and id_ctxt_typ = 'RIC') and mkt_oid = (select mkt_oid from ft_t_isid where iss_id = '' and id_ctxt_typ = '')) from dual WHERE EXISTS (SELECT 1 FROM ft_t_isid WHERE id_ctxt_typ =  'RIC' and iss_id = 'NZ2M5YV=ICAA') AND NOT EXISTS (SELECT 1 FROM ft_t_isgp WHERE PRNT_ISS_GRP_OID = 'CBA=S002=A' and instr_id = (SELECT instr_id FROM ft_t_isid WHERE id_ctxt_typ =  'RIC' and iss_id = 'NZ2M5YV=ICAA') );</v>
      </c>
    </row>
    <row r="170" spans="2:14">
      <c r="B170" s="103" t="s">
        <v>2833</v>
      </c>
      <c r="C170" s="16" t="s">
        <v>2581</v>
      </c>
      <c r="D170" s="78" t="s">
        <v>1570</v>
      </c>
      <c r="E170" s="103" t="s">
        <v>2662</v>
      </c>
      <c r="F170" s="103" t="s">
        <v>1365</v>
      </c>
      <c r="G170" s="104" t="s">
        <v>871</v>
      </c>
      <c r="H170" s="104" t="s">
        <v>141</v>
      </c>
      <c r="I170" s="78" t="s">
        <v>9</v>
      </c>
      <c r="J170" s="78" t="s">
        <v>141</v>
      </c>
      <c r="K170" s="99" t="s">
        <v>872</v>
      </c>
      <c r="L170" s="99"/>
      <c r="M170" s="105"/>
      <c r="N170" s="8" t="str">
        <f t="shared" si="3"/>
        <v>INSERT INTO ft_t_isgp (isgp_oid, instr_id, PRNT_ISS_GRP_OID,START_TMS,LAST_CHG_TMS,LAST_CHG_USR_ID,DATA_STAT_TYP,DATA_SRC_ID,PRT_PURP_TYP, ISID_OID, MKT_ISS_OID)  SELECT 'VM=0000169' ,  (SELECT instr_id FROM ft_t_isid WHERE id_ctxt_typ =  'RIC' and iss_id = 'NZ3M5YV=ICAA' and rownum = 1),'CBA=S002=A' , sysdate-36525 , sysdate,'CBA', 'ACTIVE' , 'CBA' , 'REQUEST',  (SELECT isid_oid FROM ft_t_isid WHERE id_ctxt_typ =  'RIC' and iss_id = 'NZ3M5YV=ICAA' and rownum = 1), (select mkt_iss_oid from ft_t_mkis where instr_id = (select instr_id from ft_t_isid where iss_id = 'NZ3M5YV=ICAA' and id_ctxt_typ = 'RIC') and mkt_oid = (select mkt_oid from ft_t_isid where iss_id = '' and id_ctxt_typ = '')) from dual WHERE EXISTS (SELECT 1 FROM ft_t_isid WHERE id_ctxt_typ =  'RIC' and iss_id = 'NZ3M5YV=ICAA') AND NOT EXISTS (SELECT 1 FROM ft_t_isgp WHERE PRNT_ISS_GRP_OID = 'CBA=S002=A' and instr_id = (SELECT instr_id FROM ft_t_isid WHERE id_ctxt_typ =  'RIC' and iss_id = 'NZ3M5YV=ICAA') );</v>
      </c>
    </row>
    <row r="171" spans="2:14">
      <c r="B171" s="103" t="s">
        <v>2834</v>
      </c>
      <c r="C171" s="16" t="s">
        <v>2582</v>
      </c>
      <c r="D171" s="78" t="s">
        <v>1570</v>
      </c>
      <c r="E171" s="103" t="s">
        <v>2662</v>
      </c>
      <c r="F171" s="103" t="s">
        <v>1365</v>
      </c>
      <c r="G171" s="104" t="s">
        <v>871</v>
      </c>
      <c r="H171" s="104" t="s">
        <v>141</v>
      </c>
      <c r="I171" s="78" t="s">
        <v>9</v>
      </c>
      <c r="J171" s="78" t="s">
        <v>141</v>
      </c>
      <c r="K171" s="99" t="s">
        <v>872</v>
      </c>
      <c r="L171" s="99"/>
      <c r="M171" s="105"/>
      <c r="N171" s="8" t="str">
        <f t="shared" si="3"/>
        <v>INSERT INTO ft_t_isgp (isgp_oid, instr_id, PRNT_ISS_GRP_OID,START_TMS,LAST_CHG_TMS,LAST_CHG_USR_ID,DATA_STAT_TYP,DATA_SRC_ID,PRT_PURP_TYP, ISID_OID, MKT_ISS_OID)  SELECT 'VM=0000170' ,  (SELECT instr_id FROM ft_t_isid WHERE id_ctxt_typ =  'RIC' and iss_id = 'NZ6M5YV=ICAA' and rownum = 1),'CBA=S002=A' , sysdate-36525 , sysdate,'CBA', 'ACTIVE' , 'CBA' , 'REQUEST',  (SELECT isid_oid FROM ft_t_isid WHERE id_ctxt_typ =  'RIC' and iss_id = 'NZ6M5YV=ICAA' and rownum = 1), (select mkt_iss_oid from ft_t_mkis where instr_id = (select instr_id from ft_t_isid where iss_id = 'NZ6M5YV=ICAA' and id_ctxt_typ = 'RIC') and mkt_oid = (select mkt_oid from ft_t_isid where iss_id = '' and id_ctxt_typ = '')) from dual WHERE EXISTS (SELECT 1 FROM ft_t_isid WHERE id_ctxt_typ =  'RIC' and iss_id = 'NZ6M5YV=ICAA') AND NOT EXISTS (SELECT 1 FROM ft_t_isgp WHERE PRNT_ISS_GRP_OID = 'CBA=S002=A' and instr_id = (SELECT instr_id FROM ft_t_isid WHERE id_ctxt_typ =  'RIC' and iss_id = 'NZ6M5YV=ICAA') );</v>
      </c>
    </row>
    <row r="172" spans="2:14">
      <c r="B172" s="103" t="s">
        <v>2835</v>
      </c>
      <c r="C172" s="16" t="s">
        <v>2583</v>
      </c>
      <c r="D172" s="78" t="s">
        <v>1570</v>
      </c>
      <c r="E172" s="103" t="s">
        <v>2662</v>
      </c>
      <c r="F172" s="103" t="s">
        <v>1365</v>
      </c>
      <c r="G172" s="104" t="s">
        <v>871</v>
      </c>
      <c r="H172" s="104" t="s">
        <v>141</v>
      </c>
      <c r="I172" s="78" t="s">
        <v>9</v>
      </c>
      <c r="J172" s="78" t="s">
        <v>141</v>
      </c>
      <c r="K172" s="99" t="s">
        <v>872</v>
      </c>
      <c r="L172" s="99"/>
      <c r="M172" s="105"/>
      <c r="N172" s="8" t="str">
        <f t="shared" si="3"/>
        <v>INSERT INTO ft_t_isgp (isgp_oid, instr_id, PRNT_ISS_GRP_OID,START_TMS,LAST_CHG_TMS,LAST_CHG_USR_ID,DATA_STAT_TYP,DATA_SRC_ID,PRT_PURP_TYP, ISID_OID, MKT_ISS_OID)  SELECT 'VM=0000171' ,  (SELECT instr_id FROM ft_t_isid WHERE id_ctxt_typ =  'RIC' and iss_id = 'NZ1Y5YV=ICAA' and rownum = 1),'CBA=S002=A' , sysdate-36525 , sysdate,'CBA', 'ACTIVE' , 'CBA' , 'REQUEST',  (SELECT isid_oid FROM ft_t_isid WHERE id_ctxt_typ =  'RIC' and iss_id = 'NZ1Y5YV=ICAA' and rownum = 1), (select mkt_iss_oid from ft_t_mkis where instr_id = (select instr_id from ft_t_isid where iss_id = 'NZ1Y5YV=ICAA' and id_ctxt_typ = 'RIC') and mkt_oid = (select mkt_oid from ft_t_isid where iss_id = '' and id_ctxt_typ = '')) from dual WHERE EXISTS (SELECT 1 FROM ft_t_isid WHERE id_ctxt_typ =  'RIC' and iss_id = 'NZ1Y5YV=ICAA') AND NOT EXISTS (SELECT 1 FROM ft_t_isgp WHERE PRNT_ISS_GRP_OID = 'CBA=S002=A' and instr_id = (SELECT instr_id FROM ft_t_isid WHERE id_ctxt_typ =  'RIC' and iss_id = 'NZ1Y5YV=ICAA') );</v>
      </c>
    </row>
    <row r="173" spans="2:14">
      <c r="B173" s="103" t="s">
        <v>2836</v>
      </c>
      <c r="C173" s="16" t="s">
        <v>2584</v>
      </c>
      <c r="D173" s="78" t="s">
        <v>1570</v>
      </c>
      <c r="E173" s="103" t="s">
        <v>2662</v>
      </c>
      <c r="F173" s="103" t="s">
        <v>1365</v>
      </c>
      <c r="G173" s="104" t="s">
        <v>871</v>
      </c>
      <c r="H173" s="104" t="s">
        <v>141</v>
      </c>
      <c r="I173" s="78" t="s">
        <v>9</v>
      </c>
      <c r="J173" s="78" t="s">
        <v>141</v>
      </c>
      <c r="K173" s="99" t="s">
        <v>872</v>
      </c>
      <c r="L173" s="99"/>
      <c r="M173" s="105"/>
      <c r="N173" s="8" t="str">
        <f t="shared" si="3"/>
        <v>INSERT INTO ft_t_isgp (isgp_oid, instr_id, PRNT_ISS_GRP_OID,START_TMS,LAST_CHG_TMS,LAST_CHG_USR_ID,DATA_STAT_TYP,DATA_SRC_ID,PRT_PURP_TYP, ISID_OID, MKT_ISS_OID)  SELECT 'VM=0000172' ,  (SELECT instr_id FROM ft_t_isid WHERE id_ctxt_typ =  'RIC' and iss_id = 'NZ2Y5YV=ICAA' and rownum = 1),'CBA=S002=A' , sysdate-36525 , sysdate,'CBA', 'ACTIVE' , 'CBA' , 'REQUEST',  (SELECT isid_oid FROM ft_t_isid WHERE id_ctxt_typ =  'RIC' and iss_id = 'NZ2Y5YV=ICAA' and rownum = 1), (select mkt_iss_oid from ft_t_mkis where instr_id = (select instr_id from ft_t_isid where iss_id = 'NZ2Y5YV=ICAA' and id_ctxt_typ = 'RIC') and mkt_oid = (select mkt_oid from ft_t_isid where iss_id = '' and id_ctxt_typ = '')) from dual WHERE EXISTS (SELECT 1 FROM ft_t_isid WHERE id_ctxt_typ =  'RIC' and iss_id = 'NZ2Y5YV=ICAA') AND NOT EXISTS (SELECT 1 FROM ft_t_isgp WHERE PRNT_ISS_GRP_OID = 'CBA=S002=A' and instr_id = (SELECT instr_id FROM ft_t_isid WHERE id_ctxt_typ =  'RIC' and iss_id = 'NZ2Y5YV=ICAA') );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workbookViewId="0">
      <pane ySplit="1" topLeftCell="A142" activePane="bottomLeft" state="frozen"/>
      <selection pane="bottomLeft" activeCell="L170" sqref="L170"/>
    </sheetView>
  </sheetViews>
  <sheetFormatPr defaultColWidth="8.85546875" defaultRowHeight="11.25"/>
  <cols>
    <col min="1" max="1" width="13.42578125" style="16" customWidth="1"/>
    <col min="2" max="2" width="12.28515625" style="16" customWidth="1"/>
    <col min="3" max="3" width="14.28515625" style="16" customWidth="1"/>
    <col min="4" max="5" width="8.85546875" style="43"/>
    <col min="6" max="6" width="10.85546875" style="44" customWidth="1"/>
    <col min="7" max="7" width="7.42578125" style="45" customWidth="1"/>
    <col min="8" max="8" width="8.85546875" style="43"/>
    <col min="9" max="11" width="13" style="43" customWidth="1"/>
    <col min="12" max="13" width="12.28515625" style="45" customWidth="1"/>
    <col min="14" max="14" width="21.7109375" style="14" customWidth="1"/>
    <col min="15" max="16384" width="8.85546875" style="39"/>
  </cols>
  <sheetData>
    <row r="1" spans="1:14" ht="57.75" thickBot="1">
      <c r="A1" s="46" t="s">
        <v>18</v>
      </c>
      <c r="B1" s="106" t="s">
        <v>863</v>
      </c>
      <c r="C1" s="96" t="s">
        <v>864</v>
      </c>
      <c r="D1" s="96" t="s">
        <v>865</v>
      </c>
      <c r="E1" s="96" t="s">
        <v>866</v>
      </c>
      <c r="F1" s="118" t="s">
        <v>33</v>
      </c>
      <c r="G1" s="119" t="s">
        <v>194</v>
      </c>
      <c r="H1" s="96" t="s">
        <v>29</v>
      </c>
      <c r="I1" s="96" t="s">
        <v>193</v>
      </c>
      <c r="J1" s="96" t="s">
        <v>35</v>
      </c>
      <c r="K1" s="96" t="s">
        <v>867</v>
      </c>
      <c r="L1" s="96" t="s">
        <v>868</v>
      </c>
      <c r="M1" s="96" t="s">
        <v>869</v>
      </c>
      <c r="N1" s="38" t="s">
        <v>870</v>
      </c>
    </row>
    <row r="2" spans="1:14" s="8" customFormat="1" ht="12" thickTop="1">
      <c r="A2" s="97"/>
      <c r="B2" s="103" t="s">
        <v>2837</v>
      </c>
      <c r="C2" s="103" t="s">
        <v>2471</v>
      </c>
      <c r="D2" s="78" t="s">
        <v>1570</v>
      </c>
      <c r="E2" s="78" t="s">
        <v>2657</v>
      </c>
      <c r="F2" s="103" t="s">
        <v>1365</v>
      </c>
      <c r="G2" s="104" t="s">
        <v>871</v>
      </c>
      <c r="H2" s="104" t="s">
        <v>141</v>
      </c>
      <c r="I2" s="78" t="s">
        <v>9</v>
      </c>
      <c r="J2" s="78" t="s">
        <v>141</v>
      </c>
      <c r="K2" s="99" t="s">
        <v>872</v>
      </c>
      <c r="L2" s="99"/>
      <c r="M2" s="105"/>
      <c r="N2" s="8" t="str">
        <f t="shared" ref="N2:N65" si="0">"INSERT INTO ft_t_isgp (isgp_oid, instr_id, PRNT_ISS_GRP_OID,START_TMS,LAST_CHG_TMS,LAST_CHG_USR_ID,DATA_STAT_TYP,DATA_SRC_ID,PRT_PURP_TYP, ISID_OID, MKT_ISS_OID)  SELECT '"&amp;B2&amp;"' , "&amp;" (SELECT instr_id FROM ft_t_isid WHERE id_ctxt_typ =  '"&amp;D2&amp;"' and iss_id = '"&amp;C2&amp;"' and rownum = 1),'"&amp;E2&amp;"' , "&amp;F2&amp;" , "&amp;G2&amp;",'"&amp;H2&amp;"', '"&amp;I2&amp;"' , '"&amp;J2&amp;"' , '"&amp;K2&amp;"', "&amp;" (SELECT isid_oid FROM ft_t_isid WHERE id_ctxt_typ =  '"&amp;D2&amp;"' and iss_id = '"&amp;C2&amp;"' and rownum = 1), (select mkt_iss_oid from ft_t_mkis where instr_id = (select instr_id from ft_t_isid where iss_id = '"&amp;C2&amp;"' and id_ctxt_typ = '"&amp;D2&amp;"') and mkt_oid = (select mkt_oid from ft_t_isid where iss_id = '"&amp;L2&amp;"' and id_ctxt_typ = '"&amp;M2&amp;"')) from dual WHERE EXISTS (SELECT 1 FROM ft_t_isid WHERE id_ctxt_typ =  '"&amp;D2&amp;"' and iss_id = '"&amp;C2&amp;"') AND NOT EXISTS (SELECT 1 FROM ft_t_isgp WHERE PRNT_ISS_GRP_OID = '"&amp;E2&amp;"' and instr_id = (SELECT instr_id FROM ft_t_isid WHERE id_ctxt_typ =  '"&amp;D2&amp;"' and iss_id = '"&amp;C2&amp;"') );"</f>
        <v>INSERT INTO ft_t_isgp (isgp_oid, instr_id, PRNT_ISS_GRP_OID,START_TMS,LAST_CHG_TMS,LAST_CHG_USR_ID,DATA_STAT_TYP,DATA_SRC_ID,PRT_PURP_TYP, ISID_OID, MKT_ISS_OID)  SELECT 'VS=0000001' ,  (SELECT instr_id FROM ft_t_isid WHERE id_ctxt_typ =  'RIC' and iss_id = 'CADSB3BA12Y=ICAP' and rownum = 1),'CBA=S001=B'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'CBA=S001=B' and instr_id = (SELECT instr_id FROM ft_t_isid WHERE id_ctxt_typ =  'RIC' and iss_id = 'CADSB3BA12Y=ICAP') );</v>
      </c>
    </row>
    <row r="3" spans="1:14" s="8" customFormat="1">
      <c r="A3" s="97"/>
      <c r="B3" s="103" t="s">
        <v>2838</v>
      </c>
      <c r="C3" s="78" t="s">
        <v>2471</v>
      </c>
      <c r="D3" s="78" t="s">
        <v>1570</v>
      </c>
      <c r="E3" s="78" t="s">
        <v>2657</v>
      </c>
      <c r="F3" s="103" t="s">
        <v>1365</v>
      </c>
      <c r="G3" s="104" t="s">
        <v>871</v>
      </c>
      <c r="H3" s="104" t="s">
        <v>141</v>
      </c>
      <c r="I3" s="78" t="s">
        <v>9</v>
      </c>
      <c r="J3" s="78" t="s">
        <v>141</v>
      </c>
      <c r="K3" s="99" t="s">
        <v>872</v>
      </c>
      <c r="L3" s="99"/>
      <c r="M3" s="105"/>
      <c r="N3" s="8" t="str">
        <f t="shared" si="0"/>
        <v>INSERT INTO ft_t_isgp (isgp_oid, instr_id, PRNT_ISS_GRP_OID,START_TMS,LAST_CHG_TMS,LAST_CHG_USR_ID,DATA_STAT_TYP,DATA_SRC_ID,PRT_PURP_TYP, ISID_OID, MKT_ISS_OID)  SELECT 'VS=0000002' ,  (SELECT instr_id FROM ft_t_isid WHERE id_ctxt_typ =  'RIC' and iss_id = 'CADSB3BA12Y=ICAP' and rownum = 1),'CBA=S001=B'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'CBA=S001=B' and instr_id = (SELECT instr_id FROM ft_t_isid WHERE id_ctxt_typ =  'RIC' and iss_id = 'CADSB3BA12Y=ICAP') );</v>
      </c>
    </row>
    <row r="4" spans="1:14" s="8" customFormat="1">
      <c r="A4" s="97"/>
      <c r="B4" s="103" t="s">
        <v>2839</v>
      </c>
      <c r="C4" s="78" t="s">
        <v>2472</v>
      </c>
      <c r="D4" s="78" t="s">
        <v>1570</v>
      </c>
      <c r="E4" s="78" t="s">
        <v>2657</v>
      </c>
      <c r="F4" s="103" t="s">
        <v>1365</v>
      </c>
      <c r="G4" s="104" t="s">
        <v>871</v>
      </c>
      <c r="H4" s="104" t="s">
        <v>141</v>
      </c>
      <c r="I4" s="78" t="s">
        <v>9</v>
      </c>
      <c r="J4" s="78" t="s">
        <v>141</v>
      </c>
      <c r="K4" s="99" t="s">
        <v>872</v>
      </c>
      <c r="L4" s="99"/>
      <c r="M4" s="105"/>
      <c r="N4" s="8" t="str">
        <f t="shared" si="0"/>
        <v>INSERT INTO ft_t_isgp (isgp_oid, instr_id, PRNT_ISS_GRP_OID,START_TMS,LAST_CHG_TMS,LAST_CHG_USR_ID,DATA_STAT_TYP,DATA_SRC_ID,PRT_PURP_TYP, ISID_OID, MKT_ISS_OID)  SELECT 'VS=0000003' ,  (SELECT instr_id FROM ft_t_isid WHERE id_ctxt_typ =  'RIC' and iss_id = 'CHF3MFSR=' and rownum = 1),'CBA=S001=B' , sysdate-36525 , sysdate,'CBA', 'ACTIVE' , 'CBA' , 'REQUEST',  (SELECT isid_oid FROM ft_t_isid WHERE id_ctxt_typ =  'RIC' and iss_id = 'CHF3MFSR=' and rownum = 1), (select mkt_iss_oid from ft_t_mkis where instr_id = (select instr_id from ft_t_isid where iss_id = 'CHF3MFSR=' and id_ctxt_typ = 'RIC') and mkt_oid = (select mkt_oid from ft_t_isid where iss_id = '' and id_ctxt_typ = '')) from dual WHERE EXISTS (SELECT 1 FROM ft_t_isid WHERE id_ctxt_typ =  'RIC' and iss_id = 'CHF3MFSR=') AND NOT EXISTS (SELECT 1 FROM ft_t_isgp WHERE PRNT_ISS_GRP_OID = 'CBA=S001=B' and instr_id = (SELECT instr_id FROM ft_t_isid WHERE id_ctxt_typ =  'RIC' and iss_id = 'CHF3MFSR=') );</v>
      </c>
    </row>
    <row r="5" spans="1:14" s="8" customFormat="1">
      <c r="A5" s="97"/>
      <c r="B5" s="103" t="s">
        <v>2840</v>
      </c>
      <c r="C5" s="78" t="s">
        <v>2473</v>
      </c>
      <c r="D5" s="78" t="s">
        <v>1570</v>
      </c>
      <c r="E5" s="78" t="s">
        <v>2657</v>
      </c>
      <c r="F5" s="103" t="s">
        <v>1365</v>
      </c>
      <c r="G5" s="104" t="s">
        <v>871</v>
      </c>
      <c r="H5" s="104" t="s">
        <v>141</v>
      </c>
      <c r="I5" s="78" t="s">
        <v>9</v>
      </c>
      <c r="J5" s="78" t="s">
        <v>141</v>
      </c>
      <c r="K5" s="99" t="s">
        <v>872</v>
      </c>
      <c r="L5" s="99"/>
      <c r="M5" s="105"/>
      <c r="N5" s="8" t="str">
        <f t="shared" si="0"/>
        <v>INSERT INTO ft_t_isgp (isgp_oid, instr_id, PRNT_ISS_GRP_OID,START_TMS,LAST_CHG_TMS,LAST_CHG_USR_ID,DATA_STAT_TYP,DATA_SRC_ID,PRT_PURP_TYP, ISID_OID, MKT_ISS_OID)  SELECT 'VS=0000004' ,  (SELECT instr_id FROM ft_t_isid WHERE id_ctxt_typ =  'RIC' and iss_id = 'CHF6MFSR=' and rownum = 1),'CBA=S001=B' , sysdate-36525 , sysdate,'CBA', 'ACTIVE' , 'CBA' , 'REQUEST',  (SELECT isid_oid FROM ft_t_isid WHERE id_ctxt_typ =  'RIC' and iss_id = 'CHF6MFSR=' and rownum = 1), (select mkt_iss_oid from ft_t_mkis where instr_id = (select instr_id from ft_t_isid where iss_id = 'CHF6MFSR=' and id_ctxt_typ = 'RIC') and mkt_oid = (select mkt_oid from ft_t_isid where iss_id = '' and id_ctxt_typ = '')) from dual WHERE EXISTS (SELECT 1 FROM ft_t_isid WHERE id_ctxt_typ =  'RIC' and iss_id = 'CHF6MFSR=') AND NOT EXISTS (SELECT 1 FROM ft_t_isgp WHERE PRNT_ISS_GRP_OID = 'CBA=S001=B' and instr_id = (SELECT instr_id FROM ft_t_isid WHERE id_ctxt_typ =  'RIC' and iss_id = 'CHF6MFSR=') );</v>
      </c>
    </row>
    <row r="6" spans="1:14" s="8" customFormat="1">
      <c r="A6" s="97"/>
      <c r="B6" s="103" t="s">
        <v>2841</v>
      </c>
      <c r="C6" s="78" t="s">
        <v>2474</v>
      </c>
      <c r="D6" s="78" t="s">
        <v>1570</v>
      </c>
      <c r="E6" s="78" t="s">
        <v>2657</v>
      </c>
      <c r="F6" s="103" t="s">
        <v>1365</v>
      </c>
      <c r="G6" s="104" t="s">
        <v>871</v>
      </c>
      <c r="H6" s="104" t="s">
        <v>141</v>
      </c>
      <c r="I6" s="78" t="s">
        <v>9</v>
      </c>
      <c r="J6" s="78" t="s">
        <v>141</v>
      </c>
      <c r="K6" s="99" t="s">
        <v>872</v>
      </c>
      <c r="L6" s="99"/>
      <c r="M6" s="105"/>
      <c r="N6" s="8" t="str">
        <f t="shared" si="0"/>
        <v>INSERT INTO ft_t_isgp (isgp_oid, instr_id, PRNT_ISS_GRP_OID,START_TMS,LAST_CHG_TMS,LAST_CHG_USR_ID,DATA_STAT_TYP,DATA_SRC_ID,PRT_PURP_TYP, ISID_OID, MKT_ISS_OID)  SELECT 'VS=0000005' ,  (SELECT instr_id FROM ft_t_isid WHERE id_ctxt_typ =  'RIC' and iss_id = 'CHFTOIS=' and rownum = 1),'CBA=S001=B' , sysdate-36525 , sysdate,'CBA', 'ACTIVE' , 'CBA' , 'REQUEST',  (SELECT isid_oid FROM ft_t_isid WHERE id_ctxt_typ =  'RIC' and iss_id = 'CHFTOIS=' and rownum = 1), (select mkt_iss_oid from ft_t_mkis where instr_id = (select instr_id from ft_t_isid where iss_id = 'CHFTOIS=' and id_ctxt_typ = 'RIC') and mkt_oid = (select mkt_oid from ft_t_isid where iss_id = '' and id_ctxt_typ = '')) from dual WHERE EXISTS (SELECT 1 FROM ft_t_isid WHERE id_ctxt_typ =  'RIC' and iss_id = 'CHFTOIS=') AND NOT EXISTS (SELECT 1 FROM ft_t_isgp WHERE PRNT_ISS_GRP_OID = 'CBA=S001=B' and instr_id = (SELECT instr_id FROM ft_t_isid WHERE id_ctxt_typ =  'RIC' and iss_id = 'CHFTOIS=') );</v>
      </c>
    </row>
    <row r="7" spans="1:14" s="8" customFormat="1">
      <c r="A7" s="97"/>
      <c r="B7" s="103" t="s">
        <v>2842</v>
      </c>
      <c r="C7" s="78" t="s">
        <v>2475</v>
      </c>
      <c r="D7" s="78" t="s">
        <v>1570</v>
      </c>
      <c r="E7" s="78" t="s">
        <v>2657</v>
      </c>
      <c r="F7" s="103" t="s">
        <v>1365</v>
      </c>
      <c r="G7" s="104" t="s">
        <v>871</v>
      </c>
      <c r="H7" s="104" t="s">
        <v>141</v>
      </c>
      <c r="I7" s="78" t="s">
        <v>9</v>
      </c>
      <c r="J7" s="78" t="s">
        <v>141</v>
      </c>
      <c r="K7" s="99" t="s">
        <v>872</v>
      </c>
      <c r="L7" s="99"/>
      <c r="M7" s="105"/>
      <c r="N7" s="8" t="str">
        <f t="shared" si="0"/>
        <v>INSERT INTO ft_t_isgp (isgp_oid, instr_id, PRNT_ISS_GRP_OID,START_TMS,LAST_CHG_TMS,LAST_CHG_USR_ID,DATA_STAT_TYP,DATA_SRC_ID,PRT_PURP_TYP, ISID_OID, MKT_ISS_OID)  SELECT 'VS=0000006' ,  (SELECT instr_id FROM ft_t_isid WHERE id_ctxt_typ =  'RIC' and iss_id = 'EUR1X7F=ICAP' and rownum = 1),'CBA=S001=B' , sysdate-36525 , sysdate,'CBA', 'ACTIVE' , 'CBA' , 'REQUEST',  (SELECT isid_oid FROM ft_t_isid WHERE id_ctxt_typ =  'RIC' and iss_id = 'EUR1X7F=ICAP' and rownum = 1), (select mkt_iss_oid from ft_t_mkis where instr_id = (select instr_id from ft_t_isid where iss_id = 'EUR1X7F=ICAP' and id_ctxt_typ = 'RIC') and mkt_oid = (select mkt_oid from ft_t_isid where iss_id = '' and id_ctxt_typ = '')) from dual WHERE EXISTS (SELECT 1 FROM ft_t_isid WHERE id_ctxt_typ =  'RIC' and iss_id = 'EUR1X7F=ICAP') AND NOT EXISTS (SELECT 1 FROM ft_t_isgp WHERE PRNT_ISS_GRP_OID = 'CBA=S001=B' and instr_id = (SELECT instr_id FROM ft_t_isid WHERE id_ctxt_typ =  'RIC' and iss_id = 'EUR1X7F=ICAP') );</v>
      </c>
    </row>
    <row r="8" spans="1:14" s="8" customFormat="1">
      <c r="A8" s="97"/>
      <c r="B8" s="103" t="s">
        <v>2843</v>
      </c>
      <c r="C8" s="78" t="s">
        <v>2476</v>
      </c>
      <c r="D8" s="78" t="s">
        <v>1570</v>
      </c>
      <c r="E8" s="78" t="s">
        <v>2657</v>
      </c>
      <c r="F8" s="103" t="s">
        <v>1365</v>
      </c>
      <c r="G8" s="104" t="s">
        <v>871</v>
      </c>
      <c r="H8" s="104" t="s">
        <v>141</v>
      </c>
      <c r="I8" s="78" t="s">
        <v>9</v>
      </c>
      <c r="J8" s="78" t="s">
        <v>141</v>
      </c>
      <c r="K8" s="99" t="s">
        <v>872</v>
      </c>
      <c r="L8" s="99"/>
      <c r="M8" s="105"/>
      <c r="N8" s="8" t="str">
        <f t="shared" si="0"/>
        <v>INSERT INTO ft_t_isgp (isgp_oid, instr_id, PRNT_ISS_GRP_OID,START_TMS,LAST_CHG_TMS,LAST_CHG_USR_ID,DATA_STAT_TYP,DATA_SRC_ID,PRT_PURP_TYP, ISID_OID, MKT_ISS_OID)  SELECT 'VS=0000007' ,  (SELECT instr_id FROM ft_t_isid WHERE id_ctxt_typ =  'RIC' and iss_id = 'EUR2X8F=ICAP' and rownum = 1),'CBA=S001=B' , sysdate-36525 , sysdate,'CBA', 'ACTIVE' , 'CBA' , 'REQUEST',  (SELECT isid_oid FROM ft_t_isid WHERE id_ctxt_typ =  'RIC' and iss_id = 'EUR2X8F=ICAP' and rownum = 1), (select mkt_iss_oid from ft_t_mkis where instr_id = (select instr_id from ft_t_isid where iss_id = 'EUR2X8F=ICAP' and id_ctxt_typ = 'RIC') and mkt_oid = (select mkt_oid from ft_t_isid where iss_id = '' and id_ctxt_typ = '')) from dual WHERE EXISTS (SELECT 1 FROM ft_t_isid WHERE id_ctxt_typ =  'RIC' and iss_id = 'EUR2X8F=ICAP') AND NOT EXISTS (SELECT 1 FROM ft_t_isgp WHERE PRNT_ISS_GRP_OID = 'CBA=S001=B' and instr_id = (SELECT instr_id FROM ft_t_isid WHERE id_ctxt_typ =  'RIC' and iss_id = 'EUR2X8F=ICAP') );</v>
      </c>
    </row>
    <row r="9" spans="1:14" s="8" customFormat="1">
      <c r="A9" s="97"/>
      <c r="B9" s="103" t="s">
        <v>2844</v>
      </c>
      <c r="C9" s="78" t="s">
        <v>2477</v>
      </c>
      <c r="D9" s="78" t="s">
        <v>1570</v>
      </c>
      <c r="E9" s="78" t="s">
        <v>2657</v>
      </c>
      <c r="F9" s="103" t="s">
        <v>1365</v>
      </c>
      <c r="G9" s="104" t="s">
        <v>871</v>
      </c>
      <c r="H9" s="104" t="s">
        <v>141</v>
      </c>
      <c r="I9" s="78" t="s">
        <v>9</v>
      </c>
      <c r="J9" s="78" t="s">
        <v>141</v>
      </c>
      <c r="K9" s="99" t="s">
        <v>872</v>
      </c>
      <c r="L9" s="99"/>
      <c r="M9" s="105"/>
      <c r="N9" s="8" t="str">
        <f t="shared" si="0"/>
        <v>INSERT INTO ft_t_isgp (isgp_oid, instr_id, PRNT_ISS_GRP_OID,START_TMS,LAST_CHG_TMS,LAST_CHG_USR_ID,DATA_STAT_TYP,DATA_SRC_ID,PRT_PURP_TYP, ISID_OID, MKT_ISS_OID)  SELECT 'VS=0000008' ,  (SELECT instr_id FROM ft_t_isid WHERE id_ctxt_typ =  'RIC' and iss_id = 'EURIBOR1MD=' and rownum = 1),'CBA=S001=B'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'CBA=S001=B' and instr_id = (SELECT instr_id FROM ft_t_isid WHERE id_ctxt_typ =  'RIC' and iss_id = 'EURIBOR1MD=') );</v>
      </c>
    </row>
    <row r="10" spans="1:14" s="8" customFormat="1">
      <c r="A10" s="97"/>
      <c r="B10" s="103" t="s">
        <v>2845</v>
      </c>
      <c r="C10" s="78" t="s">
        <v>2477</v>
      </c>
      <c r="D10" s="78" t="s">
        <v>1570</v>
      </c>
      <c r="E10" s="78" t="s">
        <v>2657</v>
      </c>
      <c r="F10" s="103" t="s">
        <v>1365</v>
      </c>
      <c r="G10" s="104" t="s">
        <v>871</v>
      </c>
      <c r="H10" s="104" t="s">
        <v>141</v>
      </c>
      <c r="I10" s="78" t="s">
        <v>9</v>
      </c>
      <c r="J10" s="78" t="s">
        <v>141</v>
      </c>
      <c r="K10" s="99" t="s">
        <v>872</v>
      </c>
      <c r="L10" s="99"/>
      <c r="M10" s="105"/>
      <c r="N10" s="8" t="str">
        <f t="shared" si="0"/>
        <v>INSERT INTO ft_t_isgp (isgp_oid, instr_id, PRNT_ISS_GRP_OID,START_TMS,LAST_CHG_TMS,LAST_CHG_USR_ID,DATA_STAT_TYP,DATA_SRC_ID,PRT_PURP_TYP, ISID_OID, MKT_ISS_OID)  SELECT 'VS=0000009' ,  (SELECT instr_id FROM ft_t_isid WHERE id_ctxt_typ =  'RIC' and iss_id = 'EURIBOR1MD=' and rownum = 1),'CBA=S001=B'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'CBA=S001=B' and instr_id = (SELECT instr_id FROM ft_t_isid WHERE id_ctxt_typ =  'RIC' and iss_id = 'EURIBOR1MD=') );</v>
      </c>
    </row>
    <row r="11" spans="1:14" s="8" customFormat="1">
      <c r="A11" s="97"/>
      <c r="B11" s="103" t="s">
        <v>2846</v>
      </c>
      <c r="C11" s="78" t="s">
        <v>2478</v>
      </c>
      <c r="D11" s="78" t="s">
        <v>1570</v>
      </c>
      <c r="E11" s="78" t="s">
        <v>2657</v>
      </c>
      <c r="F11" s="103" t="s">
        <v>1365</v>
      </c>
      <c r="G11" s="104" t="s">
        <v>871</v>
      </c>
      <c r="H11" s="104" t="s">
        <v>141</v>
      </c>
      <c r="I11" s="78" t="s">
        <v>9</v>
      </c>
      <c r="J11" s="78" t="s">
        <v>141</v>
      </c>
      <c r="K11" s="99" t="s">
        <v>872</v>
      </c>
      <c r="L11" s="99"/>
      <c r="M11" s="105"/>
      <c r="N11" s="8" t="str">
        <f t="shared" si="0"/>
        <v>INSERT INTO ft_t_isgp (isgp_oid, instr_id, PRNT_ISS_GRP_OID,START_TMS,LAST_CHG_TMS,LAST_CHG_USR_ID,DATA_STAT_TYP,DATA_SRC_ID,PRT_PURP_TYP, ISID_OID, MKT_ISS_OID)  SELECT 'VS=0000010' ,  (SELECT instr_id FROM ft_t_isid WHERE id_ctxt_typ =  'RIC' and iss_id = 'EURIBOR6MD=' and rownum = 1),'CBA=S001=B' , sysdate-36525 , sysdate,'CBA', 'ACTIVE' , 'CBA' , 'REQUEST',  (SELECT isid_oid FROM ft_t_isid WHERE id_ctxt_typ =  'RIC' and iss_id = 'EURIBOR6MD=' and rownum = 1), (select mkt_iss_oid from ft_t_mkis where instr_id = (select instr_id from ft_t_isid where iss_id = 'EURIBOR6MD=' and id_ctxt_typ = 'RIC') and mkt_oid = (select mkt_oid from ft_t_isid where iss_id = '' and id_ctxt_typ = '')) from dual WHERE EXISTS (SELECT 1 FROM ft_t_isid WHERE id_ctxt_typ =  'RIC' and iss_id = 'EURIBOR6MD=') AND NOT EXISTS (SELECT 1 FROM ft_t_isgp WHERE PRNT_ISS_GRP_OID = 'CBA=S001=B' and instr_id = (SELECT instr_id FROM ft_t_isid WHERE id_ctxt_typ =  'RIC' and iss_id = 'EURIBOR6MD=') );</v>
      </c>
    </row>
    <row r="12" spans="1:14" s="8" customFormat="1">
      <c r="A12" s="97"/>
      <c r="B12" s="103" t="s">
        <v>2847</v>
      </c>
      <c r="C12" s="78" t="s">
        <v>2479</v>
      </c>
      <c r="D12" s="78" t="s">
        <v>1570</v>
      </c>
      <c r="E12" s="78" t="s">
        <v>2657</v>
      </c>
      <c r="F12" s="103" t="s">
        <v>1365</v>
      </c>
      <c r="G12" s="104" t="s">
        <v>871</v>
      </c>
      <c r="H12" s="104" t="s">
        <v>141</v>
      </c>
      <c r="I12" s="78" t="s">
        <v>9</v>
      </c>
      <c r="J12" s="78" t="s">
        <v>141</v>
      </c>
      <c r="K12" s="99" t="s">
        <v>872</v>
      </c>
      <c r="L12" s="99"/>
      <c r="M12" s="105"/>
      <c r="N12" s="8" t="str">
        <f t="shared" si="0"/>
        <v>INSERT INTO ft_t_isgp (isgp_oid, instr_id, PRNT_ISS_GRP_OID,START_TMS,LAST_CHG_TMS,LAST_CHG_USR_ID,DATA_STAT_TYP,DATA_SRC_ID,PRT_PURP_TYP, ISID_OID, MKT_ISS_OID)  SELECT 'VS=0000011' ,  (SELECT instr_id FROM ft_t_isid WHERE id_ctxt_typ =  'RIC' and iss_id = 'GBP1MFSR=' and rownum = 1),'CBA=S001=B'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'CBA=S001=B' and instr_id = (SELECT instr_id FROM ft_t_isid WHERE id_ctxt_typ =  'RIC' and iss_id = 'GBP1MFSR=') );</v>
      </c>
    </row>
    <row r="13" spans="1:14" s="8" customFormat="1">
      <c r="A13" s="97"/>
      <c r="B13" s="103" t="s">
        <v>2848</v>
      </c>
      <c r="C13" s="78" t="s">
        <v>2479</v>
      </c>
      <c r="D13" s="78" t="s">
        <v>1570</v>
      </c>
      <c r="E13" s="78" t="s">
        <v>2657</v>
      </c>
      <c r="F13" s="103" t="s">
        <v>1365</v>
      </c>
      <c r="G13" s="104" t="s">
        <v>871</v>
      </c>
      <c r="H13" s="104" t="s">
        <v>141</v>
      </c>
      <c r="I13" s="78" t="s">
        <v>9</v>
      </c>
      <c r="J13" s="78" t="s">
        <v>141</v>
      </c>
      <c r="K13" s="99" t="s">
        <v>872</v>
      </c>
      <c r="L13" s="99"/>
      <c r="M13" s="105"/>
      <c r="N13" s="8" t="str">
        <f t="shared" si="0"/>
        <v>INSERT INTO ft_t_isgp (isgp_oid, instr_id, PRNT_ISS_GRP_OID,START_TMS,LAST_CHG_TMS,LAST_CHG_USR_ID,DATA_STAT_TYP,DATA_SRC_ID,PRT_PURP_TYP, ISID_OID, MKT_ISS_OID)  SELECT 'VS=0000012' ,  (SELECT instr_id FROM ft_t_isid WHERE id_ctxt_typ =  'RIC' and iss_id = 'GBP1MFSR=' and rownum = 1),'CBA=S001=B'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'CBA=S001=B' and instr_id = (SELECT instr_id FROM ft_t_isid WHERE id_ctxt_typ =  'RIC' and iss_id = 'GBP1MFSR=') );</v>
      </c>
    </row>
    <row r="14" spans="1:14" s="8" customFormat="1">
      <c r="A14" s="97"/>
      <c r="B14" s="103" t="s">
        <v>2849</v>
      </c>
      <c r="C14" s="78" t="s">
        <v>2480</v>
      </c>
      <c r="D14" s="78" t="s">
        <v>1570</v>
      </c>
      <c r="E14" s="78" t="s">
        <v>2657</v>
      </c>
      <c r="F14" s="103" t="s">
        <v>1365</v>
      </c>
      <c r="G14" s="104" t="s">
        <v>871</v>
      </c>
      <c r="H14" s="104" t="s">
        <v>141</v>
      </c>
      <c r="I14" s="78" t="s">
        <v>9</v>
      </c>
      <c r="J14" s="78" t="s">
        <v>141</v>
      </c>
      <c r="K14" s="99" t="s">
        <v>872</v>
      </c>
      <c r="L14" s="99"/>
      <c r="M14" s="105"/>
      <c r="N14" s="8" t="str">
        <f t="shared" si="0"/>
        <v>INSERT INTO ft_t_isgp (isgp_oid, instr_id, PRNT_ISS_GRP_OID,START_TMS,LAST_CHG_TMS,LAST_CHG_USR_ID,DATA_STAT_TYP,DATA_SRC_ID,PRT_PURP_TYP, ISID_OID, MKT_ISS_OID)  SELECT 'VS=0000013' ,  (SELECT instr_id FROM ft_t_isid WHERE id_ctxt_typ =  'RIC' and iss_id = 'GBP2MFSR=' and rownum = 1),'CBA=S001=B' , sysdate-36525 , sysdate,'CBA', 'ACTIVE' , 'CBA' , 'REQUEST',  (SELECT isid_oid FROM ft_t_isid WHERE id_ctxt_typ =  'RIC' and iss_id = 'GBP2MFSR=' and rownum = 1), (select mkt_iss_oid from ft_t_mkis where instr_id = (select instr_id from ft_t_isid where iss_id = 'GBP2MFSR=' and id_ctxt_typ = 'RIC') and mkt_oid = (select mkt_oid from ft_t_isid where iss_id = '' and id_ctxt_typ = '')) from dual WHERE EXISTS (SELECT 1 FROM ft_t_isid WHERE id_ctxt_typ =  'RIC' and iss_id = 'GBP2MFSR=') AND NOT EXISTS (SELECT 1 FROM ft_t_isgp WHERE PRNT_ISS_GRP_OID = 'CBA=S001=B' and instr_id = (SELECT instr_id FROM ft_t_isid WHERE id_ctxt_typ =  'RIC' and iss_id = 'GBP2MFSR=') );</v>
      </c>
    </row>
    <row r="15" spans="1:14" s="8" customFormat="1">
      <c r="A15" s="97"/>
      <c r="B15" s="103" t="s">
        <v>2850</v>
      </c>
      <c r="C15" s="78" t="s">
        <v>2481</v>
      </c>
      <c r="D15" s="78" t="s">
        <v>1570</v>
      </c>
      <c r="E15" s="78" t="s">
        <v>2657</v>
      </c>
      <c r="F15" s="103" t="s">
        <v>1365</v>
      </c>
      <c r="G15" s="104" t="s">
        <v>871</v>
      </c>
      <c r="H15" s="104" t="s">
        <v>141</v>
      </c>
      <c r="I15" s="78" t="s">
        <v>9</v>
      </c>
      <c r="J15" s="78" t="s">
        <v>141</v>
      </c>
      <c r="K15" s="99" t="s">
        <v>872</v>
      </c>
      <c r="L15" s="99"/>
      <c r="M15" s="105"/>
      <c r="N15" s="8" t="str">
        <f t="shared" si="0"/>
        <v>INSERT INTO ft_t_isgp (isgp_oid, instr_id, PRNT_ISS_GRP_OID,START_TMS,LAST_CHG_TMS,LAST_CHG_USR_ID,DATA_STAT_TYP,DATA_SRC_ID,PRT_PURP_TYP, ISID_OID, MKT_ISS_OID)  SELECT 'VS=0000014' ,  (SELECT instr_id FROM ft_t_isid WHERE id_ctxt_typ =  'RIC' and iss_id = 'GBP3MFSR=' and rownum = 1),'CBA=S001=B'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'CBA=S001=B' and instr_id = (SELECT instr_id FROM ft_t_isid WHERE id_ctxt_typ =  'RIC' and iss_id = 'GBP3MFSR=') );</v>
      </c>
    </row>
    <row r="16" spans="1:14" s="8" customFormat="1">
      <c r="A16" s="97"/>
      <c r="B16" s="103" t="s">
        <v>2851</v>
      </c>
      <c r="C16" s="78" t="s">
        <v>2481</v>
      </c>
      <c r="D16" s="78" t="s">
        <v>1570</v>
      </c>
      <c r="E16" s="78" t="s">
        <v>2657</v>
      </c>
      <c r="F16" s="103" t="s">
        <v>1365</v>
      </c>
      <c r="G16" s="104" t="s">
        <v>871</v>
      </c>
      <c r="H16" s="104" t="s">
        <v>141</v>
      </c>
      <c r="I16" s="78" t="s">
        <v>9</v>
      </c>
      <c r="J16" s="78" t="s">
        <v>141</v>
      </c>
      <c r="K16" s="99" t="s">
        <v>872</v>
      </c>
      <c r="L16" s="99"/>
      <c r="M16" s="105"/>
      <c r="N16" s="8" t="str">
        <f t="shared" si="0"/>
        <v>INSERT INTO ft_t_isgp (isgp_oid, instr_id, PRNT_ISS_GRP_OID,START_TMS,LAST_CHG_TMS,LAST_CHG_USR_ID,DATA_STAT_TYP,DATA_SRC_ID,PRT_PURP_TYP, ISID_OID, MKT_ISS_OID)  SELECT 'VS=0000015' ,  (SELECT instr_id FROM ft_t_isid WHERE id_ctxt_typ =  'RIC' and iss_id = 'GBP3MFSR=' and rownum = 1),'CBA=S001=B'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'CBA=S001=B' and instr_id = (SELECT instr_id FROM ft_t_isid WHERE id_ctxt_typ =  'RIC' and iss_id = 'GBP3MFSR=') );</v>
      </c>
    </row>
    <row r="17" spans="1:14" s="8" customFormat="1">
      <c r="A17" s="97"/>
      <c r="B17" s="103" t="s">
        <v>2852</v>
      </c>
      <c r="C17" s="78" t="s">
        <v>2482</v>
      </c>
      <c r="D17" s="78" t="s">
        <v>1570</v>
      </c>
      <c r="E17" s="78" t="s">
        <v>2657</v>
      </c>
      <c r="F17" s="103" t="s">
        <v>1365</v>
      </c>
      <c r="G17" s="104" t="s">
        <v>871</v>
      </c>
      <c r="H17" s="104" t="s">
        <v>141</v>
      </c>
      <c r="I17" s="78" t="s">
        <v>9</v>
      </c>
      <c r="J17" s="78" t="s">
        <v>141</v>
      </c>
      <c r="K17" s="99" t="s">
        <v>872</v>
      </c>
      <c r="L17" s="99"/>
      <c r="M17" s="105"/>
      <c r="N17" s="8" t="str">
        <f t="shared" si="0"/>
        <v>INSERT INTO ft_t_isgp (isgp_oid, instr_id, PRNT_ISS_GRP_OID,START_TMS,LAST_CHG_TMS,LAST_CHG_USR_ID,DATA_STAT_TYP,DATA_SRC_ID,PRT_PURP_TYP, ISID_OID, MKT_ISS_OID)  SELECT 'VS=0000016' ,  (SELECT instr_id FROM ft_t_isid WHERE id_ctxt_typ =  'RIC' and iss_id = 'GBP6MFSR=' and rownum = 1),'CBA=S001=B' , sysdate-36525 , sysdate,'CBA', 'ACTIVE' , 'CBA' , 'REQUEST',  (SELECT isid_oid FROM ft_t_isid WHERE id_ctxt_typ =  'RIC' and iss_id = 'GBP6MFSR=' and rownum = 1), (select mkt_iss_oid from ft_t_mkis where instr_id = (select instr_id from ft_t_isid where iss_id = 'GBP6MFSR=' and id_ctxt_typ = 'RIC') and mkt_oid = (select mkt_oid from ft_t_isid where iss_id = '' and id_ctxt_typ = '')) from dual WHERE EXISTS (SELECT 1 FROM ft_t_isid WHERE id_ctxt_typ =  'RIC' and iss_id = 'GBP6MFSR=') AND NOT EXISTS (SELECT 1 FROM ft_t_isgp WHERE PRNT_ISS_GRP_OID = 'CBA=S001=B' and instr_id = (SELECT instr_id FROM ft_t_isid WHERE id_ctxt_typ =  'RIC' and iss_id = 'GBP6MFSR=') );</v>
      </c>
    </row>
    <row r="18" spans="1:14" s="8" customFormat="1">
      <c r="A18" s="97"/>
      <c r="B18" s="103" t="s">
        <v>2853</v>
      </c>
      <c r="C18" s="78" t="s">
        <v>2483</v>
      </c>
      <c r="D18" s="78" t="s">
        <v>1570</v>
      </c>
      <c r="E18" s="78" t="s">
        <v>2657</v>
      </c>
      <c r="F18" s="103" t="s">
        <v>1365</v>
      </c>
      <c r="G18" s="104" t="s">
        <v>871</v>
      </c>
      <c r="H18" s="104" t="s">
        <v>141</v>
      </c>
      <c r="I18" s="78" t="s">
        <v>9</v>
      </c>
      <c r="J18" s="78" t="s">
        <v>141</v>
      </c>
      <c r="K18" s="99" t="s">
        <v>872</v>
      </c>
      <c r="L18" s="99"/>
      <c r="M18" s="105"/>
      <c r="N18" s="8" t="str">
        <f t="shared" si="0"/>
        <v>INSERT INTO ft_t_isgp (isgp_oid, instr_id, PRNT_ISS_GRP_OID,START_TMS,LAST_CHG_TMS,LAST_CHG_USR_ID,DATA_STAT_TYP,DATA_SRC_ID,PRT_PURP_TYP, ISID_OID, MKT_ISS_OID)  SELECT 'VS=0000017' ,  (SELECT instr_id FROM ft_t_isid WHERE id_ctxt_typ =  'RIC' and iss_id = 'GBPONFSR=' and rownum = 1),'CBA=S001=B' , sysdate-36525 , sysdate,'CBA', 'ACTIVE' , 'CBA' , 'REQUEST',  (SELECT isid_oid FROM ft_t_isid WHERE id_ctxt_typ =  'RIC' and iss_id = 'GBPONFSR=' and rownum = 1), (select mkt_iss_oid from ft_t_mkis where instr_id = (select instr_id from ft_t_isid where iss_id = 'GBPONFSR=' and id_ctxt_typ = 'RIC') and mkt_oid = (select mkt_oid from ft_t_isid where iss_id = '' and id_ctxt_typ = '')) from dual WHERE EXISTS (SELECT 1 FROM ft_t_isid WHERE id_ctxt_typ =  'RIC' and iss_id = 'GBPONFSR=') AND NOT EXISTS (SELECT 1 FROM ft_t_isgp WHERE PRNT_ISS_GRP_OID = 'CBA=S001=B' and instr_id = (SELECT instr_id FROM ft_t_isid WHERE id_ctxt_typ =  'RIC' and iss_id = 'GBPONFSR=') );</v>
      </c>
    </row>
    <row r="19" spans="1:14" s="8" customFormat="1">
      <c r="A19" s="97"/>
      <c r="B19" s="103" t="s">
        <v>2854</v>
      </c>
      <c r="C19" s="78" t="s">
        <v>2484</v>
      </c>
      <c r="D19" s="78" t="s">
        <v>1570</v>
      </c>
      <c r="E19" s="78" t="s">
        <v>2657</v>
      </c>
      <c r="F19" s="103" t="s">
        <v>1365</v>
      </c>
      <c r="G19" s="104" t="s">
        <v>871</v>
      </c>
      <c r="H19" s="104" t="s">
        <v>141</v>
      </c>
      <c r="I19" s="78" t="s">
        <v>9</v>
      </c>
      <c r="J19" s="78" t="s">
        <v>141</v>
      </c>
      <c r="K19" s="99" t="s">
        <v>872</v>
      </c>
      <c r="L19" s="99"/>
      <c r="M19" s="105"/>
      <c r="N19" s="8" t="str">
        <f t="shared" si="0"/>
        <v>INSERT INTO ft_t_isgp (isgp_oid, instr_id, PRNT_ISS_GRP_OID,START_TMS,LAST_CHG_TMS,LAST_CHG_USR_ID,DATA_STAT_TYP,DATA_SRC_ID,PRT_PURP_TYP, ISID_OID, MKT_ISS_OID)  SELECT 'VS=0000018' ,  (SELECT instr_id FROM ft_t_isid WHERE id_ctxt_typ =  'RIC' and iss_id = 'JPY7YOIS=ICAP' and rownum = 1),'CBA=S001=B' , sysdate-36525 , sysdate,'CBA', 'ACTIVE' , 'CBA' , 'REQUEST',  (SELECT isid_oid FROM ft_t_isid WHERE id_ctxt_typ =  'RIC' and iss_id = 'JPY7YOIS=ICAP' and rownum = 1), (select mkt_iss_oid from ft_t_mkis where instr_id = (select instr_id from ft_t_isid where iss_id = 'JPY7YOIS=ICAP' and id_ctxt_typ = 'RIC') and mkt_oid = (select mkt_oid from ft_t_isid where iss_id = '' and id_ctxt_typ = '')) from dual WHERE EXISTS (SELECT 1 FROM ft_t_isid WHERE id_ctxt_typ =  'RIC' and iss_id = 'JPY7YOIS=ICAP') AND NOT EXISTS (SELECT 1 FROM ft_t_isgp WHERE PRNT_ISS_GRP_OID = 'CBA=S001=B' and instr_id = (SELECT instr_id FROM ft_t_isid WHERE id_ctxt_typ =  'RIC' and iss_id = 'JPY7YOIS=ICAP') );</v>
      </c>
    </row>
    <row r="20" spans="1:14" s="8" customFormat="1">
      <c r="A20" s="97"/>
      <c r="B20" s="103" t="s">
        <v>2855</v>
      </c>
      <c r="C20" s="78" t="s">
        <v>2485</v>
      </c>
      <c r="D20" s="78" t="s">
        <v>1570</v>
      </c>
      <c r="E20" s="78" t="s">
        <v>2657</v>
      </c>
      <c r="F20" s="103" t="s">
        <v>1365</v>
      </c>
      <c r="G20" s="104" t="s">
        <v>871</v>
      </c>
      <c r="H20" s="104" t="s">
        <v>141</v>
      </c>
      <c r="I20" s="78" t="s">
        <v>9</v>
      </c>
      <c r="J20" s="78" t="s">
        <v>141</v>
      </c>
      <c r="K20" s="99" t="s">
        <v>872</v>
      </c>
      <c r="L20" s="99"/>
      <c r="M20" s="105"/>
      <c r="N20" s="8" t="str">
        <f t="shared" si="0"/>
        <v>INSERT INTO ft_t_isgp (isgp_oid, instr_id, PRNT_ISS_GRP_OID,START_TMS,LAST_CHG_TMS,LAST_CHG_USR_ID,DATA_STAT_TYP,DATA_SRC_ID,PRT_PURP_TYP, ISID_OID, MKT_ISS_OID)  SELECT 'VS=0000019' ,  (SELECT instr_id FROM ft_t_isid WHERE id_ctxt_typ =  'RIC' and iss_id = 'JPY8YOIS=ICAP' and rownum = 1),'CBA=S001=B' , sysdate-36525 , sysdate,'CBA', 'ACTIVE' , 'CBA' , 'REQUEST',  (SELECT isid_oid FROM ft_t_isid WHERE id_ctxt_typ =  'RIC' and iss_id = 'JPY8YOIS=ICAP' and rownum = 1), (select mkt_iss_oid from ft_t_mkis where instr_id = (select instr_id from ft_t_isid where iss_id = 'JPY8YOIS=ICAP' and id_ctxt_typ = 'RIC') and mkt_oid = (select mkt_oid from ft_t_isid where iss_id = '' and id_ctxt_typ = '')) from dual WHERE EXISTS (SELECT 1 FROM ft_t_isid WHERE id_ctxt_typ =  'RIC' and iss_id = 'JPY8YOIS=ICAP') AND NOT EXISTS (SELECT 1 FROM ft_t_isgp WHERE PRNT_ISS_GRP_OID = 'CBA=S001=B' and instr_id = (SELECT instr_id FROM ft_t_isid WHERE id_ctxt_typ =  'RIC' and iss_id = 'JPY8YOIS=ICAP') );</v>
      </c>
    </row>
    <row r="21" spans="1:14" s="8" customFormat="1">
      <c r="A21" s="97"/>
      <c r="B21" s="103" t="s">
        <v>2856</v>
      </c>
      <c r="C21" s="78" t="s">
        <v>2486</v>
      </c>
      <c r="D21" s="78" t="s">
        <v>1570</v>
      </c>
      <c r="E21" s="78" t="s">
        <v>2657</v>
      </c>
      <c r="F21" s="103" t="s">
        <v>1365</v>
      </c>
      <c r="G21" s="104" t="s">
        <v>871</v>
      </c>
      <c r="H21" s="104" t="s">
        <v>141</v>
      </c>
      <c r="I21" s="78" t="s">
        <v>9</v>
      </c>
      <c r="J21" s="78" t="s">
        <v>141</v>
      </c>
      <c r="K21" s="99" t="s">
        <v>872</v>
      </c>
      <c r="L21" s="99"/>
      <c r="M21" s="105"/>
      <c r="N21" s="8" t="str">
        <f t="shared" si="0"/>
        <v>INSERT INTO ft_t_isgp (isgp_oid, instr_id, PRNT_ISS_GRP_OID,START_TMS,LAST_CHG_TMS,LAST_CHG_USR_ID,DATA_STAT_TYP,DATA_SRC_ID,PRT_PURP_TYP, ISID_OID, MKT_ISS_OID)  SELECT 'VS=0000020' ,  (SELECT instr_id FROM ft_t_isid WHERE id_ctxt_typ =  'RIC' and iss_id = 'JPY9YOIS=ICAP' and rownum = 1),'CBA=S001=B' , sysdate-36525 , sysdate,'CBA', 'ACTIVE' , 'CBA' , 'REQUEST',  (SELECT isid_oid FROM ft_t_isid WHERE id_ctxt_typ =  'RIC' and iss_id = 'JPY9YOIS=ICAP' and rownum = 1), (select mkt_iss_oid from ft_t_mkis where instr_id = (select instr_id from ft_t_isid where iss_id = 'JPY9YOIS=ICAP' and id_ctxt_typ = 'RIC') and mkt_oid = (select mkt_oid from ft_t_isid where iss_id = '' and id_ctxt_typ = '')) from dual WHERE EXISTS (SELECT 1 FROM ft_t_isid WHERE id_ctxt_typ =  'RIC' and iss_id = 'JPY9YOIS=ICAP') AND NOT EXISTS (SELECT 1 FROM ft_t_isgp WHERE PRNT_ISS_GRP_OID = 'CBA=S001=B' and instr_id = (SELECT instr_id FROM ft_t_isid WHERE id_ctxt_typ =  'RIC' and iss_id = 'JPY9YOIS=ICAP') );</v>
      </c>
    </row>
    <row r="22" spans="1:14" s="8" customFormat="1">
      <c r="A22" s="97"/>
      <c r="B22" s="103" t="s">
        <v>2857</v>
      </c>
      <c r="C22" s="78" t="s">
        <v>2487</v>
      </c>
      <c r="D22" s="78" t="s">
        <v>1570</v>
      </c>
      <c r="E22" s="78" t="s">
        <v>2657</v>
      </c>
      <c r="F22" s="103" t="s">
        <v>1365</v>
      </c>
      <c r="G22" s="104" t="s">
        <v>871</v>
      </c>
      <c r="H22" s="104" t="s">
        <v>141</v>
      </c>
      <c r="I22" s="78" t="s">
        <v>9</v>
      </c>
      <c r="J22" s="78" t="s">
        <v>141</v>
      </c>
      <c r="K22" s="99" t="s">
        <v>872</v>
      </c>
      <c r="L22" s="99"/>
      <c r="M22" s="105"/>
      <c r="N22" s="8" t="str">
        <f t="shared" si="0"/>
        <v>INSERT INTO ft_t_isgp (isgp_oid, instr_id, PRNT_ISS_GRP_OID,START_TMS,LAST_CHG_TMS,LAST_CHG_USR_ID,DATA_STAT_TYP,DATA_SRC_ID,PRT_PURP_TYP, ISID_OID, MKT_ISS_OID)  SELECT 'VS=0000021' ,  (SELECT instr_id FROM ft_t_isid WHERE id_ctxt_typ =  'RIC' and iss_id = 'NOK3F5=TTKL' and rownum = 1),'CBA=S001=B' , sysdate-36525 , sysdate,'CBA', 'ACTIVE' , 'CBA' , 'REQUEST',  (SELECT isid_oid FROM ft_t_isid WHERE id_ctxt_typ =  'RIC' and iss_id = 'NOK3F5=TTKL' and rownum = 1), (select mkt_iss_oid from ft_t_mkis where instr_id = (select instr_id from ft_t_isid where iss_id = 'NOK3F5=TTKL' and id_ctxt_typ = 'RIC') and mkt_oid = (select mkt_oid from ft_t_isid where iss_id = '' and id_ctxt_typ = '')) from dual WHERE EXISTS (SELECT 1 FROM ft_t_isid WHERE id_ctxt_typ =  'RIC' and iss_id = 'NOK3F5=TTKL') AND NOT EXISTS (SELECT 1 FROM ft_t_isgp WHERE PRNT_ISS_GRP_OID = 'CBA=S001=B' and instr_id = (SELECT instr_id FROM ft_t_isid WHERE id_ctxt_typ =  'RIC' and iss_id = 'NOK3F5=TTKL') );</v>
      </c>
    </row>
    <row r="23" spans="1:14" s="8" customFormat="1">
      <c r="A23" s="97"/>
      <c r="B23" s="103" t="s">
        <v>2858</v>
      </c>
      <c r="C23" s="78" t="s">
        <v>2488</v>
      </c>
      <c r="D23" s="78" t="s">
        <v>1570</v>
      </c>
      <c r="E23" s="78" t="s">
        <v>2657</v>
      </c>
      <c r="F23" s="103" t="s">
        <v>1365</v>
      </c>
      <c r="G23" s="104" t="s">
        <v>871</v>
      </c>
      <c r="H23" s="104" t="s">
        <v>141</v>
      </c>
      <c r="I23" s="78" t="s">
        <v>9</v>
      </c>
      <c r="J23" s="78" t="s">
        <v>141</v>
      </c>
      <c r="K23" s="99" t="s">
        <v>872</v>
      </c>
      <c r="L23" s="99"/>
      <c r="M23" s="105"/>
      <c r="N23" s="8" t="str">
        <f t="shared" si="0"/>
        <v>INSERT INTO ft_t_isgp (isgp_oid, instr_id, PRNT_ISS_GRP_OID,START_TMS,LAST_CHG_TMS,LAST_CHG_USR_ID,DATA_STAT_TYP,DATA_SRC_ID,PRT_PURP_TYP, ISID_OID, MKT_ISS_OID)  SELECT 'VS=0000022' ,  (SELECT instr_id FROM ft_t_isid WHERE id_ctxt_typ =  'RIC' and iss_id = 'NOK3F6=TTKL' and rownum = 1),'CBA=S001=B'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'CBA=S001=B' and instr_id = (SELECT instr_id FROM ft_t_isid WHERE id_ctxt_typ =  'RIC' and iss_id = 'NOK3F6=TTKL') );</v>
      </c>
    </row>
    <row r="24" spans="1:14" s="8" customFormat="1">
      <c r="A24" s="97"/>
      <c r="B24" s="103" t="s">
        <v>2859</v>
      </c>
      <c r="C24" s="78" t="s">
        <v>2488</v>
      </c>
      <c r="D24" s="78" t="s">
        <v>1570</v>
      </c>
      <c r="E24" s="78" t="s">
        <v>2657</v>
      </c>
      <c r="F24" s="103" t="s">
        <v>1365</v>
      </c>
      <c r="G24" s="104" t="s">
        <v>871</v>
      </c>
      <c r="H24" s="104" t="s">
        <v>141</v>
      </c>
      <c r="I24" s="78" t="s">
        <v>9</v>
      </c>
      <c r="J24" s="78" t="s">
        <v>141</v>
      </c>
      <c r="K24" s="99" t="s">
        <v>872</v>
      </c>
      <c r="L24" s="99"/>
      <c r="M24" s="105"/>
      <c r="N24" s="8" t="str">
        <f t="shared" si="0"/>
        <v>INSERT INTO ft_t_isgp (isgp_oid, instr_id, PRNT_ISS_GRP_OID,START_TMS,LAST_CHG_TMS,LAST_CHG_USR_ID,DATA_STAT_TYP,DATA_SRC_ID,PRT_PURP_TYP, ISID_OID, MKT_ISS_OID)  SELECT 'VS=0000023' ,  (SELECT instr_id FROM ft_t_isid WHERE id_ctxt_typ =  'RIC' and iss_id = 'NOK3F6=TTKL' and rownum = 1),'CBA=S001=B'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'CBA=S001=B' and instr_id = (SELECT instr_id FROM ft_t_isid WHERE id_ctxt_typ =  'RIC' and iss_id = 'NOK3F6=TTKL') );</v>
      </c>
    </row>
    <row r="25" spans="1:14" s="8" customFormat="1">
      <c r="A25" s="97"/>
      <c r="B25" s="103" t="s">
        <v>2860</v>
      </c>
      <c r="C25" s="78" t="s">
        <v>2489</v>
      </c>
      <c r="D25" s="78" t="s">
        <v>1570</v>
      </c>
      <c r="E25" s="78" t="s">
        <v>2657</v>
      </c>
      <c r="F25" s="103" t="s">
        <v>1365</v>
      </c>
      <c r="G25" s="104" t="s">
        <v>871</v>
      </c>
      <c r="H25" s="104" t="s">
        <v>141</v>
      </c>
      <c r="I25" s="78" t="s">
        <v>9</v>
      </c>
      <c r="J25" s="78" t="s">
        <v>141</v>
      </c>
      <c r="K25" s="99" t="s">
        <v>872</v>
      </c>
      <c r="L25" s="99"/>
      <c r="M25" s="105"/>
      <c r="N25" s="8" t="str">
        <f t="shared" si="0"/>
        <v>INSERT INTO ft_t_isgp (isgp_oid, instr_id, PRNT_ISS_GRP_OID,START_TMS,LAST_CHG_TMS,LAST_CHG_USR_ID,DATA_STAT_TYP,DATA_SRC_ID,PRT_PURP_TYP, ISID_OID, MKT_ISS_OID)  SELECT 'VS=0000024' ,  (SELECT instr_id FROM ft_t_isid WHERE id_ctxt_typ =  'RIC' and iss_id = 'NOK3F7=TTKL' and rownum = 1),'CBA=S001=B'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'CBA=S001=B' and instr_id = (SELECT instr_id FROM ft_t_isid WHERE id_ctxt_typ =  'RIC' and iss_id = 'NOK3F7=TTKL') );</v>
      </c>
    </row>
    <row r="26" spans="1:14" s="8" customFormat="1">
      <c r="A26" s="97"/>
      <c r="B26" s="103" t="s">
        <v>2861</v>
      </c>
      <c r="C26" s="78" t="s">
        <v>2489</v>
      </c>
      <c r="D26" s="78" t="s">
        <v>1570</v>
      </c>
      <c r="E26" s="78" t="s">
        <v>2657</v>
      </c>
      <c r="F26" s="103" t="s">
        <v>1365</v>
      </c>
      <c r="G26" s="104" t="s">
        <v>871</v>
      </c>
      <c r="H26" s="104" t="s">
        <v>141</v>
      </c>
      <c r="I26" s="78" t="s">
        <v>9</v>
      </c>
      <c r="J26" s="78" t="s">
        <v>141</v>
      </c>
      <c r="K26" s="99" t="s">
        <v>872</v>
      </c>
      <c r="L26" s="99"/>
      <c r="M26" s="105"/>
      <c r="N26" s="8" t="str">
        <f t="shared" si="0"/>
        <v>INSERT INTO ft_t_isgp (isgp_oid, instr_id, PRNT_ISS_GRP_OID,START_TMS,LAST_CHG_TMS,LAST_CHG_USR_ID,DATA_STAT_TYP,DATA_SRC_ID,PRT_PURP_TYP, ISID_OID, MKT_ISS_OID)  SELECT 'VS=0000025' ,  (SELECT instr_id FROM ft_t_isid WHERE id_ctxt_typ =  'RIC' and iss_id = 'NOK3F7=TTKL' and rownum = 1),'CBA=S001=B'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'CBA=S001=B' and instr_id = (SELECT instr_id FROM ft_t_isid WHERE id_ctxt_typ =  'RIC' and iss_id = 'NOK3F7=TTKL') );</v>
      </c>
    </row>
    <row r="27" spans="1:14" s="8" customFormat="1">
      <c r="A27" s="97"/>
      <c r="B27" s="103" t="s">
        <v>2862</v>
      </c>
      <c r="C27" s="78" t="s">
        <v>2490</v>
      </c>
      <c r="D27" s="78" t="s">
        <v>1570</v>
      </c>
      <c r="E27" s="78" t="s">
        <v>2657</v>
      </c>
      <c r="F27" s="103" t="s">
        <v>1365</v>
      </c>
      <c r="G27" s="104" t="s">
        <v>871</v>
      </c>
      <c r="H27" s="104" t="s">
        <v>141</v>
      </c>
      <c r="I27" s="78" t="s">
        <v>9</v>
      </c>
      <c r="J27" s="78" t="s">
        <v>141</v>
      </c>
      <c r="K27" s="99" t="s">
        <v>872</v>
      </c>
      <c r="L27" s="99"/>
      <c r="M27" s="105"/>
      <c r="N27" s="8" t="str">
        <f t="shared" si="0"/>
        <v>INSERT INTO ft_t_isgp (isgp_oid, instr_id, PRNT_ISS_GRP_OID,START_TMS,LAST_CHG_TMS,LAST_CHG_USR_ID,DATA_STAT_TYP,DATA_SRC_ID,PRT_PURP_TYP, ISID_OID, MKT_ISS_OID)  SELECT 'VS=0000026' ,  (SELECT instr_id FROM ft_t_isid WHERE id_ctxt_typ =  'RIC' and iss_id = 'NOK3F8=TTKL' and rownum = 1),'CBA=S001=B'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'CBA=S001=B' and instr_id = (SELECT instr_id FROM ft_t_isid WHERE id_ctxt_typ =  'RIC' and iss_id = 'NOK3F8=TTKL') );</v>
      </c>
    </row>
    <row r="28" spans="1:14" s="8" customFormat="1">
      <c r="A28" s="97"/>
      <c r="B28" s="103" t="s">
        <v>2863</v>
      </c>
      <c r="C28" s="78" t="s">
        <v>2490</v>
      </c>
      <c r="D28" s="78" t="s">
        <v>1570</v>
      </c>
      <c r="E28" s="78" t="s">
        <v>2657</v>
      </c>
      <c r="F28" s="103" t="s">
        <v>1365</v>
      </c>
      <c r="G28" s="104" t="s">
        <v>871</v>
      </c>
      <c r="H28" s="104" t="s">
        <v>141</v>
      </c>
      <c r="I28" s="78" t="s">
        <v>9</v>
      </c>
      <c r="J28" s="78" t="s">
        <v>141</v>
      </c>
      <c r="K28" s="99" t="s">
        <v>872</v>
      </c>
      <c r="L28" s="99"/>
      <c r="M28" s="105"/>
      <c r="N28" s="8" t="str">
        <f t="shared" si="0"/>
        <v>INSERT INTO ft_t_isgp (isgp_oid, instr_id, PRNT_ISS_GRP_OID,START_TMS,LAST_CHG_TMS,LAST_CHG_USR_ID,DATA_STAT_TYP,DATA_SRC_ID,PRT_PURP_TYP, ISID_OID, MKT_ISS_OID)  SELECT 'VS=0000027' ,  (SELECT instr_id FROM ft_t_isid WHERE id_ctxt_typ =  'RIC' and iss_id = 'NOK3F8=TTKL' and rownum = 1),'CBA=S001=B'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'CBA=S001=B' and instr_id = (SELECT instr_id FROM ft_t_isid WHERE id_ctxt_typ =  'RIC' and iss_id = 'NOK3F8=TTKL') );</v>
      </c>
    </row>
    <row r="29" spans="1:14" s="8" customFormat="1">
      <c r="A29" s="97"/>
      <c r="B29" s="103" t="s">
        <v>2864</v>
      </c>
      <c r="C29" s="78" t="s">
        <v>2491</v>
      </c>
      <c r="D29" s="78" t="s">
        <v>1570</v>
      </c>
      <c r="E29" s="78" t="s">
        <v>2657</v>
      </c>
      <c r="F29" s="103" t="s">
        <v>1365</v>
      </c>
      <c r="G29" s="104" t="s">
        <v>871</v>
      </c>
      <c r="H29" s="104" t="s">
        <v>141</v>
      </c>
      <c r="I29" s="78" t="s">
        <v>9</v>
      </c>
      <c r="J29" s="78" t="s">
        <v>141</v>
      </c>
      <c r="K29" s="99" t="s">
        <v>872</v>
      </c>
      <c r="L29" s="99"/>
      <c r="M29" s="105"/>
      <c r="N29" s="8" t="str">
        <f t="shared" si="0"/>
        <v>INSERT INTO ft_t_isgp (isgp_oid, instr_id, PRNT_ISS_GRP_OID,START_TMS,LAST_CHG_TMS,LAST_CHG_USR_ID,DATA_STAT_TYP,DATA_SRC_ID,PRT_PURP_TYP, ISID_OID, MKT_ISS_OID)  SELECT 'VS=0000028' ,  (SELECT instr_id FROM ft_t_isid WHERE id_ctxt_typ =  'RIC' and iss_id = 'NZ10YSWPCLS=' and rownum = 1),'CBA=S001=B'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'CBA=S001=B' and instr_id = (SELECT instr_id FROM ft_t_isid WHERE id_ctxt_typ =  'RIC' and iss_id = 'NZ10YSWPCLS=') );</v>
      </c>
    </row>
    <row r="30" spans="1:14" s="8" customFormat="1">
      <c r="A30" s="97"/>
      <c r="B30" s="103" t="s">
        <v>2865</v>
      </c>
      <c r="C30" s="78" t="s">
        <v>2491</v>
      </c>
      <c r="D30" s="78" t="s">
        <v>1570</v>
      </c>
      <c r="E30" s="78" t="s">
        <v>2657</v>
      </c>
      <c r="F30" s="103" t="s">
        <v>1365</v>
      </c>
      <c r="G30" s="104" t="s">
        <v>871</v>
      </c>
      <c r="H30" s="104" t="s">
        <v>141</v>
      </c>
      <c r="I30" s="78" t="s">
        <v>9</v>
      </c>
      <c r="J30" s="78" t="s">
        <v>141</v>
      </c>
      <c r="K30" s="99" t="s">
        <v>872</v>
      </c>
      <c r="L30" s="99"/>
      <c r="M30" s="105"/>
      <c r="N30" s="8" t="str">
        <f t="shared" si="0"/>
        <v>INSERT INTO ft_t_isgp (isgp_oid, instr_id, PRNT_ISS_GRP_OID,START_TMS,LAST_CHG_TMS,LAST_CHG_USR_ID,DATA_STAT_TYP,DATA_SRC_ID,PRT_PURP_TYP, ISID_OID, MKT_ISS_OID)  SELECT 'VS=0000029' ,  (SELECT instr_id FROM ft_t_isid WHERE id_ctxt_typ =  'RIC' and iss_id = 'NZ10YSWPCLS=' and rownum = 1),'CBA=S001=B'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'CBA=S001=B' and instr_id = (SELECT instr_id FROM ft_t_isid WHERE id_ctxt_typ =  'RIC' and iss_id = 'NZ10YSWPCLS=') );</v>
      </c>
    </row>
    <row r="31" spans="1:14" s="8" customFormat="1">
      <c r="A31" s="97"/>
      <c r="B31" s="103" t="s">
        <v>2866</v>
      </c>
      <c r="C31" s="78" t="s">
        <v>2492</v>
      </c>
      <c r="D31" s="78" t="s">
        <v>1570</v>
      </c>
      <c r="E31" s="78" t="s">
        <v>2657</v>
      </c>
      <c r="F31" s="103" t="s">
        <v>1365</v>
      </c>
      <c r="G31" s="104" t="s">
        <v>871</v>
      </c>
      <c r="H31" s="104" t="s">
        <v>141</v>
      </c>
      <c r="I31" s="78" t="s">
        <v>9</v>
      </c>
      <c r="J31" s="78" t="s">
        <v>141</v>
      </c>
      <c r="K31" s="99" t="s">
        <v>872</v>
      </c>
      <c r="L31" s="99"/>
      <c r="M31" s="105"/>
      <c r="N31" s="8" t="str">
        <f t="shared" si="0"/>
        <v>INSERT INTO ft_t_isgp (isgp_oid, instr_id, PRNT_ISS_GRP_OID,START_TMS,LAST_CHG_TMS,LAST_CHG_USR_ID,DATA_STAT_TYP,DATA_SRC_ID,PRT_PURP_TYP, ISID_OID, MKT_ISS_OID)  SELECT 'VS=0000030' ,  (SELECT instr_id FROM ft_t_isid WHERE id_ctxt_typ =  'RIC' and iss_id = 'NZ15YSWPCLS=' and rownum = 1),'CBA=S001=B'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'CBA=S001=B' and instr_id = (SELECT instr_id FROM ft_t_isid WHERE id_ctxt_typ =  'RIC' and iss_id = 'NZ15YSWPCLS=') );</v>
      </c>
    </row>
    <row r="32" spans="1:14" s="8" customFormat="1">
      <c r="A32" s="97"/>
      <c r="B32" s="103" t="s">
        <v>2867</v>
      </c>
      <c r="C32" s="78" t="s">
        <v>2492</v>
      </c>
      <c r="D32" s="78" t="s">
        <v>1570</v>
      </c>
      <c r="E32" s="78" t="s">
        <v>2657</v>
      </c>
      <c r="F32" s="103" t="s">
        <v>1365</v>
      </c>
      <c r="G32" s="104" t="s">
        <v>871</v>
      </c>
      <c r="H32" s="104" t="s">
        <v>141</v>
      </c>
      <c r="I32" s="78" t="s">
        <v>9</v>
      </c>
      <c r="J32" s="78" t="s">
        <v>141</v>
      </c>
      <c r="K32" s="99" t="s">
        <v>872</v>
      </c>
      <c r="L32" s="99"/>
      <c r="M32" s="105"/>
      <c r="N32" s="8" t="str">
        <f t="shared" si="0"/>
        <v>INSERT INTO ft_t_isgp (isgp_oid, instr_id, PRNT_ISS_GRP_OID,START_TMS,LAST_CHG_TMS,LAST_CHG_USR_ID,DATA_STAT_TYP,DATA_SRC_ID,PRT_PURP_TYP, ISID_OID, MKT_ISS_OID)  SELECT 'VS=0000031' ,  (SELECT instr_id FROM ft_t_isid WHERE id_ctxt_typ =  'RIC' and iss_id = 'NZ15YSWPCLS=' and rownum = 1),'CBA=S001=B'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'CBA=S001=B' and instr_id = (SELECT instr_id FROM ft_t_isid WHERE id_ctxt_typ =  'RIC' and iss_id = 'NZ15YSWPCLS=') );</v>
      </c>
    </row>
    <row r="33" spans="1:14" s="8" customFormat="1">
      <c r="A33" s="97"/>
      <c r="B33" s="103" t="s">
        <v>2868</v>
      </c>
      <c r="C33" s="78" t="s">
        <v>2493</v>
      </c>
      <c r="D33" s="78" t="s">
        <v>1570</v>
      </c>
      <c r="E33" s="78" t="s">
        <v>2657</v>
      </c>
      <c r="F33" s="103" t="s">
        <v>1365</v>
      </c>
      <c r="G33" s="104" t="s">
        <v>871</v>
      </c>
      <c r="H33" s="104" t="s">
        <v>141</v>
      </c>
      <c r="I33" s="78" t="s">
        <v>9</v>
      </c>
      <c r="J33" s="78" t="s">
        <v>141</v>
      </c>
      <c r="K33" s="99" t="s">
        <v>872</v>
      </c>
      <c r="L33" s="99"/>
      <c r="M33" s="105"/>
      <c r="N33" s="8" t="str">
        <f t="shared" si="0"/>
        <v>INSERT INTO ft_t_isgp (isgp_oid, instr_id, PRNT_ISS_GRP_OID,START_TMS,LAST_CHG_TMS,LAST_CHG_USR_ID,DATA_STAT_TYP,DATA_SRC_ID,PRT_PURP_TYP, ISID_OID, MKT_ISS_OID)  SELECT 'VS=0000032' ,  (SELECT instr_id FROM ft_t_isid WHERE id_ctxt_typ =  'RIC' and iss_id = 'NZ20YSWPCLS=' and rownum = 1),'CBA=S001=B'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'CBA=S001=B' and instr_id = (SELECT instr_id FROM ft_t_isid WHERE id_ctxt_typ =  'RIC' and iss_id = 'NZ20YSWPCLS=') );</v>
      </c>
    </row>
    <row r="34" spans="1:14" s="8" customFormat="1">
      <c r="A34" s="97"/>
      <c r="B34" s="103" t="s">
        <v>2869</v>
      </c>
      <c r="C34" s="78" t="s">
        <v>2493</v>
      </c>
      <c r="D34" s="78" t="s">
        <v>1570</v>
      </c>
      <c r="E34" s="78" t="s">
        <v>2657</v>
      </c>
      <c r="F34" s="103" t="s">
        <v>1365</v>
      </c>
      <c r="G34" s="104" t="s">
        <v>871</v>
      </c>
      <c r="H34" s="104" t="s">
        <v>141</v>
      </c>
      <c r="I34" s="78" t="s">
        <v>9</v>
      </c>
      <c r="J34" s="78" t="s">
        <v>141</v>
      </c>
      <c r="K34" s="99" t="s">
        <v>872</v>
      </c>
      <c r="L34" s="99"/>
      <c r="M34" s="105"/>
      <c r="N34" s="8" t="str">
        <f t="shared" si="0"/>
        <v>INSERT INTO ft_t_isgp (isgp_oid, instr_id, PRNT_ISS_GRP_OID,START_TMS,LAST_CHG_TMS,LAST_CHG_USR_ID,DATA_STAT_TYP,DATA_SRC_ID,PRT_PURP_TYP, ISID_OID, MKT_ISS_OID)  SELECT 'VS=0000033' ,  (SELECT instr_id FROM ft_t_isid WHERE id_ctxt_typ =  'RIC' and iss_id = 'NZ20YSWPCLS=' and rownum = 1),'CBA=S001=B'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'CBA=S001=B' and instr_id = (SELECT instr_id FROM ft_t_isid WHERE id_ctxt_typ =  'RIC' and iss_id = 'NZ20YSWPCLS=') );</v>
      </c>
    </row>
    <row r="35" spans="1:14" s="8" customFormat="1">
      <c r="A35" s="97"/>
      <c r="B35" s="103" t="s">
        <v>2870</v>
      </c>
      <c r="C35" s="78" t="s">
        <v>2494</v>
      </c>
      <c r="D35" s="78" t="s">
        <v>1570</v>
      </c>
      <c r="E35" s="78" t="s">
        <v>2657</v>
      </c>
      <c r="F35" s="103" t="s">
        <v>1365</v>
      </c>
      <c r="G35" s="104" t="s">
        <v>871</v>
      </c>
      <c r="H35" s="104" t="s">
        <v>141</v>
      </c>
      <c r="I35" s="78" t="s">
        <v>9</v>
      </c>
      <c r="J35" s="78" t="s">
        <v>141</v>
      </c>
      <c r="K35" s="99" t="s">
        <v>872</v>
      </c>
      <c r="L35" s="99"/>
      <c r="M35" s="105"/>
      <c r="N35" s="8" t="str">
        <f t="shared" si="0"/>
        <v>INSERT INTO ft_t_isgp (isgp_oid, instr_id, PRNT_ISS_GRP_OID,START_TMS,LAST_CHG_TMS,LAST_CHG_USR_ID,DATA_STAT_TYP,DATA_SRC_ID,PRT_PURP_TYP, ISID_OID, MKT_ISS_OID)  SELECT 'VS=0000034' ,  (SELECT instr_id FROM ft_t_isid WHERE id_ctxt_typ =  'RIC' and iss_id = 'NZ2YSWPCLS=' and rownum = 1),'CBA=S001=B' , sysdate-36525 , sysdate,'CBA', 'ACTIVE' , 'CBA' , 'REQUEST',  (SELECT isid_oid FROM ft_t_isid WHERE id_ctxt_typ =  'RIC' and iss_id = 'NZ2YSWPCLS=' and rownum = 1), (select mkt_iss_oid from ft_t_mkis where instr_id = (select instr_id from ft_t_isid where iss_id = 'NZ2YSWPCLS=' and id_ctxt_typ = 'RIC') and mkt_oid = (select mkt_oid from ft_t_isid where iss_id = '' and id_ctxt_typ = '')) from dual WHERE EXISTS (SELECT 1 FROM ft_t_isid WHERE id_ctxt_typ =  'RIC' and iss_id = 'NZ2YSWPCLS=') AND NOT EXISTS (SELECT 1 FROM ft_t_isgp WHERE PRNT_ISS_GRP_OID = 'CBA=S001=B' and instr_id = (SELECT instr_id FROM ft_t_isid WHERE id_ctxt_typ =  'RIC' and iss_id = 'NZ2YSWPCLS=') );</v>
      </c>
    </row>
    <row r="36" spans="1:14" s="8" customFormat="1">
      <c r="A36" s="97"/>
      <c r="B36" s="103" t="s">
        <v>2871</v>
      </c>
      <c r="C36" s="78" t="s">
        <v>2495</v>
      </c>
      <c r="D36" s="78" t="s">
        <v>1570</v>
      </c>
      <c r="E36" s="78" t="s">
        <v>2657</v>
      </c>
      <c r="F36" s="103" t="s">
        <v>1365</v>
      </c>
      <c r="G36" s="104" t="s">
        <v>871</v>
      </c>
      <c r="H36" s="104" t="s">
        <v>141</v>
      </c>
      <c r="I36" s="78" t="s">
        <v>9</v>
      </c>
      <c r="J36" s="78" t="s">
        <v>141</v>
      </c>
      <c r="K36" s="99" t="s">
        <v>872</v>
      </c>
      <c r="L36" s="99"/>
      <c r="M36" s="105"/>
      <c r="N36" s="8" t="str">
        <f t="shared" si="0"/>
        <v>INSERT INTO ft_t_isgp (isgp_oid, instr_id, PRNT_ISS_GRP_OID,START_TMS,LAST_CHG_TMS,LAST_CHG_USR_ID,DATA_STAT_TYP,DATA_SRC_ID,PRT_PURP_TYP, ISID_OID, MKT_ISS_OID)  SELECT 'VS=0000035' ,  (SELECT instr_id FROM ft_t_isid WHERE id_ctxt_typ =  'RIC' and iss_id = 'NZ3YSWPCLS=' and rownum = 1),'CBA=S001=B'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'CBA=S001=B' and instr_id = (SELECT instr_id FROM ft_t_isid WHERE id_ctxt_typ =  'RIC' and iss_id = 'NZ3YSWPCLS=') );</v>
      </c>
    </row>
    <row r="37" spans="1:14" s="8" customFormat="1">
      <c r="A37" s="97"/>
      <c r="B37" s="103" t="s">
        <v>2872</v>
      </c>
      <c r="C37" s="78" t="s">
        <v>2495</v>
      </c>
      <c r="D37" s="78" t="s">
        <v>1570</v>
      </c>
      <c r="E37" s="78" t="s">
        <v>2657</v>
      </c>
      <c r="F37" s="103" t="s">
        <v>1365</v>
      </c>
      <c r="G37" s="104" t="s">
        <v>871</v>
      </c>
      <c r="H37" s="104" t="s">
        <v>141</v>
      </c>
      <c r="I37" s="78" t="s">
        <v>9</v>
      </c>
      <c r="J37" s="78" t="s">
        <v>141</v>
      </c>
      <c r="K37" s="99" t="s">
        <v>872</v>
      </c>
      <c r="L37" s="99"/>
      <c r="M37" s="105"/>
      <c r="N37" s="8" t="str">
        <f t="shared" si="0"/>
        <v>INSERT INTO ft_t_isgp (isgp_oid, instr_id, PRNT_ISS_GRP_OID,START_TMS,LAST_CHG_TMS,LAST_CHG_USR_ID,DATA_STAT_TYP,DATA_SRC_ID,PRT_PURP_TYP, ISID_OID, MKT_ISS_OID)  SELECT 'VS=0000036' ,  (SELECT instr_id FROM ft_t_isid WHERE id_ctxt_typ =  'RIC' and iss_id = 'NZ3YSWPCLS=' and rownum = 1),'CBA=S001=B'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'CBA=S001=B' and instr_id = (SELECT instr_id FROM ft_t_isid WHERE id_ctxt_typ =  'RIC' and iss_id = 'NZ3YSWPCLS=') );</v>
      </c>
    </row>
    <row r="38" spans="1:14" s="8" customFormat="1">
      <c r="A38" s="97"/>
      <c r="B38" s="103" t="s">
        <v>2873</v>
      </c>
      <c r="C38" s="78" t="s">
        <v>2496</v>
      </c>
      <c r="D38" s="78" t="s">
        <v>1570</v>
      </c>
      <c r="E38" s="78" t="s">
        <v>2657</v>
      </c>
      <c r="F38" s="103" t="s">
        <v>1365</v>
      </c>
      <c r="G38" s="104" t="s">
        <v>871</v>
      </c>
      <c r="H38" s="104" t="s">
        <v>141</v>
      </c>
      <c r="I38" s="78" t="s">
        <v>9</v>
      </c>
      <c r="J38" s="78" t="s">
        <v>141</v>
      </c>
      <c r="K38" s="99" t="s">
        <v>872</v>
      </c>
      <c r="L38" s="99"/>
      <c r="M38" s="105"/>
      <c r="N38" s="8" t="str">
        <f t="shared" si="0"/>
        <v>INSERT INTO ft_t_isgp (isgp_oid, instr_id, PRNT_ISS_GRP_OID,START_TMS,LAST_CHG_TMS,LAST_CHG_USR_ID,DATA_STAT_TYP,DATA_SRC_ID,PRT_PURP_TYP, ISID_OID, MKT_ISS_OID)  SELECT 'VS=0000037' ,  (SELECT instr_id FROM ft_t_isid WHERE id_ctxt_typ =  'RIC' and iss_id = 'NZ4YSWPCLS=' and rownum = 1),'CBA=S001=B'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'CBA=S001=B' and instr_id = (SELECT instr_id FROM ft_t_isid WHERE id_ctxt_typ =  'RIC' and iss_id = 'NZ4YSWPCLS=') );</v>
      </c>
    </row>
    <row r="39" spans="1:14" s="8" customFormat="1">
      <c r="A39" s="97"/>
      <c r="B39" s="103" t="s">
        <v>2874</v>
      </c>
      <c r="C39" s="78" t="s">
        <v>2496</v>
      </c>
      <c r="D39" s="78" t="s">
        <v>1570</v>
      </c>
      <c r="E39" s="78" t="s">
        <v>2657</v>
      </c>
      <c r="F39" s="103" t="s">
        <v>1365</v>
      </c>
      <c r="G39" s="104" t="s">
        <v>871</v>
      </c>
      <c r="H39" s="104" t="s">
        <v>141</v>
      </c>
      <c r="I39" s="78" t="s">
        <v>9</v>
      </c>
      <c r="J39" s="78" t="s">
        <v>141</v>
      </c>
      <c r="K39" s="99" t="s">
        <v>872</v>
      </c>
      <c r="L39" s="99"/>
      <c r="M39" s="105"/>
      <c r="N39" s="8" t="str">
        <f t="shared" si="0"/>
        <v>INSERT INTO ft_t_isgp (isgp_oid, instr_id, PRNT_ISS_GRP_OID,START_TMS,LAST_CHG_TMS,LAST_CHG_USR_ID,DATA_STAT_TYP,DATA_SRC_ID,PRT_PURP_TYP, ISID_OID, MKT_ISS_OID)  SELECT 'VS=0000038' ,  (SELECT instr_id FROM ft_t_isid WHERE id_ctxt_typ =  'RIC' and iss_id = 'NZ4YSWPCLS=' and rownum = 1),'CBA=S001=B'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'CBA=S001=B' and instr_id = (SELECT instr_id FROM ft_t_isid WHERE id_ctxt_typ =  'RIC' and iss_id = 'NZ4YSWPCLS=') );</v>
      </c>
    </row>
    <row r="40" spans="1:14" s="8" customFormat="1">
      <c r="A40" s="97"/>
      <c r="B40" s="103" t="s">
        <v>2875</v>
      </c>
      <c r="C40" s="78" t="s">
        <v>2497</v>
      </c>
      <c r="D40" s="78" t="s">
        <v>1570</v>
      </c>
      <c r="E40" s="78" t="s">
        <v>2657</v>
      </c>
      <c r="F40" s="103" t="s">
        <v>1365</v>
      </c>
      <c r="G40" s="104" t="s">
        <v>871</v>
      </c>
      <c r="H40" s="104" t="s">
        <v>141</v>
      </c>
      <c r="I40" s="78" t="s">
        <v>9</v>
      </c>
      <c r="J40" s="78" t="s">
        <v>141</v>
      </c>
      <c r="K40" s="99" t="s">
        <v>872</v>
      </c>
      <c r="L40" s="99"/>
      <c r="M40" s="105"/>
      <c r="N40" s="8" t="str">
        <f t="shared" si="0"/>
        <v>INSERT INTO ft_t_isgp (isgp_oid, instr_id, PRNT_ISS_GRP_OID,START_TMS,LAST_CHG_TMS,LAST_CHG_USR_ID,DATA_STAT_TYP,DATA_SRC_ID,PRT_PURP_TYP, ISID_OID, MKT_ISS_OID)  SELECT 'VS=0000039' ,  (SELECT instr_id FROM ft_t_isid WHERE id_ctxt_typ =  'RIC' and iss_id = 'NZ5YSWPCLS=' and rownum = 1),'CBA=S001=B'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'CBA=S001=B' and instr_id = (SELECT instr_id FROM ft_t_isid WHERE id_ctxt_typ =  'RIC' and iss_id = 'NZ5YSWPCLS=') );</v>
      </c>
    </row>
    <row r="41" spans="1:14" s="8" customFormat="1">
      <c r="A41" s="97"/>
      <c r="B41" s="103" t="s">
        <v>2876</v>
      </c>
      <c r="C41" s="78" t="s">
        <v>2497</v>
      </c>
      <c r="D41" s="78" t="s">
        <v>1570</v>
      </c>
      <c r="E41" s="78" t="s">
        <v>2657</v>
      </c>
      <c r="F41" s="103" t="s">
        <v>1365</v>
      </c>
      <c r="G41" s="104" t="s">
        <v>871</v>
      </c>
      <c r="H41" s="104" t="s">
        <v>141</v>
      </c>
      <c r="I41" s="78" t="s">
        <v>9</v>
      </c>
      <c r="J41" s="78" t="s">
        <v>141</v>
      </c>
      <c r="K41" s="99" t="s">
        <v>872</v>
      </c>
      <c r="L41" s="99"/>
      <c r="M41" s="105"/>
      <c r="N41" s="8" t="str">
        <f t="shared" si="0"/>
        <v>INSERT INTO ft_t_isgp (isgp_oid, instr_id, PRNT_ISS_GRP_OID,START_TMS,LAST_CHG_TMS,LAST_CHG_USR_ID,DATA_STAT_TYP,DATA_SRC_ID,PRT_PURP_TYP, ISID_OID, MKT_ISS_OID)  SELECT 'VS=0000040' ,  (SELECT instr_id FROM ft_t_isid WHERE id_ctxt_typ =  'RIC' and iss_id = 'NZ5YSWPCLS=' and rownum = 1),'CBA=S001=B'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'CBA=S001=B' and instr_id = (SELECT instr_id FROM ft_t_isid WHERE id_ctxt_typ =  'RIC' and iss_id = 'NZ5YSWPCLS=') );</v>
      </c>
    </row>
    <row r="42" spans="1:14" s="8" customFormat="1">
      <c r="A42" s="97"/>
      <c r="B42" s="103" t="s">
        <v>2877</v>
      </c>
      <c r="C42" s="78" t="s">
        <v>2498</v>
      </c>
      <c r="D42" s="78" t="s">
        <v>1570</v>
      </c>
      <c r="E42" s="78" t="s">
        <v>2657</v>
      </c>
      <c r="F42" s="103" t="s">
        <v>1365</v>
      </c>
      <c r="G42" s="104" t="s">
        <v>871</v>
      </c>
      <c r="H42" s="104" t="s">
        <v>141</v>
      </c>
      <c r="I42" s="78" t="s">
        <v>9</v>
      </c>
      <c r="J42" s="78" t="s">
        <v>141</v>
      </c>
      <c r="K42" s="99" t="s">
        <v>872</v>
      </c>
      <c r="L42" s="99"/>
      <c r="M42" s="105"/>
      <c r="N42" s="8" t="str">
        <f t="shared" si="0"/>
        <v>INSERT INTO ft_t_isgp (isgp_oid, instr_id, PRNT_ISS_GRP_OID,START_TMS,LAST_CHG_TMS,LAST_CHG_USR_ID,DATA_STAT_TYP,DATA_SRC_ID,PRT_PURP_TYP, ISID_OID, MKT_ISS_OID)  SELECT 'VS=0000041' ,  (SELECT instr_id FROM ft_t_isid WHERE id_ctxt_typ =  'RIC' and iss_id = 'NZ7YSWPCLS=' and rownum = 1),'CBA=S001=B'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'CBA=S001=B' and instr_id = (SELECT instr_id FROM ft_t_isid WHERE id_ctxt_typ =  'RIC' and iss_id = 'NZ7YSWPCLS=') );</v>
      </c>
    </row>
    <row r="43" spans="1:14" s="8" customFormat="1">
      <c r="A43" s="97"/>
      <c r="B43" s="103" t="s">
        <v>2878</v>
      </c>
      <c r="C43" s="78" t="s">
        <v>2498</v>
      </c>
      <c r="D43" s="78" t="s">
        <v>1570</v>
      </c>
      <c r="E43" s="78" t="s">
        <v>2657</v>
      </c>
      <c r="F43" s="103" t="s">
        <v>1365</v>
      </c>
      <c r="G43" s="104" t="s">
        <v>871</v>
      </c>
      <c r="H43" s="104" t="s">
        <v>141</v>
      </c>
      <c r="I43" s="78" t="s">
        <v>9</v>
      </c>
      <c r="J43" s="78" t="s">
        <v>141</v>
      </c>
      <c r="K43" s="99" t="s">
        <v>872</v>
      </c>
      <c r="L43" s="99"/>
      <c r="M43" s="105"/>
      <c r="N43" s="8" t="str">
        <f t="shared" si="0"/>
        <v>INSERT INTO ft_t_isgp (isgp_oid, instr_id, PRNT_ISS_GRP_OID,START_TMS,LAST_CHG_TMS,LAST_CHG_USR_ID,DATA_STAT_TYP,DATA_SRC_ID,PRT_PURP_TYP, ISID_OID, MKT_ISS_OID)  SELECT 'VS=0000042' ,  (SELECT instr_id FROM ft_t_isid WHERE id_ctxt_typ =  'RIC' and iss_id = 'NZ7YSWPCLS=' and rownum = 1),'CBA=S001=B'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'CBA=S001=B' and instr_id = (SELECT instr_id FROM ft_t_isid WHERE id_ctxt_typ =  'RIC' and iss_id = 'NZ7YSWPCLS=') );</v>
      </c>
    </row>
    <row r="44" spans="1:14" s="8" customFormat="1">
      <c r="A44" s="97"/>
      <c r="B44" s="103" t="s">
        <v>2879</v>
      </c>
      <c r="C44" s="78" t="s">
        <v>2499</v>
      </c>
      <c r="D44" s="78" t="s">
        <v>1570</v>
      </c>
      <c r="E44" s="78" t="s">
        <v>2657</v>
      </c>
      <c r="F44" s="103" t="s">
        <v>1365</v>
      </c>
      <c r="G44" s="104" t="s">
        <v>871</v>
      </c>
      <c r="H44" s="104" t="s">
        <v>141</v>
      </c>
      <c r="I44" s="78" t="s">
        <v>9</v>
      </c>
      <c r="J44" s="78" t="s">
        <v>141</v>
      </c>
      <c r="K44" s="99" t="s">
        <v>872</v>
      </c>
      <c r="L44" s="99"/>
      <c r="M44" s="105"/>
      <c r="N44" s="8" t="str">
        <f t="shared" si="0"/>
        <v>INSERT INTO ft_t_isgp (isgp_oid, instr_id, PRNT_ISS_GRP_OID,START_TMS,LAST_CHG_TMS,LAST_CHG_USR_ID,DATA_STAT_TYP,DATA_SRC_ID,PRT_PURP_TYP, ISID_OID, MKT_ISS_OID)  SELECT 'VS=0000043' ,  (SELECT instr_id FROM ft_t_isid WHERE id_ctxt_typ =  'RIC' and iss_id = 'NZCASH=RBNZ' and rownum = 1),'CBA=S001=B'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'CBA=S001=B' and instr_id = (SELECT instr_id FROM ft_t_isid WHERE id_ctxt_typ =  'RIC' and iss_id = 'NZCASH=RBNZ') );</v>
      </c>
    </row>
    <row r="45" spans="1:14" s="8" customFormat="1">
      <c r="A45" s="97"/>
      <c r="B45" s="103" t="s">
        <v>2880</v>
      </c>
      <c r="C45" s="78" t="s">
        <v>2499</v>
      </c>
      <c r="D45" s="78" t="s">
        <v>1570</v>
      </c>
      <c r="E45" s="78" t="s">
        <v>2657</v>
      </c>
      <c r="F45" s="103" t="s">
        <v>1365</v>
      </c>
      <c r="G45" s="104" t="s">
        <v>871</v>
      </c>
      <c r="H45" s="104" t="s">
        <v>141</v>
      </c>
      <c r="I45" s="78" t="s">
        <v>9</v>
      </c>
      <c r="J45" s="78" t="s">
        <v>141</v>
      </c>
      <c r="K45" s="99" t="s">
        <v>872</v>
      </c>
      <c r="L45" s="99"/>
      <c r="M45" s="105"/>
      <c r="N45" s="8" t="str">
        <f t="shared" si="0"/>
        <v>INSERT INTO ft_t_isgp (isgp_oid, instr_id, PRNT_ISS_GRP_OID,START_TMS,LAST_CHG_TMS,LAST_CHG_USR_ID,DATA_STAT_TYP,DATA_SRC_ID,PRT_PURP_TYP, ISID_OID, MKT_ISS_OID)  SELECT 'VS=0000044' ,  (SELECT instr_id FROM ft_t_isid WHERE id_ctxt_typ =  'RIC' and iss_id = 'NZCASH=RBNZ' and rownum = 1),'CBA=S001=B'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'CBA=S001=B' and instr_id = (SELECT instr_id FROM ft_t_isid WHERE id_ctxt_typ =  'RIC' and iss_id = 'NZCASH=RBNZ') );</v>
      </c>
    </row>
    <row r="46" spans="1:14" s="8" customFormat="1">
      <c r="A46" s="97"/>
      <c r="B46" s="103" t="s">
        <v>2881</v>
      </c>
      <c r="C46" s="78" t="s">
        <v>2500</v>
      </c>
      <c r="D46" s="78" t="s">
        <v>1570</v>
      </c>
      <c r="E46" s="78" t="s">
        <v>2657</v>
      </c>
      <c r="F46" s="103" t="s">
        <v>1365</v>
      </c>
      <c r="G46" s="104" t="s">
        <v>871</v>
      </c>
      <c r="H46" s="104" t="s">
        <v>141</v>
      </c>
      <c r="I46" s="78" t="s">
        <v>9</v>
      </c>
      <c r="J46" s="78" t="s">
        <v>141</v>
      </c>
      <c r="K46" s="99" t="s">
        <v>872</v>
      </c>
      <c r="L46" s="99"/>
      <c r="M46" s="105"/>
      <c r="N46" s="8" t="str">
        <f t="shared" si="0"/>
        <v>INSERT INTO ft_t_isgp (isgp_oid, instr_id, PRNT_ISS_GRP_OID,START_TMS,LAST_CHG_TMS,LAST_CHG_USR_ID,DATA_STAT_TYP,DATA_SRC_ID,PRT_PURP_TYP, ISID_OID, MKT_ISS_OID)  SELECT 'VS=0000045' ,  (SELECT instr_id FROM ft_t_isid WHERE id_ctxt_typ =  'RIC' and iss_id = 'NZD10YMTOIS=ICAA' and rownum = 1),'CBA=S001=B' , sysdate-36525 , sysdate,'CBA', 'ACTIVE' , 'CBA' , 'REQUEST',  (SELECT isid_oid FROM ft_t_isid WHERE id_ctxt_typ =  'RIC' and iss_id = 'NZD10YMTOIS=ICAA' and rownum = 1), (select mkt_iss_oid from ft_t_mkis where instr_id = (select instr_id from ft_t_isid where iss_id = 'NZD10YMTOIS=ICAA' and id_ctxt_typ = 'RIC') and mkt_oid = (select mkt_oid from ft_t_isid where iss_id = '' and id_ctxt_typ = '')) from dual WHERE EXISTS (SELECT 1 FROM ft_t_isid WHERE id_ctxt_typ =  'RIC' and iss_id = 'NZD10YMTOIS=ICAA') AND NOT EXISTS (SELECT 1 FROM ft_t_isgp WHERE PRNT_ISS_GRP_OID = 'CBA=S001=B' and instr_id = (SELECT instr_id FROM ft_t_isid WHERE id_ctxt_typ =  'RIC' and iss_id = 'NZD10YMTOIS=ICAA') );</v>
      </c>
    </row>
    <row r="47" spans="1:14" s="8" customFormat="1">
      <c r="A47" s="97"/>
      <c r="B47" s="103" t="s">
        <v>2882</v>
      </c>
      <c r="C47" s="78" t="s">
        <v>2501</v>
      </c>
      <c r="D47" s="78" t="s">
        <v>1570</v>
      </c>
      <c r="E47" s="78" t="s">
        <v>2657</v>
      </c>
      <c r="F47" s="103" t="s">
        <v>1365</v>
      </c>
      <c r="G47" s="104" t="s">
        <v>871</v>
      </c>
      <c r="H47" s="104" t="s">
        <v>141</v>
      </c>
      <c r="I47" s="78" t="s">
        <v>9</v>
      </c>
      <c r="J47" s="78" t="s">
        <v>141</v>
      </c>
      <c r="K47" s="99" t="s">
        <v>872</v>
      </c>
      <c r="L47" s="99"/>
      <c r="M47" s="105"/>
      <c r="N47" s="8" t="str">
        <f t="shared" si="0"/>
        <v>INSERT INTO ft_t_isgp (isgp_oid, instr_id, PRNT_ISS_GRP_OID,START_TMS,LAST_CHG_TMS,LAST_CHG_USR_ID,DATA_STAT_TYP,DATA_SRC_ID,PRT_PURP_TYP, ISID_OID, MKT_ISS_OID)  SELECT 'VS=0000046' ,  (SELECT instr_id FROM ft_t_isid WHERE id_ctxt_typ =  'RIC' and iss_id = 'NZD12YMTOIS=ICAA' and rownum = 1),'CBA=S001=B' , sysdate-36525 , sysdate,'CBA', 'ACTIVE' , 'CBA' , 'REQUEST',  (SELECT isid_oid FROM ft_t_isid WHERE id_ctxt_typ =  'RIC' and iss_id = 'NZD12YMTOIS=ICAA' and rownum = 1), (select mkt_iss_oid from ft_t_mkis where instr_id = (select instr_id from ft_t_isid where iss_id = 'NZD12YMTOIS=ICAA' and id_ctxt_typ = 'RIC') and mkt_oid = (select mkt_oid from ft_t_isid where iss_id = '' and id_ctxt_typ = '')) from dual WHERE EXISTS (SELECT 1 FROM ft_t_isid WHERE id_ctxt_typ =  'RIC' and iss_id = 'NZD12YMTOIS=ICAA') AND NOT EXISTS (SELECT 1 FROM ft_t_isgp WHERE PRNT_ISS_GRP_OID = 'CBA=S001=B' and instr_id = (SELECT instr_id FROM ft_t_isid WHERE id_ctxt_typ =  'RIC' and iss_id = 'NZD12YMTOIS=ICAA') );</v>
      </c>
    </row>
    <row r="48" spans="1:14" s="8" customFormat="1">
      <c r="A48" s="97"/>
      <c r="B48" s="103" t="s">
        <v>2883</v>
      </c>
      <c r="C48" s="78" t="s">
        <v>2502</v>
      </c>
      <c r="D48" s="78" t="s">
        <v>1570</v>
      </c>
      <c r="E48" s="78" t="s">
        <v>2657</v>
      </c>
      <c r="F48" s="103" t="s">
        <v>1365</v>
      </c>
      <c r="G48" s="104" t="s">
        <v>871</v>
      </c>
      <c r="H48" s="104" t="s">
        <v>141</v>
      </c>
      <c r="I48" s="78" t="s">
        <v>9</v>
      </c>
      <c r="J48" s="78" t="s">
        <v>141</v>
      </c>
      <c r="K48" s="99" t="s">
        <v>872</v>
      </c>
      <c r="L48" s="99"/>
      <c r="M48" s="105"/>
      <c r="N48" s="8" t="str">
        <f t="shared" si="0"/>
        <v>INSERT INTO ft_t_isgp (isgp_oid, instr_id, PRNT_ISS_GRP_OID,START_TMS,LAST_CHG_TMS,LAST_CHG_USR_ID,DATA_STAT_TYP,DATA_SRC_ID,PRT_PURP_TYP, ISID_OID, MKT_ISS_OID)  SELECT 'VS=0000047' ,  (SELECT instr_id FROM ft_t_isid WHERE id_ctxt_typ =  'RIC' and iss_id = 'NZD15YMTOIS=ICAA' and rownum = 1),'CBA=S001=B' , sysdate-36525 , sysdate,'CBA', 'ACTIVE' , 'CBA' , 'REQUEST',  (SELECT isid_oid FROM ft_t_isid WHERE id_ctxt_typ =  'RIC' and iss_id = 'NZD15YMTOIS=ICAA' and rownum = 1), (select mkt_iss_oid from ft_t_mkis where instr_id = (select instr_id from ft_t_isid where iss_id = 'NZD15YMTOIS=ICAA' and id_ctxt_typ = 'RIC') and mkt_oid = (select mkt_oid from ft_t_isid where iss_id = '' and id_ctxt_typ = '')) from dual WHERE EXISTS (SELECT 1 FROM ft_t_isid WHERE id_ctxt_typ =  'RIC' and iss_id = 'NZD15YMTOIS=ICAA') AND NOT EXISTS (SELECT 1 FROM ft_t_isgp WHERE PRNT_ISS_GRP_OID = 'CBA=S001=B' and instr_id = (SELECT instr_id FROM ft_t_isid WHERE id_ctxt_typ =  'RIC' and iss_id = 'NZD15YMTOIS=ICAA') );</v>
      </c>
    </row>
    <row r="49" spans="1:14" s="8" customFormat="1">
      <c r="A49" s="97"/>
      <c r="B49" s="103" t="s">
        <v>2884</v>
      </c>
      <c r="C49" s="78" t="s">
        <v>2503</v>
      </c>
      <c r="D49" s="78" t="s">
        <v>1570</v>
      </c>
      <c r="E49" s="78" t="s">
        <v>2657</v>
      </c>
      <c r="F49" s="103" t="s">
        <v>1365</v>
      </c>
      <c r="G49" s="104" t="s">
        <v>871</v>
      </c>
      <c r="H49" s="104" t="s">
        <v>141</v>
      </c>
      <c r="I49" s="78" t="s">
        <v>9</v>
      </c>
      <c r="J49" s="78" t="s">
        <v>141</v>
      </c>
      <c r="K49" s="99" t="s">
        <v>872</v>
      </c>
      <c r="L49" s="99"/>
      <c r="M49" s="105"/>
      <c r="N49" s="8" t="str">
        <f t="shared" si="0"/>
        <v>INSERT INTO ft_t_isgp (isgp_oid, instr_id, PRNT_ISS_GRP_OID,START_TMS,LAST_CHG_TMS,LAST_CHG_USR_ID,DATA_STAT_TYP,DATA_SRC_ID,PRT_PURP_TYP, ISID_OID, MKT_ISS_OID)  SELECT 'VS=0000048' ,  (SELECT instr_id FROM ft_t_isid WHERE id_ctxt_typ =  'RIC' and iss_id = 'NZD18MOIS=FISW' and rownum = 1),'CBA=S001=B' , sysdate-36525 , sysdate,'CBA', 'ACTIVE' , 'CBA' , 'REQUEST',  (SELECT isid_oid FROM ft_t_isid WHERE id_ctxt_typ =  'RIC' and iss_id = 'NZD18MOIS=FISW' and rownum = 1), (select mkt_iss_oid from ft_t_mkis where instr_id = (select instr_id from ft_t_isid where iss_id = 'NZD18MOIS=FISW' and id_ctxt_typ = 'RIC') and mkt_oid = (select mkt_oid from ft_t_isid where iss_id = '' and id_ctxt_typ = '')) from dual WHERE EXISTS (SELECT 1 FROM ft_t_isid WHERE id_ctxt_typ =  'RIC' and iss_id = 'NZD18MOIS=FISW') AND NOT EXISTS (SELECT 1 FROM ft_t_isgp WHERE PRNT_ISS_GRP_OID = 'CBA=S001=B' and instr_id = (SELECT instr_id FROM ft_t_isid WHERE id_ctxt_typ =  'RIC' and iss_id = 'NZD18MOIS=FISW') );</v>
      </c>
    </row>
    <row r="50" spans="1:14">
      <c r="B50" s="103" t="s">
        <v>2885</v>
      </c>
      <c r="C50" s="78" t="s">
        <v>2504</v>
      </c>
      <c r="D50" s="78" t="s">
        <v>1570</v>
      </c>
      <c r="E50" s="78" t="s">
        <v>2657</v>
      </c>
      <c r="F50" s="103" t="s">
        <v>1365</v>
      </c>
      <c r="G50" s="104" t="s">
        <v>871</v>
      </c>
      <c r="H50" s="104" t="s">
        <v>141</v>
      </c>
      <c r="I50" s="78" t="s">
        <v>9</v>
      </c>
      <c r="J50" s="78" t="s">
        <v>141</v>
      </c>
      <c r="K50" s="99" t="s">
        <v>872</v>
      </c>
      <c r="L50" s="99"/>
      <c r="M50" s="105"/>
      <c r="N50" s="8" t="str">
        <f t="shared" si="0"/>
        <v>INSERT INTO ft_t_isgp (isgp_oid, instr_id, PRNT_ISS_GRP_OID,START_TMS,LAST_CHG_TMS,LAST_CHG_USR_ID,DATA_STAT_TYP,DATA_SRC_ID,PRT_PURP_TYP, ISID_OID, MKT_ISS_OID)  SELECT 'VS=0000049' ,  (SELECT instr_id FROM ft_t_isid WHERE id_ctxt_typ =  'RIC' and iss_id = 'NZD1MOIS=NZFA' and rownum = 1),'CBA=S001=B' , sysdate-36525 , sysdate,'CBA', 'ACTIVE' , 'CBA' , 'REQUEST',  (SELECT isid_oid FROM ft_t_isid WHERE id_ctxt_typ =  'RIC' and iss_id = 'NZD1MOIS=NZFA' and rownum = 1), (select mkt_iss_oid from ft_t_mkis where instr_id = (select instr_id from ft_t_isid where iss_id = 'NZD1MOIS=NZFA' and id_ctxt_typ = 'RIC') and mkt_oid = (select mkt_oid from ft_t_isid where iss_id = '' and id_ctxt_typ = '')) from dual WHERE EXISTS (SELECT 1 FROM ft_t_isid WHERE id_ctxt_typ =  'RIC' and iss_id = 'NZD1MOIS=NZFA') AND NOT EXISTS (SELECT 1 FROM ft_t_isgp WHERE PRNT_ISS_GRP_OID = 'CBA=S001=B' and instr_id = (SELECT instr_id FROM ft_t_isid WHERE id_ctxt_typ =  'RIC' and iss_id = 'NZD1MOIS=NZFA') );</v>
      </c>
    </row>
    <row r="51" spans="1:14">
      <c r="B51" s="103" t="s">
        <v>2886</v>
      </c>
      <c r="C51" s="78" t="s">
        <v>2505</v>
      </c>
      <c r="D51" s="78" t="s">
        <v>1570</v>
      </c>
      <c r="E51" s="78" t="s">
        <v>2657</v>
      </c>
      <c r="F51" s="103" t="s">
        <v>1365</v>
      </c>
      <c r="G51" s="104" t="s">
        <v>871</v>
      </c>
      <c r="H51" s="104" t="s">
        <v>141</v>
      </c>
      <c r="I51" s="78" t="s">
        <v>9</v>
      </c>
      <c r="J51" s="78" t="s">
        <v>141</v>
      </c>
      <c r="K51" s="99" t="s">
        <v>872</v>
      </c>
      <c r="L51" s="99"/>
      <c r="M51" s="105"/>
      <c r="N51" s="8" t="str">
        <f t="shared" si="0"/>
        <v>INSERT INTO ft_t_isgp (isgp_oid, instr_id, PRNT_ISS_GRP_OID,START_TMS,LAST_CHG_TMS,LAST_CHG_USR_ID,DATA_STAT_TYP,DATA_SRC_ID,PRT_PURP_TYP, ISID_OID, MKT_ISS_OID)  SELECT 'VS=0000050' ,  (SELECT instr_id FROM ft_t_isid WHERE id_ctxt_typ =  'RIC' and iss_id = 'NZD1YOIS=NZFA' and rownum = 1),'CBA=S001=B' , sysdate-36525 , sysdate,'CBA', 'ACTIVE' , 'CBA' , 'REQUEST',  (SELECT isid_oid FROM ft_t_isid WHERE id_ctxt_typ =  'RIC' and iss_id = 'NZD1YOIS=NZFA' and rownum = 1), (select mkt_iss_oid from ft_t_mkis where instr_id = (select instr_id from ft_t_isid where iss_id = 'NZD1YOIS=NZFA' and id_ctxt_typ = 'RIC') and mkt_oid = (select mkt_oid from ft_t_isid where iss_id = '' and id_ctxt_typ = '')) from dual WHERE EXISTS (SELECT 1 FROM ft_t_isid WHERE id_ctxt_typ =  'RIC' and iss_id = 'NZD1YOIS=NZFA') AND NOT EXISTS (SELECT 1 FROM ft_t_isgp WHERE PRNT_ISS_GRP_OID = 'CBA=S001=B' and instr_id = (SELECT instr_id FROM ft_t_isid WHERE id_ctxt_typ =  'RIC' and iss_id = 'NZD1YOIS=NZFA') );</v>
      </c>
    </row>
    <row r="52" spans="1:14">
      <c r="B52" s="103" t="s">
        <v>2887</v>
      </c>
      <c r="C52" s="78" t="s">
        <v>2506</v>
      </c>
      <c r="D52" s="78" t="s">
        <v>1570</v>
      </c>
      <c r="E52" s="78" t="s">
        <v>2657</v>
      </c>
      <c r="F52" s="103" t="s">
        <v>1365</v>
      </c>
      <c r="G52" s="104" t="s">
        <v>871</v>
      </c>
      <c r="H52" s="104" t="s">
        <v>141</v>
      </c>
      <c r="I52" s="78" t="s">
        <v>9</v>
      </c>
      <c r="J52" s="78" t="s">
        <v>141</v>
      </c>
      <c r="K52" s="99" t="s">
        <v>872</v>
      </c>
      <c r="L52" s="99"/>
      <c r="M52" s="105"/>
      <c r="N52" s="8" t="str">
        <f t="shared" si="0"/>
        <v>INSERT INTO ft_t_isgp (isgp_oid, instr_id, PRNT_ISS_GRP_OID,START_TMS,LAST_CHG_TMS,LAST_CHG_USR_ID,DATA_STAT_TYP,DATA_SRC_ID,PRT_PURP_TYP, ISID_OID, MKT_ISS_OID)  SELECT 'VS=0000051' ,  (SELECT instr_id FROM ft_t_isid WHERE id_ctxt_typ =  'RIC' and iss_id = 'NZD2MOIS=NZFA' and rownum = 1),'CBA=S001=B' , sysdate-36525 , sysdate,'CBA', 'ACTIVE' , 'CBA' , 'REQUEST',  (SELECT isid_oid FROM ft_t_isid WHERE id_ctxt_typ =  'RIC' and iss_id = 'NZD2MOIS=NZFA' and rownum = 1), (select mkt_iss_oid from ft_t_mkis where instr_id = (select instr_id from ft_t_isid where iss_id = 'NZD2MOIS=NZFA' and id_ctxt_typ = 'RIC') and mkt_oid = (select mkt_oid from ft_t_isid where iss_id = '' and id_ctxt_typ = '')) from dual WHERE EXISTS (SELECT 1 FROM ft_t_isid WHERE id_ctxt_typ =  'RIC' and iss_id = 'NZD2MOIS=NZFA') AND NOT EXISTS (SELECT 1 FROM ft_t_isgp WHERE PRNT_ISS_GRP_OID = 'CBA=S001=B' and instr_id = (SELECT instr_id FROM ft_t_isid WHERE id_ctxt_typ =  'RIC' and iss_id = 'NZD2MOIS=NZFA') );</v>
      </c>
    </row>
    <row r="53" spans="1:14">
      <c r="B53" s="103" t="s">
        <v>2888</v>
      </c>
      <c r="C53" s="78" t="s">
        <v>2507</v>
      </c>
      <c r="D53" s="78" t="s">
        <v>1570</v>
      </c>
      <c r="E53" s="78" t="s">
        <v>2657</v>
      </c>
      <c r="F53" s="103" t="s">
        <v>1365</v>
      </c>
      <c r="G53" s="104" t="s">
        <v>871</v>
      </c>
      <c r="H53" s="104" t="s">
        <v>141</v>
      </c>
      <c r="I53" s="78" t="s">
        <v>9</v>
      </c>
      <c r="J53" s="78" t="s">
        <v>141</v>
      </c>
      <c r="K53" s="99" t="s">
        <v>872</v>
      </c>
      <c r="L53" s="99"/>
      <c r="M53" s="105"/>
      <c r="N53" s="8" t="str">
        <f t="shared" si="0"/>
        <v>INSERT INTO ft_t_isgp (isgp_oid, instr_id, PRNT_ISS_GRP_OID,START_TMS,LAST_CHG_TMS,LAST_CHG_USR_ID,DATA_STAT_TYP,DATA_SRC_ID,PRT_PURP_TYP, ISID_OID, MKT_ISS_OID)  SELECT 'VS=0000052' ,  (SELECT instr_id FROM ft_t_isid WHERE id_ctxt_typ =  'RIC' and iss_id = 'NZD3B1B6Y=FISW' and rownum = 1),'CBA=S001=B' , sysdate-36525 , sysdate,'CBA', 'ACTIVE' , 'CBA' , 'REQUEST',  (SELECT isid_oid FROM ft_t_isid WHERE id_ctxt_typ =  'RIC' and iss_id = 'NZD3B1B6Y=FISW' and rownum = 1), (select mkt_iss_oid from ft_t_mkis where instr_id = (select instr_id from ft_t_isid where iss_id = 'NZD3B1B6Y=FISW' and id_ctxt_typ = 'RIC') and mkt_oid = (select mkt_oid from ft_t_isid where iss_id = '' and id_ctxt_typ = '')) from dual WHERE EXISTS (SELECT 1 FROM ft_t_isid WHERE id_ctxt_typ =  'RIC' and iss_id = 'NZD3B1B6Y=FISW') AND NOT EXISTS (SELECT 1 FROM ft_t_isgp WHERE PRNT_ISS_GRP_OID = 'CBA=S001=B' and instr_id = (SELECT instr_id FROM ft_t_isid WHERE id_ctxt_typ =  'RIC' and iss_id = 'NZD3B1B6Y=FISW') );</v>
      </c>
    </row>
    <row r="54" spans="1:14">
      <c r="B54" s="103" t="s">
        <v>2889</v>
      </c>
      <c r="C54" s="78" t="s">
        <v>2508</v>
      </c>
      <c r="D54" s="78" t="s">
        <v>1570</v>
      </c>
      <c r="E54" s="78" t="s">
        <v>2657</v>
      </c>
      <c r="F54" s="103" t="s">
        <v>1365</v>
      </c>
      <c r="G54" s="104" t="s">
        <v>871</v>
      </c>
      <c r="H54" s="104" t="s">
        <v>141</v>
      </c>
      <c r="I54" s="78" t="s">
        <v>9</v>
      </c>
      <c r="J54" s="78" t="s">
        <v>141</v>
      </c>
      <c r="K54" s="99" t="s">
        <v>872</v>
      </c>
      <c r="L54" s="99"/>
      <c r="M54" s="105"/>
      <c r="N54" s="8" t="str">
        <f t="shared" si="0"/>
        <v>INSERT INTO ft_t_isgp (isgp_oid, instr_id, PRNT_ISS_GRP_OID,START_TMS,LAST_CHG_TMS,LAST_CHG_USR_ID,DATA_STAT_TYP,DATA_SRC_ID,PRT_PURP_TYP, ISID_OID, MKT_ISS_OID)  SELECT 'VS=0000053' ,  (SELECT instr_id FROM ft_t_isid WHERE id_ctxt_typ =  'RIC' and iss_id = 'NZD3B1B7Y=FISW' and rownum = 1),'CBA=S001=B' , sysdate-36525 , sysdate,'CBA', 'ACTIVE' , 'CBA' , 'REQUEST',  (SELECT isid_oid FROM ft_t_isid WHERE id_ctxt_typ =  'RIC' and iss_id = 'NZD3B1B7Y=FISW' and rownum = 1), (select mkt_iss_oid from ft_t_mkis where instr_id = (select instr_id from ft_t_isid where iss_id = 'NZD3B1B7Y=FISW' and id_ctxt_typ = 'RIC') and mkt_oid = (select mkt_oid from ft_t_isid where iss_id = '' and id_ctxt_typ = '')) from dual WHERE EXISTS (SELECT 1 FROM ft_t_isid WHERE id_ctxt_typ =  'RIC' and iss_id = 'NZD3B1B7Y=FISW') AND NOT EXISTS (SELECT 1 FROM ft_t_isgp WHERE PRNT_ISS_GRP_OID = 'CBA=S001=B' and instr_id = (SELECT instr_id FROM ft_t_isid WHERE id_ctxt_typ =  'RIC' and iss_id = 'NZD3B1B7Y=FISW') );</v>
      </c>
    </row>
    <row r="55" spans="1:14">
      <c r="B55" s="103" t="s">
        <v>2890</v>
      </c>
      <c r="C55" s="78" t="s">
        <v>2509</v>
      </c>
      <c r="D55" s="78" t="s">
        <v>1570</v>
      </c>
      <c r="E55" s="78" t="s">
        <v>2657</v>
      </c>
      <c r="F55" s="103" t="s">
        <v>1365</v>
      </c>
      <c r="G55" s="104" t="s">
        <v>871</v>
      </c>
      <c r="H55" s="104" t="s">
        <v>141</v>
      </c>
      <c r="I55" s="78" t="s">
        <v>9</v>
      </c>
      <c r="J55" s="78" t="s">
        <v>141</v>
      </c>
      <c r="K55" s="99" t="s">
        <v>872</v>
      </c>
      <c r="L55" s="99"/>
      <c r="M55" s="105"/>
      <c r="N55" s="8" t="str">
        <f t="shared" si="0"/>
        <v>INSERT INTO ft_t_isgp (isgp_oid, instr_id, PRNT_ISS_GRP_OID,START_TMS,LAST_CHG_TMS,LAST_CHG_USR_ID,DATA_STAT_TYP,DATA_SRC_ID,PRT_PURP_TYP, ISID_OID, MKT_ISS_OID)  SELECT 'VS=0000054' ,  (SELECT instr_id FROM ft_t_isid WHERE id_ctxt_typ =  'RIC' and iss_id = 'NZD3B1B8Y=FISW' and rownum = 1),'CBA=S001=B' , sysdate-36525 , sysdate,'CBA', 'ACTIVE' , 'CBA' , 'REQUEST',  (SELECT isid_oid FROM ft_t_isid WHERE id_ctxt_typ =  'RIC' and iss_id = 'NZD3B1B8Y=FISW' and rownum = 1), (select mkt_iss_oid from ft_t_mkis where instr_id = (select instr_id from ft_t_isid where iss_id = 'NZD3B1B8Y=FISW' and id_ctxt_typ = 'RIC') and mkt_oid = (select mkt_oid from ft_t_isid where iss_id = '' and id_ctxt_typ = '')) from dual WHERE EXISTS (SELECT 1 FROM ft_t_isid WHERE id_ctxt_typ =  'RIC' and iss_id = 'NZD3B1B8Y=FISW') AND NOT EXISTS (SELECT 1 FROM ft_t_isgp WHERE PRNT_ISS_GRP_OID = 'CBA=S001=B' and instr_id = (SELECT instr_id FROM ft_t_isid WHERE id_ctxt_typ =  'RIC' and iss_id = 'NZD3B1B8Y=FISW') );</v>
      </c>
    </row>
    <row r="56" spans="1:14">
      <c r="B56" s="103" t="s">
        <v>2891</v>
      </c>
      <c r="C56" s="78" t="s">
        <v>2510</v>
      </c>
      <c r="D56" s="78" t="s">
        <v>1570</v>
      </c>
      <c r="E56" s="78" t="s">
        <v>2657</v>
      </c>
      <c r="F56" s="103" t="s">
        <v>1365</v>
      </c>
      <c r="G56" s="104" t="s">
        <v>871</v>
      </c>
      <c r="H56" s="104" t="s">
        <v>141</v>
      </c>
      <c r="I56" s="78" t="s">
        <v>9</v>
      </c>
      <c r="J56" s="78" t="s">
        <v>141</v>
      </c>
      <c r="K56" s="99" t="s">
        <v>872</v>
      </c>
      <c r="L56" s="99"/>
      <c r="M56" s="105"/>
      <c r="N56" s="8" t="str">
        <f t="shared" si="0"/>
        <v>INSERT INTO ft_t_isgp (isgp_oid, instr_id, PRNT_ISS_GRP_OID,START_TMS,LAST_CHG_TMS,LAST_CHG_USR_ID,DATA_STAT_TYP,DATA_SRC_ID,PRT_PURP_TYP, ISID_OID, MKT_ISS_OID)  SELECT 'VS=0000055' ,  (SELECT instr_id FROM ft_t_isid WHERE id_ctxt_typ =  'RIC' and iss_id = 'NZD3B1B9M=FISW' and rownum = 1),'CBA=S001=B' , sysdate-36525 , sysdate,'CBA', 'ACTIVE' , 'CBA' , 'REQUEST',  (SELECT isid_oid FROM ft_t_isid WHERE id_ctxt_typ =  'RIC' and iss_id = 'NZD3B1B9M=FISW' and rownum = 1), (select mkt_iss_oid from ft_t_mkis where instr_id = (select instr_id from ft_t_isid where iss_id = 'NZD3B1B9M=FISW' and id_ctxt_typ = 'RIC') and mkt_oid = (select mkt_oid from ft_t_isid where iss_id = '' and id_ctxt_typ = '')) from dual WHERE EXISTS (SELECT 1 FROM ft_t_isid WHERE id_ctxt_typ =  'RIC' and iss_id = 'NZD3B1B9M=FISW') AND NOT EXISTS (SELECT 1 FROM ft_t_isgp WHERE PRNT_ISS_GRP_OID = 'CBA=S001=B' and instr_id = (SELECT instr_id FROM ft_t_isid WHERE id_ctxt_typ =  'RIC' and iss_id = 'NZD3B1B9M=FISW') );</v>
      </c>
    </row>
    <row r="57" spans="1:14">
      <c r="B57" s="103" t="s">
        <v>2892</v>
      </c>
      <c r="C57" s="78" t="s">
        <v>2511</v>
      </c>
      <c r="D57" s="78" t="s">
        <v>1570</v>
      </c>
      <c r="E57" s="78" t="s">
        <v>2657</v>
      </c>
      <c r="F57" s="103" t="s">
        <v>1365</v>
      </c>
      <c r="G57" s="104" t="s">
        <v>871</v>
      </c>
      <c r="H57" s="104" t="s">
        <v>141</v>
      </c>
      <c r="I57" s="78" t="s">
        <v>9</v>
      </c>
      <c r="J57" s="78" t="s">
        <v>141</v>
      </c>
      <c r="K57" s="99" t="s">
        <v>872</v>
      </c>
      <c r="L57" s="99"/>
      <c r="M57" s="105"/>
      <c r="N57" s="8" t="str">
        <f t="shared" si="0"/>
        <v>INSERT INTO ft_t_isgp (isgp_oid, instr_id, PRNT_ISS_GRP_OID,START_TMS,LAST_CHG_TMS,LAST_CHG_USR_ID,DATA_STAT_TYP,DATA_SRC_ID,PRT_PURP_TYP, ISID_OID, MKT_ISS_OID)  SELECT 'VS=0000056' ,  (SELECT instr_id FROM ft_t_isid WHERE id_ctxt_typ =  'RIC' and iss_id = 'NZD3B1B9Y=FISW' and rownum = 1),'CBA=S001=B' , sysdate-36525 , sysdate,'CBA', 'ACTIVE' , 'CBA' , 'REQUEST',  (SELECT isid_oid FROM ft_t_isid WHERE id_ctxt_typ =  'RIC' and iss_id = 'NZD3B1B9Y=FISW' and rownum = 1), (select mkt_iss_oid from ft_t_mkis where instr_id = (select instr_id from ft_t_isid where iss_id = 'NZD3B1B9Y=FISW' and id_ctxt_typ = 'RIC') and mkt_oid = (select mkt_oid from ft_t_isid where iss_id = '' and id_ctxt_typ = '')) from dual WHERE EXISTS (SELECT 1 FROM ft_t_isid WHERE id_ctxt_typ =  'RIC' and iss_id = 'NZD3B1B9Y=FISW') AND NOT EXISTS (SELECT 1 FROM ft_t_isgp WHERE PRNT_ISS_GRP_OID = 'CBA=S001=B' and instr_id = (SELECT instr_id FROM ft_t_isid WHERE id_ctxt_typ =  'RIC' and iss_id = 'NZD3B1B9Y=FISW') );</v>
      </c>
    </row>
    <row r="58" spans="1:14">
      <c r="B58" s="103" t="s">
        <v>2893</v>
      </c>
      <c r="C58" s="78" t="s">
        <v>2512</v>
      </c>
      <c r="D58" s="78" t="s">
        <v>1570</v>
      </c>
      <c r="E58" s="78" t="s">
        <v>2657</v>
      </c>
      <c r="F58" s="103" t="s">
        <v>1365</v>
      </c>
      <c r="G58" s="104" t="s">
        <v>871</v>
      </c>
      <c r="H58" s="104" t="s">
        <v>141</v>
      </c>
      <c r="I58" s="78" t="s">
        <v>9</v>
      </c>
      <c r="J58" s="78" t="s">
        <v>141</v>
      </c>
      <c r="K58" s="99" t="s">
        <v>872</v>
      </c>
      <c r="L58" s="99"/>
      <c r="M58" s="105"/>
      <c r="N58" s="8" t="str">
        <f t="shared" si="0"/>
        <v>INSERT INTO ft_t_isgp (isgp_oid, instr_id, PRNT_ISS_GRP_OID,START_TMS,LAST_CHG_TMS,LAST_CHG_USR_ID,DATA_STAT_TYP,DATA_SRC_ID,PRT_PURP_TYP, ISID_OID, MKT_ISS_OID)  SELECT 'VS=0000057' ,  (SELECT instr_id FROM ft_t_isid WHERE id_ctxt_typ =  'RIC' and iss_id = 'NZD3YMTOIS=ICAA' and rownum = 1),'CBA=S001=B' , sysdate-36525 , sysdate,'CBA', 'ACTIVE' , 'CBA' , 'REQUEST',  (SELECT isid_oid FROM ft_t_isid WHERE id_ctxt_typ =  'RIC' and iss_id = 'NZD3YMTOIS=ICAA' and rownum = 1), (select mkt_iss_oid from ft_t_mkis where instr_id = (select instr_id from ft_t_isid where iss_id = 'NZD3YMTOIS=ICAA' and id_ctxt_typ = 'RIC') and mkt_oid = (select mkt_oid from ft_t_isid where iss_id = '' and id_ctxt_typ = '')) from dual WHERE EXISTS (SELECT 1 FROM ft_t_isid WHERE id_ctxt_typ =  'RIC' and iss_id = 'NZD3YMTOIS=ICAA') AND NOT EXISTS (SELECT 1 FROM ft_t_isgp WHERE PRNT_ISS_GRP_OID = 'CBA=S001=B' and instr_id = (SELECT instr_id FROM ft_t_isid WHERE id_ctxt_typ =  'RIC' and iss_id = 'NZD3YMTOIS=ICAA') );</v>
      </c>
    </row>
    <row r="59" spans="1:14">
      <c r="B59" s="103" t="s">
        <v>2894</v>
      </c>
      <c r="C59" s="78" t="s">
        <v>2513</v>
      </c>
      <c r="D59" s="78" t="s">
        <v>1570</v>
      </c>
      <c r="E59" s="78" t="s">
        <v>2657</v>
      </c>
      <c r="F59" s="103" t="s">
        <v>1365</v>
      </c>
      <c r="G59" s="104" t="s">
        <v>871</v>
      </c>
      <c r="H59" s="104" t="s">
        <v>141</v>
      </c>
      <c r="I59" s="78" t="s">
        <v>9</v>
      </c>
      <c r="J59" s="78" t="s">
        <v>141</v>
      </c>
      <c r="K59" s="99" t="s">
        <v>872</v>
      </c>
      <c r="L59" s="99"/>
      <c r="M59" s="105"/>
      <c r="N59" s="8" t="str">
        <f t="shared" si="0"/>
        <v>INSERT INTO ft_t_isgp (isgp_oid, instr_id, PRNT_ISS_GRP_OID,START_TMS,LAST_CHG_TMS,LAST_CHG_USR_ID,DATA_STAT_TYP,DATA_SRC_ID,PRT_PURP_TYP, ISID_OID, MKT_ISS_OID)  SELECT 'VS=0000058' ,  (SELECT instr_id FROM ft_t_isid WHERE id_ctxt_typ =  'RIC' and iss_id = 'NZD4YMTOIS=ICAA' and rownum = 1),'CBA=S001=B' , sysdate-36525 , sysdate,'CBA', 'ACTIVE' , 'CBA' , 'REQUEST',  (SELECT isid_oid FROM ft_t_isid WHERE id_ctxt_typ =  'RIC' and iss_id = 'NZD4YMTOIS=ICAA' and rownum = 1), (select mkt_iss_oid from ft_t_mkis where instr_id = (select instr_id from ft_t_isid where iss_id = 'NZD4YMTOIS=ICAA' and id_ctxt_typ = 'RIC') and mkt_oid = (select mkt_oid from ft_t_isid where iss_id = '' and id_ctxt_typ = '')) from dual WHERE EXISTS (SELECT 1 FROM ft_t_isid WHERE id_ctxt_typ =  'RIC' and iss_id = 'NZD4YMTOIS=ICAA') AND NOT EXISTS (SELECT 1 FROM ft_t_isgp WHERE PRNT_ISS_GRP_OID = 'CBA=S001=B' and instr_id = (SELECT instr_id FROM ft_t_isid WHERE id_ctxt_typ =  'RIC' and iss_id = 'NZD4YMTOIS=ICAA') );</v>
      </c>
    </row>
    <row r="60" spans="1:14">
      <c r="B60" s="103" t="s">
        <v>2895</v>
      </c>
      <c r="C60" s="78" t="s">
        <v>2514</v>
      </c>
      <c r="D60" s="78" t="s">
        <v>1570</v>
      </c>
      <c r="E60" s="78" t="s">
        <v>2657</v>
      </c>
      <c r="F60" s="103" t="s">
        <v>1365</v>
      </c>
      <c r="G60" s="104" t="s">
        <v>871</v>
      </c>
      <c r="H60" s="104" t="s">
        <v>141</v>
      </c>
      <c r="I60" s="78" t="s">
        <v>9</v>
      </c>
      <c r="J60" s="78" t="s">
        <v>141</v>
      </c>
      <c r="K60" s="99" t="s">
        <v>872</v>
      </c>
      <c r="L60" s="99"/>
      <c r="M60" s="105"/>
      <c r="N60" s="8" t="str">
        <f t="shared" si="0"/>
        <v>INSERT INTO ft_t_isgp (isgp_oid, instr_id, PRNT_ISS_GRP_OID,START_TMS,LAST_CHG_TMS,LAST_CHG_USR_ID,DATA_STAT_TYP,DATA_SRC_ID,PRT_PURP_TYP, ISID_OID, MKT_ISS_OID)  SELECT 'VS=0000059' ,  (SELECT instr_id FROM ft_t_isid WHERE id_ctxt_typ =  'RIC' and iss_id = 'NZD5YMTOIS=ICAA' and rownum = 1),'CBA=S001=B' , sysdate-36525 , sysdate,'CBA', 'ACTIVE' , 'CBA' , 'REQUEST',  (SELECT isid_oid FROM ft_t_isid WHERE id_ctxt_typ =  'RIC' and iss_id = 'NZD5YMTOIS=ICAA' and rownum = 1), (select mkt_iss_oid from ft_t_mkis where instr_id = (select instr_id from ft_t_isid where iss_id = 'NZD5YMTOIS=ICAA' and id_ctxt_typ = 'RIC') and mkt_oid = (select mkt_oid from ft_t_isid where iss_id = '' and id_ctxt_typ = '')) from dual WHERE EXISTS (SELECT 1 FROM ft_t_isid WHERE id_ctxt_typ =  'RIC' and iss_id = 'NZD5YMTOIS=ICAA') AND NOT EXISTS (SELECT 1 FROM ft_t_isgp WHERE PRNT_ISS_GRP_OID = 'CBA=S001=B' and instr_id = (SELECT instr_id FROM ft_t_isid WHERE id_ctxt_typ =  'RIC' and iss_id = 'NZD5YMTOIS=ICAA') );</v>
      </c>
    </row>
    <row r="61" spans="1:14">
      <c r="B61" s="103" t="s">
        <v>2896</v>
      </c>
      <c r="C61" s="78" t="s">
        <v>2515</v>
      </c>
      <c r="D61" s="78" t="s">
        <v>1570</v>
      </c>
      <c r="E61" s="78" t="s">
        <v>2657</v>
      </c>
      <c r="F61" s="103" t="s">
        <v>1365</v>
      </c>
      <c r="G61" s="104" t="s">
        <v>871</v>
      </c>
      <c r="H61" s="104" t="s">
        <v>141</v>
      </c>
      <c r="I61" s="78" t="s">
        <v>9</v>
      </c>
      <c r="J61" s="78" t="s">
        <v>141</v>
      </c>
      <c r="K61" s="99" t="s">
        <v>872</v>
      </c>
      <c r="L61" s="99"/>
      <c r="M61" s="105"/>
      <c r="N61" s="8" t="str">
        <f t="shared" si="0"/>
        <v>INSERT INTO ft_t_isgp (isgp_oid, instr_id, PRNT_ISS_GRP_OID,START_TMS,LAST_CHG_TMS,LAST_CHG_USR_ID,DATA_STAT_TYP,DATA_SRC_ID,PRT_PURP_TYP, ISID_OID, MKT_ISS_OID)  SELECT 'VS=0000060' ,  (SELECT instr_id FROM ft_t_isid WHERE id_ctxt_typ =  'RIC' and iss_id = 'NZD6MOIS=NZFA' and rownum = 1),'CBA=S001=B' , sysdate-36525 , sysdate,'CBA', 'ACTIVE' , 'CBA' , 'REQUEST',  (SELECT isid_oid FROM ft_t_isid WHERE id_ctxt_typ =  'RIC' and iss_id = 'NZD6MOIS=NZFA' and rownum = 1), (select mkt_iss_oid from ft_t_mkis where instr_id = (select instr_id from ft_t_isid where iss_id = 'NZD6MOIS=NZFA' and id_ctxt_typ = 'RIC') and mkt_oid = (select mkt_oid from ft_t_isid where iss_id = '' and id_ctxt_typ = '')) from dual WHERE EXISTS (SELECT 1 FROM ft_t_isid WHERE id_ctxt_typ =  'RIC' and iss_id = 'NZD6MOIS=NZFA') AND NOT EXISTS (SELECT 1 FROM ft_t_isgp WHERE PRNT_ISS_GRP_OID = 'CBA=S001=B' and instr_id = (SELECT instr_id FROM ft_t_isid WHERE id_ctxt_typ =  'RIC' and iss_id = 'NZD6MOIS=NZFA') );</v>
      </c>
    </row>
    <row r="62" spans="1:14">
      <c r="B62" s="103" t="s">
        <v>2897</v>
      </c>
      <c r="C62" s="78" t="s">
        <v>2516</v>
      </c>
      <c r="D62" s="78" t="s">
        <v>1570</v>
      </c>
      <c r="E62" s="78" t="s">
        <v>2657</v>
      </c>
      <c r="F62" s="103" t="s">
        <v>1365</v>
      </c>
      <c r="G62" s="104" t="s">
        <v>871</v>
      </c>
      <c r="H62" s="104" t="s">
        <v>141</v>
      </c>
      <c r="I62" s="78" t="s">
        <v>9</v>
      </c>
      <c r="J62" s="78" t="s">
        <v>141</v>
      </c>
      <c r="K62" s="99" t="s">
        <v>872</v>
      </c>
      <c r="L62" s="99"/>
      <c r="M62" s="105"/>
      <c r="N62" s="8" t="str">
        <f t="shared" si="0"/>
        <v>INSERT INTO ft_t_isgp (isgp_oid, instr_id, PRNT_ISS_GRP_OID,START_TMS,LAST_CHG_TMS,LAST_CHG_USR_ID,DATA_STAT_TYP,DATA_SRC_ID,PRT_PURP_TYP, ISID_OID, MKT_ISS_OID)  SELECT 'VS=0000061' ,  (SELECT instr_id FROM ft_t_isid WHERE id_ctxt_typ =  'RIC' and iss_id = 'NZD6YMTOIS=ICAA' and rownum = 1),'CBA=S001=B' , sysdate-36525 , sysdate,'CBA', 'ACTIVE' , 'CBA' , 'REQUEST',  (SELECT isid_oid FROM ft_t_isid WHERE id_ctxt_typ =  'RIC' and iss_id = 'NZD6YMTOIS=ICAA' and rownum = 1), (select mkt_iss_oid from ft_t_mkis where instr_id = (select instr_id from ft_t_isid where iss_id = 'NZD6YMTOIS=ICAA' and id_ctxt_typ = 'RIC') and mkt_oid = (select mkt_oid from ft_t_isid where iss_id = '' and id_ctxt_typ = '')) from dual WHERE EXISTS (SELECT 1 FROM ft_t_isid WHERE id_ctxt_typ =  'RIC' and iss_id = 'NZD6YMTOIS=ICAA') AND NOT EXISTS (SELECT 1 FROM ft_t_isgp WHERE PRNT_ISS_GRP_OID = 'CBA=S001=B' and instr_id = (SELECT instr_id FROM ft_t_isid WHERE id_ctxt_typ =  'RIC' and iss_id = 'NZD6YMTOIS=ICAA') );</v>
      </c>
    </row>
    <row r="63" spans="1:14">
      <c r="B63" s="103" t="s">
        <v>2898</v>
      </c>
      <c r="C63" s="78" t="s">
        <v>2517</v>
      </c>
      <c r="D63" s="78" t="s">
        <v>1570</v>
      </c>
      <c r="E63" s="78" t="s">
        <v>2657</v>
      </c>
      <c r="F63" s="103" t="s">
        <v>1365</v>
      </c>
      <c r="G63" s="104" t="s">
        <v>871</v>
      </c>
      <c r="H63" s="104" t="s">
        <v>141</v>
      </c>
      <c r="I63" s="78" t="s">
        <v>9</v>
      </c>
      <c r="J63" s="78" t="s">
        <v>141</v>
      </c>
      <c r="K63" s="99" t="s">
        <v>872</v>
      </c>
      <c r="L63" s="99"/>
      <c r="M63" s="105"/>
      <c r="N63" s="8" t="str">
        <f t="shared" si="0"/>
        <v>INSERT INTO ft_t_isgp (isgp_oid, instr_id, PRNT_ISS_GRP_OID,START_TMS,LAST_CHG_TMS,LAST_CHG_USR_ID,DATA_STAT_TYP,DATA_SRC_ID,PRT_PURP_TYP, ISID_OID, MKT_ISS_OID)  SELECT 'VS=0000062' ,  (SELECT instr_id FROM ft_t_isid WHERE id_ctxt_typ =  'RIC' and iss_id = 'NZD7YMTOIS=ICAA' and rownum = 1),'CBA=S001=B' , sysdate-36525 , sysdate,'CBA', 'ACTIVE' , 'CBA' , 'REQUEST',  (SELECT isid_oid FROM ft_t_isid WHERE id_ctxt_typ =  'RIC' and iss_id = 'NZD7YMTOIS=ICAA' and rownum = 1), (select mkt_iss_oid from ft_t_mkis where instr_id = (select instr_id from ft_t_isid where iss_id = 'NZD7YMTOIS=ICAA' and id_ctxt_typ = 'RIC') and mkt_oid = (select mkt_oid from ft_t_isid where iss_id = '' and id_ctxt_typ = '')) from dual WHERE EXISTS (SELECT 1 FROM ft_t_isid WHERE id_ctxt_typ =  'RIC' and iss_id = 'NZD7YMTOIS=ICAA') AND NOT EXISTS (SELECT 1 FROM ft_t_isgp WHERE PRNT_ISS_GRP_OID = 'CBA=S001=B' and instr_id = (SELECT instr_id FROM ft_t_isid WHERE id_ctxt_typ =  'RIC' and iss_id = 'NZD7YMTOIS=ICAA') );</v>
      </c>
    </row>
    <row r="64" spans="1:14">
      <c r="B64" s="103" t="s">
        <v>2899</v>
      </c>
      <c r="C64" s="78" t="s">
        <v>2518</v>
      </c>
      <c r="D64" s="78" t="s">
        <v>1570</v>
      </c>
      <c r="E64" s="78" t="s">
        <v>2657</v>
      </c>
      <c r="F64" s="103" t="s">
        <v>1365</v>
      </c>
      <c r="G64" s="104" t="s">
        <v>871</v>
      </c>
      <c r="H64" s="104" t="s">
        <v>141</v>
      </c>
      <c r="I64" s="78" t="s">
        <v>9</v>
      </c>
      <c r="J64" s="78" t="s">
        <v>141</v>
      </c>
      <c r="K64" s="99" t="s">
        <v>872</v>
      </c>
      <c r="L64" s="99"/>
      <c r="M64" s="105"/>
      <c r="N64" s="8" t="str">
        <f t="shared" si="0"/>
        <v>INSERT INTO ft_t_isgp (isgp_oid, instr_id, PRNT_ISS_GRP_OID,START_TMS,LAST_CHG_TMS,LAST_CHG_USR_ID,DATA_STAT_TYP,DATA_SRC_ID,PRT_PURP_TYP, ISID_OID, MKT_ISS_OID)  SELECT 'VS=0000063' ,  (SELECT instr_id FROM ft_t_isid WHERE id_ctxt_typ =  'RIC' and iss_id = 'NZD8YMTOIS=ICAA' and rownum = 1),'CBA=S001=B' , sysdate-36525 , sysdate,'CBA', 'ACTIVE' , 'CBA' , 'REQUEST',  (SELECT isid_oid FROM ft_t_isid WHERE id_ctxt_typ =  'RIC' and iss_id = 'NZD8YMTOIS=ICAA' and rownum = 1), (select mkt_iss_oid from ft_t_mkis where instr_id = (select instr_id from ft_t_isid where iss_id = 'NZD8YMTOIS=ICAA' and id_ctxt_typ = 'RIC') and mkt_oid = (select mkt_oid from ft_t_isid where iss_id = '' and id_ctxt_typ = '')) from dual WHERE EXISTS (SELECT 1 FROM ft_t_isid WHERE id_ctxt_typ =  'RIC' and iss_id = 'NZD8YMTOIS=ICAA') AND NOT EXISTS (SELECT 1 FROM ft_t_isgp WHERE PRNT_ISS_GRP_OID = 'CBA=S001=B' and instr_id = (SELECT instr_id FROM ft_t_isid WHERE id_ctxt_typ =  'RIC' and iss_id = 'NZD8YMTOIS=ICAA') );</v>
      </c>
    </row>
    <row r="65" spans="2:14">
      <c r="B65" s="103" t="s">
        <v>2900</v>
      </c>
      <c r="C65" s="78" t="s">
        <v>2519</v>
      </c>
      <c r="D65" s="78" t="s">
        <v>1570</v>
      </c>
      <c r="E65" s="78" t="s">
        <v>2657</v>
      </c>
      <c r="F65" s="103" t="s">
        <v>1365</v>
      </c>
      <c r="G65" s="104" t="s">
        <v>871</v>
      </c>
      <c r="H65" s="104" t="s">
        <v>141</v>
      </c>
      <c r="I65" s="78" t="s">
        <v>9</v>
      </c>
      <c r="J65" s="78" t="s">
        <v>141</v>
      </c>
      <c r="K65" s="99" t="s">
        <v>872</v>
      </c>
      <c r="L65" s="99"/>
      <c r="M65" s="105"/>
      <c r="N65" s="8" t="str">
        <f t="shared" si="0"/>
        <v>INSERT INTO ft_t_isgp (isgp_oid, instr_id, PRNT_ISS_GRP_OID,START_TMS,LAST_CHG_TMS,LAST_CHG_USR_ID,DATA_STAT_TYP,DATA_SRC_ID,PRT_PURP_TYP, ISID_OID, MKT_ISS_OID)  SELECT 'VS=0000064' ,  (SELECT instr_id FROM ft_t_isid WHERE id_ctxt_typ =  'RIC' and iss_id = 'NZD9YMTOIS=ICAA' and rownum = 1),'CBA=S001=B' , sysdate-36525 , sysdate,'CBA', 'ACTIVE' , 'CBA' , 'REQUEST',  (SELECT isid_oid FROM ft_t_isid WHERE id_ctxt_typ =  'RIC' and iss_id = 'NZD9YMTOIS=ICAA' and rownum = 1), (select mkt_iss_oid from ft_t_mkis where instr_id = (select instr_id from ft_t_isid where iss_id = 'NZD9YMTOIS=ICAA' and id_ctxt_typ = 'RIC') and mkt_oid = (select mkt_oid from ft_t_isid where iss_id = '' and id_ctxt_typ = '')) from dual WHERE EXISTS (SELECT 1 FROM ft_t_isid WHERE id_ctxt_typ =  'RIC' and iss_id = 'NZD9YMTOIS=ICAA') AND NOT EXISTS (SELECT 1 FROM ft_t_isgp WHERE PRNT_ISS_GRP_OID = 'CBA=S001=B' and instr_id = (SELECT instr_id FROM ft_t_isid WHERE id_ctxt_typ =  'RIC' and iss_id = 'NZD9YMTOIS=ICAA') );</v>
      </c>
    </row>
    <row r="66" spans="2:14">
      <c r="B66" s="103" t="s">
        <v>2901</v>
      </c>
      <c r="C66" s="78" t="s">
        <v>2520</v>
      </c>
      <c r="D66" s="78" t="s">
        <v>1570</v>
      </c>
      <c r="E66" s="78" t="s">
        <v>2657</v>
      </c>
      <c r="F66" s="103" t="s">
        <v>1365</v>
      </c>
      <c r="G66" s="104" t="s">
        <v>871</v>
      </c>
      <c r="H66" s="104" t="s">
        <v>141</v>
      </c>
      <c r="I66" s="78" t="s">
        <v>9</v>
      </c>
      <c r="J66" s="78" t="s">
        <v>141</v>
      </c>
      <c r="K66" s="99" t="s">
        <v>872</v>
      </c>
      <c r="L66" s="99"/>
      <c r="M66" s="105"/>
      <c r="N66" s="8" t="str">
        <f t="shared" ref="N66:N77" si="1">"INSERT INTO ft_t_isgp (isgp_oid, instr_id, PRNT_ISS_GRP_OID,START_TMS,LAST_CHG_TMS,LAST_CHG_USR_ID,DATA_STAT_TYP,DATA_SRC_ID,PRT_PURP_TYP, ISID_OID, MKT_ISS_OID)  SELECT '"&amp;B66&amp;"' , "&amp;" (SELECT instr_id FROM ft_t_isid WHERE id_ctxt_typ =  '"&amp;D66&amp;"' and iss_id = '"&amp;C66&amp;"' and rownum = 1),'"&amp;E66&amp;"' , "&amp;F66&amp;" , "&amp;G66&amp;",'"&amp;H66&amp;"', '"&amp;I66&amp;"' , '"&amp;J66&amp;"' , '"&amp;K66&amp;"', "&amp;" (SELECT isid_oid FROM ft_t_isid WHERE id_ctxt_typ =  '"&amp;D66&amp;"' and iss_id = '"&amp;C66&amp;"' and rownum = 1), (select mkt_iss_oid from ft_t_mkis where instr_id = (select instr_id from ft_t_isid where iss_id = '"&amp;C66&amp;"' and id_ctxt_typ = '"&amp;D66&amp;"') and mkt_oid = (select mkt_oid from ft_t_isid where iss_id = '"&amp;L66&amp;"' and id_ctxt_typ = '"&amp;M66&amp;"')) from dual WHERE EXISTS (SELECT 1 FROM ft_t_isid WHERE id_ctxt_typ =  '"&amp;D66&amp;"' and iss_id = '"&amp;C66&amp;"') AND NOT EXISTS (SELECT 1 FROM ft_t_isgp WHERE PRNT_ISS_GRP_OID = '"&amp;E66&amp;"' and instr_id = (SELECT instr_id FROM ft_t_isid WHERE id_ctxt_typ =  '"&amp;D66&amp;"' and iss_id = '"&amp;C66&amp;"') );"</f>
        <v>INSERT INTO ft_t_isgp (isgp_oid, instr_id, PRNT_ISS_GRP_OID,START_TMS,LAST_CHG_TMS,LAST_CHG_USR_ID,DATA_STAT_TYP,DATA_SRC_ID,PRT_PURP_TYP, ISID_OID, MKT_ISS_OID)  SELECT 'VS=0000065' ,  (SELECT instr_id FROM ft_t_isid WHERE id_ctxt_typ =  'RIC' and iss_id = 'SEK3F6=TTKL' and rownum = 1),'CBA=S001=B'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'CBA=S001=B' and instr_id = (SELECT instr_id FROM ft_t_isid WHERE id_ctxt_typ =  'RIC' and iss_id = 'SEK3F6=TTKL') );</v>
      </c>
    </row>
    <row r="67" spans="2:14">
      <c r="B67" s="103" t="s">
        <v>2902</v>
      </c>
      <c r="C67" s="78" t="s">
        <v>2520</v>
      </c>
      <c r="D67" s="78" t="s">
        <v>1570</v>
      </c>
      <c r="E67" s="78" t="s">
        <v>2657</v>
      </c>
      <c r="F67" s="103" t="s">
        <v>1365</v>
      </c>
      <c r="G67" s="104" t="s">
        <v>871</v>
      </c>
      <c r="H67" s="104" t="s">
        <v>141</v>
      </c>
      <c r="I67" s="78" t="s">
        <v>9</v>
      </c>
      <c r="J67" s="78" t="s">
        <v>141</v>
      </c>
      <c r="K67" s="99" t="s">
        <v>872</v>
      </c>
      <c r="L67" s="99"/>
      <c r="M67" s="105"/>
      <c r="N67" s="8" t="str">
        <f t="shared" si="1"/>
        <v>INSERT INTO ft_t_isgp (isgp_oid, instr_id, PRNT_ISS_GRP_OID,START_TMS,LAST_CHG_TMS,LAST_CHG_USR_ID,DATA_STAT_TYP,DATA_SRC_ID,PRT_PURP_TYP, ISID_OID, MKT_ISS_OID)  SELECT 'VS=0000066' ,  (SELECT instr_id FROM ft_t_isid WHERE id_ctxt_typ =  'RIC' and iss_id = 'SEK3F6=TTKL' and rownum = 1),'CBA=S001=B'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'CBA=S001=B' and instr_id = (SELECT instr_id FROM ft_t_isid WHERE id_ctxt_typ =  'RIC' and iss_id = 'SEK3F6=TTKL') );</v>
      </c>
    </row>
    <row r="68" spans="2:14">
      <c r="B68" s="103" t="s">
        <v>2903</v>
      </c>
      <c r="C68" s="78" t="s">
        <v>2521</v>
      </c>
      <c r="D68" s="78" t="s">
        <v>1570</v>
      </c>
      <c r="E68" s="78" t="s">
        <v>2657</v>
      </c>
      <c r="F68" s="103" t="s">
        <v>1365</v>
      </c>
      <c r="G68" s="104" t="s">
        <v>871</v>
      </c>
      <c r="H68" s="104" t="s">
        <v>141</v>
      </c>
      <c r="I68" s="78" t="s">
        <v>9</v>
      </c>
      <c r="J68" s="78" t="s">
        <v>141</v>
      </c>
      <c r="K68" s="99" t="s">
        <v>872</v>
      </c>
      <c r="L68" s="99"/>
      <c r="M68" s="105"/>
      <c r="N68" s="8" t="str">
        <f t="shared" si="1"/>
        <v>INSERT INTO ft_t_isgp (isgp_oid, instr_id, PRNT_ISS_GRP_OID,START_TMS,LAST_CHG_TMS,LAST_CHG_USR_ID,DATA_STAT_TYP,DATA_SRC_ID,PRT_PURP_TYP, ISID_OID, MKT_ISS_OID)  SELECT 'VS=0000067' ,  (SELECT instr_id FROM ft_t_isid WHERE id_ctxt_typ =  'RIC' and iss_id = 'SEK3F7=TTKL' and rownum = 1),'CBA=S001=B'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'CBA=S001=B' and instr_id = (SELECT instr_id FROM ft_t_isid WHERE id_ctxt_typ =  'RIC' and iss_id = 'SEK3F7=TTKL') );</v>
      </c>
    </row>
    <row r="69" spans="2:14">
      <c r="B69" s="103" t="s">
        <v>2904</v>
      </c>
      <c r="C69" s="78" t="s">
        <v>2521</v>
      </c>
      <c r="D69" s="78" t="s">
        <v>1570</v>
      </c>
      <c r="E69" s="78" t="s">
        <v>2657</v>
      </c>
      <c r="F69" s="103" t="s">
        <v>1365</v>
      </c>
      <c r="G69" s="104" t="s">
        <v>871</v>
      </c>
      <c r="H69" s="104" t="s">
        <v>141</v>
      </c>
      <c r="I69" s="78" t="s">
        <v>9</v>
      </c>
      <c r="J69" s="78" t="s">
        <v>141</v>
      </c>
      <c r="K69" s="99" t="s">
        <v>872</v>
      </c>
      <c r="L69" s="99"/>
      <c r="M69" s="105"/>
      <c r="N69" s="8" t="str">
        <f t="shared" si="1"/>
        <v>INSERT INTO ft_t_isgp (isgp_oid, instr_id, PRNT_ISS_GRP_OID,START_TMS,LAST_CHG_TMS,LAST_CHG_USR_ID,DATA_STAT_TYP,DATA_SRC_ID,PRT_PURP_TYP, ISID_OID, MKT_ISS_OID)  SELECT 'VS=0000068' ,  (SELECT instr_id FROM ft_t_isid WHERE id_ctxt_typ =  'RIC' and iss_id = 'SEK3F7=TTKL' and rownum = 1),'CBA=S001=B'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'CBA=S001=B' and instr_id = (SELECT instr_id FROM ft_t_isid WHERE id_ctxt_typ =  'RIC' and iss_id = 'SEK3F7=TTKL') );</v>
      </c>
    </row>
    <row r="70" spans="2:14">
      <c r="B70" s="103" t="s">
        <v>2905</v>
      </c>
      <c r="C70" s="78" t="s">
        <v>2522</v>
      </c>
      <c r="D70" s="78" t="s">
        <v>1570</v>
      </c>
      <c r="E70" s="78" t="s">
        <v>2657</v>
      </c>
      <c r="F70" s="103" t="s">
        <v>1365</v>
      </c>
      <c r="G70" s="104" t="s">
        <v>871</v>
      </c>
      <c r="H70" s="104" t="s">
        <v>141</v>
      </c>
      <c r="I70" s="78" t="s">
        <v>9</v>
      </c>
      <c r="J70" s="78" t="s">
        <v>141</v>
      </c>
      <c r="K70" s="99" t="s">
        <v>872</v>
      </c>
      <c r="L70" s="99"/>
      <c r="M70" s="105"/>
      <c r="N70" s="8" t="str">
        <f t="shared" si="1"/>
        <v>INSERT INTO ft_t_isgp (isgp_oid, instr_id, PRNT_ISS_GRP_OID,START_TMS,LAST_CHG_TMS,LAST_CHG_USR_ID,DATA_STAT_TYP,DATA_SRC_ID,PRT_PURP_TYP, ISID_OID, MKT_ISS_OID)  SELECT 'VS=0000069' ,  (SELECT instr_id FROM ft_t_isid WHERE id_ctxt_typ =  'RIC' and iss_id = 'SEK3F8=TTKL' and rownum = 1),'CBA=S001=B'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'CBA=S001=B' and instr_id = (SELECT instr_id FROM ft_t_isid WHERE id_ctxt_typ =  'RIC' and iss_id = 'SEK3F8=TTKL') );</v>
      </c>
    </row>
    <row r="71" spans="2:14">
      <c r="B71" s="103" t="s">
        <v>2906</v>
      </c>
      <c r="C71" s="78" t="s">
        <v>2522</v>
      </c>
      <c r="D71" s="78" t="s">
        <v>1570</v>
      </c>
      <c r="E71" s="78" t="s">
        <v>2657</v>
      </c>
      <c r="F71" s="103" t="s">
        <v>1365</v>
      </c>
      <c r="G71" s="104" t="s">
        <v>871</v>
      </c>
      <c r="H71" s="104" t="s">
        <v>141</v>
      </c>
      <c r="I71" s="78" t="s">
        <v>9</v>
      </c>
      <c r="J71" s="78" t="s">
        <v>141</v>
      </c>
      <c r="K71" s="99" t="s">
        <v>872</v>
      </c>
      <c r="L71" s="99"/>
      <c r="M71" s="105"/>
      <c r="N71" s="8" t="str">
        <f t="shared" si="1"/>
        <v>INSERT INTO ft_t_isgp (isgp_oid, instr_id, PRNT_ISS_GRP_OID,START_TMS,LAST_CHG_TMS,LAST_CHG_USR_ID,DATA_STAT_TYP,DATA_SRC_ID,PRT_PURP_TYP, ISID_OID, MKT_ISS_OID)  SELECT 'VS=0000070' ,  (SELECT instr_id FROM ft_t_isid WHERE id_ctxt_typ =  'RIC' and iss_id = 'SEK3F8=TTKL' and rownum = 1),'CBA=S001=B'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'CBA=S001=B' and instr_id = (SELECT instr_id FROM ft_t_isid WHERE id_ctxt_typ =  'RIC' and iss_id = 'SEK3F8=TTKL') );</v>
      </c>
    </row>
    <row r="72" spans="2:14">
      <c r="B72" s="103" t="s">
        <v>2907</v>
      </c>
      <c r="C72" s="78" t="s">
        <v>2523</v>
      </c>
      <c r="D72" s="78" t="s">
        <v>1570</v>
      </c>
      <c r="E72" s="78" t="s">
        <v>2657</v>
      </c>
      <c r="F72" s="103" t="s">
        <v>1365</v>
      </c>
      <c r="G72" s="104" t="s">
        <v>871</v>
      </c>
      <c r="H72" s="104" t="s">
        <v>141</v>
      </c>
      <c r="I72" s="78" t="s">
        <v>9</v>
      </c>
      <c r="J72" s="78" t="s">
        <v>141</v>
      </c>
      <c r="K72" s="99" t="s">
        <v>872</v>
      </c>
      <c r="L72" s="99"/>
      <c r="M72" s="105"/>
      <c r="N72" s="8" t="str">
        <f t="shared" si="1"/>
        <v>INSERT INTO ft_t_isgp (isgp_oid, instr_id, PRNT_ISS_GRP_OID,START_TMS,LAST_CHG_TMS,LAST_CHG_USR_ID,DATA_STAT_TYP,DATA_SRC_ID,PRT_PURP_TYP, ISID_OID, MKT_ISS_OID)  SELECT 'VS=0000071' ,  (SELECT instr_id FROM ft_t_isid WHERE id_ctxt_typ =  'RIC' and iss_id = 'SONIAOSR=' and rownum = 1),'CBA=S001=B' , sysdate-36525 , sysdate,'CBA', 'ACTIVE' , 'CBA' , 'REQUEST',  (SELECT isid_oid FROM ft_t_isid WHERE id_ctxt_typ =  'RIC' and iss_id = 'SONIAOSR=' and rownum = 1), (select mkt_iss_oid from ft_t_mkis where instr_id = (select instr_id from ft_t_isid where iss_id = 'SONIAOSR=' and id_ctxt_typ = 'RIC') and mkt_oid = (select mkt_oid from ft_t_isid where iss_id = '' and id_ctxt_typ = '')) from dual WHERE EXISTS (SELECT 1 FROM ft_t_isid WHERE id_ctxt_typ =  'RIC' and iss_id = 'SONIAOSR=') AND NOT EXISTS (SELECT 1 FROM ft_t_isgp WHERE PRNT_ISS_GRP_OID = 'CBA=S001=B' and instr_id = (SELECT instr_id FROM ft_t_isid WHERE id_ctxt_typ =  'RIC' and iss_id = 'SONIAOSR=') );</v>
      </c>
    </row>
    <row r="73" spans="2:14">
      <c r="B73" s="103" t="s">
        <v>2908</v>
      </c>
      <c r="C73" s="78" t="s">
        <v>2524</v>
      </c>
      <c r="D73" s="78" t="s">
        <v>1570</v>
      </c>
      <c r="E73" s="78" t="s">
        <v>2657</v>
      </c>
      <c r="F73" s="103" t="s">
        <v>1365</v>
      </c>
      <c r="G73" s="104" t="s">
        <v>871</v>
      </c>
      <c r="H73" s="104" t="s">
        <v>141</v>
      </c>
      <c r="I73" s="78" t="s">
        <v>9</v>
      </c>
      <c r="J73" s="78" t="s">
        <v>141</v>
      </c>
      <c r="K73" s="99" t="s">
        <v>872</v>
      </c>
      <c r="L73" s="99"/>
      <c r="M73" s="105"/>
      <c r="N73" s="8" t="str">
        <f t="shared" si="1"/>
        <v>INSERT INTO ft_t_isgp (isgp_oid, instr_id, PRNT_ISS_GRP_OID,START_TMS,LAST_CHG_TMS,LAST_CHG_USR_ID,DATA_STAT_TYP,DATA_SRC_ID,PRT_PURP_TYP, ISID_OID, MKT_ISS_OID)  SELECT 'VS=0000072' ,  (SELECT instr_id FROM ft_t_isid WHERE id_ctxt_typ =  'RIC' and iss_id = 'STISEK1MDFI=' and rownum = 1),'CBA=S001=B' , sysdate-36525 , sysdate,'CBA', 'ACTIVE' , 'CBA' , 'REQUEST',  (SELECT isid_oid FROM ft_t_isid WHERE id_ctxt_typ =  'RIC' and iss_id = 'STISEK1MDFI=' and rownum = 1), (select mkt_iss_oid from ft_t_mkis where instr_id = (select instr_id from ft_t_isid where iss_id = 'STISEK1MDFI=' and id_ctxt_typ = 'RIC') and mkt_oid = (select mkt_oid from ft_t_isid where iss_id = '' and id_ctxt_typ = '')) from dual WHERE EXISTS (SELECT 1 FROM ft_t_isid WHERE id_ctxt_typ =  'RIC' and iss_id = 'STISEK1MDFI=') AND NOT EXISTS (SELECT 1 FROM ft_t_isgp WHERE PRNT_ISS_GRP_OID = 'CBA=S001=B' and instr_id = (SELECT instr_id FROM ft_t_isid WHERE id_ctxt_typ =  'RIC' and iss_id = 'STISEK1MDFI=') );</v>
      </c>
    </row>
    <row r="74" spans="2:14">
      <c r="B74" s="103" t="s">
        <v>2909</v>
      </c>
      <c r="C74" s="78" t="s">
        <v>2525</v>
      </c>
      <c r="D74" s="78" t="s">
        <v>1570</v>
      </c>
      <c r="E74" s="78" t="s">
        <v>2657</v>
      </c>
      <c r="F74" s="103" t="s">
        <v>1365</v>
      </c>
      <c r="G74" s="104" t="s">
        <v>871</v>
      </c>
      <c r="H74" s="104" t="s">
        <v>141</v>
      </c>
      <c r="I74" s="78" t="s">
        <v>9</v>
      </c>
      <c r="J74" s="78" t="s">
        <v>141</v>
      </c>
      <c r="K74" s="99" t="s">
        <v>872</v>
      </c>
      <c r="L74" s="99"/>
      <c r="M74" s="105"/>
      <c r="N74" s="8" t="str">
        <f t="shared" si="1"/>
        <v>INSERT INTO ft_t_isgp (isgp_oid, instr_id, PRNT_ISS_GRP_OID,START_TMS,LAST_CHG_TMS,LAST_CHG_USR_ID,DATA_STAT_TYP,DATA_SRC_ID,PRT_PURP_TYP, ISID_OID, MKT_ISS_OID)  SELECT 'VS=0000073' ,  (SELECT instr_id FROM ft_t_isid WHERE id_ctxt_typ =  'RIC' and iss_id = 'STISEK1WDFI=' and rownum = 1),'CBA=S001=B' , sysdate-36525 , sysdate,'CBA', 'ACTIVE' , 'CBA' , 'REQUEST',  (SELECT isid_oid FROM ft_t_isid WHERE id_ctxt_typ =  'RIC' and iss_id = 'STISEK1WDFI=' and rownum = 1), (select mkt_iss_oid from ft_t_mkis where instr_id = (select instr_id from ft_t_isid where iss_id = 'STISEK1WDFI=' and id_ctxt_typ = 'RIC') and mkt_oid = (select mkt_oid from ft_t_isid where iss_id = '' and id_ctxt_typ = '')) from dual WHERE EXISTS (SELECT 1 FROM ft_t_isid WHERE id_ctxt_typ =  'RIC' and iss_id = 'STISEK1WDFI=') AND NOT EXISTS (SELECT 1 FROM ft_t_isgp WHERE PRNT_ISS_GRP_OID = 'CBA=S001=B' and instr_id = (SELECT instr_id FROM ft_t_isid WHERE id_ctxt_typ =  'RIC' and iss_id = 'STISEK1WDFI=') );</v>
      </c>
    </row>
    <row r="75" spans="2:14">
      <c r="B75" s="103" t="s">
        <v>2910</v>
      </c>
      <c r="C75" s="78" t="s">
        <v>2526</v>
      </c>
      <c r="D75" s="78" t="s">
        <v>1570</v>
      </c>
      <c r="E75" s="78" t="s">
        <v>2657</v>
      </c>
      <c r="F75" s="103" t="s">
        <v>1365</v>
      </c>
      <c r="G75" s="104" t="s">
        <v>871</v>
      </c>
      <c r="H75" s="104" t="s">
        <v>141</v>
      </c>
      <c r="I75" s="78" t="s">
        <v>9</v>
      </c>
      <c r="J75" s="78" t="s">
        <v>141</v>
      </c>
      <c r="K75" s="99" t="s">
        <v>872</v>
      </c>
      <c r="L75" s="99"/>
      <c r="M75" s="105"/>
      <c r="N75" s="8" t="str">
        <f t="shared" si="1"/>
        <v>INSERT INTO ft_t_isgp (isgp_oid, instr_id, PRNT_ISS_GRP_OID,START_TMS,LAST_CHG_TMS,LAST_CHG_USR_ID,DATA_STAT_TYP,DATA_SRC_ID,PRT_PURP_TYP, ISID_OID, MKT_ISS_OID)  SELECT 'VS=0000074' ,  (SELECT instr_id FROM ft_t_isid WHERE id_ctxt_typ =  'RIC' and iss_id = 'STISEK2MDFI=' and rownum = 1),'CBA=S001=B' , sysdate-36525 , sysdate,'CBA', 'ACTIVE' , 'CBA' , 'REQUEST',  (SELECT isid_oid FROM ft_t_isid WHERE id_ctxt_typ =  'RIC' and iss_id = 'STISEK2MDFI=' and rownum = 1), (select mkt_iss_oid from ft_t_mkis where instr_id = (select instr_id from ft_t_isid where iss_id = 'STISEK2MDFI=' and id_ctxt_typ = 'RIC') and mkt_oid = (select mkt_oid from ft_t_isid where iss_id = '' and id_ctxt_typ = '')) from dual WHERE EXISTS (SELECT 1 FROM ft_t_isid WHERE id_ctxt_typ =  'RIC' and iss_id = 'STISEK2MDFI=') AND NOT EXISTS (SELECT 1 FROM ft_t_isgp WHERE PRNT_ISS_GRP_OID = 'CBA=S001=B' and instr_id = (SELECT instr_id FROM ft_t_isid WHERE id_ctxt_typ =  'RIC' and iss_id = 'STISEK2MDFI=') );</v>
      </c>
    </row>
    <row r="76" spans="2:14">
      <c r="B76" s="103" t="s">
        <v>2911</v>
      </c>
      <c r="C76" s="78" t="s">
        <v>2527</v>
      </c>
      <c r="D76" s="78" t="s">
        <v>1570</v>
      </c>
      <c r="E76" s="78" t="s">
        <v>2657</v>
      </c>
      <c r="F76" s="103" t="s">
        <v>1365</v>
      </c>
      <c r="G76" s="104" t="s">
        <v>871</v>
      </c>
      <c r="H76" s="104" t="s">
        <v>141</v>
      </c>
      <c r="I76" s="78" t="s">
        <v>9</v>
      </c>
      <c r="J76" s="78" t="s">
        <v>141</v>
      </c>
      <c r="K76" s="99" t="s">
        <v>872</v>
      </c>
      <c r="L76" s="99"/>
      <c r="M76" s="105"/>
      <c r="N76" s="8" t="str">
        <f t="shared" si="1"/>
        <v>INSERT INTO ft_t_isgp (isgp_oid, instr_id, PRNT_ISS_GRP_OID,START_TMS,LAST_CHG_TMS,LAST_CHG_USR_ID,DATA_STAT_TYP,DATA_SRC_ID,PRT_PURP_TYP, ISID_OID, MKT_ISS_OID)  SELECT 'VS=0000075' ,  (SELECT instr_id FROM ft_t_isid WHERE id_ctxt_typ =  'RIC' and iss_id = 'STISEK3MDFI=' and rownum = 1),'CBA=S001=B'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'CBA=S001=B' and instr_id = (SELECT instr_id FROM ft_t_isid WHERE id_ctxt_typ =  'RIC' and iss_id = 'STISEK3MDFI=') );</v>
      </c>
    </row>
    <row r="77" spans="2:14">
      <c r="B77" s="103" t="s">
        <v>2912</v>
      </c>
      <c r="C77" s="16" t="s">
        <v>2527</v>
      </c>
      <c r="D77" s="78" t="s">
        <v>1570</v>
      </c>
      <c r="E77" s="78" t="s">
        <v>2657</v>
      </c>
      <c r="F77" s="103" t="s">
        <v>1365</v>
      </c>
      <c r="G77" s="104" t="s">
        <v>871</v>
      </c>
      <c r="H77" s="104" t="s">
        <v>141</v>
      </c>
      <c r="I77" s="78" t="s">
        <v>9</v>
      </c>
      <c r="J77" s="78" t="s">
        <v>141</v>
      </c>
      <c r="K77" s="99" t="s">
        <v>872</v>
      </c>
      <c r="L77" s="99"/>
      <c r="M77" s="105"/>
      <c r="N77" s="8" t="str">
        <f t="shared" si="1"/>
        <v>INSERT INTO ft_t_isgp (isgp_oid, instr_id, PRNT_ISS_GRP_OID,START_TMS,LAST_CHG_TMS,LAST_CHG_USR_ID,DATA_STAT_TYP,DATA_SRC_ID,PRT_PURP_TYP, ISID_OID, MKT_ISS_OID)  SELECT 'VS=0000076' ,  (SELECT instr_id FROM ft_t_isid WHERE id_ctxt_typ =  'RIC' and iss_id = 'STISEK3MDFI=' and rownum = 1),'CBA=S001=B'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'CBA=S001=B' and instr_id = (SELECT instr_id FROM ft_t_isid WHERE id_ctxt_typ =  'RIC' and iss_id = 'STISEK3MDFI=') );</v>
      </c>
    </row>
    <row r="78" spans="2:14">
      <c r="B78" s="103" t="s">
        <v>2913</v>
      </c>
      <c r="D78" s="78"/>
      <c r="E78" s="78"/>
      <c r="F78" s="103"/>
      <c r="G78" s="104"/>
      <c r="H78" s="104"/>
      <c r="I78" s="78"/>
      <c r="J78" s="78"/>
      <c r="K78" s="99"/>
      <c r="L78" s="99"/>
      <c r="M78" s="105"/>
      <c r="N78" s="8"/>
    </row>
    <row r="79" spans="2:14">
      <c r="B79" s="103" t="s">
        <v>2914</v>
      </c>
      <c r="C79" s="16" t="s">
        <v>2528</v>
      </c>
      <c r="D79" s="78" t="s">
        <v>1570</v>
      </c>
      <c r="E79" s="103" t="s">
        <v>2663</v>
      </c>
      <c r="F79" s="103" t="s">
        <v>1365</v>
      </c>
      <c r="G79" s="104" t="s">
        <v>871</v>
      </c>
      <c r="H79" s="104" t="s">
        <v>141</v>
      </c>
      <c r="I79" s="78" t="s">
        <v>9</v>
      </c>
      <c r="J79" s="78" t="s">
        <v>141</v>
      </c>
      <c r="K79" s="99" t="s">
        <v>872</v>
      </c>
      <c r="L79" s="99"/>
      <c r="M79" s="105"/>
      <c r="N79" s="8" t="str">
        <f t="shared" ref="N79:N142" si="2">"INSERT INTO ft_t_isgp (isgp_oid, instr_id, PRNT_ISS_GRP_OID,START_TMS,LAST_CHG_TMS,LAST_CHG_USR_ID,DATA_STAT_TYP,DATA_SRC_ID,PRT_PURP_TYP, ISID_OID, MKT_ISS_OID)  SELECT '"&amp;B79&amp;"' , "&amp;" (SELECT instr_id FROM ft_t_isid WHERE id_ctxt_typ =  '"&amp;D79&amp;"' and iss_id = '"&amp;C79&amp;"' and rownum = 1),'"&amp;E79&amp;"' , "&amp;F79&amp;" , "&amp;G79&amp;",'"&amp;H79&amp;"', '"&amp;I79&amp;"' , '"&amp;J79&amp;"' , '"&amp;K79&amp;"', "&amp;" (SELECT isid_oid FROM ft_t_isid WHERE id_ctxt_typ =  '"&amp;D79&amp;"' and iss_id = '"&amp;C79&amp;"' and rownum = 1), (select mkt_iss_oid from ft_t_mkis where instr_id = (select instr_id from ft_t_isid where iss_id = '"&amp;C79&amp;"' and id_ctxt_typ = '"&amp;D79&amp;"') and mkt_oid = (select mkt_oid from ft_t_isid where iss_id = '"&amp;L79&amp;"' and id_ctxt_typ = '"&amp;M79&amp;"')) from dual WHERE EXISTS (SELECT 1 FROM ft_t_isid WHERE id_ctxt_typ =  '"&amp;D79&amp;"' and iss_id = '"&amp;C79&amp;"') AND NOT EXISTS (SELECT 1 FROM ft_t_isgp WHERE PRNT_ISS_GRP_OID = '"&amp;E79&amp;"' and instr_id = (SELECT instr_id FROM ft_t_isid WHERE id_ctxt_typ =  '"&amp;D79&amp;"' and iss_id = '"&amp;C79&amp;"') );"</f>
        <v>INSERT INTO ft_t_isgp (isgp_oid, instr_id, PRNT_ISS_GRP_OID,START_TMS,LAST_CHG_TMS,LAST_CHG_USR_ID,DATA_STAT_TYP,DATA_SRC_ID,PRT_PURP_TYP, ISID_OID, MKT_ISS_OID)  SELECT 'VS=0000078' ,  (SELECT instr_id FROM ft_t_isid WHERE id_ctxt_typ =  'RIC' and iss_id = 'USDONFSR=' and rownum = 1),'CBA=S002=B'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'CBA=S002=B' and instr_id = (SELECT instr_id FROM ft_t_isid WHERE id_ctxt_typ =  'RIC' and iss_id = 'USDONFSR=') );</v>
      </c>
    </row>
    <row r="80" spans="2:14">
      <c r="B80" s="103" t="s">
        <v>2915</v>
      </c>
      <c r="C80" s="16" t="s">
        <v>2529</v>
      </c>
      <c r="D80" s="78" t="s">
        <v>1570</v>
      </c>
      <c r="E80" s="103" t="s">
        <v>2663</v>
      </c>
      <c r="F80" s="103" t="s">
        <v>1365</v>
      </c>
      <c r="G80" s="104" t="s">
        <v>871</v>
      </c>
      <c r="H80" s="104" t="s">
        <v>141</v>
      </c>
      <c r="I80" s="78" t="s">
        <v>9</v>
      </c>
      <c r="J80" s="78" t="s">
        <v>141</v>
      </c>
      <c r="K80" s="99" t="s">
        <v>872</v>
      </c>
      <c r="L80" s="99"/>
      <c r="M80" s="105"/>
      <c r="N80" s="8" t="str">
        <f t="shared" si="2"/>
        <v>INSERT INTO ft_t_isgp (isgp_oid, instr_id, PRNT_ISS_GRP_OID,START_TMS,LAST_CHG_TMS,LAST_CHG_USR_ID,DATA_STAT_TYP,DATA_SRC_ID,PRT_PURP_TYP, ISID_OID, MKT_ISS_OID)  SELECT 'VS=0000079' ,  (SELECT instr_id FROM ft_t_isid WHERE id_ctxt_typ =  'RIC' and iss_id = 'USD1MFSR=' and rownum = 1),'CBA=S002=B'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'CBA=S002=B' and instr_id = (SELECT instr_id FROM ft_t_isid WHERE id_ctxt_typ =  'RIC' and iss_id = 'USD1MFSR=') );</v>
      </c>
    </row>
    <row r="81" spans="2:14">
      <c r="B81" s="103" t="s">
        <v>2916</v>
      </c>
      <c r="C81" s="16" t="s">
        <v>2530</v>
      </c>
      <c r="D81" s="78" t="s">
        <v>1570</v>
      </c>
      <c r="E81" s="103" t="s">
        <v>2663</v>
      </c>
      <c r="F81" s="103" t="s">
        <v>1365</v>
      </c>
      <c r="G81" s="104" t="s">
        <v>871</v>
      </c>
      <c r="H81" s="104" t="s">
        <v>141</v>
      </c>
      <c r="I81" s="78" t="s">
        <v>9</v>
      </c>
      <c r="J81" s="78" t="s">
        <v>141</v>
      </c>
      <c r="K81" s="99" t="s">
        <v>872</v>
      </c>
      <c r="L81" s="99"/>
      <c r="M81" s="105"/>
      <c r="N81" s="8" t="str">
        <f t="shared" si="2"/>
        <v>INSERT INTO ft_t_isgp (isgp_oid, instr_id, PRNT_ISS_GRP_OID,START_TMS,LAST_CHG_TMS,LAST_CHG_USR_ID,DATA_STAT_TYP,DATA_SRC_ID,PRT_PURP_TYP, ISID_OID, MKT_ISS_OID)  SELECT 'VS=0000080' ,  (SELECT instr_id FROM ft_t_isid WHERE id_ctxt_typ =  'RIC' and iss_id = 'USD2MFSR=' and rownum = 1),'CBA=S002=B'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'CBA=S002=B' and instr_id = (SELECT instr_id FROM ft_t_isid WHERE id_ctxt_typ =  'RIC' and iss_id = 'USD2MFSR=') );</v>
      </c>
    </row>
    <row r="82" spans="2:14">
      <c r="B82" s="103" t="s">
        <v>2917</v>
      </c>
      <c r="C82" s="16" t="s">
        <v>2531</v>
      </c>
      <c r="D82" s="78" t="s">
        <v>1570</v>
      </c>
      <c r="E82" s="103" t="s">
        <v>2663</v>
      </c>
      <c r="F82" s="103" t="s">
        <v>1365</v>
      </c>
      <c r="G82" s="104" t="s">
        <v>871</v>
      </c>
      <c r="H82" s="104" t="s">
        <v>141</v>
      </c>
      <c r="I82" s="78" t="s">
        <v>9</v>
      </c>
      <c r="J82" s="78" t="s">
        <v>141</v>
      </c>
      <c r="K82" s="99" t="s">
        <v>872</v>
      </c>
      <c r="L82" s="99"/>
      <c r="M82" s="105"/>
      <c r="N82" s="8" t="str">
        <f t="shared" si="2"/>
        <v>INSERT INTO ft_t_isgp (isgp_oid, instr_id, PRNT_ISS_GRP_OID,START_TMS,LAST_CHG_TMS,LAST_CHG_USR_ID,DATA_STAT_TYP,DATA_SRC_ID,PRT_PURP_TYP, ISID_OID, MKT_ISS_OID)  SELECT 'VS=0000081' ,  (SELECT instr_id FROM ft_t_isid WHERE id_ctxt_typ =  'RIC' and iss_id = 'USD3MFSR=' and rownum = 1),'CBA=S002=B'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'CBA=S002=B' and instr_id = (SELECT instr_id FROM ft_t_isid WHERE id_ctxt_typ =  'RIC' and iss_id = 'USD3MFSR=') );</v>
      </c>
    </row>
    <row r="83" spans="2:14">
      <c r="B83" s="103" t="s">
        <v>2918</v>
      </c>
      <c r="C83" s="16" t="s">
        <v>2532</v>
      </c>
      <c r="D83" s="78" t="s">
        <v>1570</v>
      </c>
      <c r="E83" s="103" t="s">
        <v>2663</v>
      </c>
      <c r="F83" s="103" t="s">
        <v>1365</v>
      </c>
      <c r="G83" s="104" t="s">
        <v>871</v>
      </c>
      <c r="H83" s="104" t="s">
        <v>141</v>
      </c>
      <c r="I83" s="78" t="s">
        <v>9</v>
      </c>
      <c r="J83" s="78" t="s">
        <v>141</v>
      </c>
      <c r="K83" s="99" t="s">
        <v>872</v>
      </c>
      <c r="L83" s="99"/>
      <c r="M83" s="105"/>
      <c r="N83" s="8" t="str">
        <f t="shared" si="2"/>
        <v>INSERT INTO ft_t_isgp (isgp_oid, instr_id, PRNT_ISS_GRP_OID,START_TMS,LAST_CHG_TMS,LAST_CHG_USR_ID,DATA_STAT_TYP,DATA_SRC_ID,PRT_PURP_TYP, ISID_OID, MKT_ISS_OID)  SELECT 'VS=0000082' ,  (SELECT instr_id FROM ft_t_isid WHERE id_ctxt_typ =  'RIC' and iss_id = 'USDSB3L3Y=RR' and rownum = 1),'CBA=S002=B'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'CBA=S002=B' and instr_id = (SELECT instr_id FROM ft_t_isid WHERE id_ctxt_typ =  'RIC' and iss_id = 'USDSB3L3Y=RR') );</v>
      </c>
    </row>
    <row r="84" spans="2:14">
      <c r="B84" s="103" t="s">
        <v>2919</v>
      </c>
      <c r="C84" s="16" t="s">
        <v>2533</v>
      </c>
      <c r="D84" s="78" t="s">
        <v>1570</v>
      </c>
      <c r="E84" s="103" t="s">
        <v>2663</v>
      </c>
      <c r="F84" s="103" t="s">
        <v>1365</v>
      </c>
      <c r="G84" s="104" t="s">
        <v>871</v>
      </c>
      <c r="H84" s="104" t="s">
        <v>141</v>
      </c>
      <c r="I84" s="78" t="s">
        <v>9</v>
      </c>
      <c r="J84" s="78" t="s">
        <v>141</v>
      </c>
      <c r="K84" s="99" t="s">
        <v>872</v>
      </c>
      <c r="L84" s="99"/>
      <c r="M84" s="105"/>
      <c r="N84" s="8" t="str">
        <f t="shared" si="2"/>
        <v>INSERT INTO ft_t_isgp (isgp_oid, instr_id, PRNT_ISS_GRP_OID,START_TMS,LAST_CHG_TMS,LAST_CHG_USR_ID,DATA_STAT_TYP,DATA_SRC_ID,PRT_PURP_TYP, ISID_OID, MKT_ISS_OID)  SELECT 'VS=0000083' ,  (SELECT instr_id FROM ft_t_isid WHERE id_ctxt_typ =  'RIC' and iss_id = 'USDSB3L4Y=RR' and rownum = 1),'CBA=S002=B'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'CBA=S002=B' and instr_id = (SELECT instr_id FROM ft_t_isid WHERE id_ctxt_typ =  'RIC' and iss_id = 'USDSB3L4Y=RR') );</v>
      </c>
    </row>
    <row r="85" spans="2:14">
      <c r="B85" s="103" t="s">
        <v>2920</v>
      </c>
      <c r="C85" s="16" t="s">
        <v>2534</v>
      </c>
      <c r="D85" s="78" t="s">
        <v>1570</v>
      </c>
      <c r="E85" s="103" t="s">
        <v>2663</v>
      </c>
      <c r="F85" s="103" t="s">
        <v>1365</v>
      </c>
      <c r="G85" s="104" t="s">
        <v>871</v>
      </c>
      <c r="H85" s="104" t="s">
        <v>141</v>
      </c>
      <c r="I85" s="78" t="s">
        <v>9</v>
      </c>
      <c r="J85" s="78" t="s">
        <v>141</v>
      </c>
      <c r="K85" s="99" t="s">
        <v>872</v>
      </c>
      <c r="L85" s="99"/>
      <c r="M85" s="105"/>
      <c r="N85" s="8" t="str">
        <f t="shared" si="2"/>
        <v>INSERT INTO ft_t_isgp (isgp_oid, instr_id, PRNT_ISS_GRP_OID,START_TMS,LAST_CHG_TMS,LAST_CHG_USR_ID,DATA_STAT_TYP,DATA_SRC_ID,PRT_PURP_TYP, ISID_OID, MKT_ISS_OID)  SELECT 'VS=0000084' ,  (SELECT instr_id FROM ft_t_isid WHERE id_ctxt_typ =  'RIC' and iss_id = 'USDSB3L5Y=RR' and rownum = 1),'CBA=S002=B'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'CBA=S002=B' and instr_id = (SELECT instr_id FROM ft_t_isid WHERE id_ctxt_typ =  'RIC' and iss_id = 'USDSB3L5Y=RR') );</v>
      </c>
    </row>
    <row r="86" spans="2:14">
      <c r="B86" s="103" t="s">
        <v>2921</v>
      </c>
      <c r="C86" s="16" t="s">
        <v>2535</v>
      </c>
      <c r="D86" s="78" t="s">
        <v>1570</v>
      </c>
      <c r="E86" s="103" t="s">
        <v>2663</v>
      </c>
      <c r="F86" s="103" t="s">
        <v>1365</v>
      </c>
      <c r="G86" s="104" t="s">
        <v>871</v>
      </c>
      <c r="H86" s="104" t="s">
        <v>141</v>
      </c>
      <c r="I86" s="78" t="s">
        <v>9</v>
      </c>
      <c r="J86" s="78" t="s">
        <v>141</v>
      </c>
      <c r="K86" s="99" t="s">
        <v>872</v>
      </c>
      <c r="L86" s="99"/>
      <c r="M86" s="105"/>
      <c r="N86" s="8" t="str">
        <f t="shared" si="2"/>
        <v>INSERT INTO ft_t_isgp (isgp_oid, instr_id, PRNT_ISS_GRP_OID,START_TMS,LAST_CHG_TMS,LAST_CHG_USR_ID,DATA_STAT_TYP,DATA_SRC_ID,PRT_PURP_TYP, ISID_OID, MKT_ISS_OID)  SELECT 'VS=0000085' ,  (SELECT instr_id FROM ft_t_isid WHERE id_ctxt_typ =  'RIC' and iss_id = 'USDSB3L6Y=RR' and rownum = 1),'CBA=S002=B'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'CBA=S002=B' and instr_id = (SELECT instr_id FROM ft_t_isid WHERE id_ctxt_typ =  'RIC' and iss_id = 'USDSB3L6Y=RR') );</v>
      </c>
    </row>
    <row r="87" spans="2:14">
      <c r="B87" s="103" t="s">
        <v>2922</v>
      </c>
      <c r="C87" s="16" t="s">
        <v>2536</v>
      </c>
      <c r="D87" s="78" t="s">
        <v>1570</v>
      </c>
      <c r="E87" s="103" t="s">
        <v>2663</v>
      </c>
      <c r="F87" s="103" t="s">
        <v>1365</v>
      </c>
      <c r="G87" s="104" t="s">
        <v>871</v>
      </c>
      <c r="H87" s="104" t="s">
        <v>141</v>
      </c>
      <c r="I87" s="78" t="s">
        <v>9</v>
      </c>
      <c r="J87" s="78" t="s">
        <v>141</v>
      </c>
      <c r="K87" s="99" t="s">
        <v>872</v>
      </c>
      <c r="L87" s="99"/>
      <c r="M87" s="105"/>
      <c r="N87" s="8" t="str">
        <f t="shared" si="2"/>
        <v>INSERT INTO ft_t_isgp (isgp_oid, instr_id, PRNT_ISS_GRP_OID,START_TMS,LAST_CHG_TMS,LAST_CHG_USR_ID,DATA_STAT_TYP,DATA_SRC_ID,PRT_PURP_TYP, ISID_OID, MKT_ISS_OID)  SELECT 'VS=0000086' ,  (SELECT instr_id FROM ft_t_isid WHERE id_ctxt_typ =  'RIC' and iss_id = 'USDSB3L7Y=RR' and rownum = 1),'CBA=S002=B'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'CBA=S002=B' and instr_id = (SELECT instr_id FROM ft_t_isid WHERE id_ctxt_typ =  'RIC' and iss_id = 'USDSB3L7Y=RR') );</v>
      </c>
    </row>
    <row r="88" spans="2:14">
      <c r="B88" s="103" t="s">
        <v>2923</v>
      </c>
      <c r="C88" s="16" t="s">
        <v>2537</v>
      </c>
      <c r="D88" s="78" t="s">
        <v>1570</v>
      </c>
      <c r="E88" s="103" t="s">
        <v>2663</v>
      </c>
      <c r="F88" s="103" t="s">
        <v>1365</v>
      </c>
      <c r="G88" s="104" t="s">
        <v>871</v>
      </c>
      <c r="H88" s="104" t="s">
        <v>141</v>
      </c>
      <c r="I88" s="78" t="s">
        <v>9</v>
      </c>
      <c r="J88" s="78" t="s">
        <v>141</v>
      </c>
      <c r="K88" s="99" t="s">
        <v>872</v>
      </c>
      <c r="L88" s="99"/>
      <c r="M88" s="105"/>
      <c r="N88" s="8" t="str">
        <f t="shared" si="2"/>
        <v>INSERT INTO ft_t_isgp (isgp_oid, instr_id, PRNT_ISS_GRP_OID,START_TMS,LAST_CHG_TMS,LAST_CHG_USR_ID,DATA_STAT_TYP,DATA_SRC_ID,PRT_PURP_TYP, ISID_OID, MKT_ISS_OID)  SELECT 'VS=0000087' ,  (SELECT instr_id FROM ft_t_isid WHERE id_ctxt_typ =  'RIC' and iss_id = 'USDSB3L8Y=RR' and rownum = 1),'CBA=S002=B'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'CBA=S002=B' and instr_id = (SELECT instr_id FROM ft_t_isid WHERE id_ctxt_typ =  'RIC' and iss_id = 'USDSB3L8Y=RR') );</v>
      </c>
    </row>
    <row r="89" spans="2:14">
      <c r="B89" s="103" t="s">
        <v>2924</v>
      </c>
      <c r="C89" s="16" t="s">
        <v>2537</v>
      </c>
      <c r="D89" s="78" t="s">
        <v>1570</v>
      </c>
      <c r="E89" s="103" t="s">
        <v>2663</v>
      </c>
      <c r="F89" s="103" t="s">
        <v>1365</v>
      </c>
      <c r="G89" s="104" t="s">
        <v>871</v>
      </c>
      <c r="H89" s="104" t="s">
        <v>141</v>
      </c>
      <c r="I89" s="78" t="s">
        <v>9</v>
      </c>
      <c r="J89" s="78" t="s">
        <v>141</v>
      </c>
      <c r="K89" s="99" t="s">
        <v>872</v>
      </c>
      <c r="L89" s="99"/>
      <c r="M89" s="105"/>
      <c r="N89" s="8" t="str">
        <f t="shared" si="2"/>
        <v>INSERT INTO ft_t_isgp (isgp_oid, instr_id, PRNT_ISS_GRP_OID,START_TMS,LAST_CHG_TMS,LAST_CHG_USR_ID,DATA_STAT_TYP,DATA_SRC_ID,PRT_PURP_TYP, ISID_OID, MKT_ISS_OID)  SELECT 'VS=0000088' ,  (SELECT instr_id FROM ft_t_isid WHERE id_ctxt_typ =  'RIC' and iss_id = 'USDSB3L8Y=RR' and rownum = 1),'CBA=S002=B'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'CBA=S002=B' and instr_id = (SELECT instr_id FROM ft_t_isid WHERE id_ctxt_typ =  'RIC' and iss_id = 'USDSB3L8Y=RR') );</v>
      </c>
    </row>
    <row r="90" spans="2:14">
      <c r="B90" s="103" t="s">
        <v>2925</v>
      </c>
      <c r="C90" s="16" t="s">
        <v>2538</v>
      </c>
      <c r="D90" s="78" t="s">
        <v>1570</v>
      </c>
      <c r="E90" s="103" t="s">
        <v>2663</v>
      </c>
      <c r="F90" s="103" t="s">
        <v>1365</v>
      </c>
      <c r="G90" s="104" t="s">
        <v>871</v>
      </c>
      <c r="H90" s="104" t="s">
        <v>141</v>
      </c>
      <c r="I90" s="78" t="s">
        <v>9</v>
      </c>
      <c r="J90" s="78" t="s">
        <v>141</v>
      </c>
      <c r="K90" s="99" t="s">
        <v>872</v>
      </c>
      <c r="L90" s="99"/>
      <c r="M90" s="105"/>
      <c r="N90" s="8" t="str">
        <f t="shared" si="2"/>
        <v>INSERT INTO ft_t_isgp (isgp_oid, instr_id, PRNT_ISS_GRP_OID,START_TMS,LAST_CHG_TMS,LAST_CHG_USR_ID,DATA_STAT_TYP,DATA_SRC_ID,PRT_PURP_TYP, ISID_OID, MKT_ISS_OID)  SELECT 'VS=0000089' ,  (SELECT instr_id FROM ft_t_isid WHERE id_ctxt_typ =  'RIC' and iss_id = 'USDSB3L9Y=RR' and rownum = 1),'CBA=S002=B'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'CBA=S002=B' and instr_id = (SELECT instr_id FROM ft_t_isid WHERE id_ctxt_typ =  'RIC' and iss_id = 'USDSB3L9Y=RR') );</v>
      </c>
    </row>
    <row r="91" spans="2:14">
      <c r="B91" s="103" t="s">
        <v>2926</v>
      </c>
      <c r="C91" s="16" t="s">
        <v>2539</v>
      </c>
      <c r="D91" s="78" t="s">
        <v>1570</v>
      </c>
      <c r="E91" s="103" t="s">
        <v>2663</v>
      </c>
      <c r="F91" s="103" t="s">
        <v>1365</v>
      </c>
      <c r="G91" s="104" t="s">
        <v>871</v>
      </c>
      <c r="H91" s="104" t="s">
        <v>141</v>
      </c>
      <c r="I91" s="78" t="s">
        <v>9</v>
      </c>
      <c r="J91" s="78" t="s">
        <v>141</v>
      </c>
      <c r="K91" s="99" t="s">
        <v>872</v>
      </c>
      <c r="L91" s="99"/>
      <c r="M91" s="105"/>
      <c r="N91" s="8" t="str">
        <f t="shared" si="2"/>
        <v>INSERT INTO ft_t_isgp (isgp_oid, instr_id, PRNT_ISS_GRP_OID,START_TMS,LAST_CHG_TMS,LAST_CHG_USR_ID,DATA_STAT_TYP,DATA_SRC_ID,PRT_PURP_TYP, ISID_OID, MKT_ISS_OID)  SELECT 'VS=0000090' ,  (SELECT instr_id FROM ft_t_isid WHERE id_ctxt_typ =  'RIC' and iss_id = 'USDSB3L10Y=RR' and rownum = 1),'CBA=S002=B'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'CBA=S002=B' and instr_id = (SELECT instr_id FROM ft_t_isid WHERE id_ctxt_typ =  'RIC' and iss_id = 'USDSB3L10Y=RR') );</v>
      </c>
    </row>
    <row r="92" spans="2:14">
      <c r="B92" s="103" t="s">
        <v>2927</v>
      </c>
      <c r="C92" s="16" t="s">
        <v>2540</v>
      </c>
      <c r="D92" s="78" t="s">
        <v>1570</v>
      </c>
      <c r="E92" s="103" t="s">
        <v>2663</v>
      </c>
      <c r="F92" s="103" t="s">
        <v>1365</v>
      </c>
      <c r="G92" s="104" t="s">
        <v>871</v>
      </c>
      <c r="H92" s="104" t="s">
        <v>141</v>
      </c>
      <c r="I92" s="78" t="s">
        <v>9</v>
      </c>
      <c r="J92" s="78" t="s">
        <v>141</v>
      </c>
      <c r="K92" s="99" t="s">
        <v>872</v>
      </c>
      <c r="L92" s="99"/>
      <c r="M92" s="105"/>
      <c r="N92" s="8" t="str">
        <f t="shared" si="2"/>
        <v>INSERT INTO ft_t_isgp (isgp_oid, instr_id, PRNT_ISS_GRP_OID,START_TMS,LAST_CHG_TMS,LAST_CHG_USR_ID,DATA_STAT_TYP,DATA_SRC_ID,PRT_PURP_TYP, ISID_OID, MKT_ISS_OID)  SELECT 'VS=0000091' ,  (SELECT instr_id FROM ft_t_isid WHERE id_ctxt_typ =  'RIC' and iss_id = 'USDSB3L12Y=RR' and rownum = 1),'CBA=S002=B'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'CBA=S002=B' and instr_id = (SELECT instr_id FROM ft_t_isid WHERE id_ctxt_typ =  'RIC' and iss_id = 'USDSB3L12Y=RR') );</v>
      </c>
    </row>
    <row r="93" spans="2:14">
      <c r="B93" s="103" t="s">
        <v>2928</v>
      </c>
      <c r="C93" s="16" t="s">
        <v>2541</v>
      </c>
      <c r="D93" s="78" t="s">
        <v>1570</v>
      </c>
      <c r="E93" s="103" t="s">
        <v>2663</v>
      </c>
      <c r="F93" s="103" t="s">
        <v>1365</v>
      </c>
      <c r="G93" s="104" t="s">
        <v>871</v>
      </c>
      <c r="H93" s="104" t="s">
        <v>141</v>
      </c>
      <c r="I93" s="78" t="s">
        <v>9</v>
      </c>
      <c r="J93" s="78" t="s">
        <v>141</v>
      </c>
      <c r="K93" s="99" t="s">
        <v>872</v>
      </c>
      <c r="L93" s="99"/>
      <c r="M93" s="105"/>
      <c r="N93" s="8" t="str">
        <f t="shared" si="2"/>
        <v>INSERT INTO ft_t_isgp (isgp_oid, instr_id, PRNT_ISS_GRP_OID,START_TMS,LAST_CHG_TMS,LAST_CHG_USR_ID,DATA_STAT_TYP,DATA_SRC_ID,PRT_PURP_TYP, ISID_OID, MKT_ISS_OID)  SELECT 'VS=0000092' ,  (SELECT instr_id FROM ft_t_isid WHERE id_ctxt_typ =  'RIC' and iss_id = 'USDSB3L15Y=RR' and rownum = 1),'CBA=S002=B'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'CBA=S002=B' and instr_id = (SELECT instr_id FROM ft_t_isid WHERE id_ctxt_typ =  'RIC' and iss_id = 'USDSB3L15Y=RR') );</v>
      </c>
    </row>
    <row r="94" spans="2:14">
      <c r="B94" s="103" t="s">
        <v>2929</v>
      </c>
      <c r="C94" s="16" t="s">
        <v>2542</v>
      </c>
      <c r="D94" s="78" t="s">
        <v>1570</v>
      </c>
      <c r="E94" s="103" t="s">
        <v>2663</v>
      </c>
      <c r="F94" s="103" t="s">
        <v>1365</v>
      </c>
      <c r="G94" s="104" t="s">
        <v>871</v>
      </c>
      <c r="H94" s="104" t="s">
        <v>141</v>
      </c>
      <c r="I94" s="78" t="s">
        <v>9</v>
      </c>
      <c r="J94" s="78" t="s">
        <v>141</v>
      </c>
      <c r="K94" s="99" t="s">
        <v>872</v>
      </c>
      <c r="L94" s="99"/>
      <c r="M94" s="105"/>
      <c r="N94" s="8" t="str">
        <f t="shared" si="2"/>
        <v>INSERT INTO ft_t_isgp (isgp_oid, instr_id, PRNT_ISS_GRP_OID,START_TMS,LAST_CHG_TMS,LAST_CHG_USR_ID,DATA_STAT_TYP,DATA_SRC_ID,PRT_PURP_TYP, ISID_OID, MKT_ISS_OID)  SELECT 'VS=0000093' ,  (SELECT instr_id FROM ft_t_isid WHERE id_ctxt_typ =  'RIC' and iss_id = 'USDSB3L20Y=RR' and rownum = 1),'CBA=S002=B'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'CBA=S002=B' and instr_id = (SELECT instr_id FROM ft_t_isid WHERE id_ctxt_typ =  'RIC' and iss_id = 'USDSB3L20Y=RR') );</v>
      </c>
    </row>
    <row r="95" spans="2:14">
      <c r="B95" s="103" t="s">
        <v>2930</v>
      </c>
      <c r="C95" s="16" t="s">
        <v>2543</v>
      </c>
      <c r="D95" s="78" t="s">
        <v>1570</v>
      </c>
      <c r="E95" s="103" t="s">
        <v>2663</v>
      </c>
      <c r="F95" s="103" t="s">
        <v>1365</v>
      </c>
      <c r="G95" s="104" t="s">
        <v>871</v>
      </c>
      <c r="H95" s="104" t="s">
        <v>141</v>
      </c>
      <c r="I95" s="78" t="s">
        <v>9</v>
      </c>
      <c r="J95" s="78" t="s">
        <v>141</v>
      </c>
      <c r="K95" s="99" t="s">
        <v>872</v>
      </c>
      <c r="L95" s="99"/>
      <c r="M95" s="105"/>
      <c r="N95" s="8" t="str">
        <f t="shared" si="2"/>
        <v>INSERT INTO ft_t_isgp (isgp_oid, instr_id, PRNT_ISS_GRP_OID,START_TMS,LAST_CHG_TMS,LAST_CHG_USR_ID,DATA_STAT_TYP,DATA_SRC_ID,PRT_PURP_TYP, ISID_OID, MKT_ISS_OID)  SELECT 'VS=0000094' ,  (SELECT instr_id FROM ft_t_isid WHERE id_ctxt_typ =  'RIC' and iss_id = 'USDSB3L25Y=RR' and rownum = 1),'CBA=S002=B'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'CBA=S002=B' and instr_id = (SELECT instr_id FROM ft_t_isid WHERE id_ctxt_typ =  'RIC' and iss_id = 'USDSB3L25Y=RR') );</v>
      </c>
    </row>
    <row r="96" spans="2:14">
      <c r="B96" s="103" t="s">
        <v>2931</v>
      </c>
      <c r="C96" s="16" t="s">
        <v>2544</v>
      </c>
      <c r="D96" s="78" t="s">
        <v>1570</v>
      </c>
      <c r="E96" s="103" t="s">
        <v>2663</v>
      </c>
      <c r="F96" s="103" t="s">
        <v>1365</v>
      </c>
      <c r="G96" s="104" t="s">
        <v>871</v>
      </c>
      <c r="H96" s="104" t="s">
        <v>141</v>
      </c>
      <c r="I96" s="78" t="s">
        <v>9</v>
      </c>
      <c r="J96" s="78" t="s">
        <v>141</v>
      </c>
      <c r="K96" s="99" t="s">
        <v>872</v>
      </c>
      <c r="L96" s="99"/>
      <c r="M96" s="105"/>
      <c r="N96" s="8" t="str">
        <f t="shared" si="2"/>
        <v>INSERT INTO ft_t_isgp (isgp_oid, instr_id, PRNT_ISS_GRP_OID,START_TMS,LAST_CHG_TMS,LAST_CHG_USR_ID,DATA_STAT_TYP,DATA_SRC_ID,PRT_PURP_TYP, ISID_OID, MKT_ISS_OID)  SELECT 'VS=0000095' ,  (SELECT instr_id FROM ft_t_isid WHERE id_ctxt_typ =  'RIC' and iss_id = 'USDSB3L30Y=RR' and rownum = 1),'CBA=S002=B'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'CBA=S002=B' and instr_id = (SELECT instr_id FROM ft_t_isid WHERE id_ctxt_typ =  'RIC' and iss_id = 'USDSB3L30Y=RR') );</v>
      </c>
    </row>
    <row r="97" spans="2:14">
      <c r="B97" s="103" t="s">
        <v>2932</v>
      </c>
      <c r="C97" s="16" t="s">
        <v>2529</v>
      </c>
      <c r="D97" s="78" t="s">
        <v>1570</v>
      </c>
      <c r="E97" s="103" t="s">
        <v>2663</v>
      </c>
      <c r="F97" s="103" t="s">
        <v>1365</v>
      </c>
      <c r="G97" s="104" t="s">
        <v>871</v>
      </c>
      <c r="H97" s="104" t="s">
        <v>141</v>
      </c>
      <c r="I97" s="78" t="s">
        <v>9</v>
      </c>
      <c r="J97" s="78" t="s">
        <v>141</v>
      </c>
      <c r="K97" s="99" t="s">
        <v>872</v>
      </c>
      <c r="L97" s="99"/>
      <c r="M97" s="105"/>
      <c r="N97" s="8" t="str">
        <f t="shared" si="2"/>
        <v>INSERT INTO ft_t_isgp (isgp_oid, instr_id, PRNT_ISS_GRP_OID,START_TMS,LAST_CHG_TMS,LAST_CHG_USR_ID,DATA_STAT_TYP,DATA_SRC_ID,PRT_PURP_TYP, ISID_OID, MKT_ISS_OID)  SELECT 'VS=0000096' ,  (SELECT instr_id FROM ft_t_isid WHERE id_ctxt_typ =  'RIC' and iss_id = 'USD1MFSR=' and rownum = 1),'CBA=S002=B'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'CBA=S002=B' and instr_id = (SELECT instr_id FROM ft_t_isid WHERE id_ctxt_typ =  'RIC' and iss_id = 'USD1MFSR=') );</v>
      </c>
    </row>
    <row r="98" spans="2:14">
      <c r="B98" s="103" t="s">
        <v>2933</v>
      </c>
      <c r="C98" s="16" t="s">
        <v>2531</v>
      </c>
      <c r="D98" s="78" t="s">
        <v>1570</v>
      </c>
      <c r="E98" s="103" t="s">
        <v>2663</v>
      </c>
      <c r="F98" s="103" t="s">
        <v>1365</v>
      </c>
      <c r="G98" s="104" t="s">
        <v>871</v>
      </c>
      <c r="H98" s="104" t="s">
        <v>141</v>
      </c>
      <c r="I98" s="78" t="s">
        <v>9</v>
      </c>
      <c r="J98" s="78" t="s">
        <v>141</v>
      </c>
      <c r="K98" s="99" t="s">
        <v>872</v>
      </c>
      <c r="L98" s="99"/>
      <c r="M98" s="105"/>
      <c r="N98" s="8" t="str">
        <f t="shared" si="2"/>
        <v>INSERT INTO ft_t_isgp (isgp_oid, instr_id, PRNT_ISS_GRP_OID,START_TMS,LAST_CHG_TMS,LAST_CHG_USR_ID,DATA_STAT_TYP,DATA_SRC_ID,PRT_PURP_TYP, ISID_OID, MKT_ISS_OID)  SELECT 'VS=0000097' ,  (SELECT instr_id FROM ft_t_isid WHERE id_ctxt_typ =  'RIC' and iss_id = 'USD3MFSR=' and rownum = 1),'CBA=S002=B'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'CBA=S002=B' and instr_id = (SELECT instr_id FROM ft_t_isid WHERE id_ctxt_typ =  'RIC' and iss_id = 'USD3MFSR=') );</v>
      </c>
    </row>
    <row r="99" spans="2:14">
      <c r="B99" s="103" t="s">
        <v>2934</v>
      </c>
      <c r="C99" s="16" t="s">
        <v>2532</v>
      </c>
      <c r="D99" s="78" t="s">
        <v>1570</v>
      </c>
      <c r="E99" s="103" t="s">
        <v>2663</v>
      </c>
      <c r="F99" s="103" t="s">
        <v>1365</v>
      </c>
      <c r="G99" s="104" t="s">
        <v>871</v>
      </c>
      <c r="H99" s="104" t="s">
        <v>141</v>
      </c>
      <c r="I99" s="78" t="s">
        <v>9</v>
      </c>
      <c r="J99" s="78" t="s">
        <v>141</v>
      </c>
      <c r="K99" s="99" t="s">
        <v>872</v>
      </c>
      <c r="L99" s="99"/>
      <c r="M99" s="105"/>
      <c r="N99" s="8" t="str">
        <f t="shared" si="2"/>
        <v>INSERT INTO ft_t_isgp (isgp_oid, instr_id, PRNT_ISS_GRP_OID,START_TMS,LAST_CHG_TMS,LAST_CHG_USR_ID,DATA_STAT_TYP,DATA_SRC_ID,PRT_PURP_TYP, ISID_OID, MKT_ISS_OID)  SELECT 'VS=0000098' ,  (SELECT instr_id FROM ft_t_isid WHERE id_ctxt_typ =  'RIC' and iss_id = 'USDSB3L3Y=RR' and rownum = 1),'CBA=S002=B'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'CBA=S002=B' and instr_id = (SELECT instr_id FROM ft_t_isid WHERE id_ctxt_typ =  'RIC' and iss_id = 'USDSB3L3Y=RR') );</v>
      </c>
    </row>
    <row r="100" spans="2:14">
      <c r="B100" s="103" t="s">
        <v>2935</v>
      </c>
      <c r="C100" s="16" t="s">
        <v>2533</v>
      </c>
      <c r="D100" s="78" t="s">
        <v>1570</v>
      </c>
      <c r="E100" s="103" t="s">
        <v>2663</v>
      </c>
      <c r="F100" s="103" t="s">
        <v>1365</v>
      </c>
      <c r="G100" s="104" t="s">
        <v>871</v>
      </c>
      <c r="H100" s="104" t="s">
        <v>141</v>
      </c>
      <c r="I100" s="78" t="s">
        <v>9</v>
      </c>
      <c r="J100" s="78" t="s">
        <v>141</v>
      </c>
      <c r="K100" s="99" t="s">
        <v>872</v>
      </c>
      <c r="L100" s="99"/>
      <c r="M100" s="105"/>
      <c r="N100" s="8" t="str">
        <f t="shared" si="2"/>
        <v>INSERT INTO ft_t_isgp (isgp_oid, instr_id, PRNT_ISS_GRP_OID,START_TMS,LAST_CHG_TMS,LAST_CHG_USR_ID,DATA_STAT_TYP,DATA_SRC_ID,PRT_PURP_TYP, ISID_OID, MKT_ISS_OID)  SELECT 'VS=0000099' ,  (SELECT instr_id FROM ft_t_isid WHERE id_ctxt_typ =  'RIC' and iss_id = 'USDSB3L4Y=RR' and rownum = 1),'CBA=S002=B'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'CBA=S002=B' and instr_id = (SELECT instr_id FROM ft_t_isid WHERE id_ctxt_typ =  'RIC' and iss_id = 'USDSB3L4Y=RR') );</v>
      </c>
    </row>
    <row r="101" spans="2:14">
      <c r="B101" s="103" t="s">
        <v>2936</v>
      </c>
      <c r="C101" s="16" t="s">
        <v>2534</v>
      </c>
      <c r="D101" s="78" t="s">
        <v>1570</v>
      </c>
      <c r="E101" s="103" t="s">
        <v>2663</v>
      </c>
      <c r="F101" s="103" t="s">
        <v>1365</v>
      </c>
      <c r="G101" s="104" t="s">
        <v>871</v>
      </c>
      <c r="H101" s="104" t="s">
        <v>141</v>
      </c>
      <c r="I101" s="78" t="s">
        <v>9</v>
      </c>
      <c r="J101" s="78" t="s">
        <v>141</v>
      </c>
      <c r="K101" s="99" t="s">
        <v>872</v>
      </c>
      <c r="L101" s="99"/>
      <c r="M101" s="105"/>
      <c r="N101" s="8" t="str">
        <f t="shared" si="2"/>
        <v>INSERT INTO ft_t_isgp (isgp_oid, instr_id, PRNT_ISS_GRP_OID,START_TMS,LAST_CHG_TMS,LAST_CHG_USR_ID,DATA_STAT_TYP,DATA_SRC_ID,PRT_PURP_TYP, ISID_OID, MKT_ISS_OID)  SELECT 'VS=0000100' ,  (SELECT instr_id FROM ft_t_isid WHERE id_ctxt_typ =  'RIC' and iss_id = 'USDSB3L5Y=RR' and rownum = 1),'CBA=S002=B'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'CBA=S002=B' and instr_id = (SELECT instr_id FROM ft_t_isid WHERE id_ctxt_typ =  'RIC' and iss_id = 'USDSB3L5Y=RR') );</v>
      </c>
    </row>
    <row r="102" spans="2:14">
      <c r="B102" s="103" t="s">
        <v>2937</v>
      </c>
      <c r="C102" s="16" t="s">
        <v>2535</v>
      </c>
      <c r="D102" s="78" t="s">
        <v>1570</v>
      </c>
      <c r="E102" s="103" t="s">
        <v>2663</v>
      </c>
      <c r="F102" s="103" t="s">
        <v>1365</v>
      </c>
      <c r="G102" s="104" t="s">
        <v>871</v>
      </c>
      <c r="H102" s="104" t="s">
        <v>141</v>
      </c>
      <c r="I102" s="78" t="s">
        <v>9</v>
      </c>
      <c r="J102" s="78" t="s">
        <v>141</v>
      </c>
      <c r="K102" s="99" t="s">
        <v>872</v>
      </c>
      <c r="L102" s="99"/>
      <c r="M102" s="105"/>
      <c r="N102" s="8" t="str">
        <f t="shared" si="2"/>
        <v>INSERT INTO ft_t_isgp (isgp_oid, instr_id, PRNT_ISS_GRP_OID,START_TMS,LAST_CHG_TMS,LAST_CHG_USR_ID,DATA_STAT_TYP,DATA_SRC_ID,PRT_PURP_TYP, ISID_OID, MKT_ISS_OID)  SELECT 'VS=0000101' ,  (SELECT instr_id FROM ft_t_isid WHERE id_ctxt_typ =  'RIC' and iss_id = 'USDSB3L6Y=RR' and rownum = 1),'CBA=S002=B'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'CBA=S002=B' and instr_id = (SELECT instr_id FROM ft_t_isid WHERE id_ctxt_typ =  'RIC' and iss_id = 'USDSB3L6Y=RR') );</v>
      </c>
    </row>
    <row r="103" spans="2:14">
      <c r="B103" s="103" t="s">
        <v>2938</v>
      </c>
      <c r="C103" s="16" t="s">
        <v>2536</v>
      </c>
      <c r="D103" s="78" t="s">
        <v>1570</v>
      </c>
      <c r="E103" s="103" t="s">
        <v>2663</v>
      </c>
      <c r="F103" s="103" t="s">
        <v>1365</v>
      </c>
      <c r="G103" s="104" t="s">
        <v>871</v>
      </c>
      <c r="H103" s="104" t="s">
        <v>141</v>
      </c>
      <c r="I103" s="78" t="s">
        <v>9</v>
      </c>
      <c r="J103" s="78" t="s">
        <v>141</v>
      </c>
      <c r="K103" s="99" t="s">
        <v>872</v>
      </c>
      <c r="L103" s="99"/>
      <c r="M103" s="105"/>
      <c r="N103" s="8" t="str">
        <f t="shared" si="2"/>
        <v>INSERT INTO ft_t_isgp (isgp_oid, instr_id, PRNT_ISS_GRP_OID,START_TMS,LAST_CHG_TMS,LAST_CHG_USR_ID,DATA_STAT_TYP,DATA_SRC_ID,PRT_PURP_TYP, ISID_OID, MKT_ISS_OID)  SELECT 'VS=0000102' ,  (SELECT instr_id FROM ft_t_isid WHERE id_ctxt_typ =  'RIC' and iss_id = 'USDSB3L7Y=RR' and rownum = 1),'CBA=S002=B'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'CBA=S002=B' and instr_id = (SELECT instr_id FROM ft_t_isid WHERE id_ctxt_typ =  'RIC' and iss_id = 'USDSB3L7Y=RR') );</v>
      </c>
    </row>
    <row r="104" spans="2:14">
      <c r="B104" s="103" t="s">
        <v>2939</v>
      </c>
      <c r="C104" s="16" t="s">
        <v>2537</v>
      </c>
      <c r="D104" s="78" t="s">
        <v>1570</v>
      </c>
      <c r="E104" s="103" t="s">
        <v>2663</v>
      </c>
      <c r="F104" s="103" t="s">
        <v>1365</v>
      </c>
      <c r="G104" s="104" t="s">
        <v>871</v>
      </c>
      <c r="H104" s="104" t="s">
        <v>141</v>
      </c>
      <c r="I104" s="78" t="s">
        <v>9</v>
      </c>
      <c r="J104" s="78" t="s">
        <v>141</v>
      </c>
      <c r="K104" s="99" t="s">
        <v>872</v>
      </c>
      <c r="L104" s="99"/>
      <c r="M104" s="105"/>
      <c r="N104" s="8" t="str">
        <f t="shared" si="2"/>
        <v>INSERT INTO ft_t_isgp (isgp_oid, instr_id, PRNT_ISS_GRP_OID,START_TMS,LAST_CHG_TMS,LAST_CHG_USR_ID,DATA_STAT_TYP,DATA_SRC_ID,PRT_PURP_TYP, ISID_OID, MKT_ISS_OID)  SELECT 'VS=0000103' ,  (SELECT instr_id FROM ft_t_isid WHERE id_ctxt_typ =  'RIC' and iss_id = 'USDSB3L8Y=RR' and rownum = 1),'CBA=S002=B'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'CBA=S002=B' and instr_id = (SELECT instr_id FROM ft_t_isid WHERE id_ctxt_typ =  'RIC' and iss_id = 'USDSB3L8Y=RR') );</v>
      </c>
    </row>
    <row r="105" spans="2:14">
      <c r="B105" s="103" t="s">
        <v>2940</v>
      </c>
      <c r="C105" s="16" t="s">
        <v>2537</v>
      </c>
      <c r="D105" s="78" t="s">
        <v>1570</v>
      </c>
      <c r="E105" s="103" t="s">
        <v>2663</v>
      </c>
      <c r="F105" s="103" t="s">
        <v>1365</v>
      </c>
      <c r="G105" s="104" t="s">
        <v>871</v>
      </c>
      <c r="H105" s="104" t="s">
        <v>141</v>
      </c>
      <c r="I105" s="78" t="s">
        <v>9</v>
      </c>
      <c r="J105" s="78" t="s">
        <v>141</v>
      </c>
      <c r="K105" s="99" t="s">
        <v>872</v>
      </c>
      <c r="L105" s="99"/>
      <c r="M105" s="105"/>
      <c r="N105" s="8" t="str">
        <f t="shared" si="2"/>
        <v>INSERT INTO ft_t_isgp (isgp_oid, instr_id, PRNT_ISS_GRP_OID,START_TMS,LAST_CHG_TMS,LAST_CHG_USR_ID,DATA_STAT_TYP,DATA_SRC_ID,PRT_PURP_TYP, ISID_OID, MKT_ISS_OID)  SELECT 'VS=0000104' ,  (SELECT instr_id FROM ft_t_isid WHERE id_ctxt_typ =  'RIC' and iss_id = 'USDSB3L8Y=RR' and rownum = 1),'CBA=S002=B'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'CBA=S002=B' and instr_id = (SELECT instr_id FROM ft_t_isid WHERE id_ctxt_typ =  'RIC' and iss_id = 'USDSB3L8Y=RR') );</v>
      </c>
    </row>
    <row r="106" spans="2:14">
      <c r="B106" s="103" t="s">
        <v>2941</v>
      </c>
      <c r="C106" s="16" t="s">
        <v>2538</v>
      </c>
      <c r="D106" s="78" t="s">
        <v>1570</v>
      </c>
      <c r="E106" s="103" t="s">
        <v>2663</v>
      </c>
      <c r="F106" s="103" t="s">
        <v>1365</v>
      </c>
      <c r="G106" s="104" t="s">
        <v>871</v>
      </c>
      <c r="H106" s="104" t="s">
        <v>141</v>
      </c>
      <c r="I106" s="78" t="s">
        <v>9</v>
      </c>
      <c r="J106" s="78" t="s">
        <v>141</v>
      </c>
      <c r="K106" s="99" t="s">
        <v>872</v>
      </c>
      <c r="L106" s="99"/>
      <c r="M106" s="105"/>
      <c r="N106" s="8" t="str">
        <f t="shared" si="2"/>
        <v>INSERT INTO ft_t_isgp (isgp_oid, instr_id, PRNT_ISS_GRP_OID,START_TMS,LAST_CHG_TMS,LAST_CHG_USR_ID,DATA_STAT_TYP,DATA_SRC_ID,PRT_PURP_TYP, ISID_OID, MKT_ISS_OID)  SELECT 'VS=0000105' ,  (SELECT instr_id FROM ft_t_isid WHERE id_ctxt_typ =  'RIC' and iss_id = 'USDSB3L9Y=RR' and rownum = 1),'CBA=S002=B'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'CBA=S002=B' and instr_id = (SELECT instr_id FROM ft_t_isid WHERE id_ctxt_typ =  'RIC' and iss_id = 'USDSB3L9Y=RR') );</v>
      </c>
    </row>
    <row r="107" spans="2:14">
      <c r="B107" s="103" t="s">
        <v>2942</v>
      </c>
      <c r="C107" s="16" t="s">
        <v>2539</v>
      </c>
      <c r="D107" s="78" t="s">
        <v>1570</v>
      </c>
      <c r="E107" s="103" t="s">
        <v>2663</v>
      </c>
      <c r="F107" s="103" t="s">
        <v>1365</v>
      </c>
      <c r="G107" s="104" t="s">
        <v>871</v>
      </c>
      <c r="H107" s="104" t="s">
        <v>141</v>
      </c>
      <c r="I107" s="78" t="s">
        <v>9</v>
      </c>
      <c r="J107" s="78" t="s">
        <v>141</v>
      </c>
      <c r="K107" s="99" t="s">
        <v>872</v>
      </c>
      <c r="L107" s="99"/>
      <c r="M107" s="105"/>
      <c r="N107" s="8" t="str">
        <f t="shared" si="2"/>
        <v>INSERT INTO ft_t_isgp (isgp_oid, instr_id, PRNT_ISS_GRP_OID,START_TMS,LAST_CHG_TMS,LAST_CHG_USR_ID,DATA_STAT_TYP,DATA_SRC_ID,PRT_PURP_TYP, ISID_OID, MKT_ISS_OID)  SELECT 'VS=0000106' ,  (SELECT instr_id FROM ft_t_isid WHERE id_ctxt_typ =  'RIC' and iss_id = 'USDSB3L10Y=RR' and rownum = 1),'CBA=S002=B'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'CBA=S002=B' and instr_id = (SELECT instr_id FROM ft_t_isid WHERE id_ctxt_typ =  'RIC' and iss_id = 'USDSB3L10Y=RR') );</v>
      </c>
    </row>
    <row r="108" spans="2:14">
      <c r="B108" s="103" t="s">
        <v>2943</v>
      </c>
      <c r="C108" s="16" t="s">
        <v>2540</v>
      </c>
      <c r="D108" s="78" t="s">
        <v>1570</v>
      </c>
      <c r="E108" s="103" t="s">
        <v>2663</v>
      </c>
      <c r="F108" s="103" t="s">
        <v>1365</v>
      </c>
      <c r="G108" s="104" t="s">
        <v>871</v>
      </c>
      <c r="H108" s="104" t="s">
        <v>141</v>
      </c>
      <c r="I108" s="78" t="s">
        <v>9</v>
      </c>
      <c r="J108" s="78" t="s">
        <v>141</v>
      </c>
      <c r="K108" s="99" t="s">
        <v>872</v>
      </c>
      <c r="L108" s="99"/>
      <c r="M108" s="105"/>
      <c r="N108" s="8" t="str">
        <f t="shared" si="2"/>
        <v>INSERT INTO ft_t_isgp (isgp_oid, instr_id, PRNT_ISS_GRP_OID,START_TMS,LAST_CHG_TMS,LAST_CHG_USR_ID,DATA_STAT_TYP,DATA_SRC_ID,PRT_PURP_TYP, ISID_OID, MKT_ISS_OID)  SELECT 'VS=0000107' ,  (SELECT instr_id FROM ft_t_isid WHERE id_ctxt_typ =  'RIC' and iss_id = 'USDSB3L12Y=RR' and rownum = 1),'CBA=S002=B'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'CBA=S002=B' and instr_id = (SELECT instr_id FROM ft_t_isid WHERE id_ctxt_typ =  'RIC' and iss_id = 'USDSB3L12Y=RR') );</v>
      </c>
    </row>
    <row r="109" spans="2:14">
      <c r="B109" s="103" t="s">
        <v>2944</v>
      </c>
      <c r="C109" s="16" t="s">
        <v>2541</v>
      </c>
      <c r="D109" s="78" t="s">
        <v>1570</v>
      </c>
      <c r="E109" s="103" t="s">
        <v>2663</v>
      </c>
      <c r="F109" s="103" t="s">
        <v>1365</v>
      </c>
      <c r="G109" s="104" t="s">
        <v>871</v>
      </c>
      <c r="H109" s="104" t="s">
        <v>141</v>
      </c>
      <c r="I109" s="78" t="s">
        <v>9</v>
      </c>
      <c r="J109" s="78" t="s">
        <v>141</v>
      </c>
      <c r="K109" s="99" t="s">
        <v>872</v>
      </c>
      <c r="L109" s="99"/>
      <c r="M109" s="105"/>
      <c r="N109" s="8" t="str">
        <f t="shared" si="2"/>
        <v>INSERT INTO ft_t_isgp (isgp_oid, instr_id, PRNT_ISS_GRP_OID,START_TMS,LAST_CHG_TMS,LAST_CHG_USR_ID,DATA_STAT_TYP,DATA_SRC_ID,PRT_PURP_TYP, ISID_OID, MKT_ISS_OID)  SELECT 'VS=0000108' ,  (SELECT instr_id FROM ft_t_isid WHERE id_ctxt_typ =  'RIC' and iss_id = 'USDSB3L15Y=RR' and rownum = 1),'CBA=S002=B'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'CBA=S002=B' and instr_id = (SELECT instr_id FROM ft_t_isid WHERE id_ctxt_typ =  'RIC' and iss_id = 'USDSB3L15Y=RR') );</v>
      </c>
    </row>
    <row r="110" spans="2:14">
      <c r="B110" s="103" t="s">
        <v>2945</v>
      </c>
      <c r="C110" s="16" t="s">
        <v>2542</v>
      </c>
      <c r="D110" s="78" t="s">
        <v>1570</v>
      </c>
      <c r="E110" s="103" t="s">
        <v>2663</v>
      </c>
      <c r="F110" s="103" t="s">
        <v>1365</v>
      </c>
      <c r="G110" s="104" t="s">
        <v>871</v>
      </c>
      <c r="H110" s="104" t="s">
        <v>141</v>
      </c>
      <c r="I110" s="78" t="s">
        <v>9</v>
      </c>
      <c r="J110" s="78" t="s">
        <v>141</v>
      </c>
      <c r="K110" s="99" t="s">
        <v>872</v>
      </c>
      <c r="L110" s="99"/>
      <c r="M110" s="105"/>
      <c r="N110" s="8" t="str">
        <f t="shared" si="2"/>
        <v>INSERT INTO ft_t_isgp (isgp_oid, instr_id, PRNT_ISS_GRP_OID,START_TMS,LAST_CHG_TMS,LAST_CHG_USR_ID,DATA_STAT_TYP,DATA_SRC_ID,PRT_PURP_TYP, ISID_OID, MKT_ISS_OID)  SELECT 'VS=0000109' ,  (SELECT instr_id FROM ft_t_isid WHERE id_ctxt_typ =  'RIC' and iss_id = 'USDSB3L20Y=RR' and rownum = 1),'CBA=S002=B'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'CBA=S002=B' and instr_id = (SELECT instr_id FROM ft_t_isid WHERE id_ctxt_typ =  'RIC' and iss_id = 'USDSB3L20Y=RR') );</v>
      </c>
    </row>
    <row r="111" spans="2:14">
      <c r="B111" s="103" t="s">
        <v>2946</v>
      </c>
      <c r="C111" s="16" t="s">
        <v>2543</v>
      </c>
      <c r="D111" s="78" t="s">
        <v>1570</v>
      </c>
      <c r="E111" s="103" t="s">
        <v>2663</v>
      </c>
      <c r="F111" s="103" t="s">
        <v>1365</v>
      </c>
      <c r="G111" s="104" t="s">
        <v>871</v>
      </c>
      <c r="H111" s="104" t="s">
        <v>141</v>
      </c>
      <c r="I111" s="78" t="s">
        <v>9</v>
      </c>
      <c r="J111" s="78" t="s">
        <v>141</v>
      </c>
      <c r="K111" s="99" t="s">
        <v>872</v>
      </c>
      <c r="L111" s="99"/>
      <c r="M111" s="105"/>
      <c r="N111" s="8" t="str">
        <f t="shared" si="2"/>
        <v>INSERT INTO ft_t_isgp (isgp_oid, instr_id, PRNT_ISS_GRP_OID,START_TMS,LAST_CHG_TMS,LAST_CHG_USR_ID,DATA_STAT_TYP,DATA_SRC_ID,PRT_PURP_TYP, ISID_OID, MKT_ISS_OID)  SELECT 'VS=0000110' ,  (SELECT instr_id FROM ft_t_isid WHERE id_ctxt_typ =  'RIC' and iss_id = 'USDSB3L25Y=RR' and rownum = 1),'CBA=S002=B'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'CBA=S002=B' and instr_id = (SELECT instr_id FROM ft_t_isid WHERE id_ctxt_typ =  'RIC' and iss_id = 'USDSB3L25Y=RR') );</v>
      </c>
    </row>
    <row r="112" spans="2:14">
      <c r="B112" s="103" t="s">
        <v>2947</v>
      </c>
      <c r="C112" s="16" t="s">
        <v>2544</v>
      </c>
      <c r="D112" s="78" t="s">
        <v>1570</v>
      </c>
      <c r="E112" s="103" t="s">
        <v>2663</v>
      </c>
      <c r="F112" s="103" t="s">
        <v>1365</v>
      </c>
      <c r="G112" s="104" t="s">
        <v>871</v>
      </c>
      <c r="H112" s="104" t="s">
        <v>141</v>
      </c>
      <c r="I112" s="78" t="s">
        <v>9</v>
      </c>
      <c r="J112" s="78" t="s">
        <v>141</v>
      </c>
      <c r="K112" s="99" t="s">
        <v>872</v>
      </c>
      <c r="L112" s="99"/>
      <c r="M112" s="105"/>
      <c r="N112" s="8" t="str">
        <f t="shared" si="2"/>
        <v>INSERT INTO ft_t_isgp (isgp_oid, instr_id, PRNT_ISS_GRP_OID,START_TMS,LAST_CHG_TMS,LAST_CHG_USR_ID,DATA_STAT_TYP,DATA_SRC_ID,PRT_PURP_TYP, ISID_OID, MKT_ISS_OID)  SELECT 'VS=0000111' ,  (SELECT instr_id FROM ft_t_isid WHERE id_ctxt_typ =  'RIC' and iss_id = 'USDSB3L30Y=RR' and rownum = 1),'CBA=S002=B'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'CBA=S002=B' and instr_id = (SELECT instr_id FROM ft_t_isid WHERE id_ctxt_typ =  'RIC' and iss_id = 'USDSB3L30Y=RR') );</v>
      </c>
    </row>
    <row r="113" spans="2:14">
      <c r="B113" s="103" t="s">
        <v>2948</v>
      </c>
      <c r="C113" s="16" t="s">
        <v>2545</v>
      </c>
      <c r="D113" s="78" t="s">
        <v>1570</v>
      </c>
      <c r="E113" s="103" t="s">
        <v>2663</v>
      </c>
      <c r="F113" s="103" t="s">
        <v>1365</v>
      </c>
      <c r="G113" s="104" t="s">
        <v>871</v>
      </c>
      <c r="H113" s="104" t="s">
        <v>141</v>
      </c>
      <c r="I113" s="78" t="s">
        <v>9</v>
      </c>
      <c r="J113" s="78" t="s">
        <v>141</v>
      </c>
      <c r="K113" s="99" t="s">
        <v>872</v>
      </c>
      <c r="L113" s="99"/>
      <c r="M113" s="105"/>
      <c r="N113" s="8" t="str">
        <f t="shared" si="2"/>
        <v>INSERT INTO ft_t_isgp (isgp_oid, instr_id, PRNT_ISS_GRP_OID,START_TMS,LAST_CHG_TMS,LAST_CHG_USR_ID,DATA_STAT_TYP,DATA_SRC_ID,PRT_PURP_TYP, ISID_OID, MKT_ISS_OID)  SELECT 'VS=0000112' ,  (SELECT instr_id FROM ft_t_isid WHERE id_ctxt_typ =  'RIC' and iss_id = 'USD6MFSR=' and rownum = 1),'CBA=S002=B' , sysdate-36525 , sysdate,'CBA', 'ACTIVE' , 'CBA' , 'REQUEST',  (SELECT isid_oid FROM ft_t_isid WHERE id_ctxt_typ =  'RIC' and iss_id = 'USD6MFSR=' and rownum = 1), (select mkt_iss_oid from ft_t_mkis where instr_id = (select instr_id from ft_t_isid where iss_id = 'USD6MFSR=' and id_ctxt_typ = 'RIC') and mkt_oid = (select mkt_oid from ft_t_isid where iss_id = '' and id_ctxt_typ = '')) from dual WHERE EXISTS (SELECT 1 FROM ft_t_isid WHERE id_ctxt_typ =  'RIC' and iss_id = 'USD6MFSR=') AND NOT EXISTS (SELECT 1 FROM ft_t_isgp WHERE PRNT_ISS_GRP_OID = 'CBA=S002=B' and instr_id = (SELECT instr_id FROM ft_t_isid WHERE id_ctxt_typ =  'RIC' and iss_id = 'USD6MFSR=') );</v>
      </c>
    </row>
    <row r="114" spans="2:14">
      <c r="B114" s="103" t="s">
        <v>2949</v>
      </c>
      <c r="C114" s="16" t="s">
        <v>2529</v>
      </c>
      <c r="D114" s="78" t="s">
        <v>1570</v>
      </c>
      <c r="E114" s="103" t="s">
        <v>2663</v>
      </c>
      <c r="F114" s="103" t="s">
        <v>1365</v>
      </c>
      <c r="G114" s="104" t="s">
        <v>871</v>
      </c>
      <c r="H114" s="104" t="s">
        <v>141</v>
      </c>
      <c r="I114" s="78" t="s">
        <v>9</v>
      </c>
      <c r="J114" s="78" t="s">
        <v>141</v>
      </c>
      <c r="K114" s="99" t="s">
        <v>872</v>
      </c>
      <c r="L114" s="99"/>
      <c r="M114" s="105"/>
      <c r="N114" s="8" t="str">
        <f t="shared" si="2"/>
        <v>INSERT INTO ft_t_isgp (isgp_oid, instr_id, PRNT_ISS_GRP_OID,START_TMS,LAST_CHG_TMS,LAST_CHG_USR_ID,DATA_STAT_TYP,DATA_SRC_ID,PRT_PURP_TYP, ISID_OID, MKT_ISS_OID)  SELECT 'VS=0000113' ,  (SELECT instr_id FROM ft_t_isid WHERE id_ctxt_typ =  'RIC' and iss_id = 'USD1MFSR=' and rownum = 1),'CBA=S002=B'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'CBA=S002=B' and instr_id = (SELECT instr_id FROM ft_t_isid WHERE id_ctxt_typ =  'RIC' and iss_id = 'USD1MFSR=') );</v>
      </c>
    </row>
    <row r="115" spans="2:14">
      <c r="B115" s="103" t="s">
        <v>2950</v>
      </c>
      <c r="C115" s="16" t="s">
        <v>2531</v>
      </c>
      <c r="D115" s="78" t="s">
        <v>1570</v>
      </c>
      <c r="E115" s="103" t="s">
        <v>2663</v>
      </c>
      <c r="F115" s="103" t="s">
        <v>1365</v>
      </c>
      <c r="G115" s="104" t="s">
        <v>871</v>
      </c>
      <c r="H115" s="104" t="s">
        <v>141</v>
      </c>
      <c r="I115" s="78" t="s">
        <v>9</v>
      </c>
      <c r="J115" s="78" t="s">
        <v>141</v>
      </c>
      <c r="K115" s="99" t="s">
        <v>872</v>
      </c>
      <c r="L115" s="99"/>
      <c r="M115" s="105"/>
      <c r="N115" s="8" t="str">
        <f t="shared" si="2"/>
        <v>INSERT INTO ft_t_isgp (isgp_oid, instr_id, PRNT_ISS_GRP_OID,START_TMS,LAST_CHG_TMS,LAST_CHG_USR_ID,DATA_STAT_TYP,DATA_SRC_ID,PRT_PURP_TYP, ISID_OID, MKT_ISS_OID)  SELECT 'VS=0000114' ,  (SELECT instr_id FROM ft_t_isid WHERE id_ctxt_typ =  'RIC' and iss_id = 'USD3MFSR=' and rownum = 1),'CBA=S002=B'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'CBA=S002=B' and instr_id = (SELECT instr_id FROM ft_t_isid WHERE id_ctxt_typ =  'RIC' and iss_id = 'USD3MFSR=') );</v>
      </c>
    </row>
    <row r="116" spans="2:14">
      <c r="B116" s="103" t="s">
        <v>2951</v>
      </c>
      <c r="C116" s="16" t="s">
        <v>2546</v>
      </c>
      <c r="D116" s="78" t="s">
        <v>1570</v>
      </c>
      <c r="E116" s="103" t="s">
        <v>2663</v>
      </c>
      <c r="F116" s="103" t="s">
        <v>1365</v>
      </c>
      <c r="G116" s="104" t="s">
        <v>871</v>
      </c>
      <c r="H116" s="104" t="s">
        <v>141</v>
      </c>
      <c r="I116" s="78" t="s">
        <v>9</v>
      </c>
      <c r="J116" s="78" t="s">
        <v>141</v>
      </c>
      <c r="K116" s="99" t="s">
        <v>872</v>
      </c>
      <c r="L116" s="99"/>
      <c r="M116" s="105"/>
      <c r="N116" s="8" t="str">
        <f t="shared" si="2"/>
        <v>INSERT INTO ft_t_isgp (isgp_oid, instr_id, PRNT_ISS_GRP_OID,START_TMS,LAST_CHG_TMS,LAST_CHG_USR_ID,DATA_STAT_TYP,DATA_SRC_ID,PRT_PURP_TYP, ISID_OID, MKT_ISS_OID)  SELECT 'VS=0000115' ,  (SELECT instr_id FROM ft_t_isid WHERE id_ctxt_typ =  'RIC' and iss_id = 'USD7YOIS=ICAP' and rownum = 1),'CBA=S002=B' , sysdate-36525 , sysdate,'CBA', 'ACTIVE' , 'CBA' , 'REQUEST',  (SELECT isid_oid FROM ft_t_isid WHERE id_ctxt_typ =  'RIC' and iss_id = 'USD7YOIS=ICAP' and rownum = 1), (select mkt_iss_oid from ft_t_mkis where instr_id = (select instr_id from ft_t_isid where iss_id = 'USD7YOIS=ICAP' and id_ctxt_typ = 'RIC') and mkt_oid = (select mkt_oid from ft_t_isid where iss_id = '' and id_ctxt_typ = '')) from dual WHERE EXISTS (SELECT 1 FROM ft_t_isid WHERE id_ctxt_typ =  'RIC' and iss_id = 'USD7YOIS=ICAP') AND NOT EXISTS (SELECT 1 FROM ft_t_isgp WHERE PRNT_ISS_GRP_OID = 'CBA=S002=B' and instr_id = (SELECT instr_id FROM ft_t_isid WHERE id_ctxt_typ =  'RIC' and iss_id = 'USD7YOIS=ICAP') );</v>
      </c>
    </row>
    <row r="117" spans="2:14">
      <c r="B117" s="103" t="s">
        <v>2952</v>
      </c>
      <c r="C117" s="16" t="s">
        <v>2547</v>
      </c>
      <c r="D117" s="78" t="s">
        <v>1570</v>
      </c>
      <c r="E117" s="103" t="s">
        <v>2663</v>
      </c>
      <c r="F117" s="103" t="s">
        <v>1365</v>
      </c>
      <c r="G117" s="104" t="s">
        <v>871</v>
      </c>
      <c r="H117" s="104" t="s">
        <v>141</v>
      </c>
      <c r="I117" s="78" t="s">
        <v>9</v>
      </c>
      <c r="J117" s="78" t="s">
        <v>141</v>
      </c>
      <c r="K117" s="99" t="s">
        <v>872</v>
      </c>
      <c r="L117" s="99"/>
      <c r="M117" s="105"/>
      <c r="N117" s="8" t="str">
        <f t="shared" si="2"/>
        <v>INSERT INTO ft_t_isgp (isgp_oid, instr_id, PRNT_ISS_GRP_OID,START_TMS,LAST_CHG_TMS,LAST_CHG_USR_ID,DATA_STAT_TYP,DATA_SRC_ID,PRT_PURP_TYP, ISID_OID, MKT_ISS_OID)  SELECT 'VS=0000116' ,  (SELECT instr_id FROM ft_t_isid WHERE id_ctxt_typ =  'RIC' and iss_id = 'USD9YOIS=ICAP' and rownum = 1),'CBA=S002=B' , sysdate-36525 , sysdate,'CBA', 'ACTIVE' , 'CBA' , 'REQUEST',  (SELECT isid_oid FROM ft_t_isid WHERE id_ctxt_typ =  'RIC' and iss_id = 'USD9YOIS=ICAP' and rownum = 1), (select mkt_iss_oid from ft_t_mkis where instr_id = (select instr_id from ft_t_isid where iss_id = 'USD9YOIS=ICAP' and id_ctxt_typ = 'RIC') and mkt_oid = (select mkt_oid from ft_t_isid where iss_id = '' and id_ctxt_typ = '')) from dual WHERE EXISTS (SELECT 1 FROM ft_t_isid WHERE id_ctxt_typ =  'RIC' and iss_id = 'USD9YOIS=ICAP') AND NOT EXISTS (SELECT 1 FROM ft_t_isgp WHERE PRNT_ISS_GRP_OID = 'CBA=S002=B' and instr_id = (SELECT instr_id FROM ft_t_isid WHERE id_ctxt_typ =  'RIC' and iss_id = 'USD9YOIS=ICAP') );</v>
      </c>
    </row>
    <row r="118" spans="2:14">
      <c r="B118" s="103" t="s">
        <v>2953</v>
      </c>
      <c r="C118" s="16" t="s">
        <v>2548</v>
      </c>
      <c r="D118" s="78" t="s">
        <v>1570</v>
      </c>
      <c r="E118" s="103" t="s">
        <v>2663</v>
      </c>
      <c r="F118" s="103" t="s">
        <v>1365</v>
      </c>
      <c r="G118" s="104" t="s">
        <v>871</v>
      </c>
      <c r="H118" s="104" t="s">
        <v>141</v>
      </c>
      <c r="I118" s="78" t="s">
        <v>9</v>
      </c>
      <c r="J118" s="78" t="s">
        <v>141</v>
      </c>
      <c r="K118" s="99" t="s">
        <v>872</v>
      </c>
      <c r="L118" s="99"/>
      <c r="M118" s="105"/>
      <c r="N118" s="8" t="str">
        <f t="shared" si="2"/>
        <v>INSERT INTO ft_t_isgp (isgp_oid, instr_id, PRNT_ISS_GRP_OID,START_TMS,LAST_CHG_TMS,LAST_CHG_USR_ID,DATA_STAT_TYP,DATA_SRC_ID,PRT_PURP_TYP, ISID_OID, MKT_ISS_OID)  SELECT 'VS=0000117' ,  (SELECT instr_id FROM ft_t_isid WHERE id_ctxt_typ =  'RIC' and iss_id = 'USD25YOIS=ICAP' and rownum = 1),'CBA=S002=B' , sysdate-36525 , sysdate,'CBA', 'ACTIVE' , 'CBA' , 'REQUEST',  (SELECT isid_oid FROM ft_t_isid WHERE id_ctxt_typ =  'RIC' and iss_id = 'USD25YOIS=ICAP' and rownum = 1), (select mkt_iss_oid from ft_t_mkis where instr_id = (select instr_id from ft_t_isid where iss_id = 'USD25YOIS=ICAP' and id_ctxt_typ = 'RIC') and mkt_oid = (select mkt_oid from ft_t_isid where iss_id = '' and id_ctxt_typ = '')) from dual WHERE EXISTS (SELECT 1 FROM ft_t_isid WHERE id_ctxt_typ =  'RIC' and iss_id = 'USD25YOIS=ICAP') AND NOT EXISTS (SELECT 1 FROM ft_t_isgp WHERE PRNT_ISS_GRP_OID = 'CBA=S002=B' and instr_id = (SELECT instr_id FROM ft_t_isid WHERE id_ctxt_typ =  'RIC' and iss_id = 'USD25YOIS=ICAP') );</v>
      </c>
    </row>
    <row r="119" spans="2:14">
      <c r="B119" s="103" t="s">
        <v>2954</v>
      </c>
      <c r="C119" s="16" t="s">
        <v>2528</v>
      </c>
      <c r="D119" s="78" t="s">
        <v>1570</v>
      </c>
      <c r="E119" s="103" t="s">
        <v>2663</v>
      </c>
      <c r="F119" s="103" t="s">
        <v>1365</v>
      </c>
      <c r="G119" s="104" t="s">
        <v>871</v>
      </c>
      <c r="H119" s="104" t="s">
        <v>141</v>
      </c>
      <c r="I119" s="78" t="s">
        <v>9</v>
      </c>
      <c r="J119" s="78" t="s">
        <v>141</v>
      </c>
      <c r="K119" s="99" t="s">
        <v>872</v>
      </c>
      <c r="L119" s="99"/>
      <c r="M119" s="105"/>
      <c r="N119" s="8" t="str">
        <f t="shared" si="2"/>
        <v>INSERT INTO ft_t_isgp (isgp_oid, instr_id, PRNT_ISS_GRP_OID,START_TMS,LAST_CHG_TMS,LAST_CHG_USR_ID,DATA_STAT_TYP,DATA_SRC_ID,PRT_PURP_TYP, ISID_OID, MKT_ISS_OID)  SELECT 'VS=0000118' ,  (SELECT instr_id FROM ft_t_isid WHERE id_ctxt_typ =  'RIC' and iss_id = 'USDONFSR=' and rownum = 1),'CBA=S002=B'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'CBA=S002=B' and instr_id = (SELECT instr_id FROM ft_t_isid WHERE id_ctxt_typ =  'RIC' and iss_id = 'USDONFSR=') );</v>
      </c>
    </row>
    <row r="120" spans="2:14">
      <c r="B120" s="103" t="s">
        <v>2955</v>
      </c>
      <c r="C120" s="16" t="s">
        <v>2529</v>
      </c>
      <c r="D120" s="78" t="s">
        <v>1570</v>
      </c>
      <c r="E120" s="103" t="s">
        <v>2663</v>
      </c>
      <c r="F120" s="103" t="s">
        <v>1365</v>
      </c>
      <c r="G120" s="104" t="s">
        <v>871</v>
      </c>
      <c r="H120" s="104" t="s">
        <v>141</v>
      </c>
      <c r="I120" s="78" t="s">
        <v>9</v>
      </c>
      <c r="J120" s="78" t="s">
        <v>141</v>
      </c>
      <c r="K120" s="99" t="s">
        <v>872</v>
      </c>
      <c r="L120" s="99"/>
      <c r="M120" s="105"/>
      <c r="N120" s="8" t="str">
        <f t="shared" si="2"/>
        <v>INSERT INTO ft_t_isgp (isgp_oid, instr_id, PRNT_ISS_GRP_OID,START_TMS,LAST_CHG_TMS,LAST_CHG_USR_ID,DATA_STAT_TYP,DATA_SRC_ID,PRT_PURP_TYP, ISID_OID, MKT_ISS_OID)  SELECT 'VS=0000119' ,  (SELECT instr_id FROM ft_t_isid WHERE id_ctxt_typ =  'RIC' and iss_id = 'USD1MFSR=' and rownum = 1),'CBA=S002=B'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'CBA=S002=B' and instr_id = (SELECT instr_id FROM ft_t_isid WHERE id_ctxt_typ =  'RIC' and iss_id = 'USD1MFSR=') );</v>
      </c>
    </row>
    <row r="121" spans="2:14">
      <c r="B121" s="103" t="s">
        <v>2956</v>
      </c>
      <c r="C121" s="16" t="s">
        <v>2530</v>
      </c>
      <c r="D121" s="78" t="s">
        <v>1570</v>
      </c>
      <c r="E121" s="103" t="s">
        <v>2663</v>
      </c>
      <c r="F121" s="103" t="s">
        <v>1365</v>
      </c>
      <c r="G121" s="104" t="s">
        <v>871</v>
      </c>
      <c r="H121" s="104" t="s">
        <v>141</v>
      </c>
      <c r="I121" s="78" t="s">
        <v>9</v>
      </c>
      <c r="J121" s="78" t="s">
        <v>141</v>
      </c>
      <c r="K121" s="99" t="s">
        <v>872</v>
      </c>
      <c r="L121" s="99"/>
      <c r="M121" s="105"/>
      <c r="N121" s="8" t="str">
        <f t="shared" si="2"/>
        <v>INSERT INTO ft_t_isgp (isgp_oid, instr_id, PRNT_ISS_GRP_OID,START_TMS,LAST_CHG_TMS,LAST_CHG_USR_ID,DATA_STAT_TYP,DATA_SRC_ID,PRT_PURP_TYP, ISID_OID, MKT_ISS_OID)  SELECT 'VS=0000120' ,  (SELECT instr_id FROM ft_t_isid WHERE id_ctxt_typ =  'RIC' and iss_id = 'USD2MFSR=' and rownum = 1),'CBA=S002=B'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'CBA=S002=B' and instr_id = (SELECT instr_id FROM ft_t_isid WHERE id_ctxt_typ =  'RIC' and iss_id = 'USD2MFSR=') );</v>
      </c>
    </row>
    <row r="122" spans="2:14">
      <c r="B122" s="103" t="s">
        <v>2957</v>
      </c>
      <c r="C122" s="16" t="s">
        <v>2531</v>
      </c>
      <c r="D122" s="78" t="s">
        <v>1570</v>
      </c>
      <c r="E122" s="103" t="s">
        <v>2663</v>
      </c>
      <c r="F122" s="103" t="s">
        <v>1365</v>
      </c>
      <c r="G122" s="104" t="s">
        <v>871</v>
      </c>
      <c r="H122" s="104" t="s">
        <v>141</v>
      </c>
      <c r="I122" s="78" t="s">
        <v>9</v>
      </c>
      <c r="J122" s="78" t="s">
        <v>141</v>
      </c>
      <c r="K122" s="99" t="s">
        <v>872</v>
      </c>
      <c r="L122" s="99"/>
      <c r="M122" s="105"/>
      <c r="N122" s="8" t="str">
        <f t="shared" si="2"/>
        <v>INSERT INTO ft_t_isgp (isgp_oid, instr_id, PRNT_ISS_GRP_OID,START_TMS,LAST_CHG_TMS,LAST_CHG_USR_ID,DATA_STAT_TYP,DATA_SRC_ID,PRT_PURP_TYP, ISID_OID, MKT_ISS_OID)  SELECT 'VS=0000121' ,  (SELECT instr_id FROM ft_t_isid WHERE id_ctxt_typ =  'RIC' and iss_id = 'USD3MFSR=' and rownum = 1),'CBA=S002=B'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'CBA=S002=B' and instr_id = (SELECT instr_id FROM ft_t_isid WHERE id_ctxt_typ =  'RIC' and iss_id = 'USD3MFSR=') );</v>
      </c>
    </row>
    <row r="123" spans="2:14">
      <c r="B123" s="103" t="s">
        <v>2958</v>
      </c>
      <c r="C123" s="16" t="s">
        <v>2532</v>
      </c>
      <c r="D123" s="78" t="s">
        <v>1570</v>
      </c>
      <c r="E123" s="103" t="s">
        <v>2663</v>
      </c>
      <c r="F123" s="103" t="s">
        <v>1365</v>
      </c>
      <c r="G123" s="104" t="s">
        <v>871</v>
      </c>
      <c r="H123" s="104" t="s">
        <v>141</v>
      </c>
      <c r="I123" s="78" t="s">
        <v>9</v>
      </c>
      <c r="J123" s="78" t="s">
        <v>141</v>
      </c>
      <c r="K123" s="99" t="s">
        <v>872</v>
      </c>
      <c r="L123" s="99"/>
      <c r="M123" s="105"/>
      <c r="N123" s="8" t="str">
        <f t="shared" si="2"/>
        <v>INSERT INTO ft_t_isgp (isgp_oid, instr_id, PRNT_ISS_GRP_OID,START_TMS,LAST_CHG_TMS,LAST_CHG_USR_ID,DATA_STAT_TYP,DATA_SRC_ID,PRT_PURP_TYP, ISID_OID, MKT_ISS_OID)  SELECT 'VS=0000122' ,  (SELECT instr_id FROM ft_t_isid WHERE id_ctxt_typ =  'RIC' and iss_id = 'USDSB3L3Y=RR' and rownum = 1),'CBA=S002=B'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'CBA=S002=B' and instr_id = (SELECT instr_id FROM ft_t_isid WHERE id_ctxt_typ =  'RIC' and iss_id = 'USDSB3L3Y=RR') );</v>
      </c>
    </row>
    <row r="124" spans="2:14">
      <c r="B124" s="103" t="s">
        <v>2959</v>
      </c>
      <c r="C124" s="16" t="s">
        <v>2533</v>
      </c>
      <c r="D124" s="78" t="s">
        <v>1570</v>
      </c>
      <c r="E124" s="103" t="s">
        <v>2663</v>
      </c>
      <c r="F124" s="103" t="s">
        <v>1365</v>
      </c>
      <c r="G124" s="104" t="s">
        <v>871</v>
      </c>
      <c r="H124" s="104" t="s">
        <v>141</v>
      </c>
      <c r="I124" s="78" t="s">
        <v>9</v>
      </c>
      <c r="J124" s="78" t="s">
        <v>141</v>
      </c>
      <c r="K124" s="99" t="s">
        <v>872</v>
      </c>
      <c r="L124" s="99"/>
      <c r="M124" s="105"/>
      <c r="N124" s="8" t="str">
        <f t="shared" si="2"/>
        <v>INSERT INTO ft_t_isgp (isgp_oid, instr_id, PRNT_ISS_GRP_OID,START_TMS,LAST_CHG_TMS,LAST_CHG_USR_ID,DATA_STAT_TYP,DATA_SRC_ID,PRT_PURP_TYP, ISID_OID, MKT_ISS_OID)  SELECT 'VS=0000123' ,  (SELECT instr_id FROM ft_t_isid WHERE id_ctxt_typ =  'RIC' and iss_id = 'USDSB3L4Y=RR' and rownum = 1),'CBA=S002=B'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'CBA=S002=B' and instr_id = (SELECT instr_id FROM ft_t_isid WHERE id_ctxt_typ =  'RIC' and iss_id = 'USDSB3L4Y=RR') );</v>
      </c>
    </row>
    <row r="125" spans="2:14">
      <c r="B125" s="103" t="s">
        <v>2960</v>
      </c>
      <c r="C125" s="16" t="s">
        <v>2534</v>
      </c>
      <c r="D125" s="78" t="s">
        <v>1570</v>
      </c>
      <c r="E125" s="103" t="s">
        <v>2663</v>
      </c>
      <c r="F125" s="103" t="s">
        <v>1365</v>
      </c>
      <c r="G125" s="104" t="s">
        <v>871</v>
      </c>
      <c r="H125" s="104" t="s">
        <v>141</v>
      </c>
      <c r="I125" s="78" t="s">
        <v>9</v>
      </c>
      <c r="J125" s="78" t="s">
        <v>141</v>
      </c>
      <c r="K125" s="99" t="s">
        <v>872</v>
      </c>
      <c r="L125" s="99"/>
      <c r="M125" s="105"/>
      <c r="N125" s="8" t="str">
        <f t="shared" si="2"/>
        <v>INSERT INTO ft_t_isgp (isgp_oid, instr_id, PRNT_ISS_GRP_OID,START_TMS,LAST_CHG_TMS,LAST_CHG_USR_ID,DATA_STAT_TYP,DATA_SRC_ID,PRT_PURP_TYP, ISID_OID, MKT_ISS_OID)  SELECT 'VS=0000124' ,  (SELECT instr_id FROM ft_t_isid WHERE id_ctxt_typ =  'RIC' and iss_id = 'USDSB3L5Y=RR' and rownum = 1),'CBA=S002=B'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'CBA=S002=B' and instr_id = (SELECT instr_id FROM ft_t_isid WHERE id_ctxt_typ =  'RIC' and iss_id = 'USDSB3L5Y=RR') );</v>
      </c>
    </row>
    <row r="126" spans="2:14">
      <c r="B126" s="103" t="s">
        <v>2961</v>
      </c>
      <c r="C126" s="16" t="s">
        <v>2535</v>
      </c>
      <c r="D126" s="78" t="s">
        <v>1570</v>
      </c>
      <c r="E126" s="103" t="s">
        <v>2663</v>
      </c>
      <c r="F126" s="103" t="s">
        <v>1365</v>
      </c>
      <c r="G126" s="104" t="s">
        <v>871</v>
      </c>
      <c r="H126" s="104" t="s">
        <v>141</v>
      </c>
      <c r="I126" s="78" t="s">
        <v>9</v>
      </c>
      <c r="J126" s="78" t="s">
        <v>141</v>
      </c>
      <c r="K126" s="99" t="s">
        <v>872</v>
      </c>
      <c r="L126" s="99"/>
      <c r="M126" s="105"/>
      <c r="N126" s="8" t="str">
        <f t="shared" si="2"/>
        <v>INSERT INTO ft_t_isgp (isgp_oid, instr_id, PRNT_ISS_GRP_OID,START_TMS,LAST_CHG_TMS,LAST_CHG_USR_ID,DATA_STAT_TYP,DATA_SRC_ID,PRT_PURP_TYP, ISID_OID, MKT_ISS_OID)  SELECT 'VS=0000125' ,  (SELECT instr_id FROM ft_t_isid WHERE id_ctxt_typ =  'RIC' and iss_id = 'USDSB3L6Y=RR' and rownum = 1),'CBA=S002=B'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'CBA=S002=B' and instr_id = (SELECT instr_id FROM ft_t_isid WHERE id_ctxt_typ =  'RIC' and iss_id = 'USDSB3L6Y=RR') );</v>
      </c>
    </row>
    <row r="127" spans="2:14">
      <c r="B127" s="103" t="s">
        <v>2962</v>
      </c>
      <c r="C127" s="16" t="s">
        <v>2536</v>
      </c>
      <c r="D127" s="78" t="s">
        <v>1570</v>
      </c>
      <c r="E127" s="103" t="s">
        <v>2663</v>
      </c>
      <c r="F127" s="103" t="s">
        <v>1365</v>
      </c>
      <c r="G127" s="104" t="s">
        <v>871</v>
      </c>
      <c r="H127" s="104" t="s">
        <v>141</v>
      </c>
      <c r="I127" s="78" t="s">
        <v>9</v>
      </c>
      <c r="J127" s="78" t="s">
        <v>141</v>
      </c>
      <c r="K127" s="99" t="s">
        <v>872</v>
      </c>
      <c r="L127" s="99"/>
      <c r="M127" s="105"/>
      <c r="N127" s="8" t="str">
        <f t="shared" si="2"/>
        <v>INSERT INTO ft_t_isgp (isgp_oid, instr_id, PRNT_ISS_GRP_OID,START_TMS,LAST_CHG_TMS,LAST_CHG_USR_ID,DATA_STAT_TYP,DATA_SRC_ID,PRT_PURP_TYP, ISID_OID, MKT_ISS_OID)  SELECT 'VS=0000126' ,  (SELECT instr_id FROM ft_t_isid WHERE id_ctxt_typ =  'RIC' and iss_id = 'USDSB3L7Y=RR' and rownum = 1),'CBA=S002=B'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'CBA=S002=B' and instr_id = (SELECT instr_id FROM ft_t_isid WHERE id_ctxt_typ =  'RIC' and iss_id = 'USDSB3L7Y=RR') );</v>
      </c>
    </row>
    <row r="128" spans="2:14">
      <c r="B128" s="103" t="s">
        <v>2963</v>
      </c>
      <c r="C128" s="16" t="s">
        <v>2537</v>
      </c>
      <c r="D128" s="78" t="s">
        <v>1570</v>
      </c>
      <c r="E128" s="103" t="s">
        <v>2663</v>
      </c>
      <c r="F128" s="103" t="s">
        <v>1365</v>
      </c>
      <c r="G128" s="104" t="s">
        <v>871</v>
      </c>
      <c r="H128" s="104" t="s">
        <v>141</v>
      </c>
      <c r="I128" s="78" t="s">
        <v>9</v>
      </c>
      <c r="J128" s="78" t="s">
        <v>141</v>
      </c>
      <c r="K128" s="99" t="s">
        <v>872</v>
      </c>
      <c r="L128" s="99"/>
      <c r="M128" s="105"/>
      <c r="N128" s="8" t="str">
        <f t="shared" si="2"/>
        <v>INSERT INTO ft_t_isgp (isgp_oid, instr_id, PRNT_ISS_GRP_OID,START_TMS,LAST_CHG_TMS,LAST_CHG_USR_ID,DATA_STAT_TYP,DATA_SRC_ID,PRT_PURP_TYP, ISID_OID, MKT_ISS_OID)  SELECT 'VS=0000127' ,  (SELECT instr_id FROM ft_t_isid WHERE id_ctxt_typ =  'RIC' and iss_id = 'USDSB3L8Y=RR' and rownum = 1),'CBA=S002=B'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'CBA=S002=B' and instr_id = (SELECT instr_id FROM ft_t_isid WHERE id_ctxt_typ =  'RIC' and iss_id = 'USDSB3L8Y=RR') );</v>
      </c>
    </row>
    <row r="129" spans="2:14">
      <c r="B129" s="103" t="s">
        <v>2964</v>
      </c>
      <c r="C129" s="16" t="s">
        <v>2538</v>
      </c>
      <c r="D129" s="78" t="s">
        <v>1570</v>
      </c>
      <c r="E129" s="103" t="s">
        <v>2663</v>
      </c>
      <c r="F129" s="103" t="s">
        <v>1365</v>
      </c>
      <c r="G129" s="104" t="s">
        <v>871</v>
      </c>
      <c r="H129" s="104" t="s">
        <v>141</v>
      </c>
      <c r="I129" s="78" t="s">
        <v>9</v>
      </c>
      <c r="J129" s="78" t="s">
        <v>141</v>
      </c>
      <c r="K129" s="99" t="s">
        <v>872</v>
      </c>
      <c r="L129" s="99"/>
      <c r="M129" s="105"/>
      <c r="N129" s="8" t="str">
        <f t="shared" si="2"/>
        <v>INSERT INTO ft_t_isgp (isgp_oid, instr_id, PRNT_ISS_GRP_OID,START_TMS,LAST_CHG_TMS,LAST_CHG_USR_ID,DATA_STAT_TYP,DATA_SRC_ID,PRT_PURP_TYP, ISID_OID, MKT_ISS_OID)  SELECT 'VS=0000128' ,  (SELECT instr_id FROM ft_t_isid WHERE id_ctxt_typ =  'RIC' and iss_id = 'USDSB3L9Y=RR' and rownum = 1),'CBA=S002=B'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'CBA=S002=B' and instr_id = (SELECT instr_id FROM ft_t_isid WHERE id_ctxt_typ =  'RIC' and iss_id = 'USDSB3L9Y=RR') );</v>
      </c>
    </row>
    <row r="130" spans="2:14">
      <c r="B130" s="103" t="s">
        <v>2965</v>
      </c>
      <c r="C130" s="16" t="s">
        <v>2539</v>
      </c>
      <c r="D130" s="78" t="s">
        <v>1570</v>
      </c>
      <c r="E130" s="103" t="s">
        <v>2663</v>
      </c>
      <c r="F130" s="103" t="s">
        <v>1365</v>
      </c>
      <c r="G130" s="104" t="s">
        <v>871</v>
      </c>
      <c r="H130" s="104" t="s">
        <v>141</v>
      </c>
      <c r="I130" s="78" t="s">
        <v>9</v>
      </c>
      <c r="J130" s="78" t="s">
        <v>141</v>
      </c>
      <c r="K130" s="99" t="s">
        <v>872</v>
      </c>
      <c r="L130" s="99"/>
      <c r="M130" s="105"/>
      <c r="N130" s="8" t="str">
        <f t="shared" si="2"/>
        <v>INSERT INTO ft_t_isgp (isgp_oid, instr_id, PRNT_ISS_GRP_OID,START_TMS,LAST_CHG_TMS,LAST_CHG_USR_ID,DATA_STAT_TYP,DATA_SRC_ID,PRT_PURP_TYP, ISID_OID, MKT_ISS_OID)  SELECT 'VS=0000129' ,  (SELECT instr_id FROM ft_t_isid WHERE id_ctxt_typ =  'RIC' and iss_id = 'USDSB3L10Y=RR' and rownum = 1),'CBA=S002=B'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'CBA=S002=B' and instr_id = (SELECT instr_id FROM ft_t_isid WHERE id_ctxt_typ =  'RIC' and iss_id = 'USDSB3L10Y=RR') );</v>
      </c>
    </row>
    <row r="131" spans="2:14">
      <c r="B131" s="103" t="s">
        <v>2966</v>
      </c>
      <c r="C131" s="16" t="s">
        <v>2540</v>
      </c>
      <c r="D131" s="78" t="s">
        <v>1570</v>
      </c>
      <c r="E131" s="103" t="s">
        <v>2663</v>
      </c>
      <c r="F131" s="103" t="s">
        <v>1365</v>
      </c>
      <c r="G131" s="104" t="s">
        <v>871</v>
      </c>
      <c r="H131" s="104" t="s">
        <v>141</v>
      </c>
      <c r="I131" s="78" t="s">
        <v>9</v>
      </c>
      <c r="J131" s="78" t="s">
        <v>141</v>
      </c>
      <c r="K131" s="99" t="s">
        <v>872</v>
      </c>
      <c r="L131" s="99"/>
      <c r="M131" s="105"/>
      <c r="N131" s="8" t="str">
        <f t="shared" si="2"/>
        <v>INSERT INTO ft_t_isgp (isgp_oid, instr_id, PRNT_ISS_GRP_OID,START_TMS,LAST_CHG_TMS,LAST_CHG_USR_ID,DATA_STAT_TYP,DATA_SRC_ID,PRT_PURP_TYP, ISID_OID, MKT_ISS_OID)  SELECT 'VS=0000130' ,  (SELECT instr_id FROM ft_t_isid WHERE id_ctxt_typ =  'RIC' and iss_id = 'USDSB3L12Y=RR' and rownum = 1),'CBA=S002=B'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'CBA=S002=B' and instr_id = (SELECT instr_id FROM ft_t_isid WHERE id_ctxt_typ =  'RIC' and iss_id = 'USDSB3L12Y=RR') );</v>
      </c>
    </row>
    <row r="132" spans="2:14">
      <c r="B132" s="103" t="s">
        <v>2967</v>
      </c>
      <c r="C132" s="16" t="s">
        <v>2541</v>
      </c>
      <c r="D132" s="78" t="s">
        <v>1570</v>
      </c>
      <c r="E132" s="103" t="s">
        <v>2663</v>
      </c>
      <c r="F132" s="103" t="s">
        <v>1365</v>
      </c>
      <c r="G132" s="104" t="s">
        <v>871</v>
      </c>
      <c r="H132" s="104" t="s">
        <v>141</v>
      </c>
      <c r="I132" s="78" t="s">
        <v>9</v>
      </c>
      <c r="J132" s="78" t="s">
        <v>141</v>
      </c>
      <c r="K132" s="99" t="s">
        <v>872</v>
      </c>
      <c r="L132" s="99"/>
      <c r="M132" s="105"/>
      <c r="N132" s="8" t="str">
        <f t="shared" si="2"/>
        <v>INSERT INTO ft_t_isgp (isgp_oid, instr_id, PRNT_ISS_GRP_OID,START_TMS,LAST_CHG_TMS,LAST_CHG_USR_ID,DATA_STAT_TYP,DATA_SRC_ID,PRT_PURP_TYP, ISID_OID, MKT_ISS_OID)  SELECT 'VS=0000131' ,  (SELECT instr_id FROM ft_t_isid WHERE id_ctxt_typ =  'RIC' and iss_id = 'USDSB3L15Y=RR' and rownum = 1),'CBA=S002=B'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'CBA=S002=B' and instr_id = (SELECT instr_id FROM ft_t_isid WHERE id_ctxt_typ =  'RIC' and iss_id = 'USDSB3L15Y=RR') );</v>
      </c>
    </row>
    <row r="133" spans="2:14">
      <c r="B133" s="103" t="s">
        <v>2968</v>
      </c>
      <c r="C133" s="16" t="s">
        <v>2542</v>
      </c>
      <c r="D133" s="78" t="s">
        <v>1570</v>
      </c>
      <c r="E133" s="103" t="s">
        <v>2663</v>
      </c>
      <c r="F133" s="103" t="s">
        <v>1365</v>
      </c>
      <c r="G133" s="104" t="s">
        <v>871</v>
      </c>
      <c r="H133" s="104" t="s">
        <v>141</v>
      </c>
      <c r="I133" s="78" t="s">
        <v>9</v>
      </c>
      <c r="J133" s="78" t="s">
        <v>141</v>
      </c>
      <c r="K133" s="99" t="s">
        <v>872</v>
      </c>
      <c r="L133" s="99"/>
      <c r="M133" s="105"/>
      <c r="N133" s="8" t="str">
        <f t="shared" si="2"/>
        <v>INSERT INTO ft_t_isgp (isgp_oid, instr_id, PRNT_ISS_GRP_OID,START_TMS,LAST_CHG_TMS,LAST_CHG_USR_ID,DATA_STAT_TYP,DATA_SRC_ID,PRT_PURP_TYP, ISID_OID, MKT_ISS_OID)  SELECT 'VS=0000132' ,  (SELECT instr_id FROM ft_t_isid WHERE id_ctxt_typ =  'RIC' and iss_id = 'USDSB3L20Y=RR' and rownum = 1),'CBA=S002=B'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'CBA=S002=B' and instr_id = (SELECT instr_id FROM ft_t_isid WHERE id_ctxt_typ =  'RIC' and iss_id = 'USDSB3L20Y=RR') );</v>
      </c>
    </row>
    <row r="134" spans="2:14">
      <c r="B134" s="103" t="s">
        <v>2969</v>
      </c>
      <c r="C134" s="16" t="s">
        <v>2543</v>
      </c>
      <c r="D134" s="78" t="s">
        <v>1570</v>
      </c>
      <c r="E134" s="103" t="s">
        <v>2663</v>
      </c>
      <c r="F134" s="103" t="s">
        <v>1365</v>
      </c>
      <c r="G134" s="104" t="s">
        <v>871</v>
      </c>
      <c r="H134" s="104" t="s">
        <v>141</v>
      </c>
      <c r="I134" s="78" t="s">
        <v>9</v>
      </c>
      <c r="J134" s="78" t="s">
        <v>141</v>
      </c>
      <c r="K134" s="99" t="s">
        <v>872</v>
      </c>
      <c r="L134" s="99"/>
      <c r="M134" s="105"/>
      <c r="N134" s="8" t="str">
        <f t="shared" si="2"/>
        <v>INSERT INTO ft_t_isgp (isgp_oid, instr_id, PRNT_ISS_GRP_OID,START_TMS,LAST_CHG_TMS,LAST_CHG_USR_ID,DATA_STAT_TYP,DATA_SRC_ID,PRT_PURP_TYP, ISID_OID, MKT_ISS_OID)  SELECT 'VS=0000133' ,  (SELECT instr_id FROM ft_t_isid WHERE id_ctxt_typ =  'RIC' and iss_id = 'USDSB3L25Y=RR' and rownum = 1),'CBA=S002=B'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'CBA=S002=B' and instr_id = (SELECT instr_id FROM ft_t_isid WHERE id_ctxt_typ =  'RIC' and iss_id = 'USDSB3L25Y=RR') );</v>
      </c>
    </row>
    <row r="135" spans="2:14">
      <c r="B135" s="103" t="s">
        <v>2970</v>
      </c>
      <c r="C135" s="16" t="s">
        <v>2544</v>
      </c>
      <c r="D135" s="78" t="s">
        <v>1570</v>
      </c>
      <c r="E135" s="103" t="s">
        <v>2663</v>
      </c>
      <c r="F135" s="103" t="s">
        <v>1365</v>
      </c>
      <c r="G135" s="104" t="s">
        <v>871</v>
      </c>
      <c r="H135" s="104" t="s">
        <v>141</v>
      </c>
      <c r="I135" s="78" t="s">
        <v>9</v>
      </c>
      <c r="J135" s="78" t="s">
        <v>141</v>
      </c>
      <c r="K135" s="99" t="s">
        <v>872</v>
      </c>
      <c r="L135" s="99"/>
      <c r="M135" s="105"/>
      <c r="N135" s="8" t="str">
        <f t="shared" si="2"/>
        <v>INSERT INTO ft_t_isgp (isgp_oid, instr_id, PRNT_ISS_GRP_OID,START_TMS,LAST_CHG_TMS,LAST_CHG_USR_ID,DATA_STAT_TYP,DATA_SRC_ID,PRT_PURP_TYP, ISID_OID, MKT_ISS_OID)  SELECT 'VS=0000134' ,  (SELECT instr_id FROM ft_t_isid WHERE id_ctxt_typ =  'RIC' and iss_id = 'USDSB3L30Y=RR' and rownum = 1),'CBA=S002=B'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'CBA=S002=B' and instr_id = (SELECT instr_id FROM ft_t_isid WHERE id_ctxt_typ =  'RIC' and iss_id = 'USDSB3L30Y=RR') );</v>
      </c>
    </row>
    <row r="136" spans="2:14">
      <c r="B136" s="103" t="s">
        <v>2971</v>
      </c>
      <c r="C136" s="16" t="s">
        <v>2549</v>
      </c>
      <c r="D136" s="78" t="s">
        <v>1570</v>
      </c>
      <c r="E136" s="103" t="s">
        <v>2663</v>
      </c>
      <c r="F136" s="103" t="s">
        <v>1365</v>
      </c>
      <c r="G136" s="104" t="s">
        <v>871</v>
      </c>
      <c r="H136" s="104" t="s">
        <v>141</v>
      </c>
      <c r="I136" s="78" t="s">
        <v>9</v>
      </c>
      <c r="J136" s="78" t="s">
        <v>141</v>
      </c>
      <c r="K136" s="99" t="s">
        <v>872</v>
      </c>
      <c r="L136" s="99"/>
      <c r="M136" s="105"/>
      <c r="N136" s="8" t="str">
        <f t="shared" si="2"/>
        <v>INSERT INTO ft_t_isgp (isgp_oid, instr_id, PRNT_ISS_GRP_OID,START_TMS,LAST_CHG_TMS,LAST_CHG_USR_ID,DATA_STAT_TYP,DATA_SRC_ID,PRT_PURP_TYP, ISID_OID, MKT_ISS_OID)  SELECT 'VS=0000135' ,  (SELECT instr_id FROM ft_t_isid WHERE id_ctxt_typ =  'RIC' and iss_id = 'USD4MOIS=ICAP' and rownum = 1),'CBA=S002=B' , sysdate-36525 , sysdate,'CBA', 'ACTIVE' , 'CBA' , 'REQUEST',  (SELECT isid_oid FROM ft_t_isid WHERE id_ctxt_typ =  'RIC' and iss_id = 'USD4MOIS=ICAP' and rownum = 1), (select mkt_iss_oid from ft_t_mkis where instr_id = (select instr_id from ft_t_isid where iss_id = 'USD4MOIS=ICAP' and id_ctxt_typ = 'RIC') and mkt_oid = (select mkt_oid from ft_t_isid where iss_id = '' and id_ctxt_typ = '')) from dual WHERE EXISTS (SELECT 1 FROM ft_t_isid WHERE id_ctxt_typ =  'RIC' and iss_id = 'USD4MOIS=ICAP') AND NOT EXISTS (SELECT 1 FROM ft_t_isgp WHERE PRNT_ISS_GRP_OID = 'CBA=S002=B' and instr_id = (SELECT instr_id FROM ft_t_isid WHERE id_ctxt_typ =  'RIC' and iss_id = 'USD4MOIS=ICAP') );</v>
      </c>
    </row>
    <row r="137" spans="2:14">
      <c r="B137" s="103" t="s">
        <v>2972</v>
      </c>
      <c r="C137" s="16" t="s">
        <v>2550</v>
      </c>
      <c r="D137" s="78" t="s">
        <v>1570</v>
      </c>
      <c r="E137" s="103" t="s">
        <v>2663</v>
      </c>
      <c r="F137" s="103" t="s">
        <v>1365</v>
      </c>
      <c r="G137" s="104" t="s">
        <v>871</v>
      </c>
      <c r="H137" s="104" t="s">
        <v>141</v>
      </c>
      <c r="I137" s="78" t="s">
        <v>9</v>
      </c>
      <c r="J137" s="78" t="s">
        <v>141</v>
      </c>
      <c r="K137" s="99" t="s">
        <v>872</v>
      </c>
      <c r="L137" s="99"/>
      <c r="M137" s="105"/>
      <c r="N137" s="8" t="str">
        <f t="shared" si="2"/>
        <v>INSERT INTO ft_t_isgp (isgp_oid, instr_id, PRNT_ISS_GRP_OID,START_TMS,LAST_CHG_TMS,LAST_CHG_USR_ID,DATA_STAT_TYP,DATA_SRC_ID,PRT_PURP_TYP, ISID_OID, MKT_ISS_OID)  SELECT 'VS=0000136' ,  (SELECT instr_id FROM ft_t_isid WHERE id_ctxt_typ =  'RIC' and iss_id = 'USD5MOIS=ICAP' and rownum = 1),'CBA=S002=B' , sysdate-36525 , sysdate,'CBA', 'ACTIVE' , 'CBA' , 'REQUEST',  (SELECT isid_oid FROM ft_t_isid WHERE id_ctxt_typ =  'RIC' and iss_id = 'USD5MOIS=ICAP' and rownum = 1), (select mkt_iss_oid from ft_t_mkis where instr_id = (select instr_id from ft_t_isid where iss_id = 'USD5MOIS=ICAP' and id_ctxt_typ = 'RIC') and mkt_oid = (select mkt_oid from ft_t_isid where iss_id = '' and id_ctxt_typ = '')) from dual WHERE EXISTS (SELECT 1 FROM ft_t_isid WHERE id_ctxt_typ =  'RIC' and iss_id = 'USD5MOIS=ICAP') AND NOT EXISTS (SELECT 1 FROM ft_t_isgp WHERE PRNT_ISS_GRP_OID = 'CBA=S002=B' and instr_id = (SELECT instr_id FROM ft_t_isid WHERE id_ctxt_typ =  'RIC' and iss_id = 'USD5MOIS=ICAP') );</v>
      </c>
    </row>
    <row r="138" spans="2:14">
      <c r="B138" s="103" t="s">
        <v>2973</v>
      </c>
      <c r="C138" s="16" t="s">
        <v>2551</v>
      </c>
      <c r="D138" s="78" t="s">
        <v>1570</v>
      </c>
      <c r="E138" s="103" t="s">
        <v>2663</v>
      </c>
      <c r="F138" s="103" t="s">
        <v>1365</v>
      </c>
      <c r="G138" s="104" t="s">
        <v>871</v>
      </c>
      <c r="H138" s="104" t="s">
        <v>141</v>
      </c>
      <c r="I138" s="78" t="s">
        <v>9</v>
      </c>
      <c r="J138" s="78" t="s">
        <v>141</v>
      </c>
      <c r="K138" s="99" t="s">
        <v>872</v>
      </c>
      <c r="L138" s="99"/>
      <c r="M138" s="105"/>
      <c r="N138" s="8" t="str">
        <f t="shared" si="2"/>
        <v>INSERT INTO ft_t_isgp (isgp_oid, instr_id, PRNT_ISS_GRP_OID,START_TMS,LAST_CHG_TMS,LAST_CHG_USR_ID,DATA_STAT_TYP,DATA_SRC_ID,PRT_PURP_TYP, ISID_OID, MKT_ISS_OID)  SELECT 'VS=0000137' ,  (SELECT instr_id FROM ft_t_isid WHERE id_ctxt_typ =  'RIC' and iss_id = 'USDOIS1W=PYNY' and rownum = 1),'CBA=S002=B' , sysdate-36525 , sysdate,'CBA', 'ACTIVE' , 'CBA' , 'REQUEST',  (SELECT isid_oid FROM ft_t_isid WHERE id_ctxt_typ =  'RIC' and iss_id = 'USDOIS1W=PYNY' and rownum = 1), (select mkt_iss_oid from ft_t_mkis where instr_id = (select instr_id from ft_t_isid where iss_id = 'USDOIS1W=PYNY' and id_ctxt_typ = 'RIC') and mkt_oid = (select mkt_oid from ft_t_isid where iss_id = '' and id_ctxt_typ = '')) from dual WHERE EXISTS (SELECT 1 FROM ft_t_isid WHERE id_ctxt_typ =  'RIC' and iss_id = 'USDOIS1W=PYNY') AND NOT EXISTS (SELECT 1 FROM ft_t_isgp WHERE PRNT_ISS_GRP_OID = 'CBA=S002=B' and instr_id = (SELECT instr_id FROM ft_t_isid WHERE id_ctxt_typ =  'RIC' and iss_id = 'USDOIS1W=PYNY') );</v>
      </c>
    </row>
    <row r="139" spans="2:14">
      <c r="B139" s="103" t="s">
        <v>2974</v>
      </c>
      <c r="C139" s="16" t="s">
        <v>2552</v>
      </c>
      <c r="D139" s="78" t="s">
        <v>1570</v>
      </c>
      <c r="E139" s="103" t="s">
        <v>2663</v>
      </c>
      <c r="F139" s="103" t="s">
        <v>1365</v>
      </c>
      <c r="G139" s="104" t="s">
        <v>871</v>
      </c>
      <c r="H139" s="104" t="s">
        <v>141</v>
      </c>
      <c r="I139" s="78" t="s">
        <v>9</v>
      </c>
      <c r="J139" s="78" t="s">
        <v>141</v>
      </c>
      <c r="K139" s="99" t="s">
        <v>872</v>
      </c>
      <c r="L139" s="99"/>
      <c r="M139" s="105"/>
      <c r="N139" s="8" t="str">
        <f t="shared" si="2"/>
        <v>INSERT INTO ft_t_isgp (isgp_oid, instr_id, PRNT_ISS_GRP_OID,START_TMS,LAST_CHG_TMS,LAST_CHG_USR_ID,DATA_STAT_TYP,DATA_SRC_ID,PRT_PURP_TYP, ISID_OID, MKT_ISS_OID)  SELECT 'VS=0000138' ,  (SELECT instr_id FROM ft_t_isid WHERE id_ctxt_typ =  'RIC' and iss_id = 'USDOIS2W=PYNY' and rownum = 1),'CBA=S002=B' , sysdate-36525 , sysdate,'CBA', 'ACTIVE' , 'CBA' , 'REQUEST',  (SELECT isid_oid FROM ft_t_isid WHERE id_ctxt_typ =  'RIC' and iss_id = 'USDOIS2W=PYNY' and rownum = 1), (select mkt_iss_oid from ft_t_mkis where instr_id = (select instr_id from ft_t_isid where iss_id = 'USDOIS2W=PYNY' and id_ctxt_typ = 'RIC') and mkt_oid = (select mkt_oid from ft_t_isid where iss_id = '' and id_ctxt_typ = '')) from dual WHERE EXISTS (SELECT 1 FROM ft_t_isid WHERE id_ctxt_typ =  'RIC' and iss_id = 'USDOIS2W=PYNY') AND NOT EXISTS (SELECT 1 FROM ft_t_isgp WHERE PRNT_ISS_GRP_OID = 'CBA=S002=B' and instr_id = (SELECT instr_id FROM ft_t_isid WHERE id_ctxt_typ =  'RIC' and iss_id = 'USDOIS2W=PYNY') );</v>
      </c>
    </row>
    <row r="140" spans="2:14">
      <c r="B140" s="103" t="s">
        <v>2975</v>
      </c>
      <c r="C140" s="16" t="s">
        <v>2553</v>
      </c>
      <c r="D140" s="78" t="s">
        <v>1570</v>
      </c>
      <c r="E140" s="103" t="s">
        <v>2663</v>
      </c>
      <c r="F140" s="103" t="s">
        <v>1365</v>
      </c>
      <c r="G140" s="104" t="s">
        <v>871</v>
      </c>
      <c r="H140" s="104" t="s">
        <v>141</v>
      </c>
      <c r="I140" s="78" t="s">
        <v>9</v>
      </c>
      <c r="J140" s="78" t="s">
        <v>141</v>
      </c>
      <c r="K140" s="99" t="s">
        <v>872</v>
      </c>
      <c r="L140" s="99"/>
      <c r="M140" s="105"/>
      <c r="N140" s="8" t="str">
        <f t="shared" si="2"/>
        <v>INSERT INTO ft_t_isgp (isgp_oid, instr_id, PRNT_ISS_GRP_OID,START_TMS,LAST_CHG_TMS,LAST_CHG_USR_ID,DATA_STAT_TYP,DATA_SRC_ID,PRT_PURP_TYP, ISID_OID, MKT_ISS_OID)  SELECT 'VS=0000139' ,  (SELECT instr_id FROM ft_t_isid WHERE id_ctxt_typ =  'RIC' and iss_id = 'USD6MOIS=ICAP' and rownum = 1),'CBA=S002=B' , sysdate-36525 , sysdate,'CBA', 'ACTIVE' , 'CBA' , 'REQUEST',  (SELECT isid_oid FROM ft_t_isid WHERE id_ctxt_typ =  'RIC' and iss_id = 'USD6MOIS=ICAP' and rownum = 1), (select mkt_iss_oid from ft_t_mkis where instr_id = (select instr_id from ft_t_isid where iss_id = 'USD6MOIS=ICAP' and id_ctxt_typ = 'RIC') and mkt_oid = (select mkt_oid from ft_t_isid where iss_id = '' and id_ctxt_typ = '')) from dual WHERE EXISTS (SELECT 1 FROM ft_t_isid WHERE id_ctxt_typ =  'RIC' and iss_id = 'USD6MOIS=ICAP') AND NOT EXISTS (SELECT 1 FROM ft_t_isgp WHERE PRNT_ISS_GRP_OID = 'CBA=S002=B' and instr_id = (SELECT instr_id FROM ft_t_isid WHERE id_ctxt_typ =  'RIC' and iss_id = 'USD6MOIS=ICAP') );</v>
      </c>
    </row>
    <row r="141" spans="2:14">
      <c r="B141" s="103" t="s">
        <v>2976</v>
      </c>
      <c r="C141" s="16" t="s">
        <v>2554</v>
      </c>
      <c r="D141" s="78" t="s">
        <v>1570</v>
      </c>
      <c r="E141" s="103" t="s">
        <v>2663</v>
      </c>
      <c r="F141" s="103" t="s">
        <v>1365</v>
      </c>
      <c r="G141" s="104" t="s">
        <v>871</v>
      </c>
      <c r="H141" s="104" t="s">
        <v>141</v>
      </c>
      <c r="I141" s="78" t="s">
        <v>9</v>
      </c>
      <c r="J141" s="78" t="s">
        <v>141</v>
      </c>
      <c r="K141" s="99" t="s">
        <v>872</v>
      </c>
      <c r="L141" s="99"/>
      <c r="M141" s="105"/>
      <c r="N141" s="8" t="str">
        <f t="shared" si="2"/>
        <v>INSERT INTO ft_t_isgp (isgp_oid, instr_id, PRNT_ISS_GRP_OID,START_TMS,LAST_CHG_TMS,LAST_CHG_USR_ID,DATA_STAT_TYP,DATA_SRC_ID,PRT_PURP_TYP, ISID_OID, MKT_ISS_OID)  SELECT 'VS=0000140' ,  (SELECT instr_id FROM ft_t_isid WHERE id_ctxt_typ =  'RIC' and iss_id = 'USDOIS3W=PYNY' and rownum = 1),'CBA=S002=B' , sysdate-36525 , sysdate,'CBA', 'ACTIVE' , 'CBA' , 'REQUEST',  (SELECT isid_oid FROM ft_t_isid WHERE id_ctxt_typ =  'RIC' and iss_id = 'USDOIS3W=PYNY' and rownum = 1), (select mkt_iss_oid from ft_t_mkis where instr_id = (select instr_id from ft_t_isid where iss_id = 'USDOIS3W=PYNY' and id_ctxt_typ = 'RIC') and mkt_oid = (select mkt_oid from ft_t_isid where iss_id = '' and id_ctxt_typ = '')) from dual WHERE EXISTS (SELECT 1 FROM ft_t_isid WHERE id_ctxt_typ =  'RIC' and iss_id = 'USDOIS3W=PYNY') AND NOT EXISTS (SELECT 1 FROM ft_t_isgp WHERE PRNT_ISS_GRP_OID = 'CBA=S002=B' and instr_id = (SELECT instr_id FROM ft_t_isid WHERE id_ctxt_typ =  'RIC' and iss_id = 'USDOIS3W=PYNY') );</v>
      </c>
    </row>
    <row r="142" spans="2:14">
      <c r="B142" s="103" t="s">
        <v>2977</v>
      </c>
      <c r="C142" s="16" t="s">
        <v>2555</v>
      </c>
      <c r="D142" s="78" t="s">
        <v>1570</v>
      </c>
      <c r="E142" s="103" t="s">
        <v>2663</v>
      </c>
      <c r="F142" s="103" t="s">
        <v>1365</v>
      </c>
      <c r="G142" s="104" t="s">
        <v>871</v>
      </c>
      <c r="H142" s="104" t="s">
        <v>141</v>
      </c>
      <c r="I142" s="78" t="s">
        <v>9</v>
      </c>
      <c r="J142" s="78" t="s">
        <v>141</v>
      </c>
      <c r="K142" s="99" t="s">
        <v>872</v>
      </c>
      <c r="L142" s="99"/>
      <c r="M142" s="105"/>
      <c r="N142" s="8" t="str">
        <f t="shared" si="2"/>
        <v>INSERT INTO ft_t_isgp (isgp_oid, instr_id, PRNT_ISS_GRP_OID,START_TMS,LAST_CHG_TMS,LAST_CHG_USR_ID,DATA_STAT_TYP,DATA_SRC_ID,PRT_PURP_TYP, ISID_OID, MKT_ISS_OID)  SELECT 'VS=0000141' ,  (SELECT instr_id FROM ft_t_isid WHERE id_ctxt_typ =  'RIC' and iss_id = 'NZ1M1YV=ICAA' and rownum = 1),'CBA=S002=B'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'CBA=S002=B' and instr_id = (SELECT instr_id FROM ft_t_isid WHERE id_ctxt_typ =  'RIC' and iss_id = 'NZ1M1YV=ICAA') );</v>
      </c>
    </row>
    <row r="143" spans="2:14">
      <c r="B143" s="103" t="s">
        <v>2978</v>
      </c>
      <c r="C143" s="16" t="s">
        <v>2555</v>
      </c>
      <c r="D143" s="78" t="s">
        <v>1570</v>
      </c>
      <c r="E143" s="103" t="s">
        <v>2663</v>
      </c>
      <c r="F143" s="103" t="s">
        <v>1365</v>
      </c>
      <c r="G143" s="104" t="s">
        <v>871</v>
      </c>
      <c r="H143" s="104" t="s">
        <v>141</v>
      </c>
      <c r="I143" s="78" t="s">
        <v>9</v>
      </c>
      <c r="J143" s="78" t="s">
        <v>141</v>
      </c>
      <c r="K143" s="99" t="s">
        <v>872</v>
      </c>
      <c r="L143" s="99"/>
      <c r="M143" s="105"/>
      <c r="N143" s="8" t="str">
        <f t="shared" ref="N143:N173" si="3">"INSERT INTO ft_t_isgp (isgp_oid, instr_id, PRNT_ISS_GRP_OID,START_TMS,LAST_CHG_TMS,LAST_CHG_USR_ID,DATA_STAT_TYP,DATA_SRC_ID,PRT_PURP_TYP, ISID_OID, MKT_ISS_OID)  SELECT '"&amp;B143&amp;"' , "&amp;" (SELECT instr_id FROM ft_t_isid WHERE id_ctxt_typ =  '"&amp;D143&amp;"' and iss_id = '"&amp;C143&amp;"' and rownum = 1),'"&amp;E143&amp;"' , "&amp;F143&amp;" , "&amp;G143&amp;",'"&amp;H143&amp;"', '"&amp;I143&amp;"' , '"&amp;J143&amp;"' , '"&amp;K143&amp;"', "&amp;" (SELECT isid_oid FROM ft_t_isid WHERE id_ctxt_typ =  '"&amp;D143&amp;"' and iss_id = '"&amp;C143&amp;"' and rownum = 1), (select mkt_iss_oid from ft_t_mkis where instr_id = (select instr_id from ft_t_isid where iss_id = '"&amp;C143&amp;"' and id_ctxt_typ = '"&amp;D143&amp;"') and mkt_oid = (select mkt_oid from ft_t_isid where iss_id = '"&amp;L143&amp;"' and id_ctxt_typ = '"&amp;M143&amp;"')) from dual WHERE EXISTS (SELECT 1 FROM ft_t_isid WHERE id_ctxt_typ =  '"&amp;D143&amp;"' and iss_id = '"&amp;C143&amp;"') AND NOT EXISTS (SELECT 1 FROM ft_t_isgp WHERE PRNT_ISS_GRP_OID = '"&amp;E143&amp;"' and instr_id = (SELECT instr_id FROM ft_t_isid WHERE id_ctxt_typ =  '"&amp;D143&amp;"' and iss_id = '"&amp;C143&amp;"') );"</f>
        <v>INSERT INTO ft_t_isgp (isgp_oid, instr_id, PRNT_ISS_GRP_OID,START_TMS,LAST_CHG_TMS,LAST_CHG_USR_ID,DATA_STAT_TYP,DATA_SRC_ID,PRT_PURP_TYP, ISID_OID, MKT_ISS_OID)  SELECT 'VS=0000142' ,  (SELECT instr_id FROM ft_t_isid WHERE id_ctxt_typ =  'RIC' and iss_id = 'NZ1M1YV=ICAA' and rownum = 1),'CBA=S002=B'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'CBA=S002=B' and instr_id = (SELECT instr_id FROM ft_t_isid WHERE id_ctxt_typ =  'RIC' and iss_id = 'NZ1M1YV=ICAA') );</v>
      </c>
    </row>
    <row r="144" spans="2:14">
      <c r="B144" s="103" t="s">
        <v>2979</v>
      </c>
      <c r="C144" s="16" t="s">
        <v>2556</v>
      </c>
      <c r="D144" s="78" t="s">
        <v>1570</v>
      </c>
      <c r="E144" s="103" t="s">
        <v>2663</v>
      </c>
      <c r="F144" s="103" t="s">
        <v>1365</v>
      </c>
      <c r="G144" s="104" t="s">
        <v>871</v>
      </c>
      <c r="H144" s="104" t="s">
        <v>141</v>
      </c>
      <c r="I144" s="78" t="s">
        <v>9</v>
      </c>
      <c r="J144" s="78" t="s">
        <v>141</v>
      </c>
      <c r="K144" s="99" t="s">
        <v>872</v>
      </c>
      <c r="L144" s="99"/>
      <c r="M144" s="105"/>
      <c r="N144" s="8" t="str">
        <f t="shared" si="3"/>
        <v>INSERT INTO ft_t_isgp (isgp_oid, instr_id, PRNT_ISS_GRP_OID,START_TMS,LAST_CHG_TMS,LAST_CHG_USR_ID,DATA_STAT_TYP,DATA_SRC_ID,PRT_PURP_TYP, ISID_OID, MKT_ISS_OID)  SELECT 'VS=0000143' ,  (SELECT instr_id FROM ft_t_isid WHERE id_ctxt_typ =  'RIC' and iss_id = 'NZ2M1YV=ICAA' and rownum = 1),'CBA=S002=B' , sysdate-36525 , sysdate,'CBA', 'ACTIVE' , 'CBA' , 'REQUEST',  (SELECT isid_oid FROM ft_t_isid WHERE id_ctxt_typ =  'RIC' and iss_id = 'NZ2M1YV=ICAA' and rownum = 1), (select mkt_iss_oid from ft_t_mkis where instr_id = (select instr_id from ft_t_isid where iss_id = 'NZ2M1YV=ICAA' and id_ctxt_typ = 'RIC') and mkt_oid = (select mkt_oid from ft_t_isid where iss_id = '' and id_ctxt_typ = '')) from dual WHERE EXISTS (SELECT 1 FROM ft_t_isid WHERE id_ctxt_typ =  'RIC' and iss_id = 'NZ2M1YV=ICAA') AND NOT EXISTS (SELECT 1 FROM ft_t_isgp WHERE PRNT_ISS_GRP_OID = 'CBA=S002=B' and instr_id = (SELECT instr_id FROM ft_t_isid WHERE id_ctxt_typ =  'RIC' and iss_id = 'NZ2M1YV=ICAA') );</v>
      </c>
    </row>
    <row r="145" spans="2:14">
      <c r="B145" s="103" t="s">
        <v>2980</v>
      </c>
      <c r="C145" s="16" t="s">
        <v>2557</v>
      </c>
      <c r="D145" s="78" t="s">
        <v>1570</v>
      </c>
      <c r="E145" s="103" t="s">
        <v>2663</v>
      </c>
      <c r="F145" s="103" t="s">
        <v>1365</v>
      </c>
      <c r="G145" s="104" t="s">
        <v>871</v>
      </c>
      <c r="H145" s="104" t="s">
        <v>141</v>
      </c>
      <c r="I145" s="78" t="s">
        <v>9</v>
      </c>
      <c r="J145" s="78" t="s">
        <v>141</v>
      </c>
      <c r="K145" s="99" t="s">
        <v>872</v>
      </c>
      <c r="L145" s="99"/>
      <c r="M145" s="105"/>
      <c r="N145" s="8" t="str">
        <f t="shared" si="3"/>
        <v>INSERT INTO ft_t_isgp (isgp_oid, instr_id, PRNT_ISS_GRP_OID,START_TMS,LAST_CHG_TMS,LAST_CHG_USR_ID,DATA_STAT_TYP,DATA_SRC_ID,PRT_PURP_TYP, ISID_OID, MKT_ISS_OID)  SELECT 'VS=0000144' ,  (SELECT instr_id FROM ft_t_isid WHERE id_ctxt_typ =  'RIC' and iss_id = 'NZ3M1YV=ICAA' and rownum = 1),'CBA=S002=B' , sysdate-36525 , sysdate,'CBA', 'ACTIVE' , 'CBA' , 'REQUEST',  (SELECT isid_oid FROM ft_t_isid WHERE id_ctxt_typ =  'RIC' and iss_id = 'NZ3M1YV=ICAA' and rownum = 1), (select mkt_iss_oid from ft_t_mkis where instr_id = (select instr_id from ft_t_isid where iss_id = 'NZ3M1YV=ICAA' and id_ctxt_typ = 'RIC') and mkt_oid = (select mkt_oid from ft_t_isid where iss_id = '' and id_ctxt_typ = '')) from dual WHERE EXISTS (SELECT 1 FROM ft_t_isid WHERE id_ctxt_typ =  'RIC' and iss_id = 'NZ3M1YV=ICAA') AND NOT EXISTS (SELECT 1 FROM ft_t_isgp WHERE PRNT_ISS_GRP_OID = 'CBA=S002=B' and instr_id = (SELECT instr_id FROM ft_t_isid WHERE id_ctxt_typ =  'RIC' and iss_id = 'NZ3M1YV=ICAA') );</v>
      </c>
    </row>
    <row r="146" spans="2:14">
      <c r="B146" s="103" t="s">
        <v>2981</v>
      </c>
      <c r="C146" s="16" t="s">
        <v>2558</v>
      </c>
      <c r="D146" s="78" t="s">
        <v>1570</v>
      </c>
      <c r="E146" s="103" t="s">
        <v>2663</v>
      </c>
      <c r="F146" s="103" t="s">
        <v>1365</v>
      </c>
      <c r="G146" s="104" t="s">
        <v>871</v>
      </c>
      <c r="H146" s="104" t="s">
        <v>141</v>
      </c>
      <c r="I146" s="78" t="s">
        <v>9</v>
      </c>
      <c r="J146" s="78" t="s">
        <v>141</v>
      </c>
      <c r="K146" s="99" t="s">
        <v>872</v>
      </c>
      <c r="L146" s="99"/>
      <c r="M146" s="105"/>
      <c r="N146" s="8" t="str">
        <f t="shared" si="3"/>
        <v>INSERT INTO ft_t_isgp (isgp_oid, instr_id, PRNT_ISS_GRP_OID,START_TMS,LAST_CHG_TMS,LAST_CHG_USR_ID,DATA_STAT_TYP,DATA_SRC_ID,PRT_PURP_TYP, ISID_OID, MKT_ISS_OID)  SELECT 'VS=0000145' ,  (SELECT instr_id FROM ft_t_isid WHERE id_ctxt_typ =  'RIC' and iss_id = 'NZ6M1YV=ICAA' and rownum = 1),'CBA=S002=B' , sysdate-36525 , sysdate,'CBA', 'ACTIVE' , 'CBA' , 'REQUEST',  (SELECT isid_oid FROM ft_t_isid WHERE id_ctxt_typ =  'RIC' and iss_id = 'NZ6M1YV=ICAA' and rownum = 1), (select mkt_iss_oid from ft_t_mkis where instr_id = (select instr_id from ft_t_isid where iss_id = 'NZ6M1YV=ICAA' and id_ctxt_typ = 'RIC') and mkt_oid = (select mkt_oid from ft_t_isid where iss_id = '' and id_ctxt_typ = '')) from dual WHERE EXISTS (SELECT 1 FROM ft_t_isid WHERE id_ctxt_typ =  'RIC' and iss_id = 'NZ6M1YV=ICAA') AND NOT EXISTS (SELECT 1 FROM ft_t_isgp WHERE PRNT_ISS_GRP_OID = 'CBA=S002=B' and instr_id = (SELECT instr_id FROM ft_t_isid WHERE id_ctxt_typ =  'RIC' and iss_id = 'NZ6M1YV=ICAA') );</v>
      </c>
    </row>
    <row r="147" spans="2:14">
      <c r="B147" s="103" t="s">
        <v>2982</v>
      </c>
      <c r="C147" s="16" t="s">
        <v>2559</v>
      </c>
      <c r="D147" s="78" t="s">
        <v>1570</v>
      </c>
      <c r="E147" s="103" t="s">
        <v>2663</v>
      </c>
      <c r="F147" s="103" t="s">
        <v>1365</v>
      </c>
      <c r="G147" s="104" t="s">
        <v>871</v>
      </c>
      <c r="H147" s="104" t="s">
        <v>141</v>
      </c>
      <c r="I147" s="78" t="s">
        <v>9</v>
      </c>
      <c r="J147" s="78" t="s">
        <v>141</v>
      </c>
      <c r="K147" s="99" t="s">
        <v>872</v>
      </c>
      <c r="L147" s="99"/>
      <c r="M147" s="105"/>
      <c r="N147" s="8" t="str">
        <f t="shared" si="3"/>
        <v>INSERT INTO ft_t_isgp (isgp_oid, instr_id, PRNT_ISS_GRP_OID,START_TMS,LAST_CHG_TMS,LAST_CHG_USR_ID,DATA_STAT_TYP,DATA_SRC_ID,PRT_PURP_TYP, ISID_OID, MKT_ISS_OID)  SELECT 'VS=0000146' ,  (SELECT instr_id FROM ft_t_isid WHERE id_ctxt_typ =  'RIC' and iss_id = 'NZ1Y1YV=ICAA' and rownum = 1),'CBA=S002=B' , sysdate-36525 , sysdate,'CBA', 'ACTIVE' , 'CBA' , 'REQUEST',  (SELECT isid_oid FROM ft_t_isid WHERE id_ctxt_typ =  'RIC' and iss_id = 'NZ1Y1YV=ICAA' and rownum = 1), (select mkt_iss_oid from ft_t_mkis where instr_id = (select instr_id from ft_t_isid where iss_id = 'NZ1Y1YV=ICAA' and id_ctxt_typ = 'RIC') and mkt_oid = (select mkt_oid from ft_t_isid where iss_id = '' and id_ctxt_typ = '')) from dual WHERE EXISTS (SELECT 1 FROM ft_t_isid WHERE id_ctxt_typ =  'RIC' and iss_id = 'NZ1Y1YV=ICAA') AND NOT EXISTS (SELECT 1 FROM ft_t_isgp WHERE PRNT_ISS_GRP_OID = 'CBA=S002=B' and instr_id = (SELECT instr_id FROM ft_t_isid WHERE id_ctxt_typ =  'RIC' and iss_id = 'NZ1Y1YV=ICAA') );</v>
      </c>
    </row>
    <row r="148" spans="2:14">
      <c r="B148" s="103" t="s">
        <v>2983</v>
      </c>
      <c r="C148" s="16" t="s">
        <v>2560</v>
      </c>
      <c r="D148" s="78" t="s">
        <v>1570</v>
      </c>
      <c r="E148" s="103" t="s">
        <v>2663</v>
      </c>
      <c r="F148" s="103" t="s">
        <v>1365</v>
      </c>
      <c r="G148" s="104" t="s">
        <v>871</v>
      </c>
      <c r="H148" s="104" t="s">
        <v>141</v>
      </c>
      <c r="I148" s="78" t="s">
        <v>9</v>
      </c>
      <c r="J148" s="78" t="s">
        <v>141</v>
      </c>
      <c r="K148" s="99" t="s">
        <v>872</v>
      </c>
      <c r="L148" s="99"/>
      <c r="M148" s="105"/>
      <c r="N148" s="8" t="str">
        <f t="shared" si="3"/>
        <v>INSERT INTO ft_t_isgp (isgp_oid, instr_id, PRNT_ISS_GRP_OID,START_TMS,LAST_CHG_TMS,LAST_CHG_USR_ID,DATA_STAT_TYP,DATA_SRC_ID,PRT_PURP_TYP, ISID_OID, MKT_ISS_OID)  SELECT 'VS=0000147' ,  (SELECT instr_id FROM ft_t_isid WHERE id_ctxt_typ =  'RIC' and iss_id = 'NZ2Y1YV=ICAA' and rownum = 1),'CBA=S002=B' , sysdate-36525 , sysdate,'CBA', 'ACTIVE' , 'CBA' , 'REQUEST',  (SELECT isid_oid FROM ft_t_isid WHERE id_ctxt_typ =  'RIC' and iss_id = 'NZ2Y1YV=ICAA' and rownum = 1), (select mkt_iss_oid from ft_t_mkis where instr_id = (select instr_id from ft_t_isid where iss_id = 'NZ2Y1YV=ICAA' and id_ctxt_typ = 'RIC') and mkt_oid = (select mkt_oid from ft_t_isid where iss_id = '' and id_ctxt_typ = '')) from dual WHERE EXISTS (SELECT 1 FROM ft_t_isid WHERE id_ctxt_typ =  'RIC' and iss_id = 'NZ2Y1YV=ICAA') AND NOT EXISTS (SELECT 1 FROM ft_t_isgp WHERE PRNT_ISS_GRP_OID = 'CBA=S002=B' and instr_id = (SELECT instr_id FROM ft_t_isid WHERE id_ctxt_typ =  'RIC' and iss_id = 'NZ2Y1YV=ICAA') );</v>
      </c>
    </row>
    <row r="149" spans="2:14">
      <c r="B149" s="103" t="s">
        <v>2984</v>
      </c>
      <c r="C149" s="16" t="s">
        <v>2561</v>
      </c>
      <c r="D149" s="78" t="s">
        <v>1570</v>
      </c>
      <c r="E149" s="103" t="s">
        <v>2663</v>
      </c>
      <c r="F149" s="103" t="s">
        <v>1365</v>
      </c>
      <c r="G149" s="104" t="s">
        <v>871</v>
      </c>
      <c r="H149" s="104" t="s">
        <v>141</v>
      </c>
      <c r="I149" s="78" t="s">
        <v>9</v>
      </c>
      <c r="J149" s="78" t="s">
        <v>141</v>
      </c>
      <c r="K149" s="99" t="s">
        <v>872</v>
      </c>
      <c r="L149" s="99"/>
      <c r="M149" s="105"/>
      <c r="N149" s="8" t="str">
        <f t="shared" si="3"/>
        <v>INSERT INTO ft_t_isgp (isgp_oid, instr_id, PRNT_ISS_GRP_OID,START_TMS,LAST_CHG_TMS,LAST_CHG_USR_ID,DATA_STAT_TYP,DATA_SRC_ID,PRT_PURP_TYP, ISID_OID, MKT_ISS_OID)  SELECT 'VS=0000148' ,  (SELECT instr_id FROM ft_t_isid WHERE id_ctxt_typ =  'RIC' and iss_id = 'NZ1M2YV=ICAA' and rownum = 1),'CBA=S002=B'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'CBA=S002=B' and instr_id = (SELECT instr_id FROM ft_t_isid WHERE id_ctxt_typ =  'RIC' and iss_id = 'NZ1M2YV=ICAA') );</v>
      </c>
    </row>
    <row r="150" spans="2:14">
      <c r="B150" s="103" t="s">
        <v>2985</v>
      </c>
      <c r="C150" s="16" t="s">
        <v>2561</v>
      </c>
      <c r="D150" s="78" t="s">
        <v>1570</v>
      </c>
      <c r="E150" s="103" t="s">
        <v>2663</v>
      </c>
      <c r="F150" s="103" t="s">
        <v>1365</v>
      </c>
      <c r="G150" s="104" t="s">
        <v>871</v>
      </c>
      <c r="H150" s="104" t="s">
        <v>141</v>
      </c>
      <c r="I150" s="78" t="s">
        <v>9</v>
      </c>
      <c r="J150" s="78" t="s">
        <v>141</v>
      </c>
      <c r="K150" s="99" t="s">
        <v>872</v>
      </c>
      <c r="L150" s="99"/>
      <c r="M150" s="105"/>
      <c r="N150" s="8" t="str">
        <f t="shared" si="3"/>
        <v>INSERT INTO ft_t_isgp (isgp_oid, instr_id, PRNT_ISS_GRP_OID,START_TMS,LAST_CHG_TMS,LAST_CHG_USR_ID,DATA_STAT_TYP,DATA_SRC_ID,PRT_PURP_TYP, ISID_OID, MKT_ISS_OID)  SELECT 'VS=0000149' ,  (SELECT instr_id FROM ft_t_isid WHERE id_ctxt_typ =  'RIC' and iss_id = 'NZ1M2YV=ICAA' and rownum = 1),'CBA=S002=B'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'CBA=S002=B' and instr_id = (SELECT instr_id FROM ft_t_isid WHERE id_ctxt_typ =  'RIC' and iss_id = 'NZ1M2YV=ICAA') );</v>
      </c>
    </row>
    <row r="151" spans="2:14">
      <c r="B151" s="103" t="s">
        <v>2986</v>
      </c>
      <c r="C151" s="16" t="s">
        <v>2562</v>
      </c>
      <c r="D151" s="78" t="s">
        <v>1570</v>
      </c>
      <c r="E151" s="103" t="s">
        <v>2663</v>
      </c>
      <c r="F151" s="103" t="s">
        <v>1365</v>
      </c>
      <c r="G151" s="104" t="s">
        <v>871</v>
      </c>
      <c r="H151" s="104" t="s">
        <v>141</v>
      </c>
      <c r="I151" s="78" t="s">
        <v>9</v>
      </c>
      <c r="J151" s="78" t="s">
        <v>141</v>
      </c>
      <c r="K151" s="99" t="s">
        <v>872</v>
      </c>
      <c r="L151" s="99"/>
      <c r="M151" s="105"/>
      <c r="N151" s="8" t="str">
        <f t="shared" si="3"/>
        <v>INSERT INTO ft_t_isgp (isgp_oid, instr_id, PRNT_ISS_GRP_OID,START_TMS,LAST_CHG_TMS,LAST_CHG_USR_ID,DATA_STAT_TYP,DATA_SRC_ID,PRT_PURP_TYP, ISID_OID, MKT_ISS_OID)  SELECT 'VS=0000150' ,  (SELECT instr_id FROM ft_t_isid WHERE id_ctxt_typ =  'RIC' and iss_id = 'NZ2M2YV=ICAA' and rownum = 1),'CBA=S002=B' , sysdate-36525 , sysdate,'CBA', 'ACTIVE' , 'CBA' , 'REQUEST',  (SELECT isid_oid FROM ft_t_isid WHERE id_ctxt_typ =  'RIC' and iss_id = 'NZ2M2YV=ICAA' and rownum = 1), (select mkt_iss_oid from ft_t_mkis where instr_id = (select instr_id from ft_t_isid where iss_id = 'NZ2M2YV=ICAA' and id_ctxt_typ = 'RIC') and mkt_oid = (select mkt_oid from ft_t_isid where iss_id = '' and id_ctxt_typ = '')) from dual WHERE EXISTS (SELECT 1 FROM ft_t_isid WHERE id_ctxt_typ =  'RIC' and iss_id = 'NZ2M2YV=ICAA') AND NOT EXISTS (SELECT 1 FROM ft_t_isgp WHERE PRNT_ISS_GRP_OID = 'CBA=S002=B' and instr_id = (SELECT instr_id FROM ft_t_isid WHERE id_ctxt_typ =  'RIC' and iss_id = 'NZ2M2YV=ICAA') );</v>
      </c>
    </row>
    <row r="152" spans="2:14">
      <c r="B152" s="103" t="s">
        <v>2987</v>
      </c>
      <c r="C152" s="16" t="s">
        <v>2563</v>
      </c>
      <c r="D152" s="78" t="s">
        <v>1570</v>
      </c>
      <c r="E152" s="103" t="s">
        <v>2663</v>
      </c>
      <c r="F152" s="103" t="s">
        <v>1365</v>
      </c>
      <c r="G152" s="104" t="s">
        <v>871</v>
      </c>
      <c r="H152" s="104" t="s">
        <v>141</v>
      </c>
      <c r="I152" s="78" t="s">
        <v>9</v>
      </c>
      <c r="J152" s="78" t="s">
        <v>141</v>
      </c>
      <c r="K152" s="99" t="s">
        <v>872</v>
      </c>
      <c r="L152" s="99"/>
      <c r="M152" s="105"/>
      <c r="N152" s="8" t="str">
        <f t="shared" si="3"/>
        <v>INSERT INTO ft_t_isgp (isgp_oid, instr_id, PRNT_ISS_GRP_OID,START_TMS,LAST_CHG_TMS,LAST_CHG_USR_ID,DATA_STAT_TYP,DATA_SRC_ID,PRT_PURP_TYP, ISID_OID, MKT_ISS_OID)  SELECT 'VS=0000151' ,  (SELECT instr_id FROM ft_t_isid WHERE id_ctxt_typ =  'RIC' and iss_id = 'NZ3M2YV=ICAA' and rownum = 1),'CBA=S002=B' , sysdate-36525 , sysdate,'CBA', 'ACTIVE' , 'CBA' , 'REQUEST',  (SELECT isid_oid FROM ft_t_isid WHERE id_ctxt_typ =  'RIC' and iss_id = 'NZ3M2YV=ICAA' and rownum = 1), (select mkt_iss_oid from ft_t_mkis where instr_id = (select instr_id from ft_t_isid where iss_id = 'NZ3M2YV=ICAA' and id_ctxt_typ = 'RIC') and mkt_oid = (select mkt_oid from ft_t_isid where iss_id = '' and id_ctxt_typ = '')) from dual WHERE EXISTS (SELECT 1 FROM ft_t_isid WHERE id_ctxt_typ =  'RIC' and iss_id = 'NZ3M2YV=ICAA') AND NOT EXISTS (SELECT 1 FROM ft_t_isgp WHERE PRNT_ISS_GRP_OID = 'CBA=S002=B' and instr_id = (SELECT instr_id FROM ft_t_isid WHERE id_ctxt_typ =  'RIC' and iss_id = 'NZ3M2YV=ICAA') );</v>
      </c>
    </row>
    <row r="153" spans="2:14">
      <c r="B153" s="103" t="s">
        <v>2988</v>
      </c>
      <c r="C153" s="16" t="s">
        <v>2564</v>
      </c>
      <c r="D153" s="78" t="s">
        <v>1570</v>
      </c>
      <c r="E153" s="103" t="s">
        <v>2663</v>
      </c>
      <c r="F153" s="103" t="s">
        <v>1365</v>
      </c>
      <c r="G153" s="104" t="s">
        <v>871</v>
      </c>
      <c r="H153" s="104" t="s">
        <v>141</v>
      </c>
      <c r="I153" s="78" t="s">
        <v>9</v>
      </c>
      <c r="J153" s="78" t="s">
        <v>141</v>
      </c>
      <c r="K153" s="99" t="s">
        <v>872</v>
      </c>
      <c r="L153" s="99"/>
      <c r="M153" s="105"/>
      <c r="N153" s="8" t="str">
        <f t="shared" si="3"/>
        <v>INSERT INTO ft_t_isgp (isgp_oid, instr_id, PRNT_ISS_GRP_OID,START_TMS,LAST_CHG_TMS,LAST_CHG_USR_ID,DATA_STAT_TYP,DATA_SRC_ID,PRT_PURP_TYP, ISID_OID, MKT_ISS_OID)  SELECT 'VS=0000152' ,  (SELECT instr_id FROM ft_t_isid WHERE id_ctxt_typ =  'RIC' and iss_id = 'NZ6M2YV=ICAA' and rownum = 1),'CBA=S002=B' , sysdate-36525 , sysdate,'CBA', 'ACTIVE' , 'CBA' , 'REQUEST',  (SELECT isid_oid FROM ft_t_isid WHERE id_ctxt_typ =  'RIC' and iss_id = 'NZ6M2YV=ICAA' and rownum = 1), (select mkt_iss_oid from ft_t_mkis where instr_id = (select instr_id from ft_t_isid where iss_id = 'NZ6M2YV=ICAA' and id_ctxt_typ = 'RIC') and mkt_oid = (select mkt_oid from ft_t_isid where iss_id = '' and id_ctxt_typ = '')) from dual WHERE EXISTS (SELECT 1 FROM ft_t_isid WHERE id_ctxt_typ =  'RIC' and iss_id = 'NZ6M2YV=ICAA') AND NOT EXISTS (SELECT 1 FROM ft_t_isgp WHERE PRNT_ISS_GRP_OID = 'CBA=S002=B' and instr_id = (SELECT instr_id FROM ft_t_isid WHERE id_ctxt_typ =  'RIC' and iss_id = 'NZ6M2YV=ICAA') );</v>
      </c>
    </row>
    <row r="154" spans="2:14">
      <c r="B154" s="103" t="s">
        <v>2989</v>
      </c>
      <c r="C154" s="16" t="s">
        <v>2565</v>
      </c>
      <c r="D154" s="78" t="s">
        <v>1570</v>
      </c>
      <c r="E154" s="103" t="s">
        <v>2663</v>
      </c>
      <c r="F154" s="103" t="s">
        <v>1365</v>
      </c>
      <c r="G154" s="104" t="s">
        <v>871</v>
      </c>
      <c r="H154" s="104" t="s">
        <v>141</v>
      </c>
      <c r="I154" s="78" t="s">
        <v>9</v>
      </c>
      <c r="J154" s="78" t="s">
        <v>141</v>
      </c>
      <c r="K154" s="99" t="s">
        <v>872</v>
      </c>
      <c r="L154" s="99"/>
      <c r="M154" s="105"/>
      <c r="N154" s="8" t="str">
        <f t="shared" si="3"/>
        <v>INSERT INTO ft_t_isgp (isgp_oid, instr_id, PRNT_ISS_GRP_OID,START_TMS,LAST_CHG_TMS,LAST_CHG_USR_ID,DATA_STAT_TYP,DATA_SRC_ID,PRT_PURP_TYP, ISID_OID, MKT_ISS_OID)  SELECT 'VS=0000153' ,  (SELECT instr_id FROM ft_t_isid WHERE id_ctxt_typ =  'RIC' and iss_id = 'NZ1Y2YV=ICAA' and rownum = 1),'CBA=S002=B' , sysdate-36525 , sysdate,'CBA', 'ACTIVE' , 'CBA' , 'REQUEST',  (SELECT isid_oid FROM ft_t_isid WHERE id_ctxt_typ =  'RIC' and iss_id = 'NZ1Y2YV=ICAA' and rownum = 1), (select mkt_iss_oid from ft_t_mkis where instr_id = (select instr_id from ft_t_isid where iss_id = 'NZ1Y2YV=ICAA' and id_ctxt_typ = 'RIC') and mkt_oid = (select mkt_oid from ft_t_isid where iss_id = '' and id_ctxt_typ = '')) from dual WHERE EXISTS (SELECT 1 FROM ft_t_isid WHERE id_ctxt_typ =  'RIC' and iss_id = 'NZ1Y2YV=ICAA') AND NOT EXISTS (SELECT 1 FROM ft_t_isgp WHERE PRNT_ISS_GRP_OID = 'CBA=S002=B' and instr_id = (SELECT instr_id FROM ft_t_isid WHERE id_ctxt_typ =  'RIC' and iss_id = 'NZ1Y2YV=ICAA') );</v>
      </c>
    </row>
    <row r="155" spans="2:14">
      <c r="B155" s="103" t="s">
        <v>2990</v>
      </c>
      <c r="C155" s="16" t="s">
        <v>2566</v>
      </c>
      <c r="D155" s="78" t="s">
        <v>1570</v>
      </c>
      <c r="E155" s="103" t="s">
        <v>2663</v>
      </c>
      <c r="F155" s="103" t="s">
        <v>1365</v>
      </c>
      <c r="G155" s="104" t="s">
        <v>871</v>
      </c>
      <c r="H155" s="104" t="s">
        <v>141</v>
      </c>
      <c r="I155" s="78" t="s">
        <v>9</v>
      </c>
      <c r="J155" s="78" t="s">
        <v>141</v>
      </c>
      <c r="K155" s="99" t="s">
        <v>872</v>
      </c>
      <c r="L155" s="99"/>
      <c r="M155" s="105"/>
      <c r="N155" s="8" t="str">
        <f t="shared" si="3"/>
        <v>INSERT INTO ft_t_isgp (isgp_oid, instr_id, PRNT_ISS_GRP_OID,START_TMS,LAST_CHG_TMS,LAST_CHG_USR_ID,DATA_STAT_TYP,DATA_SRC_ID,PRT_PURP_TYP, ISID_OID, MKT_ISS_OID)  SELECT 'VS=0000154' ,  (SELECT instr_id FROM ft_t_isid WHERE id_ctxt_typ =  'RIC' and iss_id = 'NZ2Y2YV=ICAA' and rownum = 1),'CBA=S002=B' , sysdate-36525 , sysdate,'CBA', 'ACTIVE' , 'CBA' , 'REQUEST',  (SELECT isid_oid FROM ft_t_isid WHERE id_ctxt_typ =  'RIC' and iss_id = 'NZ2Y2YV=ICAA' and rownum = 1), (select mkt_iss_oid from ft_t_mkis where instr_id = (select instr_id from ft_t_isid where iss_id = 'NZ2Y2YV=ICAA' and id_ctxt_typ = 'RIC') and mkt_oid = (select mkt_oid from ft_t_isid where iss_id = '' and id_ctxt_typ = '')) from dual WHERE EXISTS (SELECT 1 FROM ft_t_isid WHERE id_ctxt_typ =  'RIC' and iss_id = 'NZ2Y2YV=ICAA') AND NOT EXISTS (SELECT 1 FROM ft_t_isgp WHERE PRNT_ISS_GRP_OID = 'CBA=S002=B' and instr_id = (SELECT instr_id FROM ft_t_isid WHERE id_ctxt_typ =  'RIC' and iss_id = 'NZ2Y2YV=ICAA') );</v>
      </c>
    </row>
    <row r="156" spans="2:14">
      <c r="B156" s="103" t="s">
        <v>2991</v>
      </c>
      <c r="C156" s="16" t="s">
        <v>2567</v>
      </c>
      <c r="D156" s="78" t="s">
        <v>1570</v>
      </c>
      <c r="E156" s="103" t="s">
        <v>2663</v>
      </c>
      <c r="F156" s="103" t="s">
        <v>1365</v>
      </c>
      <c r="G156" s="104" t="s">
        <v>871</v>
      </c>
      <c r="H156" s="104" t="s">
        <v>141</v>
      </c>
      <c r="I156" s="78" t="s">
        <v>9</v>
      </c>
      <c r="J156" s="78" t="s">
        <v>141</v>
      </c>
      <c r="K156" s="99" t="s">
        <v>872</v>
      </c>
      <c r="L156" s="99"/>
      <c r="M156" s="105"/>
      <c r="N156" s="8" t="str">
        <f t="shared" si="3"/>
        <v>INSERT INTO ft_t_isgp (isgp_oid, instr_id, PRNT_ISS_GRP_OID,START_TMS,LAST_CHG_TMS,LAST_CHG_USR_ID,DATA_STAT_TYP,DATA_SRC_ID,PRT_PURP_TYP, ISID_OID, MKT_ISS_OID)  SELECT 'VS=0000155' ,  (SELECT instr_id FROM ft_t_isid WHERE id_ctxt_typ =  'RIC' and iss_id = 'NZ1M3YV=ICAA' and rownum = 1),'CBA=S002=B' , sysdate-36525 , sysdate,'CBA', 'ACTIVE' , 'CBA' , 'REQUEST',  (SELECT isid_oid FROM ft_t_isid WHERE id_ctxt_typ =  'RIC' and iss_id = 'NZ1M3YV=ICAA' and rownum = 1), (select mkt_iss_oid from ft_t_mkis where instr_id = (select instr_id from ft_t_isid where iss_id = 'NZ1M3YV=ICAA' and id_ctxt_typ = 'RIC') and mkt_oid = (select mkt_oid from ft_t_isid where iss_id = '' and id_ctxt_typ = '')) from dual WHERE EXISTS (SELECT 1 FROM ft_t_isid WHERE id_ctxt_typ =  'RIC' and iss_id = 'NZ1M3YV=ICAA') AND NOT EXISTS (SELECT 1 FROM ft_t_isgp WHERE PRNT_ISS_GRP_OID = 'CBA=S002=B' and instr_id = (SELECT instr_id FROM ft_t_isid WHERE id_ctxt_typ =  'RIC' and iss_id = 'NZ1M3YV=ICAA') );</v>
      </c>
    </row>
    <row r="157" spans="2:14">
      <c r="B157" s="103" t="s">
        <v>2992</v>
      </c>
      <c r="C157" s="16" t="s">
        <v>2568</v>
      </c>
      <c r="D157" s="78" t="s">
        <v>1570</v>
      </c>
      <c r="E157" s="103" t="s">
        <v>2663</v>
      </c>
      <c r="F157" s="103" t="s">
        <v>1365</v>
      </c>
      <c r="G157" s="104" t="s">
        <v>871</v>
      </c>
      <c r="H157" s="104" t="s">
        <v>141</v>
      </c>
      <c r="I157" s="78" t="s">
        <v>9</v>
      </c>
      <c r="J157" s="78" t="s">
        <v>141</v>
      </c>
      <c r="K157" s="99" t="s">
        <v>872</v>
      </c>
      <c r="L157" s="99"/>
      <c r="M157" s="105"/>
      <c r="N157" s="8" t="str">
        <f t="shared" si="3"/>
        <v>INSERT INTO ft_t_isgp (isgp_oid, instr_id, PRNT_ISS_GRP_OID,START_TMS,LAST_CHG_TMS,LAST_CHG_USR_ID,DATA_STAT_TYP,DATA_SRC_ID,PRT_PURP_TYP, ISID_OID, MKT_ISS_OID)  SELECT 'VS=0000156' ,  (SELECT instr_id FROM ft_t_isid WHERE id_ctxt_typ =  'RIC' and iss_id = 'NZ2M3YV=ICAA' and rownum = 1),'CBA=S002=B' , sysdate-36525 , sysdate,'CBA', 'ACTIVE' , 'CBA' , 'REQUEST',  (SELECT isid_oid FROM ft_t_isid WHERE id_ctxt_typ =  'RIC' and iss_id = 'NZ2M3YV=ICAA' and rownum = 1), (select mkt_iss_oid from ft_t_mkis where instr_id = (select instr_id from ft_t_isid where iss_id = 'NZ2M3YV=ICAA' and id_ctxt_typ = 'RIC') and mkt_oid = (select mkt_oid from ft_t_isid where iss_id = '' and id_ctxt_typ = '')) from dual WHERE EXISTS (SELECT 1 FROM ft_t_isid WHERE id_ctxt_typ =  'RIC' and iss_id = 'NZ2M3YV=ICAA') AND NOT EXISTS (SELECT 1 FROM ft_t_isgp WHERE PRNT_ISS_GRP_OID = 'CBA=S002=B' and instr_id = (SELECT instr_id FROM ft_t_isid WHERE id_ctxt_typ =  'RIC' and iss_id = 'NZ2M3YV=ICAA') );</v>
      </c>
    </row>
    <row r="158" spans="2:14">
      <c r="B158" s="103" t="s">
        <v>2993</v>
      </c>
      <c r="C158" s="16" t="s">
        <v>2569</v>
      </c>
      <c r="D158" s="78" t="s">
        <v>1570</v>
      </c>
      <c r="E158" s="103" t="s">
        <v>2663</v>
      </c>
      <c r="F158" s="103" t="s">
        <v>1365</v>
      </c>
      <c r="G158" s="104" t="s">
        <v>871</v>
      </c>
      <c r="H158" s="104" t="s">
        <v>141</v>
      </c>
      <c r="I158" s="78" t="s">
        <v>9</v>
      </c>
      <c r="J158" s="78" t="s">
        <v>141</v>
      </c>
      <c r="K158" s="99" t="s">
        <v>872</v>
      </c>
      <c r="L158" s="99"/>
      <c r="M158" s="105"/>
      <c r="N158" s="8" t="str">
        <f t="shared" si="3"/>
        <v>INSERT INTO ft_t_isgp (isgp_oid, instr_id, PRNT_ISS_GRP_OID,START_TMS,LAST_CHG_TMS,LAST_CHG_USR_ID,DATA_STAT_TYP,DATA_SRC_ID,PRT_PURP_TYP, ISID_OID, MKT_ISS_OID)  SELECT 'VS=0000157' ,  (SELECT instr_id FROM ft_t_isid WHERE id_ctxt_typ =  'RIC' and iss_id = 'NZ3M3YV=ICAA' and rownum = 1),'CBA=S002=B' , sysdate-36525 , sysdate,'CBA', 'ACTIVE' , 'CBA' , 'REQUEST',  (SELECT isid_oid FROM ft_t_isid WHERE id_ctxt_typ =  'RIC' and iss_id = 'NZ3M3YV=ICAA' and rownum = 1), (select mkt_iss_oid from ft_t_mkis where instr_id = (select instr_id from ft_t_isid where iss_id = 'NZ3M3YV=ICAA' and id_ctxt_typ = 'RIC') and mkt_oid = (select mkt_oid from ft_t_isid where iss_id = '' and id_ctxt_typ = '')) from dual WHERE EXISTS (SELECT 1 FROM ft_t_isid WHERE id_ctxt_typ =  'RIC' and iss_id = 'NZ3M3YV=ICAA') AND NOT EXISTS (SELECT 1 FROM ft_t_isgp WHERE PRNT_ISS_GRP_OID = 'CBA=S002=B' and instr_id = (SELECT instr_id FROM ft_t_isid WHERE id_ctxt_typ =  'RIC' and iss_id = 'NZ3M3YV=ICAA') );</v>
      </c>
    </row>
    <row r="159" spans="2:14">
      <c r="B159" s="103" t="s">
        <v>2994</v>
      </c>
      <c r="C159" s="16" t="s">
        <v>2570</v>
      </c>
      <c r="D159" s="78" t="s">
        <v>1570</v>
      </c>
      <c r="E159" s="103" t="s">
        <v>2663</v>
      </c>
      <c r="F159" s="103" t="s">
        <v>1365</v>
      </c>
      <c r="G159" s="104" t="s">
        <v>871</v>
      </c>
      <c r="H159" s="104" t="s">
        <v>141</v>
      </c>
      <c r="I159" s="78" t="s">
        <v>9</v>
      </c>
      <c r="J159" s="78" t="s">
        <v>141</v>
      </c>
      <c r="K159" s="99" t="s">
        <v>872</v>
      </c>
      <c r="L159" s="99"/>
      <c r="M159" s="105"/>
      <c r="N159" s="8" t="str">
        <f t="shared" si="3"/>
        <v>INSERT INTO ft_t_isgp (isgp_oid, instr_id, PRNT_ISS_GRP_OID,START_TMS,LAST_CHG_TMS,LAST_CHG_USR_ID,DATA_STAT_TYP,DATA_SRC_ID,PRT_PURP_TYP, ISID_OID, MKT_ISS_OID)  SELECT 'VS=0000158' ,  (SELECT instr_id FROM ft_t_isid WHERE id_ctxt_typ =  'RIC' and iss_id = 'NZ6M3YV=ICAA' and rownum = 1),'CBA=S002=B' , sysdate-36525 , sysdate,'CBA', 'ACTIVE' , 'CBA' , 'REQUEST',  (SELECT isid_oid FROM ft_t_isid WHERE id_ctxt_typ =  'RIC' and iss_id = 'NZ6M3YV=ICAA' and rownum = 1), (select mkt_iss_oid from ft_t_mkis where instr_id = (select instr_id from ft_t_isid where iss_id = 'NZ6M3YV=ICAA' and id_ctxt_typ = 'RIC') and mkt_oid = (select mkt_oid from ft_t_isid where iss_id = '' and id_ctxt_typ = '')) from dual WHERE EXISTS (SELECT 1 FROM ft_t_isid WHERE id_ctxt_typ =  'RIC' and iss_id = 'NZ6M3YV=ICAA') AND NOT EXISTS (SELECT 1 FROM ft_t_isgp WHERE PRNT_ISS_GRP_OID = 'CBA=S002=B' and instr_id = (SELECT instr_id FROM ft_t_isid WHERE id_ctxt_typ =  'RIC' and iss_id = 'NZ6M3YV=ICAA') );</v>
      </c>
    </row>
    <row r="160" spans="2:14">
      <c r="B160" s="103" t="s">
        <v>2995</v>
      </c>
      <c r="C160" s="16" t="s">
        <v>2571</v>
      </c>
      <c r="D160" s="78" t="s">
        <v>1570</v>
      </c>
      <c r="E160" s="103" t="s">
        <v>2663</v>
      </c>
      <c r="F160" s="103" t="s">
        <v>1365</v>
      </c>
      <c r="G160" s="104" t="s">
        <v>871</v>
      </c>
      <c r="H160" s="104" t="s">
        <v>141</v>
      </c>
      <c r="I160" s="78" t="s">
        <v>9</v>
      </c>
      <c r="J160" s="78" t="s">
        <v>141</v>
      </c>
      <c r="K160" s="99" t="s">
        <v>872</v>
      </c>
      <c r="L160" s="99"/>
      <c r="M160" s="105"/>
      <c r="N160" s="8" t="str">
        <f t="shared" si="3"/>
        <v>INSERT INTO ft_t_isgp (isgp_oid, instr_id, PRNT_ISS_GRP_OID,START_TMS,LAST_CHG_TMS,LAST_CHG_USR_ID,DATA_STAT_TYP,DATA_SRC_ID,PRT_PURP_TYP, ISID_OID, MKT_ISS_OID)  SELECT 'VS=0000159' ,  (SELECT instr_id FROM ft_t_isid WHERE id_ctxt_typ =  'RIC' and iss_id = 'NZ1Y3YV=ICAA' and rownum = 1),'CBA=S002=B' , sysdate-36525 , sysdate,'CBA', 'ACTIVE' , 'CBA' , 'REQUEST',  (SELECT isid_oid FROM ft_t_isid WHERE id_ctxt_typ =  'RIC' and iss_id = 'NZ1Y3YV=ICAA' and rownum = 1), (select mkt_iss_oid from ft_t_mkis where instr_id = (select instr_id from ft_t_isid where iss_id = 'NZ1Y3YV=ICAA' and id_ctxt_typ = 'RIC') and mkt_oid = (select mkt_oid from ft_t_isid where iss_id = '' and id_ctxt_typ = '')) from dual WHERE EXISTS (SELECT 1 FROM ft_t_isid WHERE id_ctxt_typ =  'RIC' and iss_id = 'NZ1Y3YV=ICAA') AND NOT EXISTS (SELECT 1 FROM ft_t_isgp WHERE PRNT_ISS_GRP_OID = 'CBA=S002=B' and instr_id = (SELECT instr_id FROM ft_t_isid WHERE id_ctxt_typ =  'RIC' and iss_id = 'NZ1Y3YV=ICAA') );</v>
      </c>
    </row>
    <row r="161" spans="2:14">
      <c r="B161" s="103" t="s">
        <v>2996</v>
      </c>
      <c r="C161" s="16" t="s">
        <v>2572</v>
      </c>
      <c r="D161" s="78" t="s">
        <v>1570</v>
      </c>
      <c r="E161" s="103" t="s">
        <v>2663</v>
      </c>
      <c r="F161" s="103" t="s">
        <v>1365</v>
      </c>
      <c r="G161" s="104" t="s">
        <v>871</v>
      </c>
      <c r="H161" s="104" t="s">
        <v>141</v>
      </c>
      <c r="I161" s="78" t="s">
        <v>9</v>
      </c>
      <c r="J161" s="78" t="s">
        <v>141</v>
      </c>
      <c r="K161" s="99" t="s">
        <v>872</v>
      </c>
      <c r="L161" s="99"/>
      <c r="M161" s="105"/>
      <c r="N161" s="8" t="str">
        <f t="shared" si="3"/>
        <v>INSERT INTO ft_t_isgp (isgp_oid, instr_id, PRNT_ISS_GRP_OID,START_TMS,LAST_CHG_TMS,LAST_CHG_USR_ID,DATA_STAT_TYP,DATA_SRC_ID,PRT_PURP_TYP, ISID_OID, MKT_ISS_OID)  SELECT 'VS=0000160' ,  (SELECT instr_id FROM ft_t_isid WHERE id_ctxt_typ =  'RIC' and iss_id = 'NZ2Y3YV=ICAA' and rownum = 1),'CBA=S002=B' , sysdate-36525 , sysdate,'CBA', 'ACTIVE' , 'CBA' , 'REQUEST',  (SELECT isid_oid FROM ft_t_isid WHERE id_ctxt_typ =  'RIC' and iss_id = 'NZ2Y3YV=ICAA' and rownum = 1), (select mkt_iss_oid from ft_t_mkis where instr_id = (select instr_id from ft_t_isid where iss_id = 'NZ2Y3YV=ICAA' and id_ctxt_typ = 'RIC') and mkt_oid = (select mkt_oid from ft_t_isid where iss_id = '' and id_ctxt_typ = '')) from dual WHERE EXISTS (SELECT 1 FROM ft_t_isid WHERE id_ctxt_typ =  'RIC' and iss_id = 'NZ2Y3YV=ICAA') AND NOT EXISTS (SELECT 1 FROM ft_t_isgp WHERE PRNT_ISS_GRP_OID = 'CBA=S002=B' and instr_id = (SELECT instr_id FROM ft_t_isid WHERE id_ctxt_typ =  'RIC' and iss_id = 'NZ2Y3YV=ICAA') );</v>
      </c>
    </row>
    <row r="162" spans="2:14">
      <c r="B162" s="103" t="s">
        <v>2997</v>
      </c>
      <c r="C162" s="16" t="s">
        <v>2573</v>
      </c>
      <c r="D162" s="78" t="s">
        <v>1570</v>
      </c>
      <c r="E162" s="103" t="s">
        <v>2663</v>
      </c>
      <c r="F162" s="103" t="s">
        <v>1365</v>
      </c>
      <c r="G162" s="104" t="s">
        <v>871</v>
      </c>
      <c r="H162" s="104" t="s">
        <v>141</v>
      </c>
      <c r="I162" s="78" t="s">
        <v>9</v>
      </c>
      <c r="J162" s="78" t="s">
        <v>141</v>
      </c>
      <c r="K162" s="99" t="s">
        <v>872</v>
      </c>
      <c r="L162" s="99"/>
      <c r="M162" s="105"/>
      <c r="N162" s="8" t="str">
        <f t="shared" si="3"/>
        <v>INSERT INTO ft_t_isgp (isgp_oid, instr_id, PRNT_ISS_GRP_OID,START_TMS,LAST_CHG_TMS,LAST_CHG_USR_ID,DATA_STAT_TYP,DATA_SRC_ID,PRT_PURP_TYP, ISID_OID, MKT_ISS_OID)  SELECT 'VS=0000161' ,  (SELECT instr_id FROM ft_t_isid WHERE id_ctxt_typ =  'RIC' and iss_id = 'NZ1M4YV=ICAA' and rownum = 1),'CBA=S002=B' , sysdate-36525 , sysdate,'CBA', 'ACTIVE' , 'CBA' , 'REQUEST',  (SELECT isid_oid FROM ft_t_isid WHERE id_ctxt_typ =  'RIC' and iss_id = 'NZ1M4YV=ICAA' and rownum = 1), (select mkt_iss_oid from ft_t_mkis where instr_id = (select instr_id from ft_t_isid where iss_id = 'NZ1M4YV=ICAA' and id_ctxt_typ = 'RIC') and mkt_oid = (select mkt_oid from ft_t_isid where iss_id = '' and id_ctxt_typ = '')) from dual WHERE EXISTS (SELECT 1 FROM ft_t_isid WHERE id_ctxt_typ =  'RIC' and iss_id = 'NZ1M4YV=ICAA') AND NOT EXISTS (SELECT 1 FROM ft_t_isgp WHERE PRNT_ISS_GRP_OID = 'CBA=S002=B' and instr_id = (SELECT instr_id FROM ft_t_isid WHERE id_ctxt_typ =  'RIC' and iss_id = 'NZ1M4YV=ICAA') );</v>
      </c>
    </row>
    <row r="163" spans="2:14">
      <c r="B163" s="103" t="s">
        <v>2998</v>
      </c>
      <c r="C163" s="16" t="s">
        <v>2574</v>
      </c>
      <c r="D163" s="78" t="s">
        <v>1570</v>
      </c>
      <c r="E163" s="103" t="s">
        <v>2663</v>
      </c>
      <c r="F163" s="103" t="s">
        <v>1365</v>
      </c>
      <c r="G163" s="104" t="s">
        <v>871</v>
      </c>
      <c r="H163" s="104" t="s">
        <v>141</v>
      </c>
      <c r="I163" s="78" t="s">
        <v>9</v>
      </c>
      <c r="J163" s="78" t="s">
        <v>141</v>
      </c>
      <c r="K163" s="99" t="s">
        <v>872</v>
      </c>
      <c r="L163" s="99"/>
      <c r="M163" s="105"/>
      <c r="N163" s="8" t="str">
        <f t="shared" si="3"/>
        <v>INSERT INTO ft_t_isgp (isgp_oid, instr_id, PRNT_ISS_GRP_OID,START_TMS,LAST_CHG_TMS,LAST_CHG_USR_ID,DATA_STAT_TYP,DATA_SRC_ID,PRT_PURP_TYP, ISID_OID, MKT_ISS_OID)  SELECT 'VS=0000162' ,  (SELECT instr_id FROM ft_t_isid WHERE id_ctxt_typ =  'RIC' and iss_id = 'NZ2M4YV=ICAA' and rownum = 1),'CBA=S002=B' , sysdate-36525 , sysdate,'CBA', 'ACTIVE' , 'CBA' , 'REQUEST',  (SELECT isid_oid FROM ft_t_isid WHERE id_ctxt_typ =  'RIC' and iss_id = 'NZ2M4YV=ICAA' and rownum = 1), (select mkt_iss_oid from ft_t_mkis where instr_id = (select instr_id from ft_t_isid where iss_id = 'NZ2M4YV=ICAA' and id_ctxt_typ = 'RIC') and mkt_oid = (select mkt_oid from ft_t_isid where iss_id = '' and id_ctxt_typ = '')) from dual WHERE EXISTS (SELECT 1 FROM ft_t_isid WHERE id_ctxt_typ =  'RIC' and iss_id = 'NZ2M4YV=ICAA') AND NOT EXISTS (SELECT 1 FROM ft_t_isgp WHERE PRNT_ISS_GRP_OID = 'CBA=S002=B' and instr_id = (SELECT instr_id FROM ft_t_isid WHERE id_ctxt_typ =  'RIC' and iss_id = 'NZ2M4YV=ICAA') );</v>
      </c>
    </row>
    <row r="164" spans="2:14">
      <c r="B164" s="103" t="s">
        <v>2999</v>
      </c>
      <c r="C164" s="16" t="s">
        <v>2575</v>
      </c>
      <c r="D164" s="78" t="s">
        <v>1570</v>
      </c>
      <c r="E164" s="103" t="s">
        <v>2663</v>
      </c>
      <c r="F164" s="103" t="s">
        <v>1365</v>
      </c>
      <c r="G164" s="104" t="s">
        <v>871</v>
      </c>
      <c r="H164" s="104" t="s">
        <v>141</v>
      </c>
      <c r="I164" s="78" t="s">
        <v>9</v>
      </c>
      <c r="J164" s="78" t="s">
        <v>141</v>
      </c>
      <c r="K164" s="99" t="s">
        <v>872</v>
      </c>
      <c r="L164" s="99"/>
      <c r="M164" s="105"/>
      <c r="N164" s="8" t="str">
        <f t="shared" si="3"/>
        <v>INSERT INTO ft_t_isgp (isgp_oid, instr_id, PRNT_ISS_GRP_OID,START_TMS,LAST_CHG_TMS,LAST_CHG_USR_ID,DATA_STAT_TYP,DATA_SRC_ID,PRT_PURP_TYP, ISID_OID, MKT_ISS_OID)  SELECT 'VS=0000163' ,  (SELECT instr_id FROM ft_t_isid WHERE id_ctxt_typ =  'RIC' and iss_id = 'NZ3M4YV=ICAA' and rownum = 1),'CBA=S002=B' , sysdate-36525 , sysdate,'CBA', 'ACTIVE' , 'CBA' , 'REQUEST',  (SELECT isid_oid FROM ft_t_isid WHERE id_ctxt_typ =  'RIC' and iss_id = 'NZ3M4YV=ICAA' and rownum = 1), (select mkt_iss_oid from ft_t_mkis where instr_id = (select instr_id from ft_t_isid where iss_id = 'NZ3M4YV=ICAA' and id_ctxt_typ = 'RIC') and mkt_oid = (select mkt_oid from ft_t_isid where iss_id = '' and id_ctxt_typ = '')) from dual WHERE EXISTS (SELECT 1 FROM ft_t_isid WHERE id_ctxt_typ =  'RIC' and iss_id = 'NZ3M4YV=ICAA') AND NOT EXISTS (SELECT 1 FROM ft_t_isgp WHERE PRNT_ISS_GRP_OID = 'CBA=S002=B' and instr_id = (SELECT instr_id FROM ft_t_isid WHERE id_ctxt_typ =  'RIC' and iss_id = 'NZ3M4YV=ICAA') );</v>
      </c>
    </row>
    <row r="165" spans="2:14">
      <c r="B165" s="103" t="s">
        <v>3000</v>
      </c>
      <c r="C165" s="16" t="s">
        <v>2576</v>
      </c>
      <c r="D165" s="78" t="s">
        <v>1570</v>
      </c>
      <c r="E165" s="103" t="s">
        <v>2663</v>
      </c>
      <c r="F165" s="103" t="s">
        <v>1365</v>
      </c>
      <c r="G165" s="104" t="s">
        <v>871</v>
      </c>
      <c r="H165" s="104" t="s">
        <v>141</v>
      </c>
      <c r="I165" s="78" t="s">
        <v>9</v>
      </c>
      <c r="J165" s="78" t="s">
        <v>141</v>
      </c>
      <c r="K165" s="99" t="s">
        <v>872</v>
      </c>
      <c r="L165" s="99"/>
      <c r="M165" s="105"/>
      <c r="N165" s="8" t="str">
        <f t="shared" si="3"/>
        <v>INSERT INTO ft_t_isgp (isgp_oid, instr_id, PRNT_ISS_GRP_OID,START_TMS,LAST_CHG_TMS,LAST_CHG_USR_ID,DATA_STAT_TYP,DATA_SRC_ID,PRT_PURP_TYP, ISID_OID, MKT_ISS_OID)  SELECT 'VS=0000164' ,  (SELECT instr_id FROM ft_t_isid WHERE id_ctxt_typ =  'RIC' and iss_id = 'NZ6M4YV=ICAA' and rownum = 1),'CBA=S002=B' , sysdate-36525 , sysdate,'CBA', 'ACTIVE' , 'CBA' , 'REQUEST',  (SELECT isid_oid FROM ft_t_isid WHERE id_ctxt_typ =  'RIC' and iss_id = 'NZ6M4YV=ICAA' and rownum = 1), (select mkt_iss_oid from ft_t_mkis where instr_id = (select instr_id from ft_t_isid where iss_id = 'NZ6M4YV=ICAA' and id_ctxt_typ = 'RIC') and mkt_oid = (select mkt_oid from ft_t_isid where iss_id = '' and id_ctxt_typ = '')) from dual WHERE EXISTS (SELECT 1 FROM ft_t_isid WHERE id_ctxt_typ =  'RIC' and iss_id = 'NZ6M4YV=ICAA') AND NOT EXISTS (SELECT 1 FROM ft_t_isgp WHERE PRNT_ISS_GRP_OID = 'CBA=S002=B' and instr_id = (SELECT instr_id FROM ft_t_isid WHERE id_ctxt_typ =  'RIC' and iss_id = 'NZ6M4YV=ICAA') );</v>
      </c>
    </row>
    <row r="166" spans="2:14">
      <c r="B166" s="103" t="s">
        <v>3001</v>
      </c>
      <c r="C166" s="16" t="s">
        <v>2577</v>
      </c>
      <c r="D166" s="78" t="s">
        <v>1570</v>
      </c>
      <c r="E166" s="103" t="s">
        <v>2663</v>
      </c>
      <c r="F166" s="103" t="s">
        <v>1365</v>
      </c>
      <c r="G166" s="104" t="s">
        <v>871</v>
      </c>
      <c r="H166" s="104" t="s">
        <v>141</v>
      </c>
      <c r="I166" s="78" t="s">
        <v>9</v>
      </c>
      <c r="J166" s="78" t="s">
        <v>141</v>
      </c>
      <c r="K166" s="99" t="s">
        <v>872</v>
      </c>
      <c r="L166" s="99"/>
      <c r="M166" s="105"/>
      <c r="N166" s="8" t="str">
        <f t="shared" si="3"/>
        <v>INSERT INTO ft_t_isgp (isgp_oid, instr_id, PRNT_ISS_GRP_OID,START_TMS,LAST_CHG_TMS,LAST_CHG_USR_ID,DATA_STAT_TYP,DATA_SRC_ID,PRT_PURP_TYP, ISID_OID, MKT_ISS_OID)  SELECT 'VS=0000165' ,  (SELECT instr_id FROM ft_t_isid WHERE id_ctxt_typ =  'RIC' and iss_id = 'NZ1Y4YV=ICAA' and rownum = 1),'CBA=S002=B' , sysdate-36525 , sysdate,'CBA', 'ACTIVE' , 'CBA' , 'REQUEST',  (SELECT isid_oid FROM ft_t_isid WHERE id_ctxt_typ =  'RIC' and iss_id = 'NZ1Y4YV=ICAA' and rownum = 1), (select mkt_iss_oid from ft_t_mkis where instr_id = (select instr_id from ft_t_isid where iss_id = 'NZ1Y4YV=ICAA' and id_ctxt_typ = 'RIC') and mkt_oid = (select mkt_oid from ft_t_isid where iss_id = '' and id_ctxt_typ = '')) from dual WHERE EXISTS (SELECT 1 FROM ft_t_isid WHERE id_ctxt_typ =  'RIC' and iss_id = 'NZ1Y4YV=ICAA') AND NOT EXISTS (SELECT 1 FROM ft_t_isgp WHERE PRNT_ISS_GRP_OID = 'CBA=S002=B' and instr_id = (SELECT instr_id FROM ft_t_isid WHERE id_ctxt_typ =  'RIC' and iss_id = 'NZ1Y4YV=ICAA') );</v>
      </c>
    </row>
    <row r="167" spans="2:14">
      <c r="B167" s="103" t="s">
        <v>3002</v>
      </c>
      <c r="C167" s="16" t="s">
        <v>2578</v>
      </c>
      <c r="D167" s="78" t="s">
        <v>1570</v>
      </c>
      <c r="E167" s="103" t="s">
        <v>2663</v>
      </c>
      <c r="F167" s="103" t="s">
        <v>1365</v>
      </c>
      <c r="G167" s="104" t="s">
        <v>871</v>
      </c>
      <c r="H167" s="104" t="s">
        <v>141</v>
      </c>
      <c r="I167" s="78" t="s">
        <v>9</v>
      </c>
      <c r="J167" s="78" t="s">
        <v>141</v>
      </c>
      <c r="K167" s="99" t="s">
        <v>872</v>
      </c>
      <c r="L167" s="99"/>
      <c r="M167" s="105"/>
      <c r="N167" s="8" t="str">
        <f t="shared" si="3"/>
        <v>INSERT INTO ft_t_isgp (isgp_oid, instr_id, PRNT_ISS_GRP_OID,START_TMS,LAST_CHG_TMS,LAST_CHG_USR_ID,DATA_STAT_TYP,DATA_SRC_ID,PRT_PURP_TYP, ISID_OID, MKT_ISS_OID)  SELECT 'VS=0000166' ,  (SELECT instr_id FROM ft_t_isid WHERE id_ctxt_typ =  'RIC' and iss_id = 'NZ2Y4YV=ICAA' and rownum = 1),'CBA=S002=B' , sysdate-36525 , sysdate,'CBA', 'ACTIVE' , 'CBA' , 'REQUEST',  (SELECT isid_oid FROM ft_t_isid WHERE id_ctxt_typ =  'RIC' and iss_id = 'NZ2Y4YV=ICAA' and rownum = 1), (select mkt_iss_oid from ft_t_mkis where instr_id = (select instr_id from ft_t_isid where iss_id = 'NZ2Y4YV=ICAA' and id_ctxt_typ = 'RIC') and mkt_oid = (select mkt_oid from ft_t_isid where iss_id = '' and id_ctxt_typ = '')) from dual WHERE EXISTS (SELECT 1 FROM ft_t_isid WHERE id_ctxt_typ =  'RIC' and iss_id = 'NZ2Y4YV=ICAA') AND NOT EXISTS (SELECT 1 FROM ft_t_isgp WHERE PRNT_ISS_GRP_OID = 'CBA=S002=B' and instr_id = (SELECT instr_id FROM ft_t_isid WHERE id_ctxt_typ =  'RIC' and iss_id = 'NZ2Y4YV=ICAA') );</v>
      </c>
    </row>
    <row r="168" spans="2:14">
      <c r="B168" s="103" t="s">
        <v>3003</v>
      </c>
      <c r="C168" s="16" t="s">
        <v>2579</v>
      </c>
      <c r="D168" s="78" t="s">
        <v>1570</v>
      </c>
      <c r="E168" s="103" t="s">
        <v>2663</v>
      </c>
      <c r="F168" s="103" t="s">
        <v>1365</v>
      </c>
      <c r="G168" s="104" t="s">
        <v>871</v>
      </c>
      <c r="H168" s="104" t="s">
        <v>141</v>
      </c>
      <c r="I168" s="78" t="s">
        <v>9</v>
      </c>
      <c r="J168" s="78" t="s">
        <v>141</v>
      </c>
      <c r="K168" s="99" t="s">
        <v>872</v>
      </c>
      <c r="L168" s="99"/>
      <c r="M168" s="105"/>
      <c r="N168" s="8" t="str">
        <f t="shared" si="3"/>
        <v>INSERT INTO ft_t_isgp (isgp_oid, instr_id, PRNT_ISS_GRP_OID,START_TMS,LAST_CHG_TMS,LAST_CHG_USR_ID,DATA_STAT_TYP,DATA_SRC_ID,PRT_PURP_TYP, ISID_OID, MKT_ISS_OID)  SELECT 'VS=0000167' ,  (SELECT instr_id FROM ft_t_isid WHERE id_ctxt_typ =  'RIC' and iss_id = 'NZ1M5YV=ICAA' and rownum = 1),'CBA=S002=B' , sysdate-36525 , sysdate,'CBA', 'ACTIVE' , 'CBA' , 'REQUEST',  (SELECT isid_oid FROM ft_t_isid WHERE id_ctxt_typ =  'RIC' and iss_id = 'NZ1M5YV=ICAA' and rownum = 1), (select mkt_iss_oid from ft_t_mkis where instr_id = (select instr_id from ft_t_isid where iss_id = 'NZ1M5YV=ICAA' and id_ctxt_typ = 'RIC') and mkt_oid = (select mkt_oid from ft_t_isid where iss_id = '' and id_ctxt_typ = '')) from dual WHERE EXISTS (SELECT 1 FROM ft_t_isid WHERE id_ctxt_typ =  'RIC' and iss_id = 'NZ1M5YV=ICAA') AND NOT EXISTS (SELECT 1 FROM ft_t_isgp WHERE PRNT_ISS_GRP_OID = 'CBA=S002=B' and instr_id = (SELECT instr_id FROM ft_t_isid WHERE id_ctxt_typ =  'RIC' and iss_id = 'NZ1M5YV=ICAA') );</v>
      </c>
    </row>
    <row r="169" spans="2:14">
      <c r="B169" s="103" t="s">
        <v>3004</v>
      </c>
      <c r="C169" s="16" t="s">
        <v>2580</v>
      </c>
      <c r="D169" s="78" t="s">
        <v>1570</v>
      </c>
      <c r="E169" s="103" t="s">
        <v>2663</v>
      </c>
      <c r="F169" s="103" t="s">
        <v>1365</v>
      </c>
      <c r="G169" s="104" t="s">
        <v>871</v>
      </c>
      <c r="H169" s="104" t="s">
        <v>141</v>
      </c>
      <c r="I169" s="78" t="s">
        <v>9</v>
      </c>
      <c r="J169" s="78" t="s">
        <v>141</v>
      </c>
      <c r="K169" s="99" t="s">
        <v>872</v>
      </c>
      <c r="L169" s="99"/>
      <c r="M169" s="105"/>
      <c r="N169" s="8" t="str">
        <f t="shared" si="3"/>
        <v>INSERT INTO ft_t_isgp (isgp_oid, instr_id, PRNT_ISS_GRP_OID,START_TMS,LAST_CHG_TMS,LAST_CHG_USR_ID,DATA_STAT_TYP,DATA_SRC_ID,PRT_PURP_TYP, ISID_OID, MKT_ISS_OID)  SELECT 'VS=0000168' ,  (SELECT instr_id FROM ft_t_isid WHERE id_ctxt_typ =  'RIC' and iss_id = 'NZ2M5YV=ICAA' and rownum = 1),'CBA=S002=B' , sysdate-36525 , sysdate,'CBA', 'ACTIVE' , 'CBA' , 'REQUEST',  (SELECT isid_oid FROM ft_t_isid WHERE id_ctxt_typ =  'RIC' and iss_id = 'NZ2M5YV=ICAA' and rownum = 1), (select mkt_iss_oid from ft_t_mkis where instr_id = (select instr_id from ft_t_isid where iss_id = 'NZ2M5YV=ICAA' and id_ctxt_typ = 'RIC') and mkt_oid = (select mkt_oid from ft_t_isid where iss_id = '' and id_ctxt_typ = '')) from dual WHERE EXISTS (SELECT 1 FROM ft_t_isid WHERE id_ctxt_typ =  'RIC' and iss_id = 'NZ2M5YV=ICAA') AND NOT EXISTS (SELECT 1 FROM ft_t_isgp WHERE PRNT_ISS_GRP_OID = 'CBA=S002=B' and instr_id = (SELECT instr_id FROM ft_t_isid WHERE id_ctxt_typ =  'RIC' and iss_id = 'NZ2M5YV=ICAA') );</v>
      </c>
    </row>
    <row r="170" spans="2:14">
      <c r="B170" s="103" t="s">
        <v>3005</v>
      </c>
      <c r="C170" s="16" t="s">
        <v>2581</v>
      </c>
      <c r="D170" s="78" t="s">
        <v>1570</v>
      </c>
      <c r="E170" s="103" t="s">
        <v>2663</v>
      </c>
      <c r="F170" s="103" t="s">
        <v>1365</v>
      </c>
      <c r="G170" s="104" t="s">
        <v>871</v>
      </c>
      <c r="H170" s="104" t="s">
        <v>141</v>
      </c>
      <c r="I170" s="78" t="s">
        <v>9</v>
      </c>
      <c r="J170" s="78" t="s">
        <v>141</v>
      </c>
      <c r="K170" s="99" t="s">
        <v>872</v>
      </c>
      <c r="L170" s="99"/>
      <c r="M170" s="105"/>
      <c r="N170" s="8" t="str">
        <f t="shared" si="3"/>
        <v>INSERT INTO ft_t_isgp (isgp_oid, instr_id, PRNT_ISS_GRP_OID,START_TMS,LAST_CHG_TMS,LAST_CHG_USR_ID,DATA_STAT_TYP,DATA_SRC_ID,PRT_PURP_TYP, ISID_OID, MKT_ISS_OID)  SELECT 'VS=0000169' ,  (SELECT instr_id FROM ft_t_isid WHERE id_ctxt_typ =  'RIC' and iss_id = 'NZ3M5YV=ICAA' and rownum = 1),'CBA=S002=B' , sysdate-36525 , sysdate,'CBA', 'ACTIVE' , 'CBA' , 'REQUEST',  (SELECT isid_oid FROM ft_t_isid WHERE id_ctxt_typ =  'RIC' and iss_id = 'NZ3M5YV=ICAA' and rownum = 1), (select mkt_iss_oid from ft_t_mkis where instr_id = (select instr_id from ft_t_isid where iss_id = 'NZ3M5YV=ICAA' and id_ctxt_typ = 'RIC') and mkt_oid = (select mkt_oid from ft_t_isid where iss_id = '' and id_ctxt_typ = '')) from dual WHERE EXISTS (SELECT 1 FROM ft_t_isid WHERE id_ctxt_typ =  'RIC' and iss_id = 'NZ3M5YV=ICAA') AND NOT EXISTS (SELECT 1 FROM ft_t_isgp WHERE PRNT_ISS_GRP_OID = 'CBA=S002=B' and instr_id = (SELECT instr_id FROM ft_t_isid WHERE id_ctxt_typ =  'RIC' and iss_id = 'NZ3M5YV=ICAA') );</v>
      </c>
    </row>
    <row r="171" spans="2:14">
      <c r="B171" s="103" t="s">
        <v>3006</v>
      </c>
      <c r="C171" s="16" t="s">
        <v>2582</v>
      </c>
      <c r="D171" s="78" t="s">
        <v>1570</v>
      </c>
      <c r="E171" s="103" t="s">
        <v>2663</v>
      </c>
      <c r="F171" s="103" t="s">
        <v>1365</v>
      </c>
      <c r="G171" s="104" t="s">
        <v>871</v>
      </c>
      <c r="H171" s="104" t="s">
        <v>141</v>
      </c>
      <c r="I171" s="78" t="s">
        <v>9</v>
      </c>
      <c r="J171" s="78" t="s">
        <v>141</v>
      </c>
      <c r="K171" s="99" t="s">
        <v>872</v>
      </c>
      <c r="L171" s="99"/>
      <c r="M171" s="105"/>
      <c r="N171" s="8" t="str">
        <f t="shared" si="3"/>
        <v>INSERT INTO ft_t_isgp (isgp_oid, instr_id, PRNT_ISS_GRP_OID,START_TMS,LAST_CHG_TMS,LAST_CHG_USR_ID,DATA_STAT_TYP,DATA_SRC_ID,PRT_PURP_TYP, ISID_OID, MKT_ISS_OID)  SELECT 'VS=0000170' ,  (SELECT instr_id FROM ft_t_isid WHERE id_ctxt_typ =  'RIC' and iss_id = 'NZ6M5YV=ICAA' and rownum = 1),'CBA=S002=B' , sysdate-36525 , sysdate,'CBA', 'ACTIVE' , 'CBA' , 'REQUEST',  (SELECT isid_oid FROM ft_t_isid WHERE id_ctxt_typ =  'RIC' and iss_id = 'NZ6M5YV=ICAA' and rownum = 1), (select mkt_iss_oid from ft_t_mkis where instr_id = (select instr_id from ft_t_isid where iss_id = 'NZ6M5YV=ICAA' and id_ctxt_typ = 'RIC') and mkt_oid = (select mkt_oid from ft_t_isid where iss_id = '' and id_ctxt_typ = '')) from dual WHERE EXISTS (SELECT 1 FROM ft_t_isid WHERE id_ctxt_typ =  'RIC' and iss_id = 'NZ6M5YV=ICAA') AND NOT EXISTS (SELECT 1 FROM ft_t_isgp WHERE PRNT_ISS_GRP_OID = 'CBA=S002=B' and instr_id = (SELECT instr_id FROM ft_t_isid WHERE id_ctxt_typ =  'RIC' and iss_id = 'NZ6M5YV=ICAA') );</v>
      </c>
    </row>
    <row r="172" spans="2:14">
      <c r="B172" s="103" t="s">
        <v>3007</v>
      </c>
      <c r="C172" s="16" t="s">
        <v>2583</v>
      </c>
      <c r="D172" s="78" t="s">
        <v>1570</v>
      </c>
      <c r="E172" s="103" t="s">
        <v>2663</v>
      </c>
      <c r="F172" s="103" t="s">
        <v>1365</v>
      </c>
      <c r="G172" s="104" t="s">
        <v>871</v>
      </c>
      <c r="H172" s="104" t="s">
        <v>141</v>
      </c>
      <c r="I172" s="78" t="s">
        <v>9</v>
      </c>
      <c r="J172" s="78" t="s">
        <v>141</v>
      </c>
      <c r="K172" s="99" t="s">
        <v>872</v>
      </c>
      <c r="L172" s="99"/>
      <c r="M172" s="105"/>
      <c r="N172" s="8" t="str">
        <f t="shared" si="3"/>
        <v>INSERT INTO ft_t_isgp (isgp_oid, instr_id, PRNT_ISS_GRP_OID,START_TMS,LAST_CHG_TMS,LAST_CHG_USR_ID,DATA_STAT_TYP,DATA_SRC_ID,PRT_PURP_TYP, ISID_OID, MKT_ISS_OID)  SELECT 'VS=0000171' ,  (SELECT instr_id FROM ft_t_isid WHERE id_ctxt_typ =  'RIC' and iss_id = 'NZ1Y5YV=ICAA' and rownum = 1),'CBA=S002=B' , sysdate-36525 , sysdate,'CBA', 'ACTIVE' , 'CBA' , 'REQUEST',  (SELECT isid_oid FROM ft_t_isid WHERE id_ctxt_typ =  'RIC' and iss_id = 'NZ1Y5YV=ICAA' and rownum = 1), (select mkt_iss_oid from ft_t_mkis where instr_id = (select instr_id from ft_t_isid where iss_id = 'NZ1Y5YV=ICAA' and id_ctxt_typ = 'RIC') and mkt_oid = (select mkt_oid from ft_t_isid where iss_id = '' and id_ctxt_typ = '')) from dual WHERE EXISTS (SELECT 1 FROM ft_t_isid WHERE id_ctxt_typ =  'RIC' and iss_id = 'NZ1Y5YV=ICAA') AND NOT EXISTS (SELECT 1 FROM ft_t_isgp WHERE PRNT_ISS_GRP_OID = 'CBA=S002=B' and instr_id = (SELECT instr_id FROM ft_t_isid WHERE id_ctxt_typ =  'RIC' and iss_id = 'NZ1Y5YV=ICAA') );</v>
      </c>
    </row>
    <row r="173" spans="2:14">
      <c r="B173" s="103" t="s">
        <v>3008</v>
      </c>
      <c r="C173" s="16" t="s">
        <v>2584</v>
      </c>
      <c r="D173" s="78" t="s">
        <v>1570</v>
      </c>
      <c r="E173" s="103" t="s">
        <v>2663</v>
      </c>
      <c r="F173" s="103" t="s">
        <v>1365</v>
      </c>
      <c r="G173" s="104" t="s">
        <v>871</v>
      </c>
      <c r="H173" s="104" t="s">
        <v>141</v>
      </c>
      <c r="I173" s="78" t="s">
        <v>9</v>
      </c>
      <c r="J173" s="78" t="s">
        <v>141</v>
      </c>
      <c r="K173" s="99" t="s">
        <v>872</v>
      </c>
      <c r="L173" s="99"/>
      <c r="M173" s="105"/>
      <c r="N173" s="8" t="str">
        <f t="shared" si="3"/>
        <v>INSERT INTO ft_t_isgp (isgp_oid, instr_id, PRNT_ISS_GRP_OID,START_TMS,LAST_CHG_TMS,LAST_CHG_USR_ID,DATA_STAT_TYP,DATA_SRC_ID,PRT_PURP_TYP, ISID_OID, MKT_ISS_OID)  SELECT 'VS=0000172' ,  (SELECT instr_id FROM ft_t_isid WHERE id_ctxt_typ =  'RIC' and iss_id = 'NZ2Y5YV=ICAA' and rownum = 1),'CBA=S002=B' , sysdate-36525 , sysdate,'CBA', 'ACTIVE' , 'CBA' , 'REQUEST',  (SELECT isid_oid FROM ft_t_isid WHERE id_ctxt_typ =  'RIC' and iss_id = 'NZ2Y5YV=ICAA' and rownum = 1), (select mkt_iss_oid from ft_t_mkis where instr_id = (select instr_id from ft_t_isid where iss_id = 'NZ2Y5YV=ICAA' and id_ctxt_typ = 'RIC') and mkt_oid = (select mkt_oid from ft_t_isid where iss_id = '' and id_ctxt_typ = '')) from dual WHERE EXISTS (SELECT 1 FROM ft_t_isid WHERE id_ctxt_typ =  'RIC' and iss_id = 'NZ2Y5YV=ICAA') AND NOT EXISTS (SELECT 1 FROM ft_t_isgp WHERE PRNT_ISS_GRP_OID = 'CBA=S002=B' and instr_id = (SELECT instr_id FROM ft_t_isid WHERE id_ctxt_typ =  'RIC' and iss_id = 'NZ2Y5YV=ICAA') );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workbookViewId="0">
      <pane ySplit="1" topLeftCell="A142" activePane="bottomLeft" state="frozen"/>
      <selection pane="bottomLeft" activeCell="M159" sqref="M159"/>
    </sheetView>
  </sheetViews>
  <sheetFormatPr defaultColWidth="8.85546875" defaultRowHeight="11.25"/>
  <cols>
    <col min="1" max="1" width="13.42578125" style="16" customWidth="1"/>
    <col min="2" max="2" width="12.28515625" style="16" customWidth="1"/>
    <col min="3" max="3" width="14.28515625" style="16" customWidth="1"/>
    <col min="4" max="5" width="8.85546875" style="43"/>
    <col min="6" max="6" width="10.85546875" style="44" customWidth="1"/>
    <col min="7" max="7" width="7.42578125" style="45" customWidth="1"/>
    <col min="8" max="8" width="8.85546875" style="43"/>
    <col min="9" max="11" width="13" style="43" customWidth="1"/>
    <col min="12" max="13" width="12.28515625" style="45" customWidth="1"/>
    <col min="14" max="14" width="21.7109375" style="14" customWidth="1"/>
    <col min="15" max="16384" width="8.85546875" style="39"/>
  </cols>
  <sheetData>
    <row r="1" spans="1:14" ht="57.75" thickBot="1">
      <c r="A1" s="46" t="s">
        <v>18</v>
      </c>
      <c r="B1" s="106" t="s">
        <v>863</v>
      </c>
      <c r="C1" s="96" t="s">
        <v>864</v>
      </c>
      <c r="D1" s="96" t="s">
        <v>865</v>
      </c>
      <c r="E1" s="96" t="s">
        <v>866</v>
      </c>
      <c r="F1" s="118" t="s">
        <v>33</v>
      </c>
      <c r="G1" s="119" t="s">
        <v>194</v>
      </c>
      <c r="H1" s="96" t="s">
        <v>29</v>
      </c>
      <c r="I1" s="96" t="s">
        <v>193</v>
      </c>
      <c r="J1" s="96" t="s">
        <v>35</v>
      </c>
      <c r="K1" s="96" t="s">
        <v>867</v>
      </c>
      <c r="L1" s="96" t="s">
        <v>868</v>
      </c>
      <c r="M1" s="96" t="s">
        <v>869</v>
      </c>
      <c r="N1" s="38" t="s">
        <v>870</v>
      </c>
    </row>
    <row r="2" spans="1:14" s="8" customFormat="1" ht="12" thickTop="1">
      <c r="A2" s="97"/>
      <c r="B2" s="103" t="s">
        <v>3009</v>
      </c>
      <c r="C2" s="103" t="s">
        <v>2471</v>
      </c>
      <c r="D2" s="78" t="s">
        <v>1570</v>
      </c>
      <c r="E2" s="78" t="s">
        <v>2658</v>
      </c>
      <c r="F2" s="103" t="s">
        <v>1365</v>
      </c>
      <c r="G2" s="104" t="s">
        <v>871</v>
      </c>
      <c r="H2" s="104" t="s">
        <v>141</v>
      </c>
      <c r="I2" s="78" t="s">
        <v>9</v>
      </c>
      <c r="J2" s="78" t="s">
        <v>141</v>
      </c>
      <c r="K2" s="99" t="s">
        <v>872</v>
      </c>
      <c r="L2" s="99"/>
      <c r="M2" s="105"/>
      <c r="N2" s="8" t="str">
        <f t="shared" ref="N2:N65" si="0">"INSERT INTO ft_t_isgp (isgp_oid, instr_id, PRNT_ISS_GRP_OID,START_TMS,LAST_CHG_TMS,LAST_CHG_USR_ID,DATA_STAT_TYP,DATA_SRC_ID,PRT_PURP_TYP, ISID_OID, MKT_ISS_OID)  SELECT '"&amp;B2&amp;"' , "&amp;" (SELECT instr_id FROM ft_t_isid WHERE id_ctxt_typ =  '"&amp;D2&amp;"' and iss_id = '"&amp;C2&amp;"' and rownum = 1),'"&amp;E2&amp;"' , "&amp;F2&amp;" , "&amp;G2&amp;",'"&amp;H2&amp;"', '"&amp;I2&amp;"' , '"&amp;J2&amp;"' , '"&amp;K2&amp;"', "&amp;" (SELECT isid_oid FROM ft_t_isid WHERE id_ctxt_typ =  '"&amp;D2&amp;"' and iss_id = '"&amp;C2&amp;"' and rownum = 1), (select mkt_iss_oid from ft_t_mkis where instr_id = (select instr_id from ft_t_isid where iss_id = '"&amp;C2&amp;"' and id_ctxt_typ = '"&amp;D2&amp;"') and mkt_oid = (select mkt_oid from ft_t_isid where iss_id = '"&amp;L2&amp;"' and id_ctxt_typ = '"&amp;M2&amp;"')) from dual WHERE EXISTS (SELECT 1 FROM ft_t_isid WHERE id_ctxt_typ =  '"&amp;D2&amp;"' and iss_id = '"&amp;C2&amp;"') AND NOT EXISTS (SELECT 1 FROM ft_t_isgp WHERE PRNT_ISS_GRP_OID = '"&amp;E2&amp;"' and instr_id = (SELECT instr_id FROM ft_t_isid WHERE id_ctxt_typ =  '"&amp;D2&amp;"' and iss_id = '"&amp;C2&amp;"') );"</f>
        <v>INSERT INTO ft_t_isgp (isgp_oid, instr_id, PRNT_ISS_GRP_OID,START_TMS,LAST_CHG_TMS,LAST_CHG_USR_ID,DATA_STAT_TYP,DATA_SRC_ID,PRT_PURP_TYP, ISID_OID, MKT_ISS_OID)  SELECT 'VZ=0000001' ,  (SELECT instr_id FROM ft_t_isid WHERE id_ctxt_typ =  'RIC' and iss_id = 'CADSB3BA12Y=ICAP' and rownum = 1),'CBA=S001=C'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'CBA=S001=C' and instr_id = (SELECT instr_id FROM ft_t_isid WHERE id_ctxt_typ =  'RIC' and iss_id = 'CADSB3BA12Y=ICAP') );</v>
      </c>
    </row>
    <row r="3" spans="1:14" s="8" customFormat="1">
      <c r="A3" s="97"/>
      <c r="B3" s="103" t="s">
        <v>3010</v>
      </c>
      <c r="C3" s="78" t="s">
        <v>2471</v>
      </c>
      <c r="D3" s="78" t="s">
        <v>1570</v>
      </c>
      <c r="E3" s="78" t="s">
        <v>2658</v>
      </c>
      <c r="F3" s="103" t="s">
        <v>1365</v>
      </c>
      <c r="G3" s="104" t="s">
        <v>871</v>
      </c>
      <c r="H3" s="104" t="s">
        <v>141</v>
      </c>
      <c r="I3" s="78" t="s">
        <v>9</v>
      </c>
      <c r="J3" s="78" t="s">
        <v>141</v>
      </c>
      <c r="K3" s="99" t="s">
        <v>872</v>
      </c>
      <c r="L3" s="99"/>
      <c r="M3" s="105"/>
      <c r="N3" s="8" t="str">
        <f t="shared" si="0"/>
        <v>INSERT INTO ft_t_isgp (isgp_oid, instr_id, PRNT_ISS_GRP_OID,START_TMS,LAST_CHG_TMS,LAST_CHG_USR_ID,DATA_STAT_TYP,DATA_SRC_ID,PRT_PURP_TYP, ISID_OID, MKT_ISS_OID)  SELECT 'VZ=0000002' ,  (SELECT instr_id FROM ft_t_isid WHERE id_ctxt_typ =  'RIC' and iss_id = 'CADSB3BA12Y=ICAP' and rownum = 1),'CBA=S001=C'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'CBA=S001=C' and instr_id = (SELECT instr_id FROM ft_t_isid WHERE id_ctxt_typ =  'RIC' and iss_id = 'CADSB3BA12Y=ICAP') );</v>
      </c>
    </row>
    <row r="4" spans="1:14" s="8" customFormat="1">
      <c r="A4" s="97"/>
      <c r="B4" s="103" t="s">
        <v>3011</v>
      </c>
      <c r="C4" s="78" t="s">
        <v>2472</v>
      </c>
      <c r="D4" s="78" t="s">
        <v>1570</v>
      </c>
      <c r="E4" s="78" t="s">
        <v>2658</v>
      </c>
      <c r="F4" s="103" t="s">
        <v>1365</v>
      </c>
      <c r="G4" s="104" t="s">
        <v>871</v>
      </c>
      <c r="H4" s="104" t="s">
        <v>141</v>
      </c>
      <c r="I4" s="78" t="s">
        <v>9</v>
      </c>
      <c r="J4" s="78" t="s">
        <v>141</v>
      </c>
      <c r="K4" s="99" t="s">
        <v>872</v>
      </c>
      <c r="L4" s="99"/>
      <c r="M4" s="105"/>
      <c r="N4" s="8" t="str">
        <f t="shared" si="0"/>
        <v>INSERT INTO ft_t_isgp (isgp_oid, instr_id, PRNT_ISS_GRP_OID,START_TMS,LAST_CHG_TMS,LAST_CHG_USR_ID,DATA_STAT_TYP,DATA_SRC_ID,PRT_PURP_TYP, ISID_OID, MKT_ISS_OID)  SELECT 'VZ=0000003' ,  (SELECT instr_id FROM ft_t_isid WHERE id_ctxt_typ =  'RIC' and iss_id = 'CHF3MFSR=' and rownum = 1),'CBA=S001=C' , sysdate-36525 , sysdate,'CBA', 'ACTIVE' , 'CBA' , 'REQUEST',  (SELECT isid_oid FROM ft_t_isid WHERE id_ctxt_typ =  'RIC' and iss_id = 'CHF3MFSR=' and rownum = 1), (select mkt_iss_oid from ft_t_mkis where instr_id = (select instr_id from ft_t_isid where iss_id = 'CHF3MFSR=' and id_ctxt_typ = 'RIC') and mkt_oid = (select mkt_oid from ft_t_isid where iss_id = '' and id_ctxt_typ = '')) from dual WHERE EXISTS (SELECT 1 FROM ft_t_isid WHERE id_ctxt_typ =  'RIC' and iss_id = 'CHF3MFSR=') AND NOT EXISTS (SELECT 1 FROM ft_t_isgp WHERE PRNT_ISS_GRP_OID = 'CBA=S001=C' and instr_id = (SELECT instr_id FROM ft_t_isid WHERE id_ctxt_typ =  'RIC' and iss_id = 'CHF3MFSR=') );</v>
      </c>
    </row>
    <row r="5" spans="1:14" s="8" customFormat="1">
      <c r="A5" s="97"/>
      <c r="B5" s="103" t="s">
        <v>3012</v>
      </c>
      <c r="C5" s="78" t="s">
        <v>2473</v>
      </c>
      <c r="D5" s="78" t="s">
        <v>1570</v>
      </c>
      <c r="E5" s="78" t="s">
        <v>2658</v>
      </c>
      <c r="F5" s="103" t="s">
        <v>1365</v>
      </c>
      <c r="G5" s="104" t="s">
        <v>871</v>
      </c>
      <c r="H5" s="104" t="s">
        <v>141</v>
      </c>
      <c r="I5" s="78" t="s">
        <v>9</v>
      </c>
      <c r="J5" s="78" t="s">
        <v>141</v>
      </c>
      <c r="K5" s="99" t="s">
        <v>872</v>
      </c>
      <c r="L5" s="99"/>
      <c r="M5" s="105"/>
      <c r="N5" s="8" t="str">
        <f t="shared" si="0"/>
        <v>INSERT INTO ft_t_isgp (isgp_oid, instr_id, PRNT_ISS_GRP_OID,START_TMS,LAST_CHG_TMS,LAST_CHG_USR_ID,DATA_STAT_TYP,DATA_SRC_ID,PRT_PURP_TYP, ISID_OID, MKT_ISS_OID)  SELECT 'VZ=0000004' ,  (SELECT instr_id FROM ft_t_isid WHERE id_ctxt_typ =  'RIC' and iss_id = 'CHF6MFSR=' and rownum = 1),'CBA=S001=C' , sysdate-36525 , sysdate,'CBA', 'ACTIVE' , 'CBA' , 'REQUEST',  (SELECT isid_oid FROM ft_t_isid WHERE id_ctxt_typ =  'RIC' and iss_id = 'CHF6MFSR=' and rownum = 1), (select mkt_iss_oid from ft_t_mkis where instr_id = (select instr_id from ft_t_isid where iss_id = 'CHF6MFSR=' and id_ctxt_typ = 'RIC') and mkt_oid = (select mkt_oid from ft_t_isid where iss_id = '' and id_ctxt_typ = '')) from dual WHERE EXISTS (SELECT 1 FROM ft_t_isid WHERE id_ctxt_typ =  'RIC' and iss_id = 'CHF6MFSR=') AND NOT EXISTS (SELECT 1 FROM ft_t_isgp WHERE PRNT_ISS_GRP_OID = 'CBA=S001=C' and instr_id = (SELECT instr_id FROM ft_t_isid WHERE id_ctxt_typ =  'RIC' and iss_id = 'CHF6MFSR=') );</v>
      </c>
    </row>
    <row r="6" spans="1:14" s="8" customFormat="1">
      <c r="A6" s="97"/>
      <c r="B6" s="103" t="s">
        <v>3013</v>
      </c>
      <c r="C6" s="78" t="s">
        <v>2474</v>
      </c>
      <c r="D6" s="78" t="s">
        <v>1570</v>
      </c>
      <c r="E6" s="78" t="s">
        <v>2658</v>
      </c>
      <c r="F6" s="103" t="s">
        <v>1365</v>
      </c>
      <c r="G6" s="104" t="s">
        <v>871</v>
      </c>
      <c r="H6" s="104" t="s">
        <v>141</v>
      </c>
      <c r="I6" s="78" t="s">
        <v>9</v>
      </c>
      <c r="J6" s="78" t="s">
        <v>141</v>
      </c>
      <c r="K6" s="99" t="s">
        <v>872</v>
      </c>
      <c r="L6" s="99"/>
      <c r="M6" s="105"/>
      <c r="N6" s="8" t="str">
        <f t="shared" si="0"/>
        <v>INSERT INTO ft_t_isgp (isgp_oid, instr_id, PRNT_ISS_GRP_OID,START_TMS,LAST_CHG_TMS,LAST_CHG_USR_ID,DATA_STAT_TYP,DATA_SRC_ID,PRT_PURP_TYP, ISID_OID, MKT_ISS_OID)  SELECT 'VZ=0000005' ,  (SELECT instr_id FROM ft_t_isid WHERE id_ctxt_typ =  'RIC' and iss_id = 'CHFTOIS=' and rownum = 1),'CBA=S001=C' , sysdate-36525 , sysdate,'CBA', 'ACTIVE' , 'CBA' , 'REQUEST',  (SELECT isid_oid FROM ft_t_isid WHERE id_ctxt_typ =  'RIC' and iss_id = 'CHFTOIS=' and rownum = 1), (select mkt_iss_oid from ft_t_mkis where instr_id = (select instr_id from ft_t_isid where iss_id = 'CHFTOIS=' and id_ctxt_typ = 'RIC') and mkt_oid = (select mkt_oid from ft_t_isid where iss_id = '' and id_ctxt_typ = '')) from dual WHERE EXISTS (SELECT 1 FROM ft_t_isid WHERE id_ctxt_typ =  'RIC' and iss_id = 'CHFTOIS=') AND NOT EXISTS (SELECT 1 FROM ft_t_isgp WHERE PRNT_ISS_GRP_OID = 'CBA=S001=C' and instr_id = (SELECT instr_id FROM ft_t_isid WHERE id_ctxt_typ =  'RIC' and iss_id = 'CHFTOIS=') );</v>
      </c>
    </row>
    <row r="7" spans="1:14" s="8" customFormat="1">
      <c r="A7" s="97"/>
      <c r="B7" s="103" t="s">
        <v>3014</v>
      </c>
      <c r="C7" s="78" t="s">
        <v>2475</v>
      </c>
      <c r="D7" s="78" t="s">
        <v>1570</v>
      </c>
      <c r="E7" s="78" t="s">
        <v>2658</v>
      </c>
      <c r="F7" s="103" t="s">
        <v>1365</v>
      </c>
      <c r="G7" s="104" t="s">
        <v>871</v>
      </c>
      <c r="H7" s="104" t="s">
        <v>141</v>
      </c>
      <c r="I7" s="78" t="s">
        <v>9</v>
      </c>
      <c r="J7" s="78" t="s">
        <v>141</v>
      </c>
      <c r="K7" s="99" t="s">
        <v>872</v>
      </c>
      <c r="L7" s="99"/>
      <c r="M7" s="105"/>
      <c r="N7" s="8" t="str">
        <f t="shared" si="0"/>
        <v>INSERT INTO ft_t_isgp (isgp_oid, instr_id, PRNT_ISS_GRP_OID,START_TMS,LAST_CHG_TMS,LAST_CHG_USR_ID,DATA_STAT_TYP,DATA_SRC_ID,PRT_PURP_TYP, ISID_OID, MKT_ISS_OID)  SELECT 'VZ=0000006' ,  (SELECT instr_id FROM ft_t_isid WHERE id_ctxt_typ =  'RIC' and iss_id = 'EUR1X7F=ICAP' and rownum = 1),'CBA=S001=C' , sysdate-36525 , sysdate,'CBA', 'ACTIVE' , 'CBA' , 'REQUEST',  (SELECT isid_oid FROM ft_t_isid WHERE id_ctxt_typ =  'RIC' and iss_id = 'EUR1X7F=ICAP' and rownum = 1), (select mkt_iss_oid from ft_t_mkis where instr_id = (select instr_id from ft_t_isid where iss_id = 'EUR1X7F=ICAP' and id_ctxt_typ = 'RIC') and mkt_oid = (select mkt_oid from ft_t_isid where iss_id = '' and id_ctxt_typ = '')) from dual WHERE EXISTS (SELECT 1 FROM ft_t_isid WHERE id_ctxt_typ =  'RIC' and iss_id = 'EUR1X7F=ICAP') AND NOT EXISTS (SELECT 1 FROM ft_t_isgp WHERE PRNT_ISS_GRP_OID = 'CBA=S001=C' and instr_id = (SELECT instr_id FROM ft_t_isid WHERE id_ctxt_typ =  'RIC' and iss_id = 'EUR1X7F=ICAP') );</v>
      </c>
    </row>
    <row r="8" spans="1:14" s="8" customFormat="1">
      <c r="A8" s="97"/>
      <c r="B8" s="103" t="s">
        <v>3015</v>
      </c>
      <c r="C8" s="78" t="s">
        <v>2476</v>
      </c>
      <c r="D8" s="78" t="s">
        <v>1570</v>
      </c>
      <c r="E8" s="78" t="s">
        <v>2658</v>
      </c>
      <c r="F8" s="103" t="s">
        <v>1365</v>
      </c>
      <c r="G8" s="104" t="s">
        <v>871</v>
      </c>
      <c r="H8" s="104" t="s">
        <v>141</v>
      </c>
      <c r="I8" s="78" t="s">
        <v>9</v>
      </c>
      <c r="J8" s="78" t="s">
        <v>141</v>
      </c>
      <c r="K8" s="99" t="s">
        <v>872</v>
      </c>
      <c r="L8" s="99"/>
      <c r="M8" s="105"/>
      <c r="N8" s="8" t="str">
        <f t="shared" si="0"/>
        <v>INSERT INTO ft_t_isgp (isgp_oid, instr_id, PRNT_ISS_GRP_OID,START_TMS,LAST_CHG_TMS,LAST_CHG_USR_ID,DATA_STAT_TYP,DATA_SRC_ID,PRT_PURP_TYP, ISID_OID, MKT_ISS_OID)  SELECT 'VZ=0000007' ,  (SELECT instr_id FROM ft_t_isid WHERE id_ctxt_typ =  'RIC' and iss_id = 'EUR2X8F=ICAP' and rownum = 1),'CBA=S001=C' , sysdate-36525 , sysdate,'CBA', 'ACTIVE' , 'CBA' , 'REQUEST',  (SELECT isid_oid FROM ft_t_isid WHERE id_ctxt_typ =  'RIC' and iss_id = 'EUR2X8F=ICAP' and rownum = 1), (select mkt_iss_oid from ft_t_mkis where instr_id = (select instr_id from ft_t_isid where iss_id = 'EUR2X8F=ICAP' and id_ctxt_typ = 'RIC') and mkt_oid = (select mkt_oid from ft_t_isid where iss_id = '' and id_ctxt_typ = '')) from dual WHERE EXISTS (SELECT 1 FROM ft_t_isid WHERE id_ctxt_typ =  'RIC' and iss_id = 'EUR2X8F=ICAP') AND NOT EXISTS (SELECT 1 FROM ft_t_isgp WHERE PRNT_ISS_GRP_OID = 'CBA=S001=C' and instr_id = (SELECT instr_id FROM ft_t_isid WHERE id_ctxt_typ =  'RIC' and iss_id = 'EUR2X8F=ICAP') );</v>
      </c>
    </row>
    <row r="9" spans="1:14" s="8" customFormat="1">
      <c r="A9" s="97"/>
      <c r="B9" s="103" t="s">
        <v>3016</v>
      </c>
      <c r="C9" s="78" t="s">
        <v>2477</v>
      </c>
      <c r="D9" s="78" t="s">
        <v>1570</v>
      </c>
      <c r="E9" s="78" t="s">
        <v>2658</v>
      </c>
      <c r="F9" s="103" t="s">
        <v>1365</v>
      </c>
      <c r="G9" s="104" t="s">
        <v>871</v>
      </c>
      <c r="H9" s="104" t="s">
        <v>141</v>
      </c>
      <c r="I9" s="78" t="s">
        <v>9</v>
      </c>
      <c r="J9" s="78" t="s">
        <v>141</v>
      </c>
      <c r="K9" s="99" t="s">
        <v>872</v>
      </c>
      <c r="L9" s="99"/>
      <c r="M9" s="105"/>
      <c r="N9" s="8" t="str">
        <f t="shared" si="0"/>
        <v>INSERT INTO ft_t_isgp (isgp_oid, instr_id, PRNT_ISS_GRP_OID,START_TMS,LAST_CHG_TMS,LAST_CHG_USR_ID,DATA_STAT_TYP,DATA_SRC_ID,PRT_PURP_TYP, ISID_OID, MKT_ISS_OID)  SELECT 'VZ=0000008' ,  (SELECT instr_id FROM ft_t_isid WHERE id_ctxt_typ =  'RIC' and iss_id = 'EURIBOR1MD=' and rownum = 1),'CBA=S001=C'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'CBA=S001=C' and instr_id = (SELECT instr_id FROM ft_t_isid WHERE id_ctxt_typ =  'RIC' and iss_id = 'EURIBOR1MD=') );</v>
      </c>
    </row>
    <row r="10" spans="1:14" s="8" customFormat="1">
      <c r="A10" s="97"/>
      <c r="B10" s="103" t="s">
        <v>3017</v>
      </c>
      <c r="C10" s="78" t="s">
        <v>2477</v>
      </c>
      <c r="D10" s="78" t="s">
        <v>1570</v>
      </c>
      <c r="E10" s="78" t="s">
        <v>2658</v>
      </c>
      <c r="F10" s="103" t="s">
        <v>1365</v>
      </c>
      <c r="G10" s="104" t="s">
        <v>871</v>
      </c>
      <c r="H10" s="104" t="s">
        <v>141</v>
      </c>
      <c r="I10" s="78" t="s">
        <v>9</v>
      </c>
      <c r="J10" s="78" t="s">
        <v>141</v>
      </c>
      <c r="K10" s="99" t="s">
        <v>872</v>
      </c>
      <c r="L10" s="99"/>
      <c r="M10" s="105"/>
      <c r="N10" s="8" t="str">
        <f t="shared" si="0"/>
        <v>INSERT INTO ft_t_isgp (isgp_oid, instr_id, PRNT_ISS_GRP_OID,START_TMS,LAST_CHG_TMS,LAST_CHG_USR_ID,DATA_STAT_TYP,DATA_SRC_ID,PRT_PURP_TYP, ISID_OID, MKT_ISS_OID)  SELECT 'VZ=0000009' ,  (SELECT instr_id FROM ft_t_isid WHERE id_ctxt_typ =  'RIC' and iss_id = 'EURIBOR1MD=' and rownum = 1),'CBA=S001=C'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'CBA=S001=C' and instr_id = (SELECT instr_id FROM ft_t_isid WHERE id_ctxt_typ =  'RIC' and iss_id = 'EURIBOR1MD=') );</v>
      </c>
    </row>
    <row r="11" spans="1:14" s="8" customFormat="1">
      <c r="A11" s="97"/>
      <c r="B11" s="103" t="s">
        <v>3018</v>
      </c>
      <c r="C11" s="78" t="s">
        <v>2478</v>
      </c>
      <c r="D11" s="78" t="s">
        <v>1570</v>
      </c>
      <c r="E11" s="78" t="s">
        <v>2658</v>
      </c>
      <c r="F11" s="103" t="s">
        <v>1365</v>
      </c>
      <c r="G11" s="104" t="s">
        <v>871</v>
      </c>
      <c r="H11" s="104" t="s">
        <v>141</v>
      </c>
      <c r="I11" s="78" t="s">
        <v>9</v>
      </c>
      <c r="J11" s="78" t="s">
        <v>141</v>
      </c>
      <c r="K11" s="99" t="s">
        <v>872</v>
      </c>
      <c r="L11" s="99"/>
      <c r="M11" s="105"/>
      <c r="N11" s="8" t="str">
        <f t="shared" si="0"/>
        <v>INSERT INTO ft_t_isgp (isgp_oid, instr_id, PRNT_ISS_GRP_OID,START_TMS,LAST_CHG_TMS,LAST_CHG_USR_ID,DATA_STAT_TYP,DATA_SRC_ID,PRT_PURP_TYP, ISID_OID, MKT_ISS_OID)  SELECT 'VZ=0000010' ,  (SELECT instr_id FROM ft_t_isid WHERE id_ctxt_typ =  'RIC' and iss_id = 'EURIBOR6MD=' and rownum = 1),'CBA=S001=C' , sysdate-36525 , sysdate,'CBA', 'ACTIVE' , 'CBA' , 'REQUEST',  (SELECT isid_oid FROM ft_t_isid WHERE id_ctxt_typ =  'RIC' and iss_id = 'EURIBOR6MD=' and rownum = 1), (select mkt_iss_oid from ft_t_mkis where instr_id = (select instr_id from ft_t_isid where iss_id = 'EURIBOR6MD=' and id_ctxt_typ = 'RIC') and mkt_oid = (select mkt_oid from ft_t_isid where iss_id = '' and id_ctxt_typ = '')) from dual WHERE EXISTS (SELECT 1 FROM ft_t_isid WHERE id_ctxt_typ =  'RIC' and iss_id = 'EURIBOR6MD=') AND NOT EXISTS (SELECT 1 FROM ft_t_isgp WHERE PRNT_ISS_GRP_OID = 'CBA=S001=C' and instr_id = (SELECT instr_id FROM ft_t_isid WHERE id_ctxt_typ =  'RIC' and iss_id = 'EURIBOR6MD=') );</v>
      </c>
    </row>
    <row r="12" spans="1:14" s="8" customFormat="1">
      <c r="A12" s="97"/>
      <c r="B12" s="103" t="s">
        <v>3019</v>
      </c>
      <c r="C12" s="78" t="s">
        <v>2479</v>
      </c>
      <c r="D12" s="78" t="s">
        <v>1570</v>
      </c>
      <c r="E12" s="78" t="s">
        <v>2658</v>
      </c>
      <c r="F12" s="103" t="s">
        <v>1365</v>
      </c>
      <c r="G12" s="104" t="s">
        <v>871</v>
      </c>
      <c r="H12" s="104" t="s">
        <v>141</v>
      </c>
      <c r="I12" s="78" t="s">
        <v>9</v>
      </c>
      <c r="J12" s="78" t="s">
        <v>141</v>
      </c>
      <c r="K12" s="99" t="s">
        <v>872</v>
      </c>
      <c r="L12" s="99"/>
      <c r="M12" s="105"/>
      <c r="N12" s="8" t="str">
        <f t="shared" si="0"/>
        <v>INSERT INTO ft_t_isgp (isgp_oid, instr_id, PRNT_ISS_GRP_OID,START_TMS,LAST_CHG_TMS,LAST_CHG_USR_ID,DATA_STAT_TYP,DATA_SRC_ID,PRT_PURP_TYP, ISID_OID, MKT_ISS_OID)  SELECT 'VZ=0000011' ,  (SELECT instr_id FROM ft_t_isid WHERE id_ctxt_typ =  'RIC' and iss_id = 'GBP1MFSR=' and rownum = 1),'CBA=S001=C'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'CBA=S001=C' and instr_id = (SELECT instr_id FROM ft_t_isid WHERE id_ctxt_typ =  'RIC' and iss_id = 'GBP1MFSR=') );</v>
      </c>
    </row>
    <row r="13" spans="1:14" s="8" customFormat="1">
      <c r="A13" s="97"/>
      <c r="B13" s="103" t="s">
        <v>3020</v>
      </c>
      <c r="C13" s="78" t="s">
        <v>2479</v>
      </c>
      <c r="D13" s="78" t="s">
        <v>1570</v>
      </c>
      <c r="E13" s="78" t="s">
        <v>2658</v>
      </c>
      <c r="F13" s="103" t="s">
        <v>1365</v>
      </c>
      <c r="G13" s="104" t="s">
        <v>871</v>
      </c>
      <c r="H13" s="104" t="s">
        <v>141</v>
      </c>
      <c r="I13" s="78" t="s">
        <v>9</v>
      </c>
      <c r="J13" s="78" t="s">
        <v>141</v>
      </c>
      <c r="K13" s="99" t="s">
        <v>872</v>
      </c>
      <c r="L13" s="99"/>
      <c r="M13" s="105"/>
      <c r="N13" s="8" t="str">
        <f t="shared" si="0"/>
        <v>INSERT INTO ft_t_isgp (isgp_oid, instr_id, PRNT_ISS_GRP_OID,START_TMS,LAST_CHG_TMS,LAST_CHG_USR_ID,DATA_STAT_TYP,DATA_SRC_ID,PRT_PURP_TYP, ISID_OID, MKT_ISS_OID)  SELECT 'VZ=0000012' ,  (SELECT instr_id FROM ft_t_isid WHERE id_ctxt_typ =  'RIC' and iss_id = 'GBP1MFSR=' and rownum = 1),'CBA=S001=C'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'CBA=S001=C' and instr_id = (SELECT instr_id FROM ft_t_isid WHERE id_ctxt_typ =  'RIC' and iss_id = 'GBP1MFSR=') );</v>
      </c>
    </row>
    <row r="14" spans="1:14" s="8" customFormat="1">
      <c r="A14" s="97"/>
      <c r="B14" s="103" t="s">
        <v>3021</v>
      </c>
      <c r="C14" s="78" t="s">
        <v>2480</v>
      </c>
      <c r="D14" s="78" t="s">
        <v>1570</v>
      </c>
      <c r="E14" s="78" t="s">
        <v>2658</v>
      </c>
      <c r="F14" s="103" t="s">
        <v>1365</v>
      </c>
      <c r="G14" s="104" t="s">
        <v>871</v>
      </c>
      <c r="H14" s="104" t="s">
        <v>141</v>
      </c>
      <c r="I14" s="78" t="s">
        <v>9</v>
      </c>
      <c r="J14" s="78" t="s">
        <v>141</v>
      </c>
      <c r="K14" s="99" t="s">
        <v>872</v>
      </c>
      <c r="L14" s="99"/>
      <c r="M14" s="105"/>
      <c r="N14" s="8" t="str">
        <f t="shared" si="0"/>
        <v>INSERT INTO ft_t_isgp (isgp_oid, instr_id, PRNT_ISS_GRP_OID,START_TMS,LAST_CHG_TMS,LAST_CHG_USR_ID,DATA_STAT_TYP,DATA_SRC_ID,PRT_PURP_TYP, ISID_OID, MKT_ISS_OID)  SELECT 'VZ=0000013' ,  (SELECT instr_id FROM ft_t_isid WHERE id_ctxt_typ =  'RIC' and iss_id = 'GBP2MFSR=' and rownum = 1),'CBA=S001=C' , sysdate-36525 , sysdate,'CBA', 'ACTIVE' , 'CBA' , 'REQUEST',  (SELECT isid_oid FROM ft_t_isid WHERE id_ctxt_typ =  'RIC' and iss_id = 'GBP2MFSR=' and rownum = 1), (select mkt_iss_oid from ft_t_mkis where instr_id = (select instr_id from ft_t_isid where iss_id = 'GBP2MFSR=' and id_ctxt_typ = 'RIC') and mkt_oid = (select mkt_oid from ft_t_isid where iss_id = '' and id_ctxt_typ = '')) from dual WHERE EXISTS (SELECT 1 FROM ft_t_isid WHERE id_ctxt_typ =  'RIC' and iss_id = 'GBP2MFSR=') AND NOT EXISTS (SELECT 1 FROM ft_t_isgp WHERE PRNT_ISS_GRP_OID = 'CBA=S001=C' and instr_id = (SELECT instr_id FROM ft_t_isid WHERE id_ctxt_typ =  'RIC' and iss_id = 'GBP2MFSR=') );</v>
      </c>
    </row>
    <row r="15" spans="1:14" s="8" customFormat="1">
      <c r="A15" s="97"/>
      <c r="B15" s="103" t="s">
        <v>3022</v>
      </c>
      <c r="C15" s="78" t="s">
        <v>2481</v>
      </c>
      <c r="D15" s="78" t="s">
        <v>1570</v>
      </c>
      <c r="E15" s="78" t="s">
        <v>2658</v>
      </c>
      <c r="F15" s="103" t="s">
        <v>1365</v>
      </c>
      <c r="G15" s="104" t="s">
        <v>871</v>
      </c>
      <c r="H15" s="104" t="s">
        <v>141</v>
      </c>
      <c r="I15" s="78" t="s">
        <v>9</v>
      </c>
      <c r="J15" s="78" t="s">
        <v>141</v>
      </c>
      <c r="K15" s="99" t="s">
        <v>872</v>
      </c>
      <c r="L15" s="99"/>
      <c r="M15" s="105"/>
      <c r="N15" s="8" t="str">
        <f t="shared" si="0"/>
        <v>INSERT INTO ft_t_isgp (isgp_oid, instr_id, PRNT_ISS_GRP_OID,START_TMS,LAST_CHG_TMS,LAST_CHG_USR_ID,DATA_STAT_TYP,DATA_SRC_ID,PRT_PURP_TYP, ISID_OID, MKT_ISS_OID)  SELECT 'VZ=0000014' ,  (SELECT instr_id FROM ft_t_isid WHERE id_ctxt_typ =  'RIC' and iss_id = 'GBP3MFSR=' and rownum = 1),'CBA=S001=C'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'CBA=S001=C' and instr_id = (SELECT instr_id FROM ft_t_isid WHERE id_ctxt_typ =  'RIC' and iss_id = 'GBP3MFSR=') );</v>
      </c>
    </row>
    <row r="16" spans="1:14" s="8" customFormat="1">
      <c r="A16" s="97"/>
      <c r="B16" s="103" t="s">
        <v>3023</v>
      </c>
      <c r="C16" s="78" t="s">
        <v>2481</v>
      </c>
      <c r="D16" s="78" t="s">
        <v>1570</v>
      </c>
      <c r="E16" s="78" t="s">
        <v>2658</v>
      </c>
      <c r="F16" s="103" t="s">
        <v>1365</v>
      </c>
      <c r="G16" s="104" t="s">
        <v>871</v>
      </c>
      <c r="H16" s="104" t="s">
        <v>141</v>
      </c>
      <c r="I16" s="78" t="s">
        <v>9</v>
      </c>
      <c r="J16" s="78" t="s">
        <v>141</v>
      </c>
      <c r="K16" s="99" t="s">
        <v>872</v>
      </c>
      <c r="L16" s="99"/>
      <c r="M16" s="105"/>
      <c r="N16" s="8" t="str">
        <f t="shared" si="0"/>
        <v>INSERT INTO ft_t_isgp (isgp_oid, instr_id, PRNT_ISS_GRP_OID,START_TMS,LAST_CHG_TMS,LAST_CHG_USR_ID,DATA_STAT_TYP,DATA_SRC_ID,PRT_PURP_TYP, ISID_OID, MKT_ISS_OID)  SELECT 'VZ=0000015' ,  (SELECT instr_id FROM ft_t_isid WHERE id_ctxt_typ =  'RIC' and iss_id = 'GBP3MFSR=' and rownum = 1),'CBA=S001=C'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'CBA=S001=C' and instr_id = (SELECT instr_id FROM ft_t_isid WHERE id_ctxt_typ =  'RIC' and iss_id = 'GBP3MFSR=') );</v>
      </c>
    </row>
    <row r="17" spans="1:14" s="8" customFormat="1">
      <c r="A17" s="97"/>
      <c r="B17" s="103" t="s">
        <v>3024</v>
      </c>
      <c r="C17" s="78" t="s">
        <v>2482</v>
      </c>
      <c r="D17" s="78" t="s">
        <v>1570</v>
      </c>
      <c r="E17" s="78" t="s">
        <v>2658</v>
      </c>
      <c r="F17" s="103" t="s">
        <v>1365</v>
      </c>
      <c r="G17" s="104" t="s">
        <v>871</v>
      </c>
      <c r="H17" s="104" t="s">
        <v>141</v>
      </c>
      <c r="I17" s="78" t="s">
        <v>9</v>
      </c>
      <c r="J17" s="78" t="s">
        <v>141</v>
      </c>
      <c r="K17" s="99" t="s">
        <v>872</v>
      </c>
      <c r="L17" s="99"/>
      <c r="M17" s="105"/>
      <c r="N17" s="8" t="str">
        <f t="shared" si="0"/>
        <v>INSERT INTO ft_t_isgp (isgp_oid, instr_id, PRNT_ISS_GRP_OID,START_TMS,LAST_CHG_TMS,LAST_CHG_USR_ID,DATA_STAT_TYP,DATA_SRC_ID,PRT_PURP_TYP, ISID_OID, MKT_ISS_OID)  SELECT 'VZ=0000016' ,  (SELECT instr_id FROM ft_t_isid WHERE id_ctxt_typ =  'RIC' and iss_id = 'GBP6MFSR=' and rownum = 1),'CBA=S001=C' , sysdate-36525 , sysdate,'CBA', 'ACTIVE' , 'CBA' , 'REQUEST',  (SELECT isid_oid FROM ft_t_isid WHERE id_ctxt_typ =  'RIC' and iss_id = 'GBP6MFSR=' and rownum = 1), (select mkt_iss_oid from ft_t_mkis where instr_id = (select instr_id from ft_t_isid where iss_id = 'GBP6MFSR=' and id_ctxt_typ = 'RIC') and mkt_oid = (select mkt_oid from ft_t_isid where iss_id = '' and id_ctxt_typ = '')) from dual WHERE EXISTS (SELECT 1 FROM ft_t_isid WHERE id_ctxt_typ =  'RIC' and iss_id = 'GBP6MFSR=') AND NOT EXISTS (SELECT 1 FROM ft_t_isgp WHERE PRNT_ISS_GRP_OID = 'CBA=S001=C' and instr_id = (SELECT instr_id FROM ft_t_isid WHERE id_ctxt_typ =  'RIC' and iss_id = 'GBP6MFSR=') );</v>
      </c>
    </row>
    <row r="18" spans="1:14" s="8" customFormat="1">
      <c r="A18" s="97"/>
      <c r="B18" s="103" t="s">
        <v>3025</v>
      </c>
      <c r="C18" s="78" t="s">
        <v>2483</v>
      </c>
      <c r="D18" s="78" t="s">
        <v>1570</v>
      </c>
      <c r="E18" s="78" t="s">
        <v>2658</v>
      </c>
      <c r="F18" s="103" t="s">
        <v>1365</v>
      </c>
      <c r="G18" s="104" t="s">
        <v>871</v>
      </c>
      <c r="H18" s="104" t="s">
        <v>141</v>
      </c>
      <c r="I18" s="78" t="s">
        <v>9</v>
      </c>
      <c r="J18" s="78" t="s">
        <v>141</v>
      </c>
      <c r="K18" s="99" t="s">
        <v>872</v>
      </c>
      <c r="L18" s="99"/>
      <c r="M18" s="105"/>
      <c r="N18" s="8" t="str">
        <f t="shared" si="0"/>
        <v>INSERT INTO ft_t_isgp (isgp_oid, instr_id, PRNT_ISS_GRP_OID,START_TMS,LAST_CHG_TMS,LAST_CHG_USR_ID,DATA_STAT_TYP,DATA_SRC_ID,PRT_PURP_TYP, ISID_OID, MKT_ISS_OID)  SELECT 'VZ=0000017' ,  (SELECT instr_id FROM ft_t_isid WHERE id_ctxt_typ =  'RIC' and iss_id = 'GBPONFSR=' and rownum = 1),'CBA=S001=C' , sysdate-36525 , sysdate,'CBA', 'ACTIVE' , 'CBA' , 'REQUEST',  (SELECT isid_oid FROM ft_t_isid WHERE id_ctxt_typ =  'RIC' and iss_id = 'GBPONFSR=' and rownum = 1), (select mkt_iss_oid from ft_t_mkis where instr_id = (select instr_id from ft_t_isid where iss_id = 'GBPONFSR=' and id_ctxt_typ = 'RIC') and mkt_oid = (select mkt_oid from ft_t_isid where iss_id = '' and id_ctxt_typ = '')) from dual WHERE EXISTS (SELECT 1 FROM ft_t_isid WHERE id_ctxt_typ =  'RIC' and iss_id = 'GBPONFSR=') AND NOT EXISTS (SELECT 1 FROM ft_t_isgp WHERE PRNT_ISS_GRP_OID = 'CBA=S001=C' and instr_id = (SELECT instr_id FROM ft_t_isid WHERE id_ctxt_typ =  'RIC' and iss_id = 'GBPONFSR=') );</v>
      </c>
    </row>
    <row r="19" spans="1:14" s="8" customFormat="1">
      <c r="A19" s="97"/>
      <c r="B19" s="103" t="s">
        <v>3026</v>
      </c>
      <c r="C19" s="78" t="s">
        <v>2484</v>
      </c>
      <c r="D19" s="78" t="s">
        <v>1570</v>
      </c>
      <c r="E19" s="78" t="s">
        <v>2658</v>
      </c>
      <c r="F19" s="103" t="s">
        <v>1365</v>
      </c>
      <c r="G19" s="104" t="s">
        <v>871</v>
      </c>
      <c r="H19" s="104" t="s">
        <v>141</v>
      </c>
      <c r="I19" s="78" t="s">
        <v>9</v>
      </c>
      <c r="J19" s="78" t="s">
        <v>141</v>
      </c>
      <c r="K19" s="99" t="s">
        <v>872</v>
      </c>
      <c r="L19" s="99"/>
      <c r="M19" s="105"/>
      <c r="N19" s="8" t="str">
        <f t="shared" si="0"/>
        <v>INSERT INTO ft_t_isgp (isgp_oid, instr_id, PRNT_ISS_GRP_OID,START_TMS,LAST_CHG_TMS,LAST_CHG_USR_ID,DATA_STAT_TYP,DATA_SRC_ID,PRT_PURP_TYP, ISID_OID, MKT_ISS_OID)  SELECT 'VZ=0000018' ,  (SELECT instr_id FROM ft_t_isid WHERE id_ctxt_typ =  'RIC' and iss_id = 'JPY7YOIS=ICAP' and rownum = 1),'CBA=S001=C' , sysdate-36525 , sysdate,'CBA', 'ACTIVE' , 'CBA' , 'REQUEST',  (SELECT isid_oid FROM ft_t_isid WHERE id_ctxt_typ =  'RIC' and iss_id = 'JPY7YOIS=ICAP' and rownum = 1), (select mkt_iss_oid from ft_t_mkis where instr_id = (select instr_id from ft_t_isid where iss_id = 'JPY7YOIS=ICAP' and id_ctxt_typ = 'RIC') and mkt_oid = (select mkt_oid from ft_t_isid where iss_id = '' and id_ctxt_typ = '')) from dual WHERE EXISTS (SELECT 1 FROM ft_t_isid WHERE id_ctxt_typ =  'RIC' and iss_id = 'JPY7YOIS=ICAP') AND NOT EXISTS (SELECT 1 FROM ft_t_isgp WHERE PRNT_ISS_GRP_OID = 'CBA=S001=C' and instr_id = (SELECT instr_id FROM ft_t_isid WHERE id_ctxt_typ =  'RIC' and iss_id = 'JPY7YOIS=ICAP') );</v>
      </c>
    </row>
    <row r="20" spans="1:14" s="8" customFormat="1">
      <c r="A20" s="97"/>
      <c r="B20" s="103" t="s">
        <v>3027</v>
      </c>
      <c r="C20" s="78" t="s">
        <v>2485</v>
      </c>
      <c r="D20" s="78" t="s">
        <v>1570</v>
      </c>
      <c r="E20" s="78" t="s">
        <v>2658</v>
      </c>
      <c r="F20" s="103" t="s">
        <v>1365</v>
      </c>
      <c r="G20" s="104" t="s">
        <v>871</v>
      </c>
      <c r="H20" s="104" t="s">
        <v>141</v>
      </c>
      <c r="I20" s="78" t="s">
        <v>9</v>
      </c>
      <c r="J20" s="78" t="s">
        <v>141</v>
      </c>
      <c r="K20" s="99" t="s">
        <v>872</v>
      </c>
      <c r="L20" s="99"/>
      <c r="M20" s="105"/>
      <c r="N20" s="8" t="str">
        <f t="shared" si="0"/>
        <v>INSERT INTO ft_t_isgp (isgp_oid, instr_id, PRNT_ISS_GRP_OID,START_TMS,LAST_CHG_TMS,LAST_CHG_USR_ID,DATA_STAT_TYP,DATA_SRC_ID,PRT_PURP_TYP, ISID_OID, MKT_ISS_OID)  SELECT 'VZ=0000019' ,  (SELECT instr_id FROM ft_t_isid WHERE id_ctxt_typ =  'RIC' and iss_id = 'JPY8YOIS=ICAP' and rownum = 1),'CBA=S001=C' , sysdate-36525 , sysdate,'CBA', 'ACTIVE' , 'CBA' , 'REQUEST',  (SELECT isid_oid FROM ft_t_isid WHERE id_ctxt_typ =  'RIC' and iss_id = 'JPY8YOIS=ICAP' and rownum = 1), (select mkt_iss_oid from ft_t_mkis where instr_id = (select instr_id from ft_t_isid where iss_id = 'JPY8YOIS=ICAP' and id_ctxt_typ = 'RIC') and mkt_oid = (select mkt_oid from ft_t_isid where iss_id = '' and id_ctxt_typ = '')) from dual WHERE EXISTS (SELECT 1 FROM ft_t_isid WHERE id_ctxt_typ =  'RIC' and iss_id = 'JPY8YOIS=ICAP') AND NOT EXISTS (SELECT 1 FROM ft_t_isgp WHERE PRNT_ISS_GRP_OID = 'CBA=S001=C' and instr_id = (SELECT instr_id FROM ft_t_isid WHERE id_ctxt_typ =  'RIC' and iss_id = 'JPY8YOIS=ICAP') );</v>
      </c>
    </row>
    <row r="21" spans="1:14" s="8" customFormat="1">
      <c r="A21" s="97"/>
      <c r="B21" s="103" t="s">
        <v>3028</v>
      </c>
      <c r="C21" s="78" t="s">
        <v>2486</v>
      </c>
      <c r="D21" s="78" t="s">
        <v>1570</v>
      </c>
      <c r="E21" s="78" t="s">
        <v>2658</v>
      </c>
      <c r="F21" s="103" t="s">
        <v>1365</v>
      </c>
      <c r="G21" s="104" t="s">
        <v>871</v>
      </c>
      <c r="H21" s="104" t="s">
        <v>141</v>
      </c>
      <c r="I21" s="78" t="s">
        <v>9</v>
      </c>
      <c r="J21" s="78" t="s">
        <v>141</v>
      </c>
      <c r="K21" s="99" t="s">
        <v>872</v>
      </c>
      <c r="L21" s="99"/>
      <c r="M21" s="105"/>
      <c r="N21" s="8" t="str">
        <f t="shared" si="0"/>
        <v>INSERT INTO ft_t_isgp (isgp_oid, instr_id, PRNT_ISS_GRP_OID,START_TMS,LAST_CHG_TMS,LAST_CHG_USR_ID,DATA_STAT_TYP,DATA_SRC_ID,PRT_PURP_TYP, ISID_OID, MKT_ISS_OID)  SELECT 'VZ=0000020' ,  (SELECT instr_id FROM ft_t_isid WHERE id_ctxt_typ =  'RIC' and iss_id = 'JPY9YOIS=ICAP' and rownum = 1),'CBA=S001=C' , sysdate-36525 , sysdate,'CBA', 'ACTIVE' , 'CBA' , 'REQUEST',  (SELECT isid_oid FROM ft_t_isid WHERE id_ctxt_typ =  'RIC' and iss_id = 'JPY9YOIS=ICAP' and rownum = 1), (select mkt_iss_oid from ft_t_mkis where instr_id = (select instr_id from ft_t_isid where iss_id = 'JPY9YOIS=ICAP' and id_ctxt_typ = 'RIC') and mkt_oid = (select mkt_oid from ft_t_isid where iss_id = '' and id_ctxt_typ = '')) from dual WHERE EXISTS (SELECT 1 FROM ft_t_isid WHERE id_ctxt_typ =  'RIC' and iss_id = 'JPY9YOIS=ICAP') AND NOT EXISTS (SELECT 1 FROM ft_t_isgp WHERE PRNT_ISS_GRP_OID = 'CBA=S001=C' and instr_id = (SELECT instr_id FROM ft_t_isid WHERE id_ctxt_typ =  'RIC' and iss_id = 'JPY9YOIS=ICAP') );</v>
      </c>
    </row>
    <row r="22" spans="1:14" s="8" customFormat="1">
      <c r="A22" s="97"/>
      <c r="B22" s="103" t="s">
        <v>3029</v>
      </c>
      <c r="C22" s="78" t="s">
        <v>2487</v>
      </c>
      <c r="D22" s="78" t="s">
        <v>1570</v>
      </c>
      <c r="E22" s="78" t="s">
        <v>2658</v>
      </c>
      <c r="F22" s="103" t="s">
        <v>1365</v>
      </c>
      <c r="G22" s="104" t="s">
        <v>871</v>
      </c>
      <c r="H22" s="104" t="s">
        <v>141</v>
      </c>
      <c r="I22" s="78" t="s">
        <v>9</v>
      </c>
      <c r="J22" s="78" t="s">
        <v>141</v>
      </c>
      <c r="K22" s="99" t="s">
        <v>872</v>
      </c>
      <c r="L22" s="99"/>
      <c r="M22" s="105"/>
      <c r="N22" s="8" t="str">
        <f t="shared" si="0"/>
        <v>INSERT INTO ft_t_isgp (isgp_oid, instr_id, PRNT_ISS_GRP_OID,START_TMS,LAST_CHG_TMS,LAST_CHG_USR_ID,DATA_STAT_TYP,DATA_SRC_ID,PRT_PURP_TYP, ISID_OID, MKT_ISS_OID)  SELECT 'VZ=0000021' ,  (SELECT instr_id FROM ft_t_isid WHERE id_ctxt_typ =  'RIC' and iss_id = 'NOK3F5=TTKL' and rownum = 1),'CBA=S001=C' , sysdate-36525 , sysdate,'CBA', 'ACTIVE' , 'CBA' , 'REQUEST',  (SELECT isid_oid FROM ft_t_isid WHERE id_ctxt_typ =  'RIC' and iss_id = 'NOK3F5=TTKL' and rownum = 1), (select mkt_iss_oid from ft_t_mkis where instr_id = (select instr_id from ft_t_isid where iss_id = 'NOK3F5=TTKL' and id_ctxt_typ = 'RIC') and mkt_oid = (select mkt_oid from ft_t_isid where iss_id = '' and id_ctxt_typ = '')) from dual WHERE EXISTS (SELECT 1 FROM ft_t_isid WHERE id_ctxt_typ =  'RIC' and iss_id = 'NOK3F5=TTKL') AND NOT EXISTS (SELECT 1 FROM ft_t_isgp WHERE PRNT_ISS_GRP_OID = 'CBA=S001=C' and instr_id = (SELECT instr_id FROM ft_t_isid WHERE id_ctxt_typ =  'RIC' and iss_id = 'NOK3F5=TTKL') );</v>
      </c>
    </row>
    <row r="23" spans="1:14" s="8" customFormat="1">
      <c r="A23" s="97"/>
      <c r="B23" s="103" t="s">
        <v>3030</v>
      </c>
      <c r="C23" s="78" t="s">
        <v>2488</v>
      </c>
      <c r="D23" s="78" t="s">
        <v>1570</v>
      </c>
      <c r="E23" s="78" t="s">
        <v>2658</v>
      </c>
      <c r="F23" s="103" t="s">
        <v>1365</v>
      </c>
      <c r="G23" s="104" t="s">
        <v>871</v>
      </c>
      <c r="H23" s="104" t="s">
        <v>141</v>
      </c>
      <c r="I23" s="78" t="s">
        <v>9</v>
      </c>
      <c r="J23" s="78" t="s">
        <v>141</v>
      </c>
      <c r="K23" s="99" t="s">
        <v>872</v>
      </c>
      <c r="L23" s="99"/>
      <c r="M23" s="105"/>
      <c r="N23" s="8" t="str">
        <f t="shared" si="0"/>
        <v>INSERT INTO ft_t_isgp (isgp_oid, instr_id, PRNT_ISS_GRP_OID,START_TMS,LAST_CHG_TMS,LAST_CHG_USR_ID,DATA_STAT_TYP,DATA_SRC_ID,PRT_PURP_TYP, ISID_OID, MKT_ISS_OID)  SELECT 'VZ=0000022' ,  (SELECT instr_id FROM ft_t_isid WHERE id_ctxt_typ =  'RIC' and iss_id = 'NOK3F6=TTKL' and rownum = 1),'CBA=S001=C'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'CBA=S001=C' and instr_id = (SELECT instr_id FROM ft_t_isid WHERE id_ctxt_typ =  'RIC' and iss_id = 'NOK3F6=TTKL') );</v>
      </c>
    </row>
    <row r="24" spans="1:14" s="8" customFormat="1">
      <c r="A24" s="97"/>
      <c r="B24" s="103" t="s">
        <v>3031</v>
      </c>
      <c r="C24" s="78" t="s">
        <v>2488</v>
      </c>
      <c r="D24" s="78" t="s">
        <v>1570</v>
      </c>
      <c r="E24" s="78" t="s">
        <v>2658</v>
      </c>
      <c r="F24" s="103" t="s">
        <v>1365</v>
      </c>
      <c r="G24" s="104" t="s">
        <v>871</v>
      </c>
      <c r="H24" s="104" t="s">
        <v>141</v>
      </c>
      <c r="I24" s="78" t="s">
        <v>9</v>
      </c>
      <c r="J24" s="78" t="s">
        <v>141</v>
      </c>
      <c r="K24" s="99" t="s">
        <v>872</v>
      </c>
      <c r="L24" s="99"/>
      <c r="M24" s="105"/>
      <c r="N24" s="8" t="str">
        <f t="shared" si="0"/>
        <v>INSERT INTO ft_t_isgp (isgp_oid, instr_id, PRNT_ISS_GRP_OID,START_TMS,LAST_CHG_TMS,LAST_CHG_USR_ID,DATA_STAT_TYP,DATA_SRC_ID,PRT_PURP_TYP, ISID_OID, MKT_ISS_OID)  SELECT 'VZ=0000023' ,  (SELECT instr_id FROM ft_t_isid WHERE id_ctxt_typ =  'RIC' and iss_id = 'NOK3F6=TTKL' and rownum = 1),'CBA=S001=C'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'CBA=S001=C' and instr_id = (SELECT instr_id FROM ft_t_isid WHERE id_ctxt_typ =  'RIC' and iss_id = 'NOK3F6=TTKL') );</v>
      </c>
    </row>
    <row r="25" spans="1:14" s="8" customFormat="1">
      <c r="A25" s="97"/>
      <c r="B25" s="103" t="s">
        <v>3032</v>
      </c>
      <c r="C25" s="78" t="s">
        <v>2489</v>
      </c>
      <c r="D25" s="78" t="s">
        <v>1570</v>
      </c>
      <c r="E25" s="78" t="s">
        <v>2658</v>
      </c>
      <c r="F25" s="103" t="s">
        <v>1365</v>
      </c>
      <c r="G25" s="104" t="s">
        <v>871</v>
      </c>
      <c r="H25" s="104" t="s">
        <v>141</v>
      </c>
      <c r="I25" s="78" t="s">
        <v>9</v>
      </c>
      <c r="J25" s="78" t="s">
        <v>141</v>
      </c>
      <c r="K25" s="99" t="s">
        <v>872</v>
      </c>
      <c r="L25" s="99"/>
      <c r="M25" s="105"/>
      <c r="N25" s="8" t="str">
        <f t="shared" si="0"/>
        <v>INSERT INTO ft_t_isgp (isgp_oid, instr_id, PRNT_ISS_GRP_OID,START_TMS,LAST_CHG_TMS,LAST_CHG_USR_ID,DATA_STAT_TYP,DATA_SRC_ID,PRT_PURP_TYP, ISID_OID, MKT_ISS_OID)  SELECT 'VZ=0000024' ,  (SELECT instr_id FROM ft_t_isid WHERE id_ctxt_typ =  'RIC' and iss_id = 'NOK3F7=TTKL' and rownum = 1),'CBA=S001=C'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'CBA=S001=C' and instr_id = (SELECT instr_id FROM ft_t_isid WHERE id_ctxt_typ =  'RIC' and iss_id = 'NOK3F7=TTKL') );</v>
      </c>
    </row>
    <row r="26" spans="1:14" s="8" customFormat="1">
      <c r="A26" s="97"/>
      <c r="B26" s="103" t="s">
        <v>3033</v>
      </c>
      <c r="C26" s="78" t="s">
        <v>2489</v>
      </c>
      <c r="D26" s="78" t="s">
        <v>1570</v>
      </c>
      <c r="E26" s="78" t="s">
        <v>2658</v>
      </c>
      <c r="F26" s="103" t="s">
        <v>1365</v>
      </c>
      <c r="G26" s="104" t="s">
        <v>871</v>
      </c>
      <c r="H26" s="104" t="s">
        <v>141</v>
      </c>
      <c r="I26" s="78" t="s">
        <v>9</v>
      </c>
      <c r="J26" s="78" t="s">
        <v>141</v>
      </c>
      <c r="K26" s="99" t="s">
        <v>872</v>
      </c>
      <c r="L26" s="99"/>
      <c r="M26" s="105"/>
      <c r="N26" s="8" t="str">
        <f t="shared" si="0"/>
        <v>INSERT INTO ft_t_isgp (isgp_oid, instr_id, PRNT_ISS_GRP_OID,START_TMS,LAST_CHG_TMS,LAST_CHG_USR_ID,DATA_STAT_TYP,DATA_SRC_ID,PRT_PURP_TYP, ISID_OID, MKT_ISS_OID)  SELECT 'VZ=0000025' ,  (SELECT instr_id FROM ft_t_isid WHERE id_ctxt_typ =  'RIC' and iss_id = 'NOK3F7=TTKL' and rownum = 1),'CBA=S001=C'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'CBA=S001=C' and instr_id = (SELECT instr_id FROM ft_t_isid WHERE id_ctxt_typ =  'RIC' and iss_id = 'NOK3F7=TTKL') );</v>
      </c>
    </row>
    <row r="27" spans="1:14" s="8" customFormat="1">
      <c r="A27" s="97"/>
      <c r="B27" s="103" t="s">
        <v>3034</v>
      </c>
      <c r="C27" s="78" t="s">
        <v>2490</v>
      </c>
      <c r="D27" s="78" t="s">
        <v>1570</v>
      </c>
      <c r="E27" s="78" t="s">
        <v>2658</v>
      </c>
      <c r="F27" s="103" t="s">
        <v>1365</v>
      </c>
      <c r="G27" s="104" t="s">
        <v>871</v>
      </c>
      <c r="H27" s="104" t="s">
        <v>141</v>
      </c>
      <c r="I27" s="78" t="s">
        <v>9</v>
      </c>
      <c r="J27" s="78" t="s">
        <v>141</v>
      </c>
      <c r="K27" s="99" t="s">
        <v>872</v>
      </c>
      <c r="L27" s="99"/>
      <c r="M27" s="105"/>
      <c r="N27" s="8" t="str">
        <f t="shared" si="0"/>
        <v>INSERT INTO ft_t_isgp (isgp_oid, instr_id, PRNT_ISS_GRP_OID,START_TMS,LAST_CHG_TMS,LAST_CHG_USR_ID,DATA_STAT_TYP,DATA_SRC_ID,PRT_PURP_TYP, ISID_OID, MKT_ISS_OID)  SELECT 'VZ=0000026' ,  (SELECT instr_id FROM ft_t_isid WHERE id_ctxt_typ =  'RIC' and iss_id = 'NOK3F8=TTKL' and rownum = 1),'CBA=S001=C'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'CBA=S001=C' and instr_id = (SELECT instr_id FROM ft_t_isid WHERE id_ctxt_typ =  'RIC' and iss_id = 'NOK3F8=TTKL') );</v>
      </c>
    </row>
    <row r="28" spans="1:14" s="8" customFormat="1">
      <c r="A28" s="97"/>
      <c r="B28" s="103" t="s">
        <v>3035</v>
      </c>
      <c r="C28" s="78" t="s">
        <v>2490</v>
      </c>
      <c r="D28" s="78" t="s">
        <v>1570</v>
      </c>
      <c r="E28" s="78" t="s">
        <v>2658</v>
      </c>
      <c r="F28" s="103" t="s">
        <v>1365</v>
      </c>
      <c r="G28" s="104" t="s">
        <v>871</v>
      </c>
      <c r="H28" s="104" t="s">
        <v>141</v>
      </c>
      <c r="I28" s="78" t="s">
        <v>9</v>
      </c>
      <c r="J28" s="78" t="s">
        <v>141</v>
      </c>
      <c r="K28" s="99" t="s">
        <v>872</v>
      </c>
      <c r="L28" s="99"/>
      <c r="M28" s="105"/>
      <c r="N28" s="8" t="str">
        <f t="shared" si="0"/>
        <v>INSERT INTO ft_t_isgp (isgp_oid, instr_id, PRNT_ISS_GRP_OID,START_TMS,LAST_CHG_TMS,LAST_CHG_USR_ID,DATA_STAT_TYP,DATA_SRC_ID,PRT_PURP_TYP, ISID_OID, MKT_ISS_OID)  SELECT 'VZ=0000027' ,  (SELECT instr_id FROM ft_t_isid WHERE id_ctxt_typ =  'RIC' and iss_id = 'NOK3F8=TTKL' and rownum = 1),'CBA=S001=C'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'CBA=S001=C' and instr_id = (SELECT instr_id FROM ft_t_isid WHERE id_ctxt_typ =  'RIC' and iss_id = 'NOK3F8=TTKL') );</v>
      </c>
    </row>
    <row r="29" spans="1:14" s="8" customFormat="1">
      <c r="A29" s="97"/>
      <c r="B29" s="103" t="s">
        <v>3036</v>
      </c>
      <c r="C29" s="78" t="s">
        <v>2491</v>
      </c>
      <c r="D29" s="78" t="s">
        <v>1570</v>
      </c>
      <c r="E29" s="78" t="s">
        <v>2658</v>
      </c>
      <c r="F29" s="103" t="s">
        <v>1365</v>
      </c>
      <c r="G29" s="104" t="s">
        <v>871</v>
      </c>
      <c r="H29" s="104" t="s">
        <v>141</v>
      </c>
      <c r="I29" s="78" t="s">
        <v>9</v>
      </c>
      <c r="J29" s="78" t="s">
        <v>141</v>
      </c>
      <c r="K29" s="99" t="s">
        <v>872</v>
      </c>
      <c r="L29" s="99"/>
      <c r="M29" s="105"/>
      <c r="N29" s="8" t="str">
        <f t="shared" si="0"/>
        <v>INSERT INTO ft_t_isgp (isgp_oid, instr_id, PRNT_ISS_GRP_OID,START_TMS,LAST_CHG_TMS,LAST_CHG_USR_ID,DATA_STAT_TYP,DATA_SRC_ID,PRT_PURP_TYP, ISID_OID, MKT_ISS_OID)  SELECT 'VZ=0000028' ,  (SELECT instr_id FROM ft_t_isid WHERE id_ctxt_typ =  'RIC' and iss_id = 'NZ10YSWPCLS=' and rownum = 1),'CBA=S001=C'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'CBA=S001=C' and instr_id = (SELECT instr_id FROM ft_t_isid WHERE id_ctxt_typ =  'RIC' and iss_id = 'NZ10YSWPCLS=') );</v>
      </c>
    </row>
    <row r="30" spans="1:14" s="8" customFormat="1">
      <c r="A30" s="97"/>
      <c r="B30" s="103" t="s">
        <v>3037</v>
      </c>
      <c r="C30" s="78" t="s">
        <v>2491</v>
      </c>
      <c r="D30" s="78" t="s">
        <v>1570</v>
      </c>
      <c r="E30" s="78" t="s">
        <v>2658</v>
      </c>
      <c r="F30" s="103" t="s">
        <v>1365</v>
      </c>
      <c r="G30" s="104" t="s">
        <v>871</v>
      </c>
      <c r="H30" s="104" t="s">
        <v>141</v>
      </c>
      <c r="I30" s="78" t="s">
        <v>9</v>
      </c>
      <c r="J30" s="78" t="s">
        <v>141</v>
      </c>
      <c r="K30" s="99" t="s">
        <v>872</v>
      </c>
      <c r="L30" s="99"/>
      <c r="M30" s="105"/>
      <c r="N30" s="8" t="str">
        <f t="shared" si="0"/>
        <v>INSERT INTO ft_t_isgp (isgp_oid, instr_id, PRNT_ISS_GRP_OID,START_TMS,LAST_CHG_TMS,LAST_CHG_USR_ID,DATA_STAT_TYP,DATA_SRC_ID,PRT_PURP_TYP, ISID_OID, MKT_ISS_OID)  SELECT 'VZ=0000029' ,  (SELECT instr_id FROM ft_t_isid WHERE id_ctxt_typ =  'RIC' and iss_id = 'NZ10YSWPCLS=' and rownum = 1),'CBA=S001=C'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'CBA=S001=C' and instr_id = (SELECT instr_id FROM ft_t_isid WHERE id_ctxt_typ =  'RIC' and iss_id = 'NZ10YSWPCLS=') );</v>
      </c>
    </row>
    <row r="31" spans="1:14" s="8" customFormat="1">
      <c r="A31" s="97"/>
      <c r="B31" s="103" t="s">
        <v>3038</v>
      </c>
      <c r="C31" s="78" t="s">
        <v>2492</v>
      </c>
      <c r="D31" s="78" t="s">
        <v>1570</v>
      </c>
      <c r="E31" s="78" t="s">
        <v>2658</v>
      </c>
      <c r="F31" s="103" t="s">
        <v>1365</v>
      </c>
      <c r="G31" s="104" t="s">
        <v>871</v>
      </c>
      <c r="H31" s="104" t="s">
        <v>141</v>
      </c>
      <c r="I31" s="78" t="s">
        <v>9</v>
      </c>
      <c r="J31" s="78" t="s">
        <v>141</v>
      </c>
      <c r="K31" s="99" t="s">
        <v>872</v>
      </c>
      <c r="L31" s="99"/>
      <c r="M31" s="105"/>
      <c r="N31" s="8" t="str">
        <f t="shared" si="0"/>
        <v>INSERT INTO ft_t_isgp (isgp_oid, instr_id, PRNT_ISS_GRP_OID,START_TMS,LAST_CHG_TMS,LAST_CHG_USR_ID,DATA_STAT_TYP,DATA_SRC_ID,PRT_PURP_TYP, ISID_OID, MKT_ISS_OID)  SELECT 'VZ=0000030' ,  (SELECT instr_id FROM ft_t_isid WHERE id_ctxt_typ =  'RIC' and iss_id = 'NZ15YSWPCLS=' and rownum = 1),'CBA=S001=C'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'CBA=S001=C' and instr_id = (SELECT instr_id FROM ft_t_isid WHERE id_ctxt_typ =  'RIC' and iss_id = 'NZ15YSWPCLS=') );</v>
      </c>
    </row>
    <row r="32" spans="1:14" s="8" customFormat="1">
      <c r="A32" s="97"/>
      <c r="B32" s="103" t="s">
        <v>3039</v>
      </c>
      <c r="C32" s="78" t="s">
        <v>2492</v>
      </c>
      <c r="D32" s="78" t="s">
        <v>1570</v>
      </c>
      <c r="E32" s="78" t="s">
        <v>2658</v>
      </c>
      <c r="F32" s="103" t="s">
        <v>1365</v>
      </c>
      <c r="G32" s="104" t="s">
        <v>871</v>
      </c>
      <c r="H32" s="104" t="s">
        <v>141</v>
      </c>
      <c r="I32" s="78" t="s">
        <v>9</v>
      </c>
      <c r="J32" s="78" t="s">
        <v>141</v>
      </c>
      <c r="K32" s="99" t="s">
        <v>872</v>
      </c>
      <c r="L32" s="99"/>
      <c r="M32" s="105"/>
      <c r="N32" s="8" t="str">
        <f t="shared" si="0"/>
        <v>INSERT INTO ft_t_isgp (isgp_oid, instr_id, PRNT_ISS_GRP_OID,START_TMS,LAST_CHG_TMS,LAST_CHG_USR_ID,DATA_STAT_TYP,DATA_SRC_ID,PRT_PURP_TYP, ISID_OID, MKT_ISS_OID)  SELECT 'VZ=0000031' ,  (SELECT instr_id FROM ft_t_isid WHERE id_ctxt_typ =  'RIC' and iss_id = 'NZ15YSWPCLS=' and rownum = 1),'CBA=S001=C'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'CBA=S001=C' and instr_id = (SELECT instr_id FROM ft_t_isid WHERE id_ctxt_typ =  'RIC' and iss_id = 'NZ15YSWPCLS=') );</v>
      </c>
    </row>
    <row r="33" spans="1:14" s="8" customFormat="1">
      <c r="A33" s="97"/>
      <c r="B33" s="103" t="s">
        <v>3040</v>
      </c>
      <c r="C33" s="78" t="s">
        <v>2493</v>
      </c>
      <c r="D33" s="78" t="s">
        <v>1570</v>
      </c>
      <c r="E33" s="78" t="s">
        <v>2658</v>
      </c>
      <c r="F33" s="103" t="s">
        <v>1365</v>
      </c>
      <c r="G33" s="104" t="s">
        <v>871</v>
      </c>
      <c r="H33" s="104" t="s">
        <v>141</v>
      </c>
      <c r="I33" s="78" t="s">
        <v>9</v>
      </c>
      <c r="J33" s="78" t="s">
        <v>141</v>
      </c>
      <c r="K33" s="99" t="s">
        <v>872</v>
      </c>
      <c r="L33" s="99"/>
      <c r="M33" s="105"/>
      <c r="N33" s="8" t="str">
        <f t="shared" si="0"/>
        <v>INSERT INTO ft_t_isgp (isgp_oid, instr_id, PRNT_ISS_GRP_OID,START_TMS,LAST_CHG_TMS,LAST_CHG_USR_ID,DATA_STAT_TYP,DATA_SRC_ID,PRT_PURP_TYP, ISID_OID, MKT_ISS_OID)  SELECT 'VZ=0000032' ,  (SELECT instr_id FROM ft_t_isid WHERE id_ctxt_typ =  'RIC' and iss_id = 'NZ20YSWPCLS=' and rownum = 1),'CBA=S001=C'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'CBA=S001=C' and instr_id = (SELECT instr_id FROM ft_t_isid WHERE id_ctxt_typ =  'RIC' and iss_id = 'NZ20YSWPCLS=') );</v>
      </c>
    </row>
    <row r="34" spans="1:14" s="8" customFormat="1">
      <c r="A34" s="97"/>
      <c r="B34" s="103" t="s">
        <v>3041</v>
      </c>
      <c r="C34" s="78" t="s">
        <v>2493</v>
      </c>
      <c r="D34" s="78" t="s">
        <v>1570</v>
      </c>
      <c r="E34" s="78" t="s">
        <v>2658</v>
      </c>
      <c r="F34" s="103" t="s">
        <v>1365</v>
      </c>
      <c r="G34" s="104" t="s">
        <v>871</v>
      </c>
      <c r="H34" s="104" t="s">
        <v>141</v>
      </c>
      <c r="I34" s="78" t="s">
        <v>9</v>
      </c>
      <c r="J34" s="78" t="s">
        <v>141</v>
      </c>
      <c r="K34" s="99" t="s">
        <v>872</v>
      </c>
      <c r="L34" s="99"/>
      <c r="M34" s="105"/>
      <c r="N34" s="8" t="str">
        <f t="shared" si="0"/>
        <v>INSERT INTO ft_t_isgp (isgp_oid, instr_id, PRNT_ISS_GRP_OID,START_TMS,LAST_CHG_TMS,LAST_CHG_USR_ID,DATA_STAT_TYP,DATA_SRC_ID,PRT_PURP_TYP, ISID_OID, MKT_ISS_OID)  SELECT 'VZ=0000033' ,  (SELECT instr_id FROM ft_t_isid WHERE id_ctxt_typ =  'RIC' and iss_id = 'NZ20YSWPCLS=' and rownum = 1),'CBA=S001=C'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'CBA=S001=C' and instr_id = (SELECT instr_id FROM ft_t_isid WHERE id_ctxt_typ =  'RIC' and iss_id = 'NZ20YSWPCLS=') );</v>
      </c>
    </row>
    <row r="35" spans="1:14" s="8" customFormat="1">
      <c r="A35" s="97"/>
      <c r="B35" s="103" t="s">
        <v>3042</v>
      </c>
      <c r="C35" s="78" t="s">
        <v>2494</v>
      </c>
      <c r="D35" s="78" t="s">
        <v>1570</v>
      </c>
      <c r="E35" s="78" t="s">
        <v>2658</v>
      </c>
      <c r="F35" s="103" t="s">
        <v>1365</v>
      </c>
      <c r="G35" s="104" t="s">
        <v>871</v>
      </c>
      <c r="H35" s="104" t="s">
        <v>141</v>
      </c>
      <c r="I35" s="78" t="s">
        <v>9</v>
      </c>
      <c r="J35" s="78" t="s">
        <v>141</v>
      </c>
      <c r="K35" s="99" t="s">
        <v>872</v>
      </c>
      <c r="L35" s="99"/>
      <c r="M35" s="105"/>
      <c r="N35" s="8" t="str">
        <f t="shared" si="0"/>
        <v>INSERT INTO ft_t_isgp (isgp_oid, instr_id, PRNT_ISS_GRP_OID,START_TMS,LAST_CHG_TMS,LAST_CHG_USR_ID,DATA_STAT_TYP,DATA_SRC_ID,PRT_PURP_TYP, ISID_OID, MKT_ISS_OID)  SELECT 'VZ=0000034' ,  (SELECT instr_id FROM ft_t_isid WHERE id_ctxt_typ =  'RIC' and iss_id = 'NZ2YSWPCLS=' and rownum = 1),'CBA=S001=C' , sysdate-36525 , sysdate,'CBA', 'ACTIVE' , 'CBA' , 'REQUEST',  (SELECT isid_oid FROM ft_t_isid WHERE id_ctxt_typ =  'RIC' and iss_id = 'NZ2YSWPCLS=' and rownum = 1), (select mkt_iss_oid from ft_t_mkis where instr_id = (select instr_id from ft_t_isid where iss_id = 'NZ2YSWPCLS=' and id_ctxt_typ = 'RIC') and mkt_oid = (select mkt_oid from ft_t_isid where iss_id = '' and id_ctxt_typ = '')) from dual WHERE EXISTS (SELECT 1 FROM ft_t_isid WHERE id_ctxt_typ =  'RIC' and iss_id = 'NZ2YSWPCLS=') AND NOT EXISTS (SELECT 1 FROM ft_t_isgp WHERE PRNT_ISS_GRP_OID = 'CBA=S001=C' and instr_id = (SELECT instr_id FROM ft_t_isid WHERE id_ctxt_typ =  'RIC' and iss_id = 'NZ2YSWPCLS=') );</v>
      </c>
    </row>
    <row r="36" spans="1:14" s="8" customFormat="1">
      <c r="A36" s="97"/>
      <c r="B36" s="103" t="s">
        <v>3043</v>
      </c>
      <c r="C36" s="78" t="s">
        <v>2495</v>
      </c>
      <c r="D36" s="78" t="s">
        <v>1570</v>
      </c>
      <c r="E36" s="78" t="s">
        <v>2658</v>
      </c>
      <c r="F36" s="103" t="s">
        <v>1365</v>
      </c>
      <c r="G36" s="104" t="s">
        <v>871</v>
      </c>
      <c r="H36" s="104" t="s">
        <v>141</v>
      </c>
      <c r="I36" s="78" t="s">
        <v>9</v>
      </c>
      <c r="J36" s="78" t="s">
        <v>141</v>
      </c>
      <c r="K36" s="99" t="s">
        <v>872</v>
      </c>
      <c r="L36" s="99"/>
      <c r="M36" s="105"/>
      <c r="N36" s="8" t="str">
        <f t="shared" si="0"/>
        <v>INSERT INTO ft_t_isgp (isgp_oid, instr_id, PRNT_ISS_GRP_OID,START_TMS,LAST_CHG_TMS,LAST_CHG_USR_ID,DATA_STAT_TYP,DATA_SRC_ID,PRT_PURP_TYP, ISID_OID, MKT_ISS_OID)  SELECT 'VZ=0000035' ,  (SELECT instr_id FROM ft_t_isid WHERE id_ctxt_typ =  'RIC' and iss_id = 'NZ3YSWPCLS=' and rownum = 1),'CBA=S001=C'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'CBA=S001=C' and instr_id = (SELECT instr_id FROM ft_t_isid WHERE id_ctxt_typ =  'RIC' and iss_id = 'NZ3YSWPCLS=') );</v>
      </c>
    </row>
    <row r="37" spans="1:14" s="8" customFormat="1">
      <c r="A37" s="97"/>
      <c r="B37" s="103" t="s">
        <v>3044</v>
      </c>
      <c r="C37" s="78" t="s">
        <v>2495</v>
      </c>
      <c r="D37" s="78" t="s">
        <v>1570</v>
      </c>
      <c r="E37" s="78" t="s">
        <v>2658</v>
      </c>
      <c r="F37" s="103" t="s">
        <v>1365</v>
      </c>
      <c r="G37" s="104" t="s">
        <v>871</v>
      </c>
      <c r="H37" s="104" t="s">
        <v>141</v>
      </c>
      <c r="I37" s="78" t="s">
        <v>9</v>
      </c>
      <c r="J37" s="78" t="s">
        <v>141</v>
      </c>
      <c r="K37" s="99" t="s">
        <v>872</v>
      </c>
      <c r="L37" s="99"/>
      <c r="M37" s="105"/>
      <c r="N37" s="8" t="str">
        <f t="shared" si="0"/>
        <v>INSERT INTO ft_t_isgp (isgp_oid, instr_id, PRNT_ISS_GRP_OID,START_TMS,LAST_CHG_TMS,LAST_CHG_USR_ID,DATA_STAT_TYP,DATA_SRC_ID,PRT_PURP_TYP, ISID_OID, MKT_ISS_OID)  SELECT 'VZ=0000036' ,  (SELECT instr_id FROM ft_t_isid WHERE id_ctxt_typ =  'RIC' and iss_id = 'NZ3YSWPCLS=' and rownum = 1),'CBA=S001=C'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'CBA=S001=C' and instr_id = (SELECT instr_id FROM ft_t_isid WHERE id_ctxt_typ =  'RIC' and iss_id = 'NZ3YSWPCLS=') );</v>
      </c>
    </row>
    <row r="38" spans="1:14" s="8" customFormat="1">
      <c r="A38" s="97"/>
      <c r="B38" s="103" t="s">
        <v>3045</v>
      </c>
      <c r="C38" s="78" t="s">
        <v>2496</v>
      </c>
      <c r="D38" s="78" t="s">
        <v>1570</v>
      </c>
      <c r="E38" s="78" t="s">
        <v>2658</v>
      </c>
      <c r="F38" s="103" t="s">
        <v>1365</v>
      </c>
      <c r="G38" s="104" t="s">
        <v>871</v>
      </c>
      <c r="H38" s="104" t="s">
        <v>141</v>
      </c>
      <c r="I38" s="78" t="s">
        <v>9</v>
      </c>
      <c r="J38" s="78" t="s">
        <v>141</v>
      </c>
      <c r="K38" s="99" t="s">
        <v>872</v>
      </c>
      <c r="L38" s="99"/>
      <c r="M38" s="105"/>
      <c r="N38" s="8" t="str">
        <f t="shared" si="0"/>
        <v>INSERT INTO ft_t_isgp (isgp_oid, instr_id, PRNT_ISS_GRP_OID,START_TMS,LAST_CHG_TMS,LAST_CHG_USR_ID,DATA_STAT_TYP,DATA_SRC_ID,PRT_PURP_TYP, ISID_OID, MKT_ISS_OID)  SELECT 'VZ=0000037' ,  (SELECT instr_id FROM ft_t_isid WHERE id_ctxt_typ =  'RIC' and iss_id = 'NZ4YSWPCLS=' and rownum = 1),'CBA=S001=C'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'CBA=S001=C' and instr_id = (SELECT instr_id FROM ft_t_isid WHERE id_ctxt_typ =  'RIC' and iss_id = 'NZ4YSWPCLS=') );</v>
      </c>
    </row>
    <row r="39" spans="1:14" s="8" customFormat="1">
      <c r="A39" s="97"/>
      <c r="B39" s="103" t="s">
        <v>3046</v>
      </c>
      <c r="C39" s="78" t="s">
        <v>2496</v>
      </c>
      <c r="D39" s="78" t="s">
        <v>1570</v>
      </c>
      <c r="E39" s="78" t="s">
        <v>2658</v>
      </c>
      <c r="F39" s="103" t="s">
        <v>1365</v>
      </c>
      <c r="G39" s="104" t="s">
        <v>871</v>
      </c>
      <c r="H39" s="104" t="s">
        <v>141</v>
      </c>
      <c r="I39" s="78" t="s">
        <v>9</v>
      </c>
      <c r="J39" s="78" t="s">
        <v>141</v>
      </c>
      <c r="K39" s="99" t="s">
        <v>872</v>
      </c>
      <c r="L39" s="99"/>
      <c r="M39" s="105"/>
      <c r="N39" s="8" t="str">
        <f t="shared" si="0"/>
        <v>INSERT INTO ft_t_isgp (isgp_oid, instr_id, PRNT_ISS_GRP_OID,START_TMS,LAST_CHG_TMS,LAST_CHG_USR_ID,DATA_STAT_TYP,DATA_SRC_ID,PRT_PURP_TYP, ISID_OID, MKT_ISS_OID)  SELECT 'VZ=0000038' ,  (SELECT instr_id FROM ft_t_isid WHERE id_ctxt_typ =  'RIC' and iss_id = 'NZ4YSWPCLS=' and rownum = 1),'CBA=S001=C'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'CBA=S001=C' and instr_id = (SELECT instr_id FROM ft_t_isid WHERE id_ctxt_typ =  'RIC' and iss_id = 'NZ4YSWPCLS=') );</v>
      </c>
    </row>
    <row r="40" spans="1:14" s="8" customFormat="1">
      <c r="A40" s="97"/>
      <c r="B40" s="103" t="s">
        <v>3047</v>
      </c>
      <c r="C40" s="78" t="s">
        <v>2497</v>
      </c>
      <c r="D40" s="78" t="s">
        <v>1570</v>
      </c>
      <c r="E40" s="78" t="s">
        <v>2658</v>
      </c>
      <c r="F40" s="103" t="s">
        <v>1365</v>
      </c>
      <c r="G40" s="104" t="s">
        <v>871</v>
      </c>
      <c r="H40" s="104" t="s">
        <v>141</v>
      </c>
      <c r="I40" s="78" t="s">
        <v>9</v>
      </c>
      <c r="J40" s="78" t="s">
        <v>141</v>
      </c>
      <c r="K40" s="99" t="s">
        <v>872</v>
      </c>
      <c r="L40" s="99"/>
      <c r="M40" s="105"/>
      <c r="N40" s="8" t="str">
        <f t="shared" si="0"/>
        <v>INSERT INTO ft_t_isgp (isgp_oid, instr_id, PRNT_ISS_GRP_OID,START_TMS,LAST_CHG_TMS,LAST_CHG_USR_ID,DATA_STAT_TYP,DATA_SRC_ID,PRT_PURP_TYP, ISID_OID, MKT_ISS_OID)  SELECT 'VZ=0000039' ,  (SELECT instr_id FROM ft_t_isid WHERE id_ctxt_typ =  'RIC' and iss_id = 'NZ5YSWPCLS=' and rownum = 1),'CBA=S001=C'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'CBA=S001=C' and instr_id = (SELECT instr_id FROM ft_t_isid WHERE id_ctxt_typ =  'RIC' and iss_id = 'NZ5YSWPCLS=') );</v>
      </c>
    </row>
    <row r="41" spans="1:14" s="8" customFormat="1">
      <c r="A41" s="97"/>
      <c r="B41" s="103" t="s">
        <v>3048</v>
      </c>
      <c r="C41" s="78" t="s">
        <v>2497</v>
      </c>
      <c r="D41" s="78" t="s">
        <v>1570</v>
      </c>
      <c r="E41" s="78" t="s">
        <v>2658</v>
      </c>
      <c r="F41" s="103" t="s">
        <v>1365</v>
      </c>
      <c r="G41" s="104" t="s">
        <v>871</v>
      </c>
      <c r="H41" s="104" t="s">
        <v>141</v>
      </c>
      <c r="I41" s="78" t="s">
        <v>9</v>
      </c>
      <c r="J41" s="78" t="s">
        <v>141</v>
      </c>
      <c r="K41" s="99" t="s">
        <v>872</v>
      </c>
      <c r="L41" s="99"/>
      <c r="M41" s="105"/>
      <c r="N41" s="8" t="str">
        <f t="shared" si="0"/>
        <v>INSERT INTO ft_t_isgp (isgp_oid, instr_id, PRNT_ISS_GRP_OID,START_TMS,LAST_CHG_TMS,LAST_CHG_USR_ID,DATA_STAT_TYP,DATA_SRC_ID,PRT_PURP_TYP, ISID_OID, MKT_ISS_OID)  SELECT 'VZ=0000040' ,  (SELECT instr_id FROM ft_t_isid WHERE id_ctxt_typ =  'RIC' and iss_id = 'NZ5YSWPCLS=' and rownum = 1),'CBA=S001=C'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'CBA=S001=C' and instr_id = (SELECT instr_id FROM ft_t_isid WHERE id_ctxt_typ =  'RIC' and iss_id = 'NZ5YSWPCLS=') );</v>
      </c>
    </row>
    <row r="42" spans="1:14" s="8" customFormat="1">
      <c r="A42" s="97"/>
      <c r="B42" s="103" t="s">
        <v>3049</v>
      </c>
      <c r="C42" s="78" t="s">
        <v>2498</v>
      </c>
      <c r="D42" s="78" t="s">
        <v>1570</v>
      </c>
      <c r="E42" s="78" t="s">
        <v>2658</v>
      </c>
      <c r="F42" s="103" t="s">
        <v>1365</v>
      </c>
      <c r="G42" s="104" t="s">
        <v>871</v>
      </c>
      <c r="H42" s="104" t="s">
        <v>141</v>
      </c>
      <c r="I42" s="78" t="s">
        <v>9</v>
      </c>
      <c r="J42" s="78" t="s">
        <v>141</v>
      </c>
      <c r="K42" s="99" t="s">
        <v>872</v>
      </c>
      <c r="L42" s="99"/>
      <c r="M42" s="105"/>
      <c r="N42" s="8" t="str">
        <f t="shared" si="0"/>
        <v>INSERT INTO ft_t_isgp (isgp_oid, instr_id, PRNT_ISS_GRP_OID,START_TMS,LAST_CHG_TMS,LAST_CHG_USR_ID,DATA_STAT_TYP,DATA_SRC_ID,PRT_PURP_TYP, ISID_OID, MKT_ISS_OID)  SELECT 'VZ=0000041' ,  (SELECT instr_id FROM ft_t_isid WHERE id_ctxt_typ =  'RIC' and iss_id = 'NZ7YSWPCLS=' and rownum = 1),'CBA=S001=C'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'CBA=S001=C' and instr_id = (SELECT instr_id FROM ft_t_isid WHERE id_ctxt_typ =  'RIC' and iss_id = 'NZ7YSWPCLS=') );</v>
      </c>
    </row>
    <row r="43" spans="1:14" s="8" customFormat="1">
      <c r="A43" s="97"/>
      <c r="B43" s="103" t="s">
        <v>3050</v>
      </c>
      <c r="C43" s="78" t="s">
        <v>2498</v>
      </c>
      <c r="D43" s="78" t="s">
        <v>1570</v>
      </c>
      <c r="E43" s="78" t="s">
        <v>2658</v>
      </c>
      <c r="F43" s="103" t="s">
        <v>1365</v>
      </c>
      <c r="G43" s="104" t="s">
        <v>871</v>
      </c>
      <c r="H43" s="104" t="s">
        <v>141</v>
      </c>
      <c r="I43" s="78" t="s">
        <v>9</v>
      </c>
      <c r="J43" s="78" t="s">
        <v>141</v>
      </c>
      <c r="K43" s="99" t="s">
        <v>872</v>
      </c>
      <c r="L43" s="99"/>
      <c r="M43" s="105"/>
      <c r="N43" s="8" t="str">
        <f t="shared" si="0"/>
        <v>INSERT INTO ft_t_isgp (isgp_oid, instr_id, PRNT_ISS_GRP_OID,START_TMS,LAST_CHG_TMS,LAST_CHG_USR_ID,DATA_STAT_TYP,DATA_SRC_ID,PRT_PURP_TYP, ISID_OID, MKT_ISS_OID)  SELECT 'VZ=0000042' ,  (SELECT instr_id FROM ft_t_isid WHERE id_ctxt_typ =  'RIC' and iss_id = 'NZ7YSWPCLS=' and rownum = 1),'CBA=S001=C'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'CBA=S001=C' and instr_id = (SELECT instr_id FROM ft_t_isid WHERE id_ctxt_typ =  'RIC' and iss_id = 'NZ7YSWPCLS=') );</v>
      </c>
    </row>
    <row r="44" spans="1:14" s="8" customFormat="1">
      <c r="A44" s="97"/>
      <c r="B44" s="103" t="s">
        <v>3051</v>
      </c>
      <c r="C44" s="78" t="s">
        <v>2499</v>
      </c>
      <c r="D44" s="78" t="s">
        <v>1570</v>
      </c>
      <c r="E44" s="78" t="s">
        <v>2658</v>
      </c>
      <c r="F44" s="103" t="s">
        <v>1365</v>
      </c>
      <c r="G44" s="104" t="s">
        <v>871</v>
      </c>
      <c r="H44" s="104" t="s">
        <v>141</v>
      </c>
      <c r="I44" s="78" t="s">
        <v>9</v>
      </c>
      <c r="J44" s="78" t="s">
        <v>141</v>
      </c>
      <c r="K44" s="99" t="s">
        <v>872</v>
      </c>
      <c r="L44" s="99"/>
      <c r="M44" s="105"/>
      <c r="N44" s="8" t="str">
        <f t="shared" si="0"/>
        <v>INSERT INTO ft_t_isgp (isgp_oid, instr_id, PRNT_ISS_GRP_OID,START_TMS,LAST_CHG_TMS,LAST_CHG_USR_ID,DATA_STAT_TYP,DATA_SRC_ID,PRT_PURP_TYP, ISID_OID, MKT_ISS_OID)  SELECT 'VZ=0000043' ,  (SELECT instr_id FROM ft_t_isid WHERE id_ctxt_typ =  'RIC' and iss_id = 'NZCASH=RBNZ' and rownum = 1),'CBA=S001=C'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'CBA=S001=C' and instr_id = (SELECT instr_id FROM ft_t_isid WHERE id_ctxt_typ =  'RIC' and iss_id = 'NZCASH=RBNZ') );</v>
      </c>
    </row>
    <row r="45" spans="1:14" s="8" customFormat="1">
      <c r="A45" s="97"/>
      <c r="B45" s="103" t="s">
        <v>3052</v>
      </c>
      <c r="C45" s="78" t="s">
        <v>2499</v>
      </c>
      <c r="D45" s="78" t="s">
        <v>1570</v>
      </c>
      <c r="E45" s="78" t="s">
        <v>2658</v>
      </c>
      <c r="F45" s="103" t="s">
        <v>1365</v>
      </c>
      <c r="G45" s="104" t="s">
        <v>871</v>
      </c>
      <c r="H45" s="104" t="s">
        <v>141</v>
      </c>
      <c r="I45" s="78" t="s">
        <v>9</v>
      </c>
      <c r="J45" s="78" t="s">
        <v>141</v>
      </c>
      <c r="K45" s="99" t="s">
        <v>872</v>
      </c>
      <c r="L45" s="99"/>
      <c r="M45" s="105"/>
      <c r="N45" s="8" t="str">
        <f t="shared" si="0"/>
        <v>INSERT INTO ft_t_isgp (isgp_oid, instr_id, PRNT_ISS_GRP_OID,START_TMS,LAST_CHG_TMS,LAST_CHG_USR_ID,DATA_STAT_TYP,DATA_SRC_ID,PRT_PURP_TYP, ISID_OID, MKT_ISS_OID)  SELECT 'VZ=0000044' ,  (SELECT instr_id FROM ft_t_isid WHERE id_ctxt_typ =  'RIC' and iss_id = 'NZCASH=RBNZ' and rownum = 1),'CBA=S001=C'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'CBA=S001=C' and instr_id = (SELECT instr_id FROM ft_t_isid WHERE id_ctxt_typ =  'RIC' and iss_id = 'NZCASH=RBNZ') );</v>
      </c>
    </row>
    <row r="46" spans="1:14" s="8" customFormat="1">
      <c r="A46" s="97"/>
      <c r="B46" s="103" t="s">
        <v>3053</v>
      </c>
      <c r="C46" s="78" t="s">
        <v>2500</v>
      </c>
      <c r="D46" s="78" t="s">
        <v>1570</v>
      </c>
      <c r="E46" s="78" t="s">
        <v>2658</v>
      </c>
      <c r="F46" s="103" t="s">
        <v>1365</v>
      </c>
      <c r="G46" s="104" t="s">
        <v>871</v>
      </c>
      <c r="H46" s="104" t="s">
        <v>141</v>
      </c>
      <c r="I46" s="78" t="s">
        <v>9</v>
      </c>
      <c r="J46" s="78" t="s">
        <v>141</v>
      </c>
      <c r="K46" s="99" t="s">
        <v>872</v>
      </c>
      <c r="L46" s="99"/>
      <c r="M46" s="105"/>
      <c r="N46" s="8" t="str">
        <f t="shared" si="0"/>
        <v>INSERT INTO ft_t_isgp (isgp_oid, instr_id, PRNT_ISS_GRP_OID,START_TMS,LAST_CHG_TMS,LAST_CHG_USR_ID,DATA_STAT_TYP,DATA_SRC_ID,PRT_PURP_TYP, ISID_OID, MKT_ISS_OID)  SELECT 'VZ=0000045' ,  (SELECT instr_id FROM ft_t_isid WHERE id_ctxt_typ =  'RIC' and iss_id = 'NZD10YMTOIS=ICAA' and rownum = 1),'CBA=S001=C' , sysdate-36525 , sysdate,'CBA', 'ACTIVE' , 'CBA' , 'REQUEST',  (SELECT isid_oid FROM ft_t_isid WHERE id_ctxt_typ =  'RIC' and iss_id = 'NZD10YMTOIS=ICAA' and rownum = 1), (select mkt_iss_oid from ft_t_mkis where instr_id = (select instr_id from ft_t_isid where iss_id = 'NZD10YMTOIS=ICAA' and id_ctxt_typ = 'RIC') and mkt_oid = (select mkt_oid from ft_t_isid where iss_id = '' and id_ctxt_typ = '')) from dual WHERE EXISTS (SELECT 1 FROM ft_t_isid WHERE id_ctxt_typ =  'RIC' and iss_id = 'NZD10YMTOIS=ICAA') AND NOT EXISTS (SELECT 1 FROM ft_t_isgp WHERE PRNT_ISS_GRP_OID = 'CBA=S001=C' and instr_id = (SELECT instr_id FROM ft_t_isid WHERE id_ctxt_typ =  'RIC' and iss_id = 'NZD10YMTOIS=ICAA') );</v>
      </c>
    </row>
    <row r="47" spans="1:14" s="8" customFormat="1">
      <c r="A47" s="97"/>
      <c r="B47" s="103" t="s">
        <v>3054</v>
      </c>
      <c r="C47" s="78" t="s">
        <v>2501</v>
      </c>
      <c r="D47" s="78" t="s">
        <v>1570</v>
      </c>
      <c r="E47" s="78" t="s">
        <v>2658</v>
      </c>
      <c r="F47" s="103" t="s">
        <v>1365</v>
      </c>
      <c r="G47" s="104" t="s">
        <v>871</v>
      </c>
      <c r="H47" s="104" t="s">
        <v>141</v>
      </c>
      <c r="I47" s="78" t="s">
        <v>9</v>
      </c>
      <c r="J47" s="78" t="s">
        <v>141</v>
      </c>
      <c r="K47" s="99" t="s">
        <v>872</v>
      </c>
      <c r="L47" s="99"/>
      <c r="M47" s="105"/>
      <c r="N47" s="8" t="str">
        <f t="shared" si="0"/>
        <v>INSERT INTO ft_t_isgp (isgp_oid, instr_id, PRNT_ISS_GRP_OID,START_TMS,LAST_CHG_TMS,LAST_CHG_USR_ID,DATA_STAT_TYP,DATA_SRC_ID,PRT_PURP_TYP, ISID_OID, MKT_ISS_OID)  SELECT 'VZ=0000046' ,  (SELECT instr_id FROM ft_t_isid WHERE id_ctxt_typ =  'RIC' and iss_id = 'NZD12YMTOIS=ICAA' and rownum = 1),'CBA=S001=C' , sysdate-36525 , sysdate,'CBA', 'ACTIVE' , 'CBA' , 'REQUEST',  (SELECT isid_oid FROM ft_t_isid WHERE id_ctxt_typ =  'RIC' and iss_id = 'NZD12YMTOIS=ICAA' and rownum = 1), (select mkt_iss_oid from ft_t_mkis where instr_id = (select instr_id from ft_t_isid where iss_id = 'NZD12YMTOIS=ICAA' and id_ctxt_typ = 'RIC') and mkt_oid = (select mkt_oid from ft_t_isid where iss_id = '' and id_ctxt_typ = '')) from dual WHERE EXISTS (SELECT 1 FROM ft_t_isid WHERE id_ctxt_typ =  'RIC' and iss_id = 'NZD12YMTOIS=ICAA') AND NOT EXISTS (SELECT 1 FROM ft_t_isgp WHERE PRNT_ISS_GRP_OID = 'CBA=S001=C' and instr_id = (SELECT instr_id FROM ft_t_isid WHERE id_ctxt_typ =  'RIC' and iss_id = 'NZD12YMTOIS=ICAA') );</v>
      </c>
    </row>
    <row r="48" spans="1:14" s="8" customFormat="1">
      <c r="A48" s="97"/>
      <c r="B48" s="103" t="s">
        <v>3055</v>
      </c>
      <c r="C48" s="78" t="s">
        <v>2502</v>
      </c>
      <c r="D48" s="78" t="s">
        <v>1570</v>
      </c>
      <c r="E48" s="78" t="s">
        <v>2658</v>
      </c>
      <c r="F48" s="103" t="s">
        <v>1365</v>
      </c>
      <c r="G48" s="104" t="s">
        <v>871</v>
      </c>
      <c r="H48" s="104" t="s">
        <v>141</v>
      </c>
      <c r="I48" s="78" t="s">
        <v>9</v>
      </c>
      <c r="J48" s="78" t="s">
        <v>141</v>
      </c>
      <c r="K48" s="99" t="s">
        <v>872</v>
      </c>
      <c r="L48" s="99"/>
      <c r="M48" s="105"/>
      <c r="N48" s="8" t="str">
        <f t="shared" si="0"/>
        <v>INSERT INTO ft_t_isgp (isgp_oid, instr_id, PRNT_ISS_GRP_OID,START_TMS,LAST_CHG_TMS,LAST_CHG_USR_ID,DATA_STAT_TYP,DATA_SRC_ID,PRT_PURP_TYP, ISID_OID, MKT_ISS_OID)  SELECT 'VZ=0000047' ,  (SELECT instr_id FROM ft_t_isid WHERE id_ctxt_typ =  'RIC' and iss_id = 'NZD15YMTOIS=ICAA' and rownum = 1),'CBA=S001=C' , sysdate-36525 , sysdate,'CBA', 'ACTIVE' , 'CBA' , 'REQUEST',  (SELECT isid_oid FROM ft_t_isid WHERE id_ctxt_typ =  'RIC' and iss_id = 'NZD15YMTOIS=ICAA' and rownum = 1), (select mkt_iss_oid from ft_t_mkis where instr_id = (select instr_id from ft_t_isid where iss_id = 'NZD15YMTOIS=ICAA' and id_ctxt_typ = 'RIC') and mkt_oid = (select mkt_oid from ft_t_isid where iss_id = '' and id_ctxt_typ = '')) from dual WHERE EXISTS (SELECT 1 FROM ft_t_isid WHERE id_ctxt_typ =  'RIC' and iss_id = 'NZD15YMTOIS=ICAA') AND NOT EXISTS (SELECT 1 FROM ft_t_isgp WHERE PRNT_ISS_GRP_OID = 'CBA=S001=C' and instr_id = (SELECT instr_id FROM ft_t_isid WHERE id_ctxt_typ =  'RIC' and iss_id = 'NZD15YMTOIS=ICAA') );</v>
      </c>
    </row>
    <row r="49" spans="1:14" s="8" customFormat="1">
      <c r="A49" s="97"/>
      <c r="B49" s="103" t="s">
        <v>3056</v>
      </c>
      <c r="C49" s="78" t="s">
        <v>2503</v>
      </c>
      <c r="D49" s="78" t="s">
        <v>1570</v>
      </c>
      <c r="E49" s="78" t="s">
        <v>2658</v>
      </c>
      <c r="F49" s="103" t="s">
        <v>1365</v>
      </c>
      <c r="G49" s="104" t="s">
        <v>871</v>
      </c>
      <c r="H49" s="104" t="s">
        <v>141</v>
      </c>
      <c r="I49" s="78" t="s">
        <v>9</v>
      </c>
      <c r="J49" s="78" t="s">
        <v>141</v>
      </c>
      <c r="K49" s="99" t="s">
        <v>872</v>
      </c>
      <c r="L49" s="99"/>
      <c r="M49" s="105"/>
      <c r="N49" s="8" t="str">
        <f t="shared" si="0"/>
        <v>INSERT INTO ft_t_isgp (isgp_oid, instr_id, PRNT_ISS_GRP_OID,START_TMS,LAST_CHG_TMS,LAST_CHG_USR_ID,DATA_STAT_TYP,DATA_SRC_ID,PRT_PURP_TYP, ISID_OID, MKT_ISS_OID)  SELECT 'VZ=0000048' ,  (SELECT instr_id FROM ft_t_isid WHERE id_ctxt_typ =  'RIC' and iss_id = 'NZD18MOIS=FISW' and rownum = 1),'CBA=S001=C' , sysdate-36525 , sysdate,'CBA', 'ACTIVE' , 'CBA' , 'REQUEST',  (SELECT isid_oid FROM ft_t_isid WHERE id_ctxt_typ =  'RIC' and iss_id = 'NZD18MOIS=FISW' and rownum = 1), (select mkt_iss_oid from ft_t_mkis where instr_id = (select instr_id from ft_t_isid where iss_id = 'NZD18MOIS=FISW' and id_ctxt_typ = 'RIC') and mkt_oid = (select mkt_oid from ft_t_isid where iss_id = '' and id_ctxt_typ = '')) from dual WHERE EXISTS (SELECT 1 FROM ft_t_isid WHERE id_ctxt_typ =  'RIC' and iss_id = 'NZD18MOIS=FISW') AND NOT EXISTS (SELECT 1 FROM ft_t_isgp WHERE PRNT_ISS_GRP_OID = 'CBA=S001=C' and instr_id = (SELECT instr_id FROM ft_t_isid WHERE id_ctxt_typ =  'RIC' and iss_id = 'NZD18MOIS=FISW') );</v>
      </c>
    </row>
    <row r="50" spans="1:14">
      <c r="B50" s="103" t="s">
        <v>3057</v>
      </c>
      <c r="C50" s="78" t="s">
        <v>2504</v>
      </c>
      <c r="D50" s="78" t="s">
        <v>1570</v>
      </c>
      <c r="E50" s="78" t="s">
        <v>2658</v>
      </c>
      <c r="F50" s="103" t="s">
        <v>1365</v>
      </c>
      <c r="G50" s="104" t="s">
        <v>871</v>
      </c>
      <c r="H50" s="104" t="s">
        <v>141</v>
      </c>
      <c r="I50" s="78" t="s">
        <v>9</v>
      </c>
      <c r="J50" s="78" t="s">
        <v>141</v>
      </c>
      <c r="K50" s="99" t="s">
        <v>872</v>
      </c>
      <c r="L50" s="99"/>
      <c r="M50" s="105"/>
      <c r="N50" s="8" t="str">
        <f t="shared" si="0"/>
        <v>INSERT INTO ft_t_isgp (isgp_oid, instr_id, PRNT_ISS_GRP_OID,START_TMS,LAST_CHG_TMS,LAST_CHG_USR_ID,DATA_STAT_TYP,DATA_SRC_ID,PRT_PURP_TYP, ISID_OID, MKT_ISS_OID)  SELECT 'VZ=0000049' ,  (SELECT instr_id FROM ft_t_isid WHERE id_ctxt_typ =  'RIC' and iss_id = 'NZD1MOIS=NZFA' and rownum = 1),'CBA=S001=C' , sysdate-36525 , sysdate,'CBA', 'ACTIVE' , 'CBA' , 'REQUEST',  (SELECT isid_oid FROM ft_t_isid WHERE id_ctxt_typ =  'RIC' and iss_id = 'NZD1MOIS=NZFA' and rownum = 1), (select mkt_iss_oid from ft_t_mkis where instr_id = (select instr_id from ft_t_isid where iss_id = 'NZD1MOIS=NZFA' and id_ctxt_typ = 'RIC') and mkt_oid = (select mkt_oid from ft_t_isid where iss_id = '' and id_ctxt_typ = '')) from dual WHERE EXISTS (SELECT 1 FROM ft_t_isid WHERE id_ctxt_typ =  'RIC' and iss_id = 'NZD1MOIS=NZFA') AND NOT EXISTS (SELECT 1 FROM ft_t_isgp WHERE PRNT_ISS_GRP_OID = 'CBA=S001=C' and instr_id = (SELECT instr_id FROM ft_t_isid WHERE id_ctxt_typ =  'RIC' and iss_id = 'NZD1MOIS=NZFA') );</v>
      </c>
    </row>
    <row r="51" spans="1:14">
      <c r="B51" s="103" t="s">
        <v>3058</v>
      </c>
      <c r="C51" s="78" t="s">
        <v>2505</v>
      </c>
      <c r="D51" s="78" t="s">
        <v>1570</v>
      </c>
      <c r="E51" s="78" t="s">
        <v>2658</v>
      </c>
      <c r="F51" s="103" t="s">
        <v>1365</v>
      </c>
      <c r="G51" s="104" t="s">
        <v>871</v>
      </c>
      <c r="H51" s="104" t="s">
        <v>141</v>
      </c>
      <c r="I51" s="78" t="s">
        <v>9</v>
      </c>
      <c r="J51" s="78" t="s">
        <v>141</v>
      </c>
      <c r="K51" s="99" t="s">
        <v>872</v>
      </c>
      <c r="L51" s="99"/>
      <c r="M51" s="105"/>
      <c r="N51" s="8" t="str">
        <f t="shared" si="0"/>
        <v>INSERT INTO ft_t_isgp (isgp_oid, instr_id, PRNT_ISS_GRP_OID,START_TMS,LAST_CHG_TMS,LAST_CHG_USR_ID,DATA_STAT_TYP,DATA_SRC_ID,PRT_PURP_TYP, ISID_OID, MKT_ISS_OID)  SELECT 'VZ=0000050' ,  (SELECT instr_id FROM ft_t_isid WHERE id_ctxt_typ =  'RIC' and iss_id = 'NZD1YOIS=NZFA' and rownum = 1),'CBA=S001=C' , sysdate-36525 , sysdate,'CBA', 'ACTIVE' , 'CBA' , 'REQUEST',  (SELECT isid_oid FROM ft_t_isid WHERE id_ctxt_typ =  'RIC' and iss_id = 'NZD1YOIS=NZFA' and rownum = 1), (select mkt_iss_oid from ft_t_mkis where instr_id = (select instr_id from ft_t_isid where iss_id = 'NZD1YOIS=NZFA' and id_ctxt_typ = 'RIC') and mkt_oid = (select mkt_oid from ft_t_isid where iss_id = '' and id_ctxt_typ = '')) from dual WHERE EXISTS (SELECT 1 FROM ft_t_isid WHERE id_ctxt_typ =  'RIC' and iss_id = 'NZD1YOIS=NZFA') AND NOT EXISTS (SELECT 1 FROM ft_t_isgp WHERE PRNT_ISS_GRP_OID = 'CBA=S001=C' and instr_id = (SELECT instr_id FROM ft_t_isid WHERE id_ctxt_typ =  'RIC' and iss_id = 'NZD1YOIS=NZFA') );</v>
      </c>
    </row>
    <row r="52" spans="1:14">
      <c r="B52" s="103" t="s">
        <v>3059</v>
      </c>
      <c r="C52" s="78" t="s">
        <v>2506</v>
      </c>
      <c r="D52" s="78" t="s">
        <v>1570</v>
      </c>
      <c r="E52" s="78" t="s">
        <v>2658</v>
      </c>
      <c r="F52" s="103" t="s">
        <v>1365</v>
      </c>
      <c r="G52" s="104" t="s">
        <v>871</v>
      </c>
      <c r="H52" s="104" t="s">
        <v>141</v>
      </c>
      <c r="I52" s="78" t="s">
        <v>9</v>
      </c>
      <c r="J52" s="78" t="s">
        <v>141</v>
      </c>
      <c r="K52" s="99" t="s">
        <v>872</v>
      </c>
      <c r="L52" s="99"/>
      <c r="M52" s="105"/>
      <c r="N52" s="8" t="str">
        <f t="shared" si="0"/>
        <v>INSERT INTO ft_t_isgp (isgp_oid, instr_id, PRNT_ISS_GRP_OID,START_TMS,LAST_CHG_TMS,LAST_CHG_USR_ID,DATA_STAT_TYP,DATA_SRC_ID,PRT_PURP_TYP, ISID_OID, MKT_ISS_OID)  SELECT 'VZ=0000051' ,  (SELECT instr_id FROM ft_t_isid WHERE id_ctxt_typ =  'RIC' and iss_id = 'NZD2MOIS=NZFA' and rownum = 1),'CBA=S001=C' , sysdate-36525 , sysdate,'CBA', 'ACTIVE' , 'CBA' , 'REQUEST',  (SELECT isid_oid FROM ft_t_isid WHERE id_ctxt_typ =  'RIC' and iss_id = 'NZD2MOIS=NZFA' and rownum = 1), (select mkt_iss_oid from ft_t_mkis where instr_id = (select instr_id from ft_t_isid where iss_id = 'NZD2MOIS=NZFA' and id_ctxt_typ = 'RIC') and mkt_oid = (select mkt_oid from ft_t_isid where iss_id = '' and id_ctxt_typ = '')) from dual WHERE EXISTS (SELECT 1 FROM ft_t_isid WHERE id_ctxt_typ =  'RIC' and iss_id = 'NZD2MOIS=NZFA') AND NOT EXISTS (SELECT 1 FROM ft_t_isgp WHERE PRNT_ISS_GRP_OID = 'CBA=S001=C' and instr_id = (SELECT instr_id FROM ft_t_isid WHERE id_ctxt_typ =  'RIC' and iss_id = 'NZD2MOIS=NZFA') );</v>
      </c>
    </row>
    <row r="53" spans="1:14">
      <c r="B53" s="103" t="s">
        <v>3060</v>
      </c>
      <c r="C53" s="78" t="s">
        <v>2507</v>
      </c>
      <c r="D53" s="78" t="s">
        <v>1570</v>
      </c>
      <c r="E53" s="78" t="s">
        <v>2658</v>
      </c>
      <c r="F53" s="103" t="s">
        <v>1365</v>
      </c>
      <c r="G53" s="104" t="s">
        <v>871</v>
      </c>
      <c r="H53" s="104" t="s">
        <v>141</v>
      </c>
      <c r="I53" s="78" t="s">
        <v>9</v>
      </c>
      <c r="J53" s="78" t="s">
        <v>141</v>
      </c>
      <c r="K53" s="99" t="s">
        <v>872</v>
      </c>
      <c r="L53" s="99"/>
      <c r="M53" s="105"/>
      <c r="N53" s="8" t="str">
        <f t="shared" si="0"/>
        <v>INSERT INTO ft_t_isgp (isgp_oid, instr_id, PRNT_ISS_GRP_OID,START_TMS,LAST_CHG_TMS,LAST_CHG_USR_ID,DATA_STAT_TYP,DATA_SRC_ID,PRT_PURP_TYP, ISID_OID, MKT_ISS_OID)  SELECT 'VZ=0000052' ,  (SELECT instr_id FROM ft_t_isid WHERE id_ctxt_typ =  'RIC' and iss_id = 'NZD3B1B6Y=FISW' and rownum = 1),'CBA=S001=C' , sysdate-36525 , sysdate,'CBA', 'ACTIVE' , 'CBA' , 'REQUEST',  (SELECT isid_oid FROM ft_t_isid WHERE id_ctxt_typ =  'RIC' and iss_id = 'NZD3B1B6Y=FISW' and rownum = 1), (select mkt_iss_oid from ft_t_mkis where instr_id = (select instr_id from ft_t_isid where iss_id = 'NZD3B1B6Y=FISW' and id_ctxt_typ = 'RIC') and mkt_oid = (select mkt_oid from ft_t_isid where iss_id = '' and id_ctxt_typ = '')) from dual WHERE EXISTS (SELECT 1 FROM ft_t_isid WHERE id_ctxt_typ =  'RIC' and iss_id = 'NZD3B1B6Y=FISW') AND NOT EXISTS (SELECT 1 FROM ft_t_isgp WHERE PRNT_ISS_GRP_OID = 'CBA=S001=C' and instr_id = (SELECT instr_id FROM ft_t_isid WHERE id_ctxt_typ =  'RIC' and iss_id = 'NZD3B1B6Y=FISW') );</v>
      </c>
    </row>
    <row r="54" spans="1:14">
      <c r="B54" s="103" t="s">
        <v>3061</v>
      </c>
      <c r="C54" s="78" t="s">
        <v>2508</v>
      </c>
      <c r="D54" s="78" t="s">
        <v>1570</v>
      </c>
      <c r="E54" s="78" t="s">
        <v>2658</v>
      </c>
      <c r="F54" s="103" t="s">
        <v>1365</v>
      </c>
      <c r="G54" s="104" t="s">
        <v>871</v>
      </c>
      <c r="H54" s="104" t="s">
        <v>141</v>
      </c>
      <c r="I54" s="78" t="s">
        <v>9</v>
      </c>
      <c r="J54" s="78" t="s">
        <v>141</v>
      </c>
      <c r="K54" s="99" t="s">
        <v>872</v>
      </c>
      <c r="L54" s="99"/>
      <c r="M54" s="105"/>
      <c r="N54" s="8" t="str">
        <f t="shared" si="0"/>
        <v>INSERT INTO ft_t_isgp (isgp_oid, instr_id, PRNT_ISS_GRP_OID,START_TMS,LAST_CHG_TMS,LAST_CHG_USR_ID,DATA_STAT_TYP,DATA_SRC_ID,PRT_PURP_TYP, ISID_OID, MKT_ISS_OID)  SELECT 'VZ=0000053' ,  (SELECT instr_id FROM ft_t_isid WHERE id_ctxt_typ =  'RIC' and iss_id = 'NZD3B1B7Y=FISW' and rownum = 1),'CBA=S001=C' , sysdate-36525 , sysdate,'CBA', 'ACTIVE' , 'CBA' , 'REQUEST',  (SELECT isid_oid FROM ft_t_isid WHERE id_ctxt_typ =  'RIC' and iss_id = 'NZD3B1B7Y=FISW' and rownum = 1), (select mkt_iss_oid from ft_t_mkis where instr_id = (select instr_id from ft_t_isid where iss_id = 'NZD3B1B7Y=FISW' and id_ctxt_typ = 'RIC') and mkt_oid = (select mkt_oid from ft_t_isid where iss_id = '' and id_ctxt_typ = '')) from dual WHERE EXISTS (SELECT 1 FROM ft_t_isid WHERE id_ctxt_typ =  'RIC' and iss_id = 'NZD3B1B7Y=FISW') AND NOT EXISTS (SELECT 1 FROM ft_t_isgp WHERE PRNT_ISS_GRP_OID = 'CBA=S001=C' and instr_id = (SELECT instr_id FROM ft_t_isid WHERE id_ctxt_typ =  'RIC' and iss_id = 'NZD3B1B7Y=FISW') );</v>
      </c>
    </row>
    <row r="55" spans="1:14">
      <c r="B55" s="103" t="s">
        <v>3062</v>
      </c>
      <c r="C55" s="78" t="s">
        <v>2509</v>
      </c>
      <c r="D55" s="78" t="s">
        <v>1570</v>
      </c>
      <c r="E55" s="78" t="s">
        <v>2658</v>
      </c>
      <c r="F55" s="103" t="s">
        <v>1365</v>
      </c>
      <c r="G55" s="104" t="s">
        <v>871</v>
      </c>
      <c r="H55" s="104" t="s">
        <v>141</v>
      </c>
      <c r="I55" s="78" t="s">
        <v>9</v>
      </c>
      <c r="J55" s="78" t="s">
        <v>141</v>
      </c>
      <c r="K55" s="99" t="s">
        <v>872</v>
      </c>
      <c r="L55" s="99"/>
      <c r="M55" s="105"/>
      <c r="N55" s="8" t="str">
        <f t="shared" si="0"/>
        <v>INSERT INTO ft_t_isgp (isgp_oid, instr_id, PRNT_ISS_GRP_OID,START_TMS,LAST_CHG_TMS,LAST_CHG_USR_ID,DATA_STAT_TYP,DATA_SRC_ID,PRT_PURP_TYP, ISID_OID, MKT_ISS_OID)  SELECT 'VZ=0000054' ,  (SELECT instr_id FROM ft_t_isid WHERE id_ctxt_typ =  'RIC' and iss_id = 'NZD3B1B8Y=FISW' and rownum = 1),'CBA=S001=C' , sysdate-36525 , sysdate,'CBA', 'ACTIVE' , 'CBA' , 'REQUEST',  (SELECT isid_oid FROM ft_t_isid WHERE id_ctxt_typ =  'RIC' and iss_id = 'NZD3B1B8Y=FISW' and rownum = 1), (select mkt_iss_oid from ft_t_mkis where instr_id = (select instr_id from ft_t_isid where iss_id = 'NZD3B1B8Y=FISW' and id_ctxt_typ = 'RIC') and mkt_oid = (select mkt_oid from ft_t_isid where iss_id = '' and id_ctxt_typ = '')) from dual WHERE EXISTS (SELECT 1 FROM ft_t_isid WHERE id_ctxt_typ =  'RIC' and iss_id = 'NZD3B1B8Y=FISW') AND NOT EXISTS (SELECT 1 FROM ft_t_isgp WHERE PRNT_ISS_GRP_OID = 'CBA=S001=C' and instr_id = (SELECT instr_id FROM ft_t_isid WHERE id_ctxt_typ =  'RIC' and iss_id = 'NZD3B1B8Y=FISW') );</v>
      </c>
    </row>
    <row r="56" spans="1:14">
      <c r="B56" s="103" t="s">
        <v>3063</v>
      </c>
      <c r="C56" s="78" t="s">
        <v>2510</v>
      </c>
      <c r="D56" s="78" t="s">
        <v>1570</v>
      </c>
      <c r="E56" s="78" t="s">
        <v>2658</v>
      </c>
      <c r="F56" s="103" t="s">
        <v>1365</v>
      </c>
      <c r="G56" s="104" t="s">
        <v>871</v>
      </c>
      <c r="H56" s="104" t="s">
        <v>141</v>
      </c>
      <c r="I56" s="78" t="s">
        <v>9</v>
      </c>
      <c r="J56" s="78" t="s">
        <v>141</v>
      </c>
      <c r="K56" s="99" t="s">
        <v>872</v>
      </c>
      <c r="L56" s="99"/>
      <c r="M56" s="105"/>
      <c r="N56" s="8" t="str">
        <f t="shared" si="0"/>
        <v>INSERT INTO ft_t_isgp (isgp_oid, instr_id, PRNT_ISS_GRP_OID,START_TMS,LAST_CHG_TMS,LAST_CHG_USR_ID,DATA_STAT_TYP,DATA_SRC_ID,PRT_PURP_TYP, ISID_OID, MKT_ISS_OID)  SELECT 'VZ=0000055' ,  (SELECT instr_id FROM ft_t_isid WHERE id_ctxt_typ =  'RIC' and iss_id = 'NZD3B1B9M=FISW' and rownum = 1),'CBA=S001=C' , sysdate-36525 , sysdate,'CBA', 'ACTIVE' , 'CBA' , 'REQUEST',  (SELECT isid_oid FROM ft_t_isid WHERE id_ctxt_typ =  'RIC' and iss_id = 'NZD3B1B9M=FISW' and rownum = 1), (select mkt_iss_oid from ft_t_mkis where instr_id = (select instr_id from ft_t_isid where iss_id = 'NZD3B1B9M=FISW' and id_ctxt_typ = 'RIC') and mkt_oid = (select mkt_oid from ft_t_isid where iss_id = '' and id_ctxt_typ = '')) from dual WHERE EXISTS (SELECT 1 FROM ft_t_isid WHERE id_ctxt_typ =  'RIC' and iss_id = 'NZD3B1B9M=FISW') AND NOT EXISTS (SELECT 1 FROM ft_t_isgp WHERE PRNT_ISS_GRP_OID = 'CBA=S001=C' and instr_id = (SELECT instr_id FROM ft_t_isid WHERE id_ctxt_typ =  'RIC' and iss_id = 'NZD3B1B9M=FISW') );</v>
      </c>
    </row>
    <row r="57" spans="1:14">
      <c r="B57" s="103" t="s">
        <v>3064</v>
      </c>
      <c r="C57" s="78" t="s">
        <v>2511</v>
      </c>
      <c r="D57" s="78" t="s">
        <v>1570</v>
      </c>
      <c r="E57" s="78" t="s">
        <v>2658</v>
      </c>
      <c r="F57" s="103" t="s">
        <v>1365</v>
      </c>
      <c r="G57" s="104" t="s">
        <v>871</v>
      </c>
      <c r="H57" s="104" t="s">
        <v>141</v>
      </c>
      <c r="I57" s="78" t="s">
        <v>9</v>
      </c>
      <c r="J57" s="78" t="s">
        <v>141</v>
      </c>
      <c r="K57" s="99" t="s">
        <v>872</v>
      </c>
      <c r="L57" s="99"/>
      <c r="M57" s="105"/>
      <c r="N57" s="8" t="str">
        <f t="shared" si="0"/>
        <v>INSERT INTO ft_t_isgp (isgp_oid, instr_id, PRNT_ISS_GRP_OID,START_TMS,LAST_CHG_TMS,LAST_CHG_USR_ID,DATA_STAT_TYP,DATA_SRC_ID,PRT_PURP_TYP, ISID_OID, MKT_ISS_OID)  SELECT 'VZ=0000056' ,  (SELECT instr_id FROM ft_t_isid WHERE id_ctxt_typ =  'RIC' and iss_id = 'NZD3B1B9Y=FISW' and rownum = 1),'CBA=S001=C' , sysdate-36525 , sysdate,'CBA', 'ACTIVE' , 'CBA' , 'REQUEST',  (SELECT isid_oid FROM ft_t_isid WHERE id_ctxt_typ =  'RIC' and iss_id = 'NZD3B1B9Y=FISW' and rownum = 1), (select mkt_iss_oid from ft_t_mkis where instr_id = (select instr_id from ft_t_isid where iss_id = 'NZD3B1B9Y=FISW' and id_ctxt_typ = 'RIC') and mkt_oid = (select mkt_oid from ft_t_isid where iss_id = '' and id_ctxt_typ = '')) from dual WHERE EXISTS (SELECT 1 FROM ft_t_isid WHERE id_ctxt_typ =  'RIC' and iss_id = 'NZD3B1B9Y=FISW') AND NOT EXISTS (SELECT 1 FROM ft_t_isgp WHERE PRNT_ISS_GRP_OID = 'CBA=S001=C' and instr_id = (SELECT instr_id FROM ft_t_isid WHERE id_ctxt_typ =  'RIC' and iss_id = 'NZD3B1B9Y=FISW') );</v>
      </c>
    </row>
    <row r="58" spans="1:14">
      <c r="B58" s="103" t="s">
        <v>3065</v>
      </c>
      <c r="C58" s="78" t="s">
        <v>2512</v>
      </c>
      <c r="D58" s="78" t="s">
        <v>1570</v>
      </c>
      <c r="E58" s="78" t="s">
        <v>2658</v>
      </c>
      <c r="F58" s="103" t="s">
        <v>1365</v>
      </c>
      <c r="G58" s="104" t="s">
        <v>871</v>
      </c>
      <c r="H58" s="104" t="s">
        <v>141</v>
      </c>
      <c r="I58" s="78" t="s">
        <v>9</v>
      </c>
      <c r="J58" s="78" t="s">
        <v>141</v>
      </c>
      <c r="K58" s="99" t="s">
        <v>872</v>
      </c>
      <c r="L58" s="99"/>
      <c r="M58" s="105"/>
      <c r="N58" s="8" t="str">
        <f t="shared" si="0"/>
        <v>INSERT INTO ft_t_isgp (isgp_oid, instr_id, PRNT_ISS_GRP_OID,START_TMS,LAST_CHG_TMS,LAST_CHG_USR_ID,DATA_STAT_TYP,DATA_SRC_ID,PRT_PURP_TYP, ISID_OID, MKT_ISS_OID)  SELECT 'VZ=0000057' ,  (SELECT instr_id FROM ft_t_isid WHERE id_ctxt_typ =  'RIC' and iss_id = 'NZD3YMTOIS=ICAA' and rownum = 1),'CBA=S001=C' , sysdate-36525 , sysdate,'CBA', 'ACTIVE' , 'CBA' , 'REQUEST',  (SELECT isid_oid FROM ft_t_isid WHERE id_ctxt_typ =  'RIC' and iss_id = 'NZD3YMTOIS=ICAA' and rownum = 1), (select mkt_iss_oid from ft_t_mkis where instr_id = (select instr_id from ft_t_isid where iss_id = 'NZD3YMTOIS=ICAA' and id_ctxt_typ = 'RIC') and mkt_oid = (select mkt_oid from ft_t_isid where iss_id = '' and id_ctxt_typ = '')) from dual WHERE EXISTS (SELECT 1 FROM ft_t_isid WHERE id_ctxt_typ =  'RIC' and iss_id = 'NZD3YMTOIS=ICAA') AND NOT EXISTS (SELECT 1 FROM ft_t_isgp WHERE PRNT_ISS_GRP_OID = 'CBA=S001=C' and instr_id = (SELECT instr_id FROM ft_t_isid WHERE id_ctxt_typ =  'RIC' and iss_id = 'NZD3YMTOIS=ICAA') );</v>
      </c>
    </row>
    <row r="59" spans="1:14">
      <c r="B59" s="103" t="s">
        <v>3066</v>
      </c>
      <c r="C59" s="78" t="s">
        <v>2513</v>
      </c>
      <c r="D59" s="78" t="s">
        <v>1570</v>
      </c>
      <c r="E59" s="78" t="s">
        <v>2658</v>
      </c>
      <c r="F59" s="103" t="s">
        <v>1365</v>
      </c>
      <c r="G59" s="104" t="s">
        <v>871</v>
      </c>
      <c r="H59" s="104" t="s">
        <v>141</v>
      </c>
      <c r="I59" s="78" t="s">
        <v>9</v>
      </c>
      <c r="J59" s="78" t="s">
        <v>141</v>
      </c>
      <c r="K59" s="99" t="s">
        <v>872</v>
      </c>
      <c r="L59" s="99"/>
      <c r="M59" s="105"/>
      <c r="N59" s="8" t="str">
        <f t="shared" si="0"/>
        <v>INSERT INTO ft_t_isgp (isgp_oid, instr_id, PRNT_ISS_GRP_OID,START_TMS,LAST_CHG_TMS,LAST_CHG_USR_ID,DATA_STAT_TYP,DATA_SRC_ID,PRT_PURP_TYP, ISID_OID, MKT_ISS_OID)  SELECT 'VZ=0000058' ,  (SELECT instr_id FROM ft_t_isid WHERE id_ctxt_typ =  'RIC' and iss_id = 'NZD4YMTOIS=ICAA' and rownum = 1),'CBA=S001=C' , sysdate-36525 , sysdate,'CBA', 'ACTIVE' , 'CBA' , 'REQUEST',  (SELECT isid_oid FROM ft_t_isid WHERE id_ctxt_typ =  'RIC' and iss_id = 'NZD4YMTOIS=ICAA' and rownum = 1), (select mkt_iss_oid from ft_t_mkis where instr_id = (select instr_id from ft_t_isid where iss_id = 'NZD4YMTOIS=ICAA' and id_ctxt_typ = 'RIC') and mkt_oid = (select mkt_oid from ft_t_isid where iss_id = '' and id_ctxt_typ = '')) from dual WHERE EXISTS (SELECT 1 FROM ft_t_isid WHERE id_ctxt_typ =  'RIC' and iss_id = 'NZD4YMTOIS=ICAA') AND NOT EXISTS (SELECT 1 FROM ft_t_isgp WHERE PRNT_ISS_GRP_OID = 'CBA=S001=C' and instr_id = (SELECT instr_id FROM ft_t_isid WHERE id_ctxt_typ =  'RIC' and iss_id = 'NZD4YMTOIS=ICAA') );</v>
      </c>
    </row>
    <row r="60" spans="1:14">
      <c r="B60" s="103" t="s">
        <v>3067</v>
      </c>
      <c r="C60" s="78" t="s">
        <v>2514</v>
      </c>
      <c r="D60" s="78" t="s">
        <v>1570</v>
      </c>
      <c r="E60" s="78" t="s">
        <v>2658</v>
      </c>
      <c r="F60" s="103" t="s">
        <v>1365</v>
      </c>
      <c r="G60" s="104" t="s">
        <v>871</v>
      </c>
      <c r="H60" s="104" t="s">
        <v>141</v>
      </c>
      <c r="I60" s="78" t="s">
        <v>9</v>
      </c>
      <c r="J60" s="78" t="s">
        <v>141</v>
      </c>
      <c r="K60" s="99" t="s">
        <v>872</v>
      </c>
      <c r="L60" s="99"/>
      <c r="M60" s="105"/>
      <c r="N60" s="8" t="str">
        <f t="shared" si="0"/>
        <v>INSERT INTO ft_t_isgp (isgp_oid, instr_id, PRNT_ISS_GRP_OID,START_TMS,LAST_CHG_TMS,LAST_CHG_USR_ID,DATA_STAT_TYP,DATA_SRC_ID,PRT_PURP_TYP, ISID_OID, MKT_ISS_OID)  SELECT 'VZ=0000059' ,  (SELECT instr_id FROM ft_t_isid WHERE id_ctxt_typ =  'RIC' and iss_id = 'NZD5YMTOIS=ICAA' and rownum = 1),'CBA=S001=C' , sysdate-36525 , sysdate,'CBA', 'ACTIVE' , 'CBA' , 'REQUEST',  (SELECT isid_oid FROM ft_t_isid WHERE id_ctxt_typ =  'RIC' and iss_id = 'NZD5YMTOIS=ICAA' and rownum = 1), (select mkt_iss_oid from ft_t_mkis where instr_id = (select instr_id from ft_t_isid where iss_id = 'NZD5YMTOIS=ICAA' and id_ctxt_typ = 'RIC') and mkt_oid = (select mkt_oid from ft_t_isid where iss_id = '' and id_ctxt_typ = '')) from dual WHERE EXISTS (SELECT 1 FROM ft_t_isid WHERE id_ctxt_typ =  'RIC' and iss_id = 'NZD5YMTOIS=ICAA') AND NOT EXISTS (SELECT 1 FROM ft_t_isgp WHERE PRNT_ISS_GRP_OID = 'CBA=S001=C' and instr_id = (SELECT instr_id FROM ft_t_isid WHERE id_ctxt_typ =  'RIC' and iss_id = 'NZD5YMTOIS=ICAA') );</v>
      </c>
    </row>
    <row r="61" spans="1:14">
      <c r="B61" s="103" t="s">
        <v>3068</v>
      </c>
      <c r="C61" s="78" t="s">
        <v>2515</v>
      </c>
      <c r="D61" s="78" t="s">
        <v>1570</v>
      </c>
      <c r="E61" s="78" t="s">
        <v>2658</v>
      </c>
      <c r="F61" s="103" t="s">
        <v>1365</v>
      </c>
      <c r="G61" s="104" t="s">
        <v>871</v>
      </c>
      <c r="H61" s="104" t="s">
        <v>141</v>
      </c>
      <c r="I61" s="78" t="s">
        <v>9</v>
      </c>
      <c r="J61" s="78" t="s">
        <v>141</v>
      </c>
      <c r="K61" s="99" t="s">
        <v>872</v>
      </c>
      <c r="L61" s="99"/>
      <c r="M61" s="105"/>
      <c r="N61" s="8" t="str">
        <f t="shared" si="0"/>
        <v>INSERT INTO ft_t_isgp (isgp_oid, instr_id, PRNT_ISS_GRP_OID,START_TMS,LAST_CHG_TMS,LAST_CHG_USR_ID,DATA_STAT_TYP,DATA_SRC_ID,PRT_PURP_TYP, ISID_OID, MKT_ISS_OID)  SELECT 'VZ=0000060' ,  (SELECT instr_id FROM ft_t_isid WHERE id_ctxt_typ =  'RIC' and iss_id = 'NZD6MOIS=NZFA' and rownum = 1),'CBA=S001=C' , sysdate-36525 , sysdate,'CBA', 'ACTIVE' , 'CBA' , 'REQUEST',  (SELECT isid_oid FROM ft_t_isid WHERE id_ctxt_typ =  'RIC' and iss_id = 'NZD6MOIS=NZFA' and rownum = 1), (select mkt_iss_oid from ft_t_mkis where instr_id = (select instr_id from ft_t_isid where iss_id = 'NZD6MOIS=NZFA' and id_ctxt_typ = 'RIC') and mkt_oid = (select mkt_oid from ft_t_isid where iss_id = '' and id_ctxt_typ = '')) from dual WHERE EXISTS (SELECT 1 FROM ft_t_isid WHERE id_ctxt_typ =  'RIC' and iss_id = 'NZD6MOIS=NZFA') AND NOT EXISTS (SELECT 1 FROM ft_t_isgp WHERE PRNT_ISS_GRP_OID = 'CBA=S001=C' and instr_id = (SELECT instr_id FROM ft_t_isid WHERE id_ctxt_typ =  'RIC' and iss_id = 'NZD6MOIS=NZFA') );</v>
      </c>
    </row>
    <row r="62" spans="1:14">
      <c r="B62" s="103" t="s">
        <v>3069</v>
      </c>
      <c r="C62" s="78" t="s">
        <v>2516</v>
      </c>
      <c r="D62" s="78" t="s">
        <v>1570</v>
      </c>
      <c r="E62" s="78" t="s">
        <v>2658</v>
      </c>
      <c r="F62" s="103" t="s">
        <v>1365</v>
      </c>
      <c r="G62" s="104" t="s">
        <v>871</v>
      </c>
      <c r="H62" s="104" t="s">
        <v>141</v>
      </c>
      <c r="I62" s="78" t="s">
        <v>9</v>
      </c>
      <c r="J62" s="78" t="s">
        <v>141</v>
      </c>
      <c r="K62" s="99" t="s">
        <v>872</v>
      </c>
      <c r="L62" s="99"/>
      <c r="M62" s="105"/>
      <c r="N62" s="8" t="str">
        <f t="shared" si="0"/>
        <v>INSERT INTO ft_t_isgp (isgp_oid, instr_id, PRNT_ISS_GRP_OID,START_TMS,LAST_CHG_TMS,LAST_CHG_USR_ID,DATA_STAT_TYP,DATA_SRC_ID,PRT_PURP_TYP, ISID_OID, MKT_ISS_OID)  SELECT 'VZ=0000061' ,  (SELECT instr_id FROM ft_t_isid WHERE id_ctxt_typ =  'RIC' and iss_id = 'NZD6YMTOIS=ICAA' and rownum = 1),'CBA=S001=C' , sysdate-36525 , sysdate,'CBA', 'ACTIVE' , 'CBA' , 'REQUEST',  (SELECT isid_oid FROM ft_t_isid WHERE id_ctxt_typ =  'RIC' and iss_id = 'NZD6YMTOIS=ICAA' and rownum = 1), (select mkt_iss_oid from ft_t_mkis where instr_id = (select instr_id from ft_t_isid where iss_id = 'NZD6YMTOIS=ICAA' and id_ctxt_typ = 'RIC') and mkt_oid = (select mkt_oid from ft_t_isid where iss_id = '' and id_ctxt_typ = '')) from dual WHERE EXISTS (SELECT 1 FROM ft_t_isid WHERE id_ctxt_typ =  'RIC' and iss_id = 'NZD6YMTOIS=ICAA') AND NOT EXISTS (SELECT 1 FROM ft_t_isgp WHERE PRNT_ISS_GRP_OID = 'CBA=S001=C' and instr_id = (SELECT instr_id FROM ft_t_isid WHERE id_ctxt_typ =  'RIC' and iss_id = 'NZD6YMTOIS=ICAA') );</v>
      </c>
    </row>
    <row r="63" spans="1:14">
      <c r="B63" s="103" t="s">
        <v>3070</v>
      </c>
      <c r="C63" s="78" t="s">
        <v>2517</v>
      </c>
      <c r="D63" s="78" t="s">
        <v>1570</v>
      </c>
      <c r="E63" s="78" t="s">
        <v>2658</v>
      </c>
      <c r="F63" s="103" t="s">
        <v>1365</v>
      </c>
      <c r="G63" s="104" t="s">
        <v>871</v>
      </c>
      <c r="H63" s="104" t="s">
        <v>141</v>
      </c>
      <c r="I63" s="78" t="s">
        <v>9</v>
      </c>
      <c r="J63" s="78" t="s">
        <v>141</v>
      </c>
      <c r="K63" s="99" t="s">
        <v>872</v>
      </c>
      <c r="L63" s="99"/>
      <c r="M63" s="105"/>
      <c r="N63" s="8" t="str">
        <f t="shared" si="0"/>
        <v>INSERT INTO ft_t_isgp (isgp_oid, instr_id, PRNT_ISS_GRP_OID,START_TMS,LAST_CHG_TMS,LAST_CHG_USR_ID,DATA_STAT_TYP,DATA_SRC_ID,PRT_PURP_TYP, ISID_OID, MKT_ISS_OID)  SELECT 'VZ=0000062' ,  (SELECT instr_id FROM ft_t_isid WHERE id_ctxt_typ =  'RIC' and iss_id = 'NZD7YMTOIS=ICAA' and rownum = 1),'CBA=S001=C' , sysdate-36525 , sysdate,'CBA', 'ACTIVE' , 'CBA' , 'REQUEST',  (SELECT isid_oid FROM ft_t_isid WHERE id_ctxt_typ =  'RIC' and iss_id = 'NZD7YMTOIS=ICAA' and rownum = 1), (select mkt_iss_oid from ft_t_mkis where instr_id = (select instr_id from ft_t_isid where iss_id = 'NZD7YMTOIS=ICAA' and id_ctxt_typ = 'RIC') and mkt_oid = (select mkt_oid from ft_t_isid where iss_id = '' and id_ctxt_typ = '')) from dual WHERE EXISTS (SELECT 1 FROM ft_t_isid WHERE id_ctxt_typ =  'RIC' and iss_id = 'NZD7YMTOIS=ICAA') AND NOT EXISTS (SELECT 1 FROM ft_t_isgp WHERE PRNT_ISS_GRP_OID = 'CBA=S001=C' and instr_id = (SELECT instr_id FROM ft_t_isid WHERE id_ctxt_typ =  'RIC' and iss_id = 'NZD7YMTOIS=ICAA') );</v>
      </c>
    </row>
    <row r="64" spans="1:14">
      <c r="B64" s="103" t="s">
        <v>3071</v>
      </c>
      <c r="C64" s="78" t="s">
        <v>2518</v>
      </c>
      <c r="D64" s="78" t="s">
        <v>1570</v>
      </c>
      <c r="E64" s="78" t="s">
        <v>2658</v>
      </c>
      <c r="F64" s="103" t="s">
        <v>1365</v>
      </c>
      <c r="G64" s="104" t="s">
        <v>871</v>
      </c>
      <c r="H64" s="104" t="s">
        <v>141</v>
      </c>
      <c r="I64" s="78" t="s">
        <v>9</v>
      </c>
      <c r="J64" s="78" t="s">
        <v>141</v>
      </c>
      <c r="K64" s="99" t="s">
        <v>872</v>
      </c>
      <c r="L64" s="99"/>
      <c r="M64" s="105"/>
      <c r="N64" s="8" t="str">
        <f t="shared" si="0"/>
        <v>INSERT INTO ft_t_isgp (isgp_oid, instr_id, PRNT_ISS_GRP_OID,START_TMS,LAST_CHG_TMS,LAST_CHG_USR_ID,DATA_STAT_TYP,DATA_SRC_ID,PRT_PURP_TYP, ISID_OID, MKT_ISS_OID)  SELECT 'VZ=0000063' ,  (SELECT instr_id FROM ft_t_isid WHERE id_ctxt_typ =  'RIC' and iss_id = 'NZD8YMTOIS=ICAA' and rownum = 1),'CBA=S001=C' , sysdate-36525 , sysdate,'CBA', 'ACTIVE' , 'CBA' , 'REQUEST',  (SELECT isid_oid FROM ft_t_isid WHERE id_ctxt_typ =  'RIC' and iss_id = 'NZD8YMTOIS=ICAA' and rownum = 1), (select mkt_iss_oid from ft_t_mkis where instr_id = (select instr_id from ft_t_isid where iss_id = 'NZD8YMTOIS=ICAA' and id_ctxt_typ = 'RIC') and mkt_oid = (select mkt_oid from ft_t_isid where iss_id = '' and id_ctxt_typ = '')) from dual WHERE EXISTS (SELECT 1 FROM ft_t_isid WHERE id_ctxt_typ =  'RIC' and iss_id = 'NZD8YMTOIS=ICAA') AND NOT EXISTS (SELECT 1 FROM ft_t_isgp WHERE PRNT_ISS_GRP_OID = 'CBA=S001=C' and instr_id = (SELECT instr_id FROM ft_t_isid WHERE id_ctxt_typ =  'RIC' and iss_id = 'NZD8YMTOIS=ICAA') );</v>
      </c>
    </row>
    <row r="65" spans="2:14">
      <c r="B65" s="103" t="s">
        <v>3072</v>
      </c>
      <c r="C65" s="78" t="s">
        <v>2519</v>
      </c>
      <c r="D65" s="78" t="s">
        <v>1570</v>
      </c>
      <c r="E65" s="78" t="s">
        <v>2658</v>
      </c>
      <c r="F65" s="103" t="s">
        <v>1365</v>
      </c>
      <c r="G65" s="104" t="s">
        <v>871</v>
      </c>
      <c r="H65" s="104" t="s">
        <v>141</v>
      </c>
      <c r="I65" s="78" t="s">
        <v>9</v>
      </c>
      <c r="J65" s="78" t="s">
        <v>141</v>
      </c>
      <c r="K65" s="99" t="s">
        <v>872</v>
      </c>
      <c r="L65" s="99"/>
      <c r="M65" s="105"/>
      <c r="N65" s="8" t="str">
        <f t="shared" si="0"/>
        <v>INSERT INTO ft_t_isgp (isgp_oid, instr_id, PRNT_ISS_GRP_OID,START_TMS,LAST_CHG_TMS,LAST_CHG_USR_ID,DATA_STAT_TYP,DATA_SRC_ID,PRT_PURP_TYP, ISID_OID, MKT_ISS_OID)  SELECT 'VZ=0000064' ,  (SELECT instr_id FROM ft_t_isid WHERE id_ctxt_typ =  'RIC' and iss_id = 'NZD9YMTOIS=ICAA' and rownum = 1),'CBA=S001=C' , sysdate-36525 , sysdate,'CBA', 'ACTIVE' , 'CBA' , 'REQUEST',  (SELECT isid_oid FROM ft_t_isid WHERE id_ctxt_typ =  'RIC' and iss_id = 'NZD9YMTOIS=ICAA' and rownum = 1), (select mkt_iss_oid from ft_t_mkis where instr_id = (select instr_id from ft_t_isid where iss_id = 'NZD9YMTOIS=ICAA' and id_ctxt_typ = 'RIC') and mkt_oid = (select mkt_oid from ft_t_isid where iss_id = '' and id_ctxt_typ = '')) from dual WHERE EXISTS (SELECT 1 FROM ft_t_isid WHERE id_ctxt_typ =  'RIC' and iss_id = 'NZD9YMTOIS=ICAA') AND NOT EXISTS (SELECT 1 FROM ft_t_isgp WHERE PRNT_ISS_GRP_OID = 'CBA=S001=C' and instr_id = (SELECT instr_id FROM ft_t_isid WHERE id_ctxt_typ =  'RIC' and iss_id = 'NZD9YMTOIS=ICAA') );</v>
      </c>
    </row>
    <row r="66" spans="2:14">
      <c r="B66" s="103" t="s">
        <v>3073</v>
      </c>
      <c r="C66" s="78" t="s">
        <v>2520</v>
      </c>
      <c r="D66" s="78" t="s">
        <v>1570</v>
      </c>
      <c r="E66" s="78" t="s">
        <v>2658</v>
      </c>
      <c r="F66" s="103" t="s">
        <v>1365</v>
      </c>
      <c r="G66" s="104" t="s">
        <v>871</v>
      </c>
      <c r="H66" s="104" t="s">
        <v>141</v>
      </c>
      <c r="I66" s="78" t="s">
        <v>9</v>
      </c>
      <c r="J66" s="78" t="s">
        <v>141</v>
      </c>
      <c r="K66" s="99" t="s">
        <v>872</v>
      </c>
      <c r="L66" s="99"/>
      <c r="M66" s="105"/>
      <c r="N66" s="8" t="str">
        <f t="shared" ref="N66:N77" si="1">"INSERT INTO ft_t_isgp (isgp_oid, instr_id, PRNT_ISS_GRP_OID,START_TMS,LAST_CHG_TMS,LAST_CHG_USR_ID,DATA_STAT_TYP,DATA_SRC_ID,PRT_PURP_TYP, ISID_OID, MKT_ISS_OID)  SELECT '"&amp;B66&amp;"' , "&amp;" (SELECT instr_id FROM ft_t_isid WHERE id_ctxt_typ =  '"&amp;D66&amp;"' and iss_id = '"&amp;C66&amp;"' and rownum = 1),'"&amp;E66&amp;"' , "&amp;F66&amp;" , "&amp;G66&amp;",'"&amp;H66&amp;"', '"&amp;I66&amp;"' , '"&amp;J66&amp;"' , '"&amp;K66&amp;"', "&amp;" (SELECT isid_oid FROM ft_t_isid WHERE id_ctxt_typ =  '"&amp;D66&amp;"' and iss_id = '"&amp;C66&amp;"' and rownum = 1), (select mkt_iss_oid from ft_t_mkis where instr_id = (select instr_id from ft_t_isid where iss_id = '"&amp;C66&amp;"' and id_ctxt_typ = '"&amp;D66&amp;"') and mkt_oid = (select mkt_oid from ft_t_isid where iss_id = '"&amp;L66&amp;"' and id_ctxt_typ = '"&amp;M66&amp;"')) from dual WHERE EXISTS (SELECT 1 FROM ft_t_isid WHERE id_ctxt_typ =  '"&amp;D66&amp;"' and iss_id = '"&amp;C66&amp;"') AND NOT EXISTS (SELECT 1 FROM ft_t_isgp WHERE PRNT_ISS_GRP_OID = '"&amp;E66&amp;"' and instr_id = (SELECT instr_id FROM ft_t_isid WHERE id_ctxt_typ =  '"&amp;D66&amp;"' and iss_id = '"&amp;C66&amp;"') );"</f>
        <v>INSERT INTO ft_t_isgp (isgp_oid, instr_id, PRNT_ISS_GRP_OID,START_TMS,LAST_CHG_TMS,LAST_CHG_USR_ID,DATA_STAT_TYP,DATA_SRC_ID,PRT_PURP_TYP, ISID_OID, MKT_ISS_OID)  SELECT 'VZ=0000065' ,  (SELECT instr_id FROM ft_t_isid WHERE id_ctxt_typ =  'RIC' and iss_id = 'SEK3F6=TTKL' and rownum = 1),'CBA=S001=C'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'CBA=S001=C' and instr_id = (SELECT instr_id FROM ft_t_isid WHERE id_ctxt_typ =  'RIC' and iss_id = 'SEK3F6=TTKL') );</v>
      </c>
    </row>
    <row r="67" spans="2:14">
      <c r="B67" s="103" t="s">
        <v>3074</v>
      </c>
      <c r="C67" s="78" t="s">
        <v>2520</v>
      </c>
      <c r="D67" s="78" t="s">
        <v>1570</v>
      </c>
      <c r="E67" s="78" t="s">
        <v>2658</v>
      </c>
      <c r="F67" s="103" t="s">
        <v>1365</v>
      </c>
      <c r="G67" s="104" t="s">
        <v>871</v>
      </c>
      <c r="H67" s="104" t="s">
        <v>141</v>
      </c>
      <c r="I67" s="78" t="s">
        <v>9</v>
      </c>
      <c r="J67" s="78" t="s">
        <v>141</v>
      </c>
      <c r="K67" s="99" t="s">
        <v>872</v>
      </c>
      <c r="L67" s="99"/>
      <c r="M67" s="105"/>
      <c r="N67" s="8" t="str">
        <f t="shared" si="1"/>
        <v>INSERT INTO ft_t_isgp (isgp_oid, instr_id, PRNT_ISS_GRP_OID,START_TMS,LAST_CHG_TMS,LAST_CHG_USR_ID,DATA_STAT_TYP,DATA_SRC_ID,PRT_PURP_TYP, ISID_OID, MKT_ISS_OID)  SELECT 'VZ=0000066' ,  (SELECT instr_id FROM ft_t_isid WHERE id_ctxt_typ =  'RIC' and iss_id = 'SEK3F6=TTKL' and rownum = 1),'CBA=S001=C'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'CBA=S001=C' and instr_id = (SELECT instr_id FROM ft_t_isid WHERE id_ctxt_typ =  'RIC' and iss_id = 'SEK3F6=TTKL') );</v>
      </c>
    </row>
    <row r="68" spans="2:14">
      <c r="B68" s="103" t="s">
        <v>3075</v>
      </c>
      <c r="C68" s="78" t="s">
        <v>2521</v>
      </c>
      <c r="D68" s="78" t="s">
        <v>1570</v>
      </c>
      <c r="E68" s="78" t="s">
        <v>2658</v>
      </c>
      <c r="F68" s="103" t="s">
        <v>1365</v>
      </c>
      <c r="G68" s="104" t="s">
        <v>871</v>
      </c>
      <c r="H68" s="104" t="s">
        <v>141</v>
      </c>
      <c r="I68" s="78" t="s">
        <v>9</v>
      </c>
      <c r="J68" s="78" t="s">
        <v>141</v>
      </c>
      <c r="K68" s="99" t="s">
        <v>872</v>
      </c>
      <c r="L68" s="99"/>
      <c r="M68" s="105"/>
      <c r="N68" s="8" t="str">
        <f t="shared" si="1"/>
        <v>INSERT INTO ft_t_isgp (isgp_oid, instr_id, PRNT_ISS_GRP_OID,START_TMS,LAST_CHG_TMS,LAST_CHG_USR_ID,DATA_STAT_TYP,DATA_SRC_ID,PRT_PURP_TYP, ISID_OID, MKT_ISS_OID)  SELECT 'VZ=0000067' ,  (SELECT instr_id FROM ft_t_isid WHERE id_ctxt_typ =  'RIC' and iss_id = 'SEK3F7=TTKL' and rownum = 1),'CBA=S001=C'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'CBA=S001=C' and instr_id = (SELECT instr_id FROM ft_t_isid WHERE id_ctxt_typ =  'RIC' and iss_id = 'SEK3F7=TTKL') );</v>
      </c>
    </row>
    <row r="69" spans="2:14">
      <c r="B69" s="103" t="s">
        <v>3076</v>
      </c>
      <c r="C69" s="78" t="s">
        <v>2521</v>
      </c>
      <c r="D69" s="78" t="s">
        <v>1570</v>
      </c>
      <c r="E69" s="78" t="s">
        <v>2658</v>
      </c>
      <c r="F69" s="103" t="s">
        <v>1365</v>
      </c>
      <c r="G69" s="104" t="s">
        <v>871</v>
      </c>
      <c r="H69" s="104" t="s">
        <v>141</v>
      </c>
      <c r="I69" s="78" t="s">
        <v>9</v>
      </c>
      <c r="J69" s="78" t="s">
        <v>141</v>
      </c>
      <c r="K69" s="99" t="s">
        <v>872</v>
      </c>
      <c r="L69" s="99"/>
      <c r="M69" s="105"/>
      <c r="N69" s="8" t="str">
        <f t="shared" si="1"/>
        <v>INSERT INTO ft_t_isgp (isgp_oid, instr_id, PRNT_ISS_GRP_OID,START_TMS,LAST_CHG_TMS,LAST_CHG_USR_ID,DATA_STAT_TYP,DATA_SRC_ID,PRT_PURP_TYP, ISID_OID, MKT_ISS_OID)  SELECT 'VZ=0000068' ,  (SELECT instr_id FROM ft_t_isid WHERE id_ctxt_typ =  'RIC' and iss_id = 'SEK3F7=TTKL' and rownum = 1),'CBA=S001=C'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'CBA=S001=C' and instr_id = (SELECT instr_id FROM ft_t_isid WHERE id_ctxt_typ =  'RIC' and iss_id = 'SEK3F7=TTKL') );</v>
      </c>
    </row>
    <row r="70" spans="2:14">
      <c r="B70" s="103" t="s">
        <v>3077</v>
      </c>
      <c r="C70" s="78" t="s">
        <v>2522</v>
      </c>
      <c r="D70" s="78" t="s">
        <v>1570</v>
      </c>
      <c r="E70" s="78" t="s">
        <v>2658</v>
      </c>
      <c r="F70" s="103" t="s">
        <v>1365</v>
      </c>
      <c r="G70" s="104" t="s">
        <v>871</v>
      </c>
      <c r="H70" s="104" t="s">
        <v>141</v>
      </c>
      <c r="I70" s="78" t="s">
        <v>9</v>
      </c>
      <c r="J70" s="78" t="s">
        <v>141</v>
      </c>
      <c r="K70" s="99" t="s">
        <v>872</v>
      </c>
      <c r="L70" s="99"/>
      <c r="M70" s="105"/>
      <c r="N70" s="8" t="str">
        <f t="shared" si="1"/>
        <v>INSERT INTO ft_t_isgp (isgp_oid, instr_id, PRNT_ISS_GRP_OID,START_TMS,LAST_CHG_TMS,LAST_CHG_USR_ID,DATA_STAT_TYP,DATA_SRC_ID,PRT_PURP_TYP, ISID_OID, MKT_ISS_OID)  SELECT 'VZ=0000069' ,  (SELECT instr_id FROM ft_t_isid WHERE id_ctxt_typ =  'RIC' and iss_id = 'SEK3F8=TTKL' and rownum = 1),'CBA=S001=C'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'CBA=S001=C' and instr_id = (SELECT instr_id FROM ft_t_isid WHERE id_ctxt_typ =  'RIC' and iss_id = 'SEK3F8=TTKL') );</v>
      </c>
    </row>
    <row r="71" spans="2:14">
      <c r="B71" s="103" t="s">
        <v>3078</v>
      </c>
      <c r="C71" s="78" t="s">
        <v>2522</v>
      </c>
      <c r="D71" s="78" t="s">
        <v>1570</v>
      </c>
      <c r="E71" s="78" t="s">
        <v>2658</v>
      </c>
      <c r="F71" s="103" t="s">
        <v>1365</v>
      </c>
      <c r="G71" s="104" t="s">
        <v>871</v>
      </c>
      <c r="H71" s="104" t="s">
        <v>141</v>
      </c>
      <c r="I71" s="78" t="s">
        <v>9</v>
      </c>
      <c r="J71" s="78" t="s">
        <v>141</v>
      </c>
      <c r="K71" s="99" t="s">
        <v>872</v>
      </c>
      <c r="L71" s="99"/>
      <c r="M71" s="105"/>
      <c r="N71" s="8" t="str">
        <f t="shared" si="1"/>
        <v>INSERT INTO ft_t_isgp (isgp_oid, instr_id, PRNT_ISS_GRP_OID,START_TMS,LAST_CHG_TMS,LAST_CHG_USR_ID,DATA_STAT_TYP,DATA_SRC_ID,PRT_PURP_TYP, ISID_OID, MKT_ISS_OID)  SELECT 'VZ=0000070' ,  (SELECT instr_id FROM ft_t_isid WHERE id_ctxt_typ =  'RIC' and iss_id = 'SEK3F8=TTKL' and rownum = 1),'CBA=S001=C'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'CBA=S001=C' and instr_id = (SELECT instr_id FROM ft_t_isid WHERE id_ctxt_typ =  'RIC' and iss_id = 'SEK3F8=TTKL') );</v>
      </c>
    </row>
    <row r="72" spans="2:14">
      <c r="B72" s="103" t="s">
        <v>3079</v>
      </c>
      <c r="C72" s="78" t="s">
        <v>2523</v>
      </c>
      <c r="D72" s="78" t="s">
        <v>1570</v>
      </c>
      <c r="E72" s="78" t="s">
        <v>2658</v>
      </c>
      <c r="F72" s="103" t="s">
        <v>1365</v>
      </c>
      <c r="G72" s="104" t="s">
        <v>871</v>
      </c>
      <c r="H72" s="104" t="s">
        <v>141</v>
      </c>
      <c r="I72" s="78" t="s">
        <v>9</v>
      </c>
      <c r="J72" s="78" t="s">
        <v>141</v>
      </c>
      <c r="K72" s="99" t="s">
        <v>872</v>
      </c>
      <c r="L72" s="99"/>
      <c r="M72" s="105"/>
      <c r="N72" s="8" t="str">
        <f t="shared" si="1"/>
        <v>INSERT INTO ft_t_isgp (isgp_oid, instr_id, PRNT_ISS_GRP_OID,START_TMS,LAST_CHG_TMS,LAST_CHG_USR_ID,DATA_STAT_TYP,DATA_SRC_ID,PRT_PURP_TYP, ISID_OID, MKT_ISS_OID)  SELECT 'VZ=0000071' ,  (SELECT instr_id FROM ft_t_isid WHERE id_ctxt_typ =  'RIC' and iss_id = 'SONIAOSR=' and rownum = 1),'CBA=S001=C' , sysdate-36525 , sysdate,'CBA', 'ACTIVE' , 'CBA' , 'REQUEST',  (SELECT isid_oid FROM ft_t_isid WHERE id_ctxt_typ =  'RIC' and iss_id = 'SONIAOSR=' and rownum = 1), (select mkt_iss_oid from ft_t_mkis where instr_id = (select instr_id from ft_t_isid where iss_id = 'SONIAOSR=' and id_ctxt_typ = 'RIC') and mkt_oid = (select mkt_oid from ft_t_isid where iss_id = '' and id_ctxt_typ = '')) from dual WHERE EXISTS (SELECT 1 FROM ft_t_isid WHERE id_ctxt_typ =  'RIC' and iss_id = 'SONIAOSR=') AND NOT EXISTS (SELECT 1 FROM ft_t_isgp WHERE PRNT_ISS_GRP_OID = 'CBA=S001=C' and instr_id = (SELECT instr_id FROM ft_t_isid WHERE id_ctxt_typ =  'RIC' and iss_id = 'SONIAOSR=') );</v>
      </c>
    </row>
    <row r="73" spans="2:14">
      <c r="B73" s="103" t="s">
        <v>3080</v>
      </c>
      <c r="C73" s="78" t="s">
        <v>2524</v>
      </c>
      <c r="D73" s="78" t="s">
        <v>1570</v>
      </c>
      <c r="E73" s="78" t="s">
        <v>2658</v>
      </c>
      <c r="F73" s="103" t="s">
        <v>1365</v>
      </c>
      <c r="G73" s="104" t="s">
        <v>871</v>
      </c>
      <c r="H73" s="104" t="s">
        <v>141</v>
      </c>
      <c r="I73" s="78" t="s">
        <v>9</v>
      </c>
      <c r="J73" s="78" t="s">
        <v>141</v>
      </c>
      <c r="K73" s="99" t="s">
        <v>872</v>
      </c>
      <c r="L73" s="99"/>
      <c r="M73" s="105"/>
      <c r="N73" s="8" t="str">
        <f t="shared" si="1"/>
        <v>INSERT INTO ft_t_isgp (isgp_oid, instr_id, PRNT_ISS_GRP_OID,START_TMS,LAST_CHG_TMS,LAST_CHG_USR_ID,DATA_STAT_TYP,DATA_SRC_ID,PRT_PURP_TYP, ISID_OID, MKT_ISS_OID)  SELECT 'VZ=0000072' ,  (SELECT instr_id FROM ft_t_isid WHERE id_ctxt_typ =  'RIC' and iss_id = 'STISEK1MDFI=' and rownum = 1),'CBA=S001=C' , sysdate-36525 , sysdate,'CBA', 'ACTIVE' , 'CBA' , 'REQUEST',  (SELECT isid_oid FROM ft_t_isid WHERE id_ctxt_typ =  'RIC' and iss_id = 'STISEK1MDFI=' and rownum = 1), (select mkt_iss_oid from ft_t_mkis where instr_id = (select instr_id from ft_t_isid where iss_id = 'STISEK1MDFI=' and id_ctxt_typ = 'RIC') and mkt_oid = (select mkt_oid from ft_t_isid where iss_id = '' and id_ctxt_typ = '')) from dual WHERE EXISTS (SELECT 1 FROM ft_t_isid WHERE id_ctxt_typ =  'RIC' and iss_id = 'STISEK1MDFI=') AND NOT EXISTS (SELECT 1 FROM ft_t_isgp WHERE PRNT_ISS_GRP_OID = 'CBA=S001=C' and instr_id = (SELECT instr_id FROM ft_t_isid WHERE id_ctxt_typ =  'RIC' and iss_id = 'STISEK1MDFI=') );</v>
      </c>
    </row>
    <row r="74" spans="2:14">
      <c r="B74" s="103" t="s">
        <v>3081</v>
      </c>
      <c r="C74" s="78" t="s">
        <v>2525</v>
      </c>
      <c r="D74" s="78" t="s">
        <v>1570</v>
      </c>
      <c r="E74" s="78" t="s">
        <v>2658</v>
      </c>
      <c r="F74" s="103" t="s">
        <v>1365</v>
      </c>
      <c r="G74" s="104" t="s">
        <v>871</v>
      </c>
      <c r="H74" s="104" t="s">
        <v>141</v>
      </c>
      <c r="I74" s="78" t="s">
        <v>9</v>
      </c>
      <c r="J74" s="78" t="s">
        <v>141</v>
      </c>
      <c r="K74" s="99" t="s">
        <v>872</v>
      </c>
      <c r="L74" s="99"/>
      <c r="M74" s="105"/>
      <c r="N74" s="8" t="str">
        <f t="shared" si="1"/>
        <v>INSERT INTO ft_t_isgp (isgp_oid, instr_id, PRNT_ISS_GRP_OID,START_TMS,LAST_CHG_TMS,LAST_CHG_USR_ID,DATA_STAT_TYP,DATA_SRC_ID,PRT_PURP_TYP, ISID_OID, MKT_ISS_OID)  SELECT 'VZ=0000073' ,  (SELECT instr_id FROM ft_t_isid WHERE id_ctxt_typ =  'RIC' and iss_id = 'STISEK1WDFI=' and rownum = 1),'CBA=S001=C' , sysdate-36525 , sysdate,'CBA', 'ACTIVE' , 'CBA' , 'REQUEST',  (SELECT isid_oid FROM ft_t_isid WHERE id_ctxt_typ =  'RIC' and iss_id = 'STISEK1WDFI=' and rownum = 1), (select mkt_iss_oid from ft_t_mkis where instr_id = (select instr_id from ft_t_isid where iss_id = 'STISEK1WDFI=' and id_ctxt_typ = 'RIC') and mkt_oid = (select mkt_oid from ft_t_isid where iss_id = '' and id_ctxt_typ = '')) from dual WHERE EXISTS (SELECT 1 FROM ft_t_isid WHERE id_ctxt_typ =  'RIC' and iss_id = 'STISEK1WDFI=') AND NOT EXISTS (SELECT 1 FROM ft_t_isgp WHERE PRNT_ISS_GRP_OID = 'CBA=S001=C' and instr_id = (SELECT instr_id FROM ft_t_isid WHERE id_ctxt_typ =  'RIC' and iss_id = 'STISEK1WDFI=') );</v>
      </c>
    </row>
    <row r="75" spans="2:14">
      <c r="B75" s="103" t="s">
        <v>3082</v>
      </c>
      <c r="C75" s="78" t="s">
        <v>2526</v>
      </c>
      <c r="D75" s="78" t="s">
        <v>1570</v>
      </c>
      <c r="E75" s="78" t="s">
        <v>2658</v>
      </c>
      <c r="F75" s="103" t="s">
        <v>1365</v>
      </c>
      <c r="G75" s="104" t="s">
        <v>871</v>
      </c>
      <c r="H75" s="104" t="s">
        <v>141</v>
      </c>
      <c r="I75" s="78" t="s">
        <v>9</v>
      </c>
      <c r="J75" s="78" t="s">
        <v>141</v>
      </c>
      <c r="K75" s="99" t="s">
        <v>872</v>
      </c>
      <c r="L75" s="99"/>
      <c r="M75" s="105"/>
      <c r="N75" s="8" t="str">
        <f t="shared" si="1"/>
        <v>INSERT INTO ft_t_isgp (isgp_oid, instr_id, PRNT_ISS_GRP_OID,START_TMS,LAST_CHG_TMS,LAST_CHG_USR_ID,DATA_STAT_TYP,DATA_SRC_ID,PRT_PURP_TYP, ISID_OID, MKT_ISS_OID)  SELECT 'VZ=0000074' ,  (SELECT instr_id FROM ft_t_isid WHERE id_ctxt_typ =  'RIC' and iss_id = 'STISEK2MDFI=' and rownum = 1),'CBA=S001=C' , sysdate-36525 , sysdate,'CBA', 'ACTIVE' , 'CBA' , 'REQUEST',  (SELECT isid_oid FROM ft_t_isid WHERE id_ctxt_typ =  'RIC' and iss_id = 'STISEK2MDFI=' and rownum = 1), (select mkt_iss_oid from ft_t_mkis where instr_id = (select instr_id from ft_t_isid where iss_id = 'STISEK2MDFI=' and id_ctxt_typ = 'RIC') and mkt_oid = (select mkt_oid from ft_t_isid where iss_id = '' and id_ctxt_typ = '')) from dual WHERE EXISTS (SELECT 1 FROM ft_t_isid WHERE id_ctxt_typ =  'RIC' and iss_id = 'STISEK2MDFI=') AND NOT EXISTS (SELECT 1 FROM ft_t_isgp WHERE PRNT_ISS_GRP_OID = 'CBA=S001=C' and instr_id = (SELECT instr_id FROM ft_t_isid WHERE id_ctxt_typ =  'RIC' and iss_id = 'STISEK2MDFI=') );</v>
      </c>
    </row>
    <row r="76" spans="2:14">
      <c r="B76" s="103" t="s">
        <v>3083</v>
      </c>
      <c r="C76" s="78" t="s">
        <v>2527</v>
      </c>
      <c r="D76" s="78" t="s">
        <v>1570</v>
      </c>
      <c r="E76" s="78" t="s">
        <v>2658</v>
      </c>
      <c r="F76" s="103" t="s">
        <v>1365</v>
      </c>
      <c r="G76" s="104" t="s">
        <v>871</v>
      </c>
      <c r="H76" s="104" t="s">
        <v>141</v>
      </c>
      <c r="I76" s="78" t="s">
        <v>9</v>
      </c>
      <c r="J76" s="78" t="s">
        <v>141</v>
      </c>
      <c r="K76" s="99" t="s">
        <v>872</v>
      </c>
      <c r="L76" s="99"/>
      <c r="M76" s="105"/>
      <c r="N76" s="8" t="str">
        <f t="shared" si="1"/>
        <v>INSERT INTO ft_t_isgp (isgp_oid, instr_id, PRNT_ISS_GRP_OID,START_TMS,LAST_CHG_TMS,LAST_CHG_USR_ID,DATA_STAT_TYP,DATA_SRC_ID,PRT_PURP_TYP, ISID_OID, MKT_ISS_OID)  SELECT 'VZ=0000075' ,  (SELECT instr_id FROM ft_t_isid WHERE id_ctxt_typ =  'RIC' and iss_id = 'STISEK3MDFI=' and rownum = 1),'CBA=S001=C'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'CBA=S001=C' and instr_id = (SELECT instr_id FROM ft_t_isid WHERE id_ctxt_typ =  'RIC' and iss_id = 'STISEK3MDFI=') );</v>
      </c>
    </row>
    <row r="77" spans="2:14">
      <c r="B77" s="103" t="s">
        <v>3084</v>
      </c>
      <c r="C77" s="16" t="s">
        <v>2527</v>
      </c>
      <c r="D77" s="78" t="s">
        <v>1570</v>
      </c>
      <c r="E77" s="78" t="s">
        <v>2658</v>
      </c>
      <c r="F77" s="103" t="s">
        <v>1365</v>
      </c>
      <c r="G77" s="104" t="s">
        <v>871</v>
      </c>
      <c r="H77" s="104" t="s">
        <v>141</v>
      </c>
      <c r="I77" s="78" t="s">
        <v>9</v>
      </c>
      <c r="J77" s="78" t="s">
        <v>141</v>
      </c>
      <c r="K77" s="99" t="s">
        <v>872</v>
      </c>
      <c r="L77" s="99"/>
      <c r="M77" s="105"/>
      <c r="N77" s="8" t="str">
        <f t="shared" si="1"/>
        <v>INSERT INTO ft_t_isgp (isgp_oid, instr_id, PRNT_ISS_GRP_OID,START_TMS,LAST_CHG_TMS,LAST_CHG_USR_ID,DATA_STAT_TYP,DATA_SRC_ID,PRT_PURP_TYP, ISID_OID, MKT_ISS_OID)  SELECT 'VZ=0000076' ,  (SELECT instr_id FROM ft_t_isid WHERE id_ctxt_typ =  'RIC' and iss_id = 'STISEK3MDFI=' and rownum = 1),'CBA=S001=C'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'CBA=S001=C' and instr_id = (SELECT instr_id FROM ft_t_isid WHERE id_ctxt_typ =  'RIC' and iss_id = 'STISEK3MDFI=') );</v>
      </c>
    </row>
    <row r="78" spans="2:14">
      <c r="B78" s="103" t="s">
        <v>3085</v>
      </c>
      <c r="D78" s="78"/>
      <c r="E78" s="78"/>
      <c r="F78" s="103"/>
      <c r="G78" s="104"/>
      <c r="H78" s="104"/>
      <c r="I78" s="78"/>
      <c r="J78" s="78"/>
      <c r="K78" s="99"/>
      <c r="L78" s="99"/>
      <c r="M78" s="105"/>
      <c r="N78" s="8"/>
    </row>
    <row r="79" spans="2:14">
      <c r="B79" s="103" t="s">
        <v>3086</v>
      </c>
      <c r="C79" s="16" t="s">
        <v>2528</v>
      </c>
      <c r="D79" s="78" t="s">
        <v>1570</v>
      </c>
      <c r="E79" s="103" t="s">
        <v>2664</v>
      </c>
      <c r="F79" s="103" t="s">
        <v>1365</v>
      </c>
      <c r="G79" s="104" t="s">
        <v>871</v>
      </c>
      <c r="H79" s="104" t="s">
        <v>141</v>
      </c>
      <c r="I79" s="78" t="s">
        <v>9</v>
      </c>
      <c r="J79" s="78" t="s">
        <v>141</v>
      </c>
      <c r="K79" s="99" t="s">
        <v>872</v>
      </c>
      <c r="L79" s="99"/>
      <c r="M79" s="105"/>
      <c r="N79" s="8" t="str">
        <f t="shared" ref="N79:N142" si="2">"INSERT INTO ft_t_isgp (isgp_oid, instr_id, PRNT_ISS_GRP_OID,START_TMS,LAST_CHG_TMS,LAST_CHG_USR_ID,DATA_STAT_TYP,DATA_SRC_ID,PRT_PURP_TYP, ISID_OID, MKT_ISS_OID)  SELECT '"&amp;B79&amp;"' , "&amp;" (SELECT instr_id FROM ft_t_isid WHERE id_ctxt_typ =  '"&amp;D79&amp;"' and iss_id = '"&amp;C79&amp;"' and rownum = 1),'"&amp;E79&amp;"' , "&amp;F79&amp;" , "&amp;G79&amp;",'"&amp;H79&amp;"', '"&amp;I79&amp;"' , '"&amp;J79&amp;"' , '"&amp;K79&amp;"', "&amp;" (SELECT isid_oid FROM ft_t_isid WHERE id_ctxt_typ =  '"&amp;D79&amp;"' and iss_id = '"&amp;C79&amp;"' and rownum = 1), (select mkt_iss_oid from ft_t_mkis where instr_id = (select instr_id from ft_t_isid where iss_id = '"&amp;C79&amp;"' and id_ctxt_typ = '"&amp;D79&amp;"') and mkt_oid = (select mkt_oid from ft_t_isid where iss_id = '"&amp;L79&amp;"' and id_ctxt_typ = '"&amp;M79&amp;"')) from dual WHERE EXISTS (SELECT 1 FROM ft_t_isid WHERE id_ctxt_typ =  '"&amp;D79&amp;"' and iss_id = '"&amp;C79&amp;"') AND NOT EXISTS (SELECT 1 FROM ft_t_isgp WHERE PRNT_ISS_GRP_OID = '"&amp;E79&amp;"' and instr_id = (SELECT instr_id FROM ft_t_isid WHERE id_ctxt_typ =  '"&amp;D79&amp;"' and iss_id = '"&amp;C79&amp;"') );"</f>
        <v>INSERT INTO ft_t_isgp (isgp_oid, instr_id, PRNT_ISS_GRP_OID,START_TMS,LAST_CHG_TMS,LAST_CHG_USR_ID,DATA_STAT_TYP,DATA_SRC_ID,PRT_PURP_TYP, ISID_OID, MKT_ISS_OID)  SELECT 'VZ=0000078' ,  (SELECT instr_id FROM ft_t_isid WHERE id_ctxt_typ =  'RIC' and iss_id = 'USDONFSR=' and rownum = 1),'CBA=S002=C'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'CBA=S002=C' and instr_id = (SELECT instr_id FROM ft_t_isid WHERE id_ctxt_typ =  'RIC' and iss_id = 'USDONFSR=') );</v>
      </c>
    </row>
    <row r="80" spans="2:14">
      <c r="B80" s="103" t="s">
        <v>3087</v>
      </c>
      <c r="C80" s="16" t="s">
        <v>2529</v>
      </c>
      <c r="D80" s="78" t="s">
        <v>1570</v>
      </c>
      <c r="E80" s="103" t="s">
        <v>2664</v>
      </c>
      <c r="F80" s="103" t="s">
        <v>1365</v>
      </c>
      <c r="G80" s="104" t="s">
        <v>871</v>
      </c>
      <c r="H80" s="104" t="s">
        <v>141</v>
      </c>
      <c r="I80" s="78" t="s">
        <v>9</v>
      </c>
      <c r="J80" s="78" t="s">
        <v>141</v>
      </c>
      <c r="K80" s="99" t="s">
        <v>872</v>
      </c>
      <c r="L80" s="99"/>
      <c r="M80" s="105"/>
      <c r="N80" s="8" t="str">
        <f t="shared" si="2"/>
        <v>INSERT INTO ft_t_isgp (isgp_oid, instr_id, PRNT_ISS_GRP_OID,START_TMS,LAST_CHG_TMS,LAST_CHG_USR_ID,DATA_STAT_TYP,DATA_SRC_ID,PRT_PURP_TYP, ISID_OID, MKT_ISS_OID)  SELECT 'VZ=0000079' ,  (SELECT instr_id FROM ft_t_isid WHERE id_ctxt_typ =  'RIC' and iss_id = 'USD1MFSR=' and rownum = 1),'CBA=S002=C'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'CBA=S002=C' and instr_id = (SELECT instr_id FROM ft_t_isid WHERE id_ctxt_typ =  'RIC' and iss_id = 'USD1MFSR=') );</v>
      </c>
    </row>
    <row r="81" spans="2:14">
      <c r="B81" s="103" t="s">
        <v>3088</v>
      </c>
      <c r="C81" s="16" t="s">
        <v>2530</v>
      </c>
      <c r="D81" s="78" t="s">
        <v>1570</v>
      </c>
      <c r="E81" s="103" t="s">
        <v>2664</v>
      </c>
      <c r="F81" s="103" t="s">
        <v>1365</v>
      </c>
      <c r="G81" s="104" t="s">
        <v>871</v>
      </c>
      <c r="H81" s="104" t="s">
        <v>141</v>
      </c>
      <c r="I81" s="78" t="s">
        <v>9</v>
      </c>
      <c r="J81" s="78" t="s">
        <v>141</v>
      </c>
      <c r="K81" s="99" t="s">
        <v>872</v>
      </c>
      <c r="L81" s="99"/>
      <c r="M81" s="105"/>
      <c r="N81" s="8" t="str">
        <f t="shared" si="2"/>
        <v>INSERT INTO ft_t_isgp (isgp_oid, instr_id, PRNT_ISS_GRP_OID,START_TMS,LAST_CHG_TMS,LAST_CHG_USR_ID,DATA_STAT_TYP,DATA_SRC_ID,PRT_PURP_TYP, ISID_OID, MKT_ISS_OID)  SELECT 'VZ=0000080' ,  (SELECT instr_id FROM ft_t_isid WHERE id_ctxt_typ =  'RIC' and iss_id = 'USD2MFSR=' and rownum = 1),'CBA=S002=C'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'CBA=S002=C' and instr_id = (SELECT instr_id FROM ft_t_isid WHERE id_ctxt_typ =  'RIC' and iss_id = 'USD2MFSR=') );</v>
      </c>
    </row>
    <row r="82" spans="2:14">
      <c r="B82" s="103" t="s">
        <v>3089</v>
      </c>
      <c r="C82" s="16" t="s">
        <v>2531</v>
      </c>
      <c r="D82" s="78" t="s">
        <v>1570</v>
      </c>
      <c r="E82" s="103" t="s">
        <v>2664</v>
      </c>
      <c r="F82" s="103" t="s">
        <v>1365</v>
      </c>
      <c r="G82" s="104" t="s">
        <v>871</v>
      </c>
      <c r="H82" s="104" t="s">
        <v>141</v>
      </c>
      <c r="I82" s="78" t="s">
        <v>9</v>
      </c>
      <c r="J82" s="78" t="s">
        <v>141</v>
      </c>
      <c r="K82" s="99" t="s">
        <v>872</v>
      </c>
      <c r="L82" s="99"/>
      <c r="M82" s="105"/>
      <c r="N82" s="8" t="str">
        <f t="shared" si="2"/>
        <v>INSERT INTO ft_t_isgp (isgp_oid, instr_id, PRNT_ISS_GRP_OID,START_TMS,LAST_CHG_TMS,LAST_CHG_USR_ID,DATA_STAT_TYP,DATA_SRC_ID,PRT_PURP_TYP, ISID_OID, MKT_ISS_OID)  SELECT 'VZ=0000081' ,  (SELECT instr_id FROM ft_t_isid WHERE id_ctxt_typ =  'RIC' and iss_id = 'USD3MFSR=' and rownum = 1),'CBA=S002=C'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'CBA=S002=C' and instr_id = (SELECT instr_id FROM ft_t_isid WHERE id_ctxt_typ =  'RIC' and iss_id = 'USD3MFSR=') );</v>
      </c>
    </row>
    <row r="83" spans="2:14">
      <c r="B83" s="103" t="s">
        <v>3090</v>
      </c>
      <c r="C83" s="16" t="s">
        <v>2532</v>
      </c>
      <c r="D83" s="78" t="s">
        <v>1570</v>
      </c>
      <c r="E83" s="103" t="s">
        <v>2664</v>
      </c>
      <c r="F83" s="103" t="s">
        <v>1365</v>
      </c>
      <c r="G83" s="104" t="s">
        <v>871</v>
      </c>
      <c r="H83" s="104" t="s">
        <v>141</v>
      </c>
      <c r="I83" s="78" t="s">
        <v>9</v>
      </c>
      <c r="J83" s="78" t="s">
        <v>141</v>
      </c>
      <c r="K83" s="99" t="s">
        <v>872</v>
      </c>
      <c r="L83" s="99"/>
      <c r="M83" s="105"/>
      <c r="N83" s="8" t="str">
        <f t="shared" si="2"/>
        <v>INSERT INTO ft_t_isgp (isgp_oid, instr_id, PRNT_ISS_GRP_OID,START_TMS,LAST_CHG_TMS,LAST_CHG_USR_ID,DATA_STAT_TYP,DATA_SRC_ID,PRT_PURP_TYP, ISID_OID, MKT_ISS_OID)  SELECT 'VZ=0000082' ,  (SELECT instr_id FROM ft_t_isid WHERE id_ctxt_typ =  'RIC' and iss_id = 'USDSB3L3Y=RR' and rownum = 1),'CBA=S002=C'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'CBA=S002=C' and instr_id = (SELECT instr_id FROM ft_t_isid WHERE id_ctxt_typ =  'RIC' and iss_id = 'USDSB3L3Y=RR') );</v>
      </c>
    </row>
    <row r="84" spans="2:14">
      <c r="B84" s="103" t="s">
        <v>3091</v>
      </c>
      <c r="C84" s="16" t="s">
        <v>2533</v>
      </c>
      <c r="D84" s="78" t="s">
        <v>1570</v>
      </c>
      <c r="E84" s="103" t="s">
        <v>2664</v>
      </c>
      <c r="F84" s="103" t="s">
        <v>1365</v>
      </c>
      <c r="G84" s="104" t="s">
        <v>871</v>
      </c>
      <c r="H84" s="104" t="s">
        <v>141</v>
      </c>
      <c r="I84" s="78" t="s">
        <v>9</v>
      </c>
      <c r="J84" s="78" t="s">
        <v>141</v>
      </c>
      <c r="K84" s="99" t="s">
        <v>872</v>
      </c>
      <c r="L84" s="99"/>
      <c r="M84" s="105"/>
      <c r="N84" s="8" t="str">
        <f t="shared" si="2"/>
        <v>INSERT INTO ft_t_isgp (isgp_oid, instr_id, PRNT_ISS_GRP_OID,START_TMS,LAST_CHG_TMS,LAST_CHG_USR_ID,DATA_STAT_TYP,DATA_SRC_ID,PRT_PURP_TYP, ISID_OID, MKT_ISS_OID)  SELECT 'VZ=0000083' ,  (SELECT instr_id FROM ft_t_isid WHERE id_ctxt_typ =  'RIC' and iss_id = 'USDSB3L4Y=RR' and rownum = 1),'CBA=S002=C'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'CBA=S002=C' and instr_id = (SELECT instr_id FROM ft_t_isid WHERE id_ctxt_typ =  'RIC' and iss_id = 'USDSB3L4Y=RR') );</v>
      </c>
    </row>
    <row r="85" spans="2:14">
      <c r="B85" s="103" t="s">
        <v>3092</v>
      </c>
      <c r="C85" s="16" t="s">
        <v>2534</v>
      </c>
      <c r="D85" s="78" t="s">
        <v>1570</v>
      </c>
      <c r="E85" s="103" t="s">
        <v>2664</v>
      </c>
      <c r="F85" s="103" t="s">
        <v>1365</v>
      </c>
      <c r="G85" s="104" t="s">
        <v>871</v>
      </c>
      <c r="H85" s="104" t="s">
        <v>141</v>
      </c>
      <c r="I85" s="78" t="s">
        <v>9</v>
      </c>
      <c r="J85" s="78" t="s">
        <v>141</v>
      </c>
      <c r="K85" s="99" t="s">
        <v>872</v>
      </c>
      <c r="L85" s="99"/>
      <c r="M85" s="105"/>
      <c r="N85" s="8" t="str">
        <f t="shared" si="2"/>
        <v>INSERT INTO ft_t_isgp (isgp_oid, instr_id, PRNT_ISS_GRP_OID,START_TMS,LAST_CHG_TMS,LAST_CHG_USR_ID,DATA_STAT_TYP,DATA_SRC_ID,PRT_PURP_TYP, ISID_OID, MKT_ISS_OID)  SELECT 'VZ=0000084' ,  (SELECT instr_id FROM ft_t_isid WHERE id_ctxt_typ =  'RIC' and iss_id = 'USDSB3L5Y=RR' and rownum = 1),'CBA=S002=C'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'CBA=S002=C' and instr_id = (SELECT instr_id FROM ft_t_isid WHERE id_ctxt_typ =  'RIC' and iss_id = 'USDSB3L5Y=RR') );</v>
      </c>
    </row>
    <row r="86" spans="2:14">
      <c r="B86" s="103" t="s">
        <v>3093</v>
      </c>
      <c r="C86" s="16" t="s">
        <v>2535</v>
      </c>
      <c r="D86" s="78" t="s">
        <v>1570</v>
      </c>
      <c r="E86" s="103" t="s">
        <v>2664</v>
      </c>
      <c r="F86" s="103" t="s">
        <v>1365</v>
      </c>
      <c r="G86" s="104" t="s">
        <v>871</v>
      </c>
      <c r="H86" s="104" t="s">
        <v>141</v>
      </c>
      <c r="I86" s="78" t="s">
        <v>9</v>
      </c>
      <c r="J86" s="78" t="s">
        <v>141</v>
      </c>
      <c r="K86" s="99" t="s">
        <v>872</v>
      </c>
      <c r="L86" s="99"/>
      <c r="M86" s="105"/>
      <c r="N86" s="8" t="str">
        <f t="shared" si="2"/>
        <v>INSERT INTO ft_t_isgp (isgp_oid, instr_id, PRNT_ISS_GRP_OID,START_TMS,LAST_CHG_TMS,LAST_CHG_USR_ID,DATA_STAT_TYP,DATA_SRC_ID,PRT_PURP_TYP, ISID_OID, MKT_ISS_OID)  SELECT 'VZ=0000085' ,  (SELECT instr_id FROM ft_t_isid WHERE id_ctxt_typ =  'RIC' and iss_id = 'USDSB3L6Y=RR' and rownum = 1),'CBA=S002=C'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'CBA=S002=C' and instr_id = (SELECT instr_id FROM ft_t_isid WHERE id_ctxt_typ =  'RIC' and iss_id = 'USDSB3L6Y=RR') );</v>
      </c>
    </row>
    <row r="87" spans="2:14">
      <c r="B87" s="103" t="s">
        <v>3094</v>
      </c>
      <c r="C87" s="16" t="s">
        <v>2536</v>
      </c>
      <c r="D87" s="78" t="s">
        <v>1570</v>
      </c>
      <c r="E87" s="103" t="s">
        <v>2664</v>
      </c>
      <c r="F87" s="103" t="s">
        <v>1365</v>
      </c>
      <c r="G87" s="104" t="s">
        <v>871</v>
      </c>
      <c r="H87" s="104" t="s">
        <v>141</v>
      </c>
      <c r="I87" s="78" t="s">
        <v>9</v>
      </c>
      <c r="J87" s="78" t="s">
        <v>141</v>
      </c>
      <c r="K87" s="99" t="s">
        <v>872</v>
      </c>
      <c r="L87" s="99"/>
      <c r="M87" s="105"/>
      <c r="N87" s="8" t="str">
        <f t="shared" si="2"/>
        <v>INSERT INTO ft_t_isgp (isgp_oid, instr_id, PRNT_ISS_GRP_OID,START_TMS,LAST_CHG_TMS,LAST_CHG_USR_ID,DATA_STAT_TYP,DATA_SRC_ID,PRT_PURP_TYP, ISID_OID, MKT_ISS_OID)  SELECT 'VZ=0000086' ,  (SELECT instr_id FROM ft_t_isid WHERE id_ctxt_typ =  'RIC' and iss_id = 'USDSB3L7Y=RR' and rownum = 1),'CBA=S002=C'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'CBA=S002=C' and instr_id = (SELECT instr_id FROM ft_t_isid WHERE id_ctxt_typ =  'RIC' and iss_id = 'USDSB3L7Y=RR') );</v>
      </c>
    </row>
    <row r="88" spans="2:14">
      <c r="B88" s="103" t="s">
        <v>3095</v>
      </c>
      <c r="C88" s="16" t="s">
        <v>2537</v>
      </c>
      <c r="D88" s="78" t="s">
        <v>1570</v>
      </c>
      <c r="E88" s="103" t="s">
        <v>2664</v>
      </c>
      <c r="F88" s="103" t="s">
        <v>1365</v>
      </c>
      <c r="G88" s="104" t="s">
        <v>871</v>
      </c>
      <c r="H88" s="104" t="s">
        <v>141</v>
      </c>
      <c r="I88" s="78" t="s">
        <v>9</v>
      </c>
      <c r="J88" s="78" t="s">
        <v>141</v>
      </c>
      <c r="K88" s="99" t="s">
        <v>872</v>
      </c>
      <c r="L88" s="99"/>
      <c r="M88" s="105"/>
      <c r="N88" s="8" t="str">
        <f t="shared" si="2"/>
        <v>INSERT INTO ft_t_isgp (isgp_oid, instr_id, PRNT_ISS_GRP_OID,START_TMS,LAST_CHG_TMS,LAST_CHG_USR_ID,DATA_STAT_TYP,DATA_SRC_ID,PRT_PURP_TYP, ISID_OID, MKT_ISS_OID)  SELECT 'VZ=0000087' ,  (SELECT instr_id FROM ft_t_isid WHERE id_ctxt_typ =  'RIC' and iss_id = 'USDSB3L8Y=RR' and rownum = 1),'CBA=S002=C'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'CBA=S002=C' and instr_id = (SELECT instr_id FROM ft_t_isid WHERE id_ctxt_typ =  'RIC' and iss_id = 'USDSB3L8Y=RR') );</v>
      </c>
    </row>
    <row r="89" spans="2:14">
      <c r="B89" s="103" t="s">
        <v>3096</v>
      </c>
      <c r="C89" s="16" t="s">
        <v>2537</v>
      </c>
      <c r="D89" s="78" t="s">
        <v>1570</v>
      </c>
      <c r="E89" s="103" t="s">
        <v>2664</v>
      </c>
      <c r="F89" s="103" t="s">
        <v>1365</v>
      </c>
      <c r="G89" s="104" t="s">
        <v>871</v>
      </c>
      <c r="H89" s="104" t="s">
        <v>141</v>
      </c>
      <c r="I89" s="78" t="s">
        <v>9</v>
      </c>
      <c r="J89" s="78" t="s">
        <v>141</v>
      </c>
      <c r="K89" s="99" t="s">
        <v>872</v>
      </c>
      <c r="L89" s="99"/>
      <c r="M89" s="105"/>
      <c r="N89" s="8" t="str">
        <f t="shared" si="2"/>
        <v>INSERT INTO ft_t_isgp (isgp_oid, instr_id, PRNT_ISS_GRP_OID,START_TMS,LAST_CHG_TMS,LAST_CHG_USR_ID,DATA_STAT_TYP,DATA_SRC_ID,PRT_PURP_TYP, ISID_OID, MKT_ISS_OID)  SELECT 'VZ=0000088' ,  (SELECT instr_id FROM ft_t_isid WHERE id_ctxt_typ =  'RIC' and iss_id = 'USDSB3L8Y=RR' and rownum = 1),'CBA=S002=C'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'CBA=S002=C' and instr_id = (SELECT instr_id FROM ft_t_isid WHERE id_ctxt_typ =  'RIC' and iss_id = 'USDSB3L8Y=RR') );</v>
      </c>
    </row>
    <row r="90" spans="2:14">
      <c r="B90" s="103" t="s">
        <v>3097</v>
      </c>
      <c r="C90" s="16" t="s">
        <v>2538</v>
      </c>
      <c r="D90" s="78" t="s">
        <v>1570</v>
      </c>
      <c r="E90" s="103" t="s">
        <v>2664</v>
      </c>
      <c r="F90" s="103" t="s">
        <v>1365</v>
      </c>
      <c r="G90" s="104" t="s">
        <v>871</v>
      </c>
      <c r="H90" s="104" t="s">
        <v>141</v>
      </c>
      <c r="I90" s="78" t="s">
        <v>9</v>
      </c>
      <c r="J90" s="78" t="s">
        <v>141</v>
      </c>
      <c r="K90" s="99" t="s">
        <v>872</v>
      </c>
      <c r="L90" s="99"/>
      <c r="M90" s="105"/>
      <c r="N90" s="8" t="str">
        <f t="shared" si="2"/>
        <v>INSERT INTO ft_t_isgp (isgp_oid, instr_id, PRNT_ISS_GRP_OID,START_TMS,LAST_CHG_TMS,LAST_CHG_USR_ID,DATA_STAT_TYP,DATA_SRC_ID,PRT_PURP_TYP, ISID_OID, MKT_ISS_OID)  SELECT 'VZ=0000089' ,  (SELECT instr_id FROM ft_t_isid WHERE id_ctxt_typ =  'RIC' and iss_id = 'USDSB3L9Y=RR' and rownum = 1),'CBA=S002=C'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'CBA=S002=C' and instr_id = (SELECT instr_id FROM ft_t_isid WHERE id_ctxt_typ =  'RIC' and iss_id = 'USDSB3L9Y=RR') );</v>
      </c>
    </row>
    <row r="91" spans="2:14">
      <c r="B91" s="103" t="s">
        <v>3098</v>
      </c>
      <c r="C91" s="16" t="s">
        <v>2539</v>
      </c>
      <c r="D91" s="78" t="s">
        <v>1570</v>
      </c>
      <c r="E91" s="103" t="s">
        <v>2664</v>
      </c>
      <c r="F91" s="103" t="s">
        <v>1365</v>
      </c>
      <c r="G91" s="104" t="s">
        <v>871</v>
      </c>
      <c r="H91" s="104" t="s">
        <v>141</v>
      </c>
      <c r="I91" s="78" t="s">
        <v>9</v>
      </c>
      <c r="J91" s="78" t="s">
        <v>141</v>
      </c>
      <c r="K91" s="99" t="s">
        <v>872</v>
      </c>
      <c r="L91" s="99"/>
      <c r="M91" s="105"/>
      <c r="N91" s="8" t="str">
        <f t="shared" si="2"/>
        <v>INSERT INTO ft_t_isgp (isgp_oid, instr_id, PRNT_ISS_GRP_OID,START_TMS,LAST_CHG_TMS,LAST_CHG_USR_ID,DATA_STAT_TYP,DATA_SRC_ID,PRT_PURP_TYP, ISID_OID, MKT_ISS_OID)  SELECT 'VZ=0000090' ,  (SELECT instr_id FROM ft_t_isid WHERE id_ctxt_typ =  'RIC' and iss_id = 'USDSB3L10Y=RR' and rownum = 1),'CBA=S002=C'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'CBA=S002=C' and instr_id = (SELECT instr_id FROM ft_t_isid WHERE id_ctxt_typ =  'RIC' and iss_id = 'USDSB3L10Y=RR') );</v>
      </c>
    </row>
    <row r="92" spans="2:14">
      <c r="B92" s="103" t="s">
        <v>3099</v>
      </c>
      <c r="C92" s="16" t="s">
        <v>2540</v>
      </c>
      <c r="D92" s="78" t="s">
        <v>1570</v>
      </c>
      <c r="E92" s="103" t="s">
        <v>2664</v>
      </c>
      <c r="F92" s="103" t="s">
        <v>1365</v>
      </c>
      <c r="G92" s="104" t="s">
        <v>871</v>
      </c>
      <c r="H92" s="104" t="s">
        <v>141</v>
      </c>
      <c r="I92" s="78" t="s">
        <v>9</v>
      </c>
      <c r="J92" s="78" t="s">
        <v>141</v>
      </c>
      <c r="K92" s="99" t="s">
        <v>872</v>
      </c>
      <c r="L92" s="99"/>
      <c r="M92" s="105"/>
      <c r="N92" s="8" t="str">
        <f t="shared" si="2"/>
        <v>INSERT INTO ft_t_isgp (isgp_oid, instr_id, PRNT_ISS_GRP_OID,START_TMS,LAST_CHG_TMS,LAST_CHG_USR_ID,DATA_STAT_TYP,DATA_SRC_ID,PRT_PURP_TYP, ISID_OID, MKT_ISS_OID)  SELECT 'VZ=0000091' ,  (SELECT instr_id FROM ft_t_isid WHERE id_ctxt_typ =  'RIC' and iss_id = 'USDSB3L12Y=RR' and rownum = 1),'CBA=S002=C'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'CBA=S002=C' and instr_id = (SELECT instr_id FROM ft_t_isid WHERE id_ctxt_typ =  'RIC' and iss_id = 'USDSB3L12Y=RR') );</v>
      </c>
    </row>
    <row r="93" spans="2:14">
      <c r="B93" s="103" t="s">
        <v>3100</v>
      </c>
      <c r="C93" s="16" t="s">
        <v>2541</v>
      </c>
      <c r="D93" s="78" t="s">
        <v>1570</v>
      </c>
      <c r="E93" s="103" t="s">
        <v>2664</v>
      </c>
      <c r="F93" s="103" t="s">
        <v>1365</v>
      </c>
      <c r="G93" s="104" t="s">
        <v>871</v>
      </c>
      <c r="H93" s="104" t="s">
        <v>141</v>
      </c>
      <c r="I93" s="78" t="s">
        <v>9</v>
      </c>
      <c r="J93" s="78" t="s">
        <v>141</v>
      </c>
      <c r="K93" s="99" t="s">
        <v>872</v>
      </c>
      <c r="L93" s="99"/>
      <c r="M93" s="105"/>
      <c r="N93" s="8" t="str">
        <f t="shared" si="2"/>
        <v>INSERT INTO ft_t_isgp (isgp_oid, instr_id, PRNT_ISS_GRP_OID,START_TMS,LAST_CHG_TMS,LAST_CHG_USR_ID,DATA_STAT_TYP,DATA_SRC_ID,PRT_PURP_TYP, ISID_OID, MKT_ISS_OID)  SELECT 'VZ=0000092' ,  (SELECT instr_id FROM ft_t_isid WHERE id_ctxt_typ =  'RIC' and iss_id = 'USDSB3L15Y=RR' and rownum = 1),'CBA=S002=C'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'CBA=S002=C' and instr_id = (SELECT instr_id FROM ft_t_isid WHERE id_ctxt_typ =  'RIC' and iss_id = 'USDSB3L15Y=RR') );</v>
      </c>
    </row>
    <row r="94" spans="2:14">
      <c r="B94" s="103" t="s">
        <v>3101</v>
      </c>
      <c r="C94" s="16" t="s">
        <v>2542</v>
      </c>
      <c r="D94" s="78" t="s">
        <v>1570</v>
      </c>
      <c r="E94" s="103" t="s">
        <v>2664</v>
      </c>
      <c r="F94" s="103" t="s">
        <v>1365</v>
      </c>
      <c r="G94" s="104" t="s">
        <v>871</v>
      </c>
      <c r="H94" s="104" t="s">
        <v>141</v>
      </c>
      <c r="I94" s="78" t="s">
        <v>9</v>
      </c>
      <c r="J94" s="78" t="s">
        <v>141</v>
      </c>
      <c r="K94" s="99" t="s">
        <v>872</v>
      </c>
      <c r="L94" s="99"/>
      <c r="M94" s="105"/>
      <c r="N94" s="8" t="str">
        <f t="shared" si="2"/>
        <v>INSERT INTO ft_t_isgp (isgp_oid, instr_id, PRNT_ISS_GRP_OID,START_TMS,LAST_CHG_TMS,LAST_CHG_USR_ID,DATA_STAT_TYP,DATA_SRC_ID,PRT_PURP_TYP, ISID_OID, MKT_ISS_OID)  SELECT 'VZ=0000093' ,  (SELECT instr_id FROM ft_t_isid WHERE id_ctxt_typ =  'RIC' and iss_id = 'USDSB3L20Y=RR' and rownum = 1),'CBA=S002=C'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'CBA=S002=C' and instr_id = (SELECT instr_id FROM ft_t_isid WHERE id_ctxt_typ =  'RIC' and iss_id = 'USDSB3L20Y=RR') );</v>
      </c>
    </row>
    <row r="95" spans="2:14">
      <c r="B95" s="103" t="s">
        <v>3102</v>
      </c>
      <c r="C95" s="16" t="s">
        <v>2543</v>
      </c>
      <c r="D95" s="78" t="s">
        <v>1570</v>
      </c>
      <c r="E95" s="103" t="s">
        <v>2664</v>
      </c>
      <c r="F95" s="103" t="s">
        <v>1365</v>
      </c>
      <c r="G95" s="104" t="s">
        <v>871</v>
      </c>
      <c r="H95" s="104" t="s">
        <v>141</v>
      </c>
      <c r="I95" s="78" t="s">
        <v>9</v>
      </c>
      <c r="J95" s="78" t="s">
        <v>141</v>
      </c>
      <c r="K95" s="99" t="s">
        <v>872</v>
      </c>
      <c r="L95" s="99"/>
      <c r="M95" s="105"/>
      <c r="N95" s="8" t="str">
        <f t="shared" si="2"/>
        <v>INSERT INTO ft_t_isgp (isgp_oid, instr_id, PRNT_ISS_GRP_OID,START_TMS,LAST_CHG_TMS,LAST_CHG_USR_ID,DATA_STAT_TYP,DATA_SRC_ID,PRT_PURP_TYP, ISID_OID, MKT_ISS_OID)  SELECT 'VZ=0000094' ,  (SELECT instr_id FROM ft_t_isid WHERE id_ctxt_typ =  'RIC' and iss_id = 'USDSB3L25Y=RR' and rownum = 1),'CBA=S002=C'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'CBA=S002=C' and instr_id = (SELECT instr_id FROM ft_t_isid WHERE id_ctxt_typ =  'RIC' and iss_id = 'USDSB3L25Y=RR') );</v>
      </c>
    </row>
    <row r="96" spans="2:14">
      <c r="B96" s="103" t="s">
        <v>3103</v>
      </c>
      <c r="C96" s="16" t="s">
        <v>2544</v>
      </c>
      <c r="D96" s="78" t="s">
        <v>1570</v>
      </c>
      <c r="E96" s="103" t="s">
        <v>2664</v>
      </c>
      <c r="F96" s="103" t="s">
        <v>1365</v>
      </c>
      <c r="G96" s="104" t="s">
        <v>871</v>
      </c>
      <c r="H96" s="104" t="s">
        <v>141</v>
      </c>
      <c r="I96" s="78" t="s">
        <v>9</v>
      </c>
      <c r="J96" s="78" t="s">
        <v>141</v>
      </c>
      <c r="K96" s="99" t="s">
        <v>872</v>
      </c>
      <c r="L96" s="99"/>
      <c r="M96" s="105"/>
      <c r="N96" s="8" t="str">
        <f t="shared" si="2"/>
        <v>INSERT INTO ft_t_isgp (isgp_oid, instr_id, PRNT_ISS_GRP_OID,START_TMS,LAST_CHG_TMS,LAST_CHG_USR_ID,DATA_STAT_TYP,DATA_SRC_ID,PRT_PURP_TYP, ISID_OID, MKT_ISS_OID)  SELECT 'VZ=0000095' ,  (SELECT instr_id FROM ft_t_isid WHERE id_ctxt_typ =  'RIC' and iss_id = 'USDSB3L30Y=RR' and rownum = 1),'CBA=S002=C'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'CBA=S002=C' and instr_id = (SELECT instr_id FROM ft_t_isid WHERE id_ctxt_typ =  'RIC' and iss_id = 'USDSB3L30Y=RR') );</v>
      </c>
    </row>
    <row r="97" spans="2:14">
      <c r="B97" s="103" t="s">
        <v>3104</v>
      </c>
      <c r="C97" s="16" t="s">
        <v>2529</v>
      </c>
      <c r="D97" s="78" t="s">
        <v>1570</v>
      </c>
      <c r="E97" s="103" t="s">
        <v>2664</v>
      </c>
      <c r="F97" s="103" t="s">
        <v>1365</v>
      </c>
      <c r="G97" s="104" t="s">
        <v>871</v>
      </c>
      <c r="H97" s="104" t="s">
        <v>141</v>
      </c>
      <c r="I97" s="78" t="s">
        <v>9</v>
      </c>
      <c r="J97" s="78" t="s">
        <v>141</v>
      </c>
      <c r="K97" s="99" t="s">
        <v>872</v>
      </c>
      <c r="L97" s="99"/>
      <c r="M97" s="105"/>
      <c r="N97" s="8" t="str">
        <f t="shared" si="2"/>
        <v>INSERT INTO ft_t_isgp (isgp_oid, instr_id, PRNT_ISS_GRP_OID,START_TMS,LAST_CHG_TMS,LAST_CHG_USR_ID,DATA_STAT_TYP,DATA_SRC_ID,PRT_PURP_TYP, ISID_OID, MKT_ISS_OID)  SELECT 'VZ=0000096' ,  (SELECT instr_id FROM ft_t_isid WHERE id_ctxt_typ =  'RIC' and iss_id = 'USD1MFSR=' and rownum = 1),'CBA=S002=C'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'CBA=S002=C' and instr_id = (SELECT instr_id FROM ft_t_isid WHERE id_ctxt_typ =  'RIC' and iss_id = 'USD1MFSR=') );</v>
      </c>
    </row>
    <row r="98" spans="2:14">
      <c r="B98" s="103" t="s">
        <v>3105</v>
      </c>
      <c r="C98" s="16" t="s">
        <v>2531</v>
      </c>
      <c r="D98" s="78" t="s">
        <v>1570</v>
      </c>
      <c r="E98" s="103" t="s">
        <v>2664</v>
      </c>
      <c r="F98" s="103" t="s">
        <v>1365</v>
      </c>
      <c r="G98" s="104" t="s">
        <v>871</v>
      </c>
      <c r="H98" s="104" t="s">
        <v>141</v>
      </c>
      <c r="I98" s="78" t="s">
        <v>9</v>
      </c>
      <c r="J98" s="78" t="s">
        <v>141</v>
      </c>
      <c r="K98" s="99" t="s">
        <v>872</v>
      </c>
      <c r="L98" s="99"/>
      <c r="M98" s="105"/>
      <c r="N98" s="8" t="str">
        <f t="shared" si="2"/>
        <v>INSERT INTO ft_t_isgp (isgp_oid, instr_id, PRNT_ISS_GRP_OID,START_TMS,LAST_CHG_TMS,LAST_CHG_USR_ID,DATA_STAT_TYP,DATA_SRC_ID,PRT_PURP_TYP, ISID_OID, MKT_ISS_OID)  SELECT 'VZ=0000097' ,  (SELECT instr_id FROM ft_t_isid WHERE id_ctxt_typ =  'RIC' and iss_id = 'USD3MFSR=' and rownum = 1),'CBA=S002=C'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'CBA=S002=C' and instr_id = (SELECT instr_id FROM ft_t_isid WHERE id_ctxt_typ =  'RIC' and iss_id = 'USD3MFSR=') );</v>
      </c>
    </row>
    <row r="99" spans="2:14">
      <c r="B99" s="103" t="s">
        <v>3106</v>
      </c>
      <c r="C99" s="16" t="s">
        <v>2532</v>
      </c>
      <c r="D99" s="78" t="s">
        <v>1570</v>
      </c>
      <c r="E99" s="103" t="s">
        <v>2664</v>
      </c>
      <c r="F99" s="103" t="s">
        <v>1365</v>
      </c>
      <c r="G99" s="104" t="s">
        <v>871</v>
      </c>
      <c r="H99" s="104" t="s">
        <v>141</v>
      </c>
      <c r="I99" s="78" t="s">
        <v>9</v>
      </c>
      <c r="J99" s="78" t="s">
        <v>141</v>
      </c>
      <c r="K99" s="99" t="s">
        <v>872</v>
      </c>
      <c r="L99" s="99"/>
      <c r="M99" s="105"/>
      <c r="N99" s="8" t="str">
        <f t="shared" si="2"/>
        <v>INSERT INTO ft_t_isgp (isgp_oid, instr_id, PRNT_ISS_GRP_OID,START_TMS,LAST_CHG_TMS,LAST_CHG_USR_ID,DATA_STAT_TYP,DATA_SRC_ID,PRT_PURP_TYP, ISID_OID, MKT_ISS_OID)  SELECT 'VZ=0000098' ,  (SELECT instr_id FROM ft_t_isid WHERE id_ctxt_typ =  'RIC' and iss_id = 'USDSB3L3Y=RR' and rownum = 1),'CBA=S002=C'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'CBA=S002=C' and instr_id = (SELECT instr_id FROM ft_t_isid WHERE id_ctxt_typ =  'RIC' and iss_id = 'USDSB3L3Y=RR') );</v>
      </c>
    </row>
    <row r="100" spans="2:14">
      <c r="B100" s="103" t="s">
        <v>3107</v>
      </c>
      <c r="C100" s="16" t="s">
        <v>2533</v>
      </c>
      <c r="D100" s="78" t="s">
        <v>1570</v>
      </c>
      <c r="E100" s="103" t="s">
        <v>2664</v>
      </c>
      <c r="F100" s="103" t="s">
        <v>1365</v>
      </c>
      <c r="G100" s="104" t="s">
        <v>871</v>
      </c>
      <c r="H100" s="104" t="s">
        <v>141</v>
      </c>
      <c r="I100" s="78" t="s">
        <v>9</v>
      </c>
      <c r="J100" s="78" t="s">
        <v>141</v>
      </c>
      <c r="K100" s="99" t="s">
        <v>872</v>
      </c>
      <c r="L100" s="99"/>
      <c r="M100" s="105"/>
      <c r="N100" s="8" t="str">
        <f t="shared" si="2"/>
        <v>INSERT INTO ft_t_isgp (isgp_oid, instr_id, PRNT_ISS_GRP_OID,START_TMS,LAST_CHG_TMS,LAST_CHG_USR_ID,DATA_STAT_TYP,DATA_SRC_ID,PRT_PURP_TYP, ISID_OID, MKT_ISS_OID)  SELECT 'VZ=0000099' ,  (SELECT instr_id FROM ft_t_isid WHERE id_ctxt_typ =  'RIC' and iss_id = 'USDSB3L4Y=RR' and rownum = 1),'CBA=S002=C'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'CBA=S002=C' and instr_id = (SELECT instr_id FROM ft_t_isid WHERE id_ctxt_typ =  'RIC' and iss_id = 'USDSB3L4Y=RR') );</v>
      </c>
    </row>
    <row r="101" spans="2:14">
      <c r="B101" s="103" t="s">
        <v>3108</v>
      </c>
      <c r="C101" s="16" t="s">
        <v>2534</v>
      </c>
      <c r="D101" s="78" t="s">
        <v>1570</v>
      </c>
      <c r="E101" s="103" t="s">
        <v>2664</v>
      </c>
      <c r="F101" s="103" t="s">
        <v>1365</v>
      </c>
      <c r="G101" s="104" t="s">
        <v>871</v>
      </c>
      <c r="H101" s="104" t="s">
        <v>141</v>
      </c>
      <c r="I101" s="78" t="s">
        <v>9</v>
      </c>
      <c r="J101" s="78" t="s">
        <v>141</v>
      </c>
      <c r="K101" s="99" t="s">
        <v>872</v>
      </c>
      <c r="L101" s="99"/>
      <c r="M101" s="105"/>
      <c r="N101" s="8" t="str">
        <f t="shared" si="2"/>
        <v>INSERT INTO ft_t_isgp (isgp_oid, instr_id, PRNT_ISS_GRP_OID,START_TMS,LAST_CHG_TMS,LAST_CHG_USR_ID,DATA_STAT_TYP,DATA_SRC_ID,PRT_PURP_TYP, ISID_OID, MKT_ISS_OID)  SELECT 'VZ=0000100' ,  (SELECT instr_id FROM ft_t_isid WHERE id_ctxt_typ =  'RIC' and iss_id = 'USDSB3L5Y=RR' and rownum = 1),'CBA=S002=C'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'CBA=S002=C' and instr_id = (SELECT instr_id FROM ft_t_isid WHERE id_ctxt_typ =  'RIC' and iss_id = 'USDSB3L5Y=RR') );</v>
      </c>
    </row>
    <row r="102" spans="2:14">
      <c r="B102" s="103" t="s">
        <v>3109</v>
      </c>
      <c r="C102" s="16" t="s">
        <v>2535</v>
      </c>
      <c r="D102" s="78" t="s">
        <v>1570</v>
      </c>
      <c r="E102" s="103" t="s">
        <v>2664</v>
      </c>
      <c r="F102" s="103" t="s">
        <v>1365</v>
      </c>
      <c r="G102" s="104" t="s">
        <v>871</v>
      </c>
      <c r="H102" s="104" t="s">
        <v>141</v>
      </c>
      <c r="I102" s="78" t="s">
        <v>9</v>
      </c>
      <c r="J102" s="78" t="s">
        <v>141</v>
      </c>
      <c r="K102" s="99" t="s">
        <v>872</v>
      </c>
      <c r="L102" s="99"/>
      <c r="M102" s="105"/>
      <c r="N102" s="8" t="str">
        <f t="shared" si="2"/>
        <v>INSERT INTO ft_t_isgp (isgp_oid, instr_id, PRNT_ISS_GRP_OID,START_TMS,LAST_CHG_TMS,LAST_CHG_USR_ID,DATA_STAT_TYP,DATA_SRC_ID,PRT_PURP_TYP, ISID_OID, MKT_ISS_OID)  SELECT 'VZ=0000101' ,  (SELECT instr_id FROM ft_t_isid WHERE id_ctxt_typ =  'RIC' and iss_id = 'USDSB3L6Y=RR' and rownum = 1),'CBA=S002=C'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'CBA=S002=C' and instr_id = (SELECT instr_id FROM ft_t_isid WHERE id_ctxt_typ =  'RIC' and iss_id = 'USDSB3L6Y=RR') );</v>
      </c>
    </row>
    <row r="103" spans="2:14">
      <c r="B103" s="103" t="s">
        <v>3110</v>
      </c>
      <c r="C103" s="16" t="s">
        <v>2536</v>
      </c>
      <c r="D103" s="78" t="s">
        <v>1570</v>
      </c>
      <c r="E103" s="103" t="s">
        <v>2664</v>
      </c>
      <c r="F103" s="103" t="s">
        <v>1365</v>
      </c>
      <c r="G103" s="104" t="s">
        <v>871</v>
      </c>
      <c r="H103" s="104" t="s">
        <v>141</v>
      </c>
      <c r="I103" s="78" t="s">
        <v>9</v>
      </c>
      <c r="J103" s="78" t="s">
        <v>141</v>
      </c>
      <c r="K103" s="99" t="s">
        <v>872</v>
      </c>
      <c r="L103" s="99"/>
      <c r="M103" s="105"/>
      <c r="N103" s="8" t="str">
        <f t="shared" si="2"/>
        <v>INSERT INTO ft_t_isgp (isgp_oid, instr_id, PRNT_ISS_GRP_OID,START_TMS,LAST_CHG_TMS,LAST_CHG_USR_ID,DATA_STAT_TYP,DATA_SRC_ID,PRT_PURP_TYP, ISID_OID, MKT_ISS_OID)  SELECT 'VZ=0000102' ,  (SELECT instr_id FROM ft_t_isid WHERE id_ctxt_typ =  'RIC' and iss_id = 'USDSB3L7Y=RR' and rownum = 1),'CBA=S002=C'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'CBA=S002=C' and instr_id = (SELECT instr_id FROM ft_t_isid WHERE id_ctxt_typ =  'RIC' and iss_id = 'USDSB3L7Y=RR') );</v>
      </c>
    </row>
    <row r="104" spans="2:14">
      <c r="B104" s="103" t="s">
        <v>3111</v>
      </c>
      <c r="C104" s="16" t="s">
        <v>2537</v>
      </c>
      <c r="D104" s="78" t="s">
        <v>1570</v>
      </c>
      <c r="E104" s="103" t="s">
        <v>2664</v>
      </c>
      <c r="F104" s="103" t="s">
        <v>1365</v>
      </c>
      <c r="G104" s="104" t="s">
        <v>871</v>
      </c>
      <c r="H104" s="104" t="s">
        <v>141</v>
      </c>
      <c r="I104" s="78" t="s">
        <v>9</v>
      </c>
      <c r="J104" s="78" t="s">
        <v>141</v>
      </c>
      <c r="K104" s="99" t="s">
        <v>872</v>
      </c>
      <c r="L104" s="99"/>
      <c r="M104" s="105"/>
      <c r="N104" s="8" t="str">
        <f t="shared" si="2"/>
        <v>INSERT INTO ft_t_isgp (isgp_oid, instr_id, PRNT_ISS_GRP_OID,START_TMS,LAST_CHG_TMS,LAST_CHG_USR_ID,DATA_STAT_TYP,DATA_SRC_ID,PRT_PURP_TYP, ISID_OID, MKT_ISS_OID)  SELECT 'VZ=0000103' ,  (SELECT instr_id FROM ft_t_isid WHERE id_ctxt_typ =  'RIC' and iss_id = 'USDSB3L8Y=RR' and rownum = 1),'CBA=S002=C'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'CBA=S002=C' and instr_id = (SELECT instr_id FROM ft_t_isid WHERE id_ctxt_typ =  'RIC' and iss_id = 'USDSB3L8Y=RR') );</v>
      </c>
    </row>
    <row r="105" spans="2:14">
      <c r="B105" s="103" t="s">
        <v>3112</v>
      </c>
      <c r="C105" s="16" t="s">
        <v>2537</v>
      </c>
      <c r="D105" s="78" t="s">
        <v>1570</v>
      </c>
      <c r="E105" s="103" t="s">
        <v>2664</v>
      </c>
      <c r="F105" s="103" t="s">
        <v>1365</v>
      </c>
      <c r="G105" s="104" t="s">
        <v>871</v>
      </c>
      <c r="H105" s="104" t="s">
        <v>141</v>
      </c>
      <c r="I105" s="78" t="s">
        <v>9</v>
      </c>
      <c r="J105" s="78" t="s">
        <v>141</v>
      </c>
      <c r="K105" s="99" t="s">
        <v>872</v>
      </c>
      <c r="L105" s="99"/>
      <c r="M105" s="105"/>
      <c r="N105" s="8" t="str">
        <f t="shared" si="2"/>
        <v>INSERT INTO ft_t_isgp (isgp_oid, instr_id, PRNT_ISS_GRP_OID,START_TMS,LAST_CHG_TMS,LAST_CHG_USR_ID,DATA_STAT_TYP,DATA_SRC_ID,PRT_PURP_TYP, ISID_OID, MKT_ISS_OID)  SELECT 'VZ=0000104' ,  (SELECT instr_id FROM ft_t_isid WHERE id_ctxt_typ =  'RIC' and iss_id = 'USDSB3L8Y=RR' and rownum = 1),'CBA=S002=C'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'CBA=S002=C' and instr_id = (SELECT instr_id FROM ft_t_isid WHERE id_ctxt_typ =  'RIC' and iss_id = 'USDSB3L8Y=RR') );</v>
      </c>
    </row>
    <row r="106" spans="2:14">
      <c r="B106" s="103" t="s">
        <v>3113</v>
      </c>
      <c r="C106" s="16" t="s">
        <v>2538</v>
      </c>
      <c r="D106" s="78" t="s">
        <v>1570</v>
      </c>
      <c r="E106" s="103" t="s">
        <v>2664</v>
      </c>
      <c r="F106" s="103" t="s">
        <v>1365</v>
      </c>
      <c r="G106" s="104" t="s">
        <v>871</v>
      </c>
      <c r="H106" s="104" t="s">
        <v>141</v>
      </c>
      <c r="I106" s="78" t="s">
        <v>9</v>
      </c>
      <c r="J106" s="78" t="s">
        <v>141</v>
      </c>
      <c r="K106" s="99" t="s">
        <v>872</v>
      </c>
      <c r="L106" s="99"/>
      <c r="M106" s="105"/>
      <c r="N106" s="8" t="str">
        <f t="shared" si="2"/>
        <v>INSERT INTO ft_t_isgp (isgp_oid, instr_id, PRNT_ISS_GRP_OID,START_TMS,LAST_CHG_TMS,LAST_CHG_USR_ID,DATA_STAT_TYP,DATA_SRC_ID,PRT_PURP_TYP, ISID_OID, MKT_ISS_OID)  SELECT 'VZ=0000105' ,  (SELECT instr_id FROM ft_t_isid WHERE id_ctxt_typ =  'RIC' and iss_id = 'USDSB3L9Y=RR' and rownum = 1),'CBA=S002=C'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'CBA=S002=C' and instr_id = (SELECT instr_id FROM ft_t_isid WHERE id_ctxt_typ =  'RIC' and iss_id = 'USDSB3L9Y=RR') );</v>
      </c>
    </row>
    <row r="107" spans="2:14">
      <c r="B107" s="103" t="s">
        <v>3114</v>
      </c>
      <c r="C107" s="16" t="s">
        <v>2539</v>
      </c>
      <c r="D107" s="78" t="s">
        <v>1570</v>
      </c>
      <c r="E107" s="103" t="s">
        <v>2664</v>
      </c>
      <c r="F107" s="103" t="s">
        <v>1365</v>
      </c>
      <c r="G107" s="104" t="s">
        <v>871</v>
      </c>
      <c r="H107" s="104" t="s">
        <v>141</v>
      </c>
      <c r="I107" s="78" t="s">
        <v>9</v>
      </c>
      <c r="J107" s="78" t="s">
        <v>141</v>
      </c>
      <c r="K107" s="99" t="s">
        <v>872</v>
      </c>
      <c r="L107" s="99"/>
      <c r="M107" s="105"/>
      <c r="N107" s="8" t="str">
        <f t="shared" si="2"/>
        <v>INSERT INTO ft_t_isgp (isgp_oid, instr_id, PRNT_ISS_GRP_OID,START_TMS,LAST_CHG_TMS,LAST_CHG_USR_ID,DATA_STAT_TYP,DATA_SRC_ID,PRT_PURP_TYP, ISID_OID, MKT_ISS_OID)  SELECT 'VZ=0000106' ,  (SELECT instr_id FROM ft_t_isid WHERE id_ctxt_typ =  'RIC' and iss_id = 'USDSB3L10Y=RR' and rownum = 1),'CBA=S002=C'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'CBA=S002=C' and instr_id = (SELECT instr_id FROM ft_t_isid WHERE id_ctxt_typ =  'RIC' and iss_id = 'USDSB3L10Y=RR') );</v>
      </c>
    </row>
    <row r="108" spans="2:14">
      <c r="B108" s="103" t="s">
        <v>3115</v>
      </c>
      <c r="C108" s="16" t="s">
        <v>2540</v>
      </c>
      <c r="D108" s="78" t="s">
        <v>1570</v>
      </c>
      <c r="E108" s="103" t="s">
        <v>2664</v>
      </c>
      <c r="F108" s="103" t="s">
        <v>1365</v>
      </c>
      <c r="G108" s="104" t="s">
        <v>871</v>
      </c>
      <c r="H108" s="104" t="s">
        <v>141</v>
      </c>
      <c r="I108" s="78" t="s">
        <v>9</v>
      </c>
      <c r="J108" s="78" t="s">
        <v>141</v>
      </c>
      <c r="K108" s="99" t="s">
        <v>872</v>
      </c>
      <c r="L108" s="99"/>
      <c r="M108" s="105"/>
      <c r="N108" s="8" t="str">
        <f t="shared" si="2"/>
        <v>INSERT INTO ft_t_isgp (isgp_oid, instr_id, PRNT_ISS_GRP_OID,START_TMS,LAST_CHG_TMS,LAST_CHG_USR_ID,DATA_STAT_TYP,DATA_SRC_ID,PRT_PURP_TYP, ISID_OID, MKT_ISS_OID)  SELECT 'VZ=0000107' ,  (SELECT instr_id FROM ft_t_isid WHERE id_ctxt_typ =  'RIC' and iss_id = 'USDSB3L12Y=RR' and rownum = 1),'CBA=S002=C'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'CBA=S002=C' and instr_id = (SELECT instr_id FROM ft_t_isid WHERE id_ctxt_typ =  'RIC' and iss_id = 'USDSB3L12Y=RR') );</v>
      </c>
    </row>
    <row r="109" spans="2:14">
      <c r="B109" s="103" t="s">
        <v>3116</v>
      </c>
      <c r="C109" s="16" t="s">
        <v>2541</v>
      </c>
      <c r="D109" s="78" t="s">
        <v>1570</v>
      </c>
      <c r="E109" s="103" t="s">
        <v>2664</v>
      </c>
      <c r="F109" s="103" t="s">
        <v>1365</v>
      </c>
      <c r="G109" s="104" t="s">
        <v>871</v>
      </c>
      <c r="H109" s="104" t="s">
        <v>141</v>
      </c>
      <c r="I109" s="78" t="s">
        <v>9</v>
      </c>
      <c r="J109" s="78" t="s">
        <v>141</v>
      </c>
      <c r="K109" s="99" t="s">
        <v>872</v>
      </c>
      <c r="L109" s="99"/>
      <c r="M109" s="105"/>
      <c r="N109" s="8" t="str">
        <f t="shared" si="2"/>
        <v>INSERT INTO ft_t_isgp (isgp_oid, instr_id, PRNT_ISS_GRP_OID,START_TMS,LAST_CHG_TMS,LAST_CHG_USR_ID,DATA_STAT_TYP,DATA_SRC_ID,PRT_PURP_TYP, ISID_OID, MKT_ISS_OID)  SELECT 'VZ=0000108' ,  (SELECT instr_id FROM ft_t_isid WHERE id_ctxt_typ =  'RIC' and iss_id = 'USDSB3L15Y=RR' and rownum = 1),'CBA=S002=C'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'CBA=S002=C' and instr_id = (SELECT instr_id FROM ft_t_isid WHERE id_ctxt_typ =  'RIC' and iss_id = 'USDSB3L15Y=RR') );</v>
      </c>
    </row>
    <row r="110" spans="2:14">
      <c r="B110" s="103" t="s">
        <v>3117</v>
      </c>
      <c r="C110" s="16" t="s">
        <v>2542</v>
      </c>
      <c r="D110" s="78" t="s">
        <v>1570</v>
      </c>
      <c r="E110" s="103" t="s">
        <v>2664</v>
      </c>
      <c r="F110" s="103" t="s">
        <v>1365</v>
      </c>
      <c r="G110" s="104" t="s">
        <v>871</v>
      </c>
      <c r="H110" s="104" t="s">
        <v>141</v>
      </c>
      <c r="I110" s="78" t="s">
        <v>9</v>
      </c>
      <c r="J110" s="78" t="s">
        <v>141</v>
      </c>
      <c r="K110" s="99" t="s">
        <v>872</v>
      </c>
      <c r="L110" s="99"/>
      <c r="M110" s="105"/>
      <c r="N110" s="8" t="str">
        <f t="shared" si="2"/>
        <v>INSERT INTO ft_t_isgp (isgp_oid, instr_id, PRNT_ISS_GRP_OID,START_TMS,LAST_CHG_TMS,LAST_CHG_USR_ID,DATA_STAT_TYP,DATA_SRC_ID,PRT_PURP_TYP, ISID_OID, MKT_ISS_OID)  SELECT 'VZ=0000109' ,  (SELECT instr_id FROM ft_t_isid WHERE id_ctxt_typ =  'RIC' and iss_id = 'USDSB3L20Y=RR' and rownum = 1),'CBA=S002=C'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'CBA=S002=C' and instr_id = (SELECT instr_id FROM ft_t_isid WHERE id_ctxt_typ =  'RIC' and iss_id = 'USDSB3L20Y=RR') );</v>
      </c>
    </row>
    <row r="111" spans="2:14">
      <c r="B111" s="103" t="s">
        <v>3118</v>
      </c>
      <c r="C111" s="16" t="s">
        <v>2543</v>
      </c>
      <c r="D111" s="78" t="s">
        <v>1570</v>
      </c>
      <c r="E111" s="103" t="s">
        <v>2664</v>
      </c>
      <c r="F111" s="103" t="s">
        <v>1365</v>
      </c>
      <c r="G111" s="104" t="s">
        <v>871</v>
      </c>
      <c r="H111" s="104" t="s">
        <v>141</v>
      </c>
      <c r="I111" s="78" t="s">
        <v>9</v>
      </c>
      <c r="J111" s="78" t="s">
        <v>141</v>
      </c>
      <c r="K111" s="99" t="s">
        <v>872</v>
      </c>
      <c r="L111" s="99"/>
      <c r="M111" s="105"/>
      <c r="N111" s="8" t="str">
        <f t="shared" si="2"/>
        <v>INSERT INTO ft_t_isgp (isgp_oid, instr_id, PRNT_ISS_GRP_OID,START_TMS,LAST_CHG_TMS,LAST_CHG_USR_ID,DATA_STAT_TYP,DATA_SRC_ID,PRT_PURP_TYP, ISID_OID, MKT_ISS_OID)  SELECT 'VZ=0000110' ,  (SELECT instr_id FROM ft_t_isid WHERE id_ctxt_typ =  'RIC' and iss_id = 'USDSB3L25Y=RR' and rownum = 1),'CBA=S002=C'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'CBA=S002=C' and instr_id = (SELECT instr_id FROM ft_t_isid WHERE id_ctxt_typ =  'RIC' and iss_id = 'USDSB3L25Y=RR') );</v>
      </c>
    </row>
    <row r="112" spans="2:14">
      <c r="B112" s="103" t="s">
        <v>3119</v>
      </c>
      <c r="C112" s="16" t="s">
        <v>2544</v>
      </c>
      <c r="D112" s="78" t="s">
        <v>1570</v>
      </c>
      <c r="E112" s="103" t="s">
        <v>2664</v>
      </c>
      <c r="F112" s="103" t="s">
        <v>1365</v>
      </c>
      <c r="G112" s="104" t="s">
        <v>871</v>
      </c>
      <c r="H112" s="104" t="s">
        <v>141</v>
      </c>
      <c r="I112" s="78" t="s">
        <v>9</v>
      </c>
      <c r="J112" s="78" t="s">
        <v>141</v>
      </c>
      <c r="K112" s="99" t="s">
        <v>872</v>
      </c>
      <c r="L112" s="99"/>
      <c r="M112" s="105"/>
      <c r="N112" s="8" t="str">
        <f t="shared" si="2"/>
        <v>INSERT INTO ft_t_isgp (isgp_oid, instr_id, PRNT_ISS_GRP_OID,START_TMS,LAST_CHG_TMS,LAST_CHG_USR_ID,DATA_STAT_TYP,DATA_SRC_ID,PRT_PURP_TYP, ISID_OID, MKT_ISS_OID)  SELECT 'VZ=0000111' ,  (SELECT instr_id FROM ft_t_isid WHERE id_ctxt_typ =  'RIC' and iss_id = 'USDSB3L30Y=RR' and rownum = 1),'CBA=S002=C'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'CBA=S002=C' and instr_id = (SELECT instr_id FROM ft_t_isid WHERE id_ctxt_typ =  'RIC' and iss_id = 'USDSB3L30Y=RR') );</v>
      </c>
    </row>
    <row r="113" spans="2:14">
      <c r="B113" s="103" t="s">
        <v>3120</v>
      </c>
      <c r="C113" s="16" t="s">
        <v>2545</v>
      </c>
      <c r="D113" s="78" t="s">
        <v>1570</v>
      </c>
      <c r="E113" s="103" t="s">
        <v>2664</v>
      </c>
      <c r="F113" s="103" t="s">
        <v>1365</v>
      </c>
      <c r="G113" s="104" t="s">
        <v>871</v>
      </c>
      <c r="H113" s="104" t="s">
        <v>141</v>
      </c>
      <c r="I113" s="78" t="s">
        <v>9</v>
      </c>
      <c r="J113" s="78" t="s">
        <v>141</v>
      </c>
      <c r="K113" s="99" t="s">
        <v>872</v>
      </c>
      <c r="L113" s="99"/>
      <c r="M113" s="105"/>
      <c r="N113" s="8" t="str">
        <f t="shared" si="2"/>
        <v>INSERT INTO ft_t_isgp (isgp_oid, instr_id, PRNT_ISS_GRP_OID,START_TMS,LAST_CHG_TMS,LAST_CHG_USR_ID,DATA_STAT_TYP,DATA_SRC_ID,PRT_PURP_TYP, ISID_OID, MKT_ISS_OID)  SELECT 'VZ=0000112' ,  (SELECT instr_id FROM ft_t_isid WHERE id_ctxt_typ =  'RIC' and iss_id = 'USD6MFSR=' and rownum = 1),'CBA=S002=C' , sysdate-36525 , sysdate,'CBA', 'ACTIVE' , 'CBA' , 'REQUEST',  (SELECT isid_oid FROM ft_t_isid WHERE id_ctxt_typ =  'RIC' and iss_id = 'USD6MFSR=' and rownum = 1), (select mkt_iss_oid from ft_t_mkis where instr_id = (select instr_id from ft_t_isid where iss_id = 'USD6MFSR=' and id_ctxt_typ = 'RIC') and mkt_oid = (select mkt_oid from ft_t_isid where iss_id = '' and id_ctxt_typ = '')) from dual WHERE EXISTS (SELECT 1 FROM ft_t_isid WHERE id_ctxt_typ =  'RIC' and iss_id = 'USD6MFSR=') AND NOT EXISTS (SELECT 1 FROM ft_t_isgp WHERE PRNT_ISS_GRP_OID = 'CBA=S002=C' and instr_id = (SELECT instr_id FROM ft_t_isid WHERE id_ctxt_typ =  'RIC' and iss_id = 'USD6MFSR=') );</v>
      </c>
    </row>
    <row r="114" spans="2:14">
      <c r="B114" s="103" t="s">
        <v>3121</v>
      </c>
      <c r="C114" s="16" t="s">
        <v>2529</v>
      </c>
      <c r="D114" s="78" t="s">
        <v>1570</v>
      </c>
      <c r="E114" s="103" t="s">
        <v>2664</v>
      </c>
      <c r="F114" s="103" t="s">
        <v>1365</v>
      </c>
      <c r="G114" s="104" t="s">
        <v>871</v>
      </c>
      <c r="H114" s="104" t="s">
        <v>141</v>
      </c>
      <c r="I114" s="78" t="s">
        <v>9</v>
      </c>
      <c r="J114" s="78" t="s">
        <v>141</v>
      </c>
      <c r="K114" s="99" t="s">
        <v>872</v>
      </c>
      <c r="L114" s="99"/>
      <c r="M114" s="105"/>
      <c r="N114" s="8" t="str">
        <f t="shared" si="2"/>
        <v>INSERT INTO ft_t_isgp (isgp_oid, instr_id, PRNT_ISS_GRP_OID,START_TMS,LAST_CHG_TMS,LAST_CHG_USR_ID,DATA_STAT_TYP,DATA_SRC_ID,PRT_PURP_TYP, ISID_OID, MKT_ISS_OID)  SELECT 'VZ=0000113' ,  (SELECT instr_id FROM ft_t_isid WHERE id_ctxt_typ =  'RIC' and iss_id = 'USD1MFSR=' and rownum = 1),'CBA=S002=C'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'CBA=S002=C' and instr_id = (SELECT instr_id FROM ft_t_isid WHERE id_ctxt_typ =  'RIC' and iss_id = 'USD1MFSR=') );</v>
      </c>
    </row>
    <row r="115" spans="2:14">
      <c r="B115" s="103" t="s">
        <v>3122</v>
      </c>
      <c r="C115" s="16" t="s">
        <v>2531</v>
      </c>
      <c r="D115" s="78" t="s">
        <v>1570</v>
      </c>
      <c r="E115" s="103" t="s">
        <v>2664</v>
      </c>
      <c r="F115" s="103" t="s">
        <v>1365</v>
      </c>
      <c r="G115" s="104" t="s">
        <v>871</v>
      </c>
      <c r="H115" s="104" t="s">
        <v>141</v>
      </c>
      <c r="I115" s="78" t="s">
        <v>9</v>
      </c>
      <c r="J115" s="78" t="s">
        <v>141</v>
      </c>
      <c r="K115" s="99" t="s">
        <v>872</v>
      </c>
      <c r="L115" s="99"/>
      <c r="M115" s="105"/>
      <c r="N115" s="8" t="str">
        <f t="shared" si="2"/>
        <v>INSERT INTO ft_t_isgp (isgp_oid, instr_id, PRNT_ISS_GRP_OID,START_TMS,LAST_CHG_TMS,LAST_CHG_USR_ID,DATA_STAT_TYP,DATA_SRC_ID,PRT_PURP_TYP, ISID_OID, MKT_ISS_OID)  SELECT 'VZ=0000114' ,  (SELECT instr_id FROM ft_t_isid WHERE id_ctxt_typ =  'RIC' and iss_id = 'USD3MFSR=' and rownum = 1),'CBA=S002=C'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'CBA=S002=C' and instr_id = (SELECT instr_id FROM ft_t_isid WHERE id_ctxt_typ =  'RIC' and iss_id = 'USD3MFSR=') );</v>
      </c>
    </row>
    <row r="116" spans="2:14">
      <c r="B116" s="103" t="s">
        <v>3123</v>
      </c>
      <c r="C116" s="16" t="s">
        <v>2546</v>
      </c>
      <c r="D116" s="78" t="s">
        <v>1570</v>
      </c>
      <c r="E116" s="103" t="s">
        <v>2664</v>
      </c>
      <c r="F116" s="103" t="s">
        <v>1365</v>
      </c>
      <c r="G116" s="104" t="s">
        <v>871</v>
      </c>
      <c r="H116" s="104" t="s">
        <v>141</v>
      </c>
      <c r="I116" s="78" t="s">
        <v>9</v>
      </c>
      <c r="J116" s="78" t="s">
        <v>141</v>
      </c>
      <c r="K116" s="99" t="s">
        <v>872</v>
      </c>
      <c r="L116" s="99"/>
      <c r="M116" s="105"/>
      <c r="N116" s="8" t="str">
        <f t="shared" si="2"/>
        <v>INSERT INTO ft_t_isgp (isgp_oid, instr_id, PRNT_ISS_GRP_OID,START_TMS,LAST_CHG_TMS,LAST_CHG_USR_ID,DATA_STAT_TYP,DATA_SRC_ID,PRT_PURP_TYP, ISID_OID, MKT_ISS_OID)  SELECT 'VZ=0000115' ,  (SELECT instr_id FROM ft_t_isid WHERE id_ctxt_typ =  'RIC' and iss_id = 'USD7YOIS=ICAP' and rownum = 1),'CBA=S002=C' , sysdate-36525 , sysdate,'CBA', 'ACTIVE' , 'CBA' , 'REQUEST',  (SELECT isid_oid FROM ft_t_isid WHERE id_ctxt_typ =  'RIC' and iss_id = 'USD7YOIS=ICAP' and rownum = 1), (select mkt_iss_oid from ft_t_mkis where instr_id = (select instr_id from ft_t_isid where iss_id = 'USD7YOIS=ICAP' and id_ctxt_typ = 'RIC') and mkt_oid = (select mkt_oid from ft_t_isid where iss_id = '' and id_ctxt_typ = '')) from dual WHERE EXISTS (SELECT 1 FROM ft_t_isid WHERE id_ctxt_typ =  'RIC' and iss_id = 'USD7YOIS=ICAP') AND NOT EXISTS (SELECT 1 FROM ft_t_isgp WHERE PRNT_ISS_GRP_OID = 'CBA=S002=C' and instr_id = (SELECT instr_id FROM ft_t_isid WHERE id_ctxt_typ =  'RIC' and iss_id = 'USD7YOIS=ICAP') );</v>
      </c>
    </row>
    <row r="117" spans="2:14">
      <c r="B117" s="103" t="s">
        <v>3124</v>
      </c>
      <c r="C117" s="16" t="s">
        <v>2547</v>
      </c>
      <c r="D117" s="78" t="s">
        <v>1570</v>
      </c>
      <c r="E117" s="103" t="s">
        <v>2664</v>
      </c>
      <c r="F117" s="103" t="s">
        <v>1365</v>
      </c>
      <c r="G117" s="104" t="s">
        <v>871</v>
      </c>
      <c r="H117" s="104" t="s">
        <v>141</v>
      </c>
      <c r="I117" s="78" t="s">
        <v>9</v>
      </c>
      <c r="J117" s="78" t="s">
        <v>141</v>
      </c>
      <c r="K117" s="99" t="s">
        <v>872</v>
      </c>
      <c r="L117" s="99"/>
      <c r="M117" s="105"/>
      <c r="N117" s="8" t="str">
        <f t="shared" si="2"/>
        <v>INSERT INTO ft_t_isgp (isgp_oid, instr_id, PRNT_ISS_GRP_OID,START_TMS,LAST_CHG_TMS,LAST_CHG_USR_ID,DATA_STAT_TYP,DATA_SRC_ID,PRT_PURP_TYP, ISID_OID, MKT_ISS_OID)  SELECT 'VZ=0000116' ,  (SELECT instr_id FROM ft_t_isid WHERE id_ctxt_typ =  'RIC' and iss_id = 'USD9YOIS=ICAP' and rownum = 1),'CBA=S002=C' , sysdate-36525 , sysdate,'CBA', 'ACTIVE' , 'CBA' , 'REQUEST',  (SELECT isid_oid FROM ft_t_isid WHERE id_ctxt_typ =  'RIC' and iss_id = 'USD9YOIS=ICAP' and rownum = 1), (select mkt_iss_oid from ft_t_mkis where instr_id = (select instr_id from ft_t_isid where iss_id = 'USD9YOIS=ICAP' and id_ctxt_typ = 'RIC') and mkt_oid = (select mkt_oid from ft_t_isid where iss_id = '' and id_ctxt_typ = '')) from dual WHERE EXISTS (SELECT 1 FROM ft_t_isid WHERE id_ctxt_typ =  'RIC' and iss_id = 'USD9YOIS=ICAP') AND NOT EXISTS (SELECT 1 FROM ft_t_isgp WHERE PRNT_ISS_GRP_OID = 'CBA=S002=C' and instr_id = (SELECT instr_id FROM ft_t_isid WHERE id_ctxt_typ =  'RIC' and iss_id = 'USD9YOIS=ICAP') );</v>
      </c>
    </row>
    <row r="118" spans="2:14">
      <c r="B118" s="103" t="s">
        <v>3125</v>
      </c>
      <c r="C118" s="16" t="s">
        <v>2548</v>
      </c>
      <c r="D118" s="78" t="s">
        <v>1570</v>
      </c>
      <c r="E118" s="103" t="s">
        <v>2664</v>
      </c>
      <c r="F118" s="103" t="s">
        <v>1365</v>
      </c>
      <c r="G118" s="104" t="s">
        <v>871</v>
      </c>
      <c r="H118" s="104" t="s">
        <v>141</v>
      </c>
      <c r="I118" s="78" t="s">
        <v>9</v>
      </c>
      <c r="J118" s="78" t="s">
        <v>141</v>
      </c>
      <c r="K118" s="99" t="s">
        <v>872</v>
      </c>
      <c r="L118" s="99"/>
      <c r="M118" s="105"/>
      <c r="N118" s="8" t="str">
        <f t="shared" si="2"/>
        <v>INSERT INTO ft_t_isgp (isgp_oid, instr_id, PRNT_ISS_GRP_OID,START_TMS,LAST_CHG_TMS,LAST_CHG_USR_ID,DATA_STAT_TYP,DATA_SRC_ID,PRT_PURP_TYP, ISID_OID, MKT_ISS_OID)  SELECT 'VZ=0000117' ,  (SELECT instr_id FROM ft_t_isid WHERE id_ctxt_typ =  'RIC' and iss_id = 'USD25YOIS=ICAP' and rownum = 1),'CBA=S002=C' , sysdate-36525 , sysdate,'CBA', 'ACTIVE' , 'CBA' , 'REQUEST',  (SELECT isid_oid FROM ft_t_isid WHERE id_ctxt_typ =  'RIC' and iss_id = 'USD25YOIS=ICAP' and rownum = 1), (select mkt_iss_oid from ft_t_mkis where instr_id = (select instr_id from ft_t_isid where iss_id = 'USD25YOIS=ICAP' and id_ctxt_typ = 'RIC') and mkt_oid = (select mkt_oid from ft_t_isid where iss_id = '' and id_ctxt_typ = '')) from dual WHERE EXISTS (SELECT 1 FROM ft_t_isid WHERE id_ctxt_typ =  'RIC' and iss_id = 'USD25YOIS=ICAP') AND NOT EXISTS (SELECT 1 FROM ft_t_isgp WHERE PRNT_ISS_GRP_OID = 'CBA=S002=C' and instr_id = (SELECT instr_id FROM ft_t_isid WHERE id_ctxt_typ =  'RIC' and iss_id = 'USD25YOIS=ICAP') );</v>
      </c>
    </row>
    <row r="119" spans="2:14">
      <c r="B119" s="103" t="s">
        <v>3126</v>
      </c>
      <c r="C119" s="16" t="s">
        <v>2528</v>
      </c>
      <c r="D119" s="78" t="s">
        <v>1570</v>
      </c>
      <c r="E119" s="103" t="s">
        <v>2664</v>
      </c>
      <c r="F119" s="103" t="s">
        <v>1365</v>
      </c>
      <c r="G119" s="104" t="s">
        <v>871</v>
      </c>
      <c r="H119" s="104" t="s">
        <v>141</v>
      </c>
      <c r="I119" s="78" t="s">
        <v>9</v>
      </c>
      <c r="J119" s="78" t="s">
        <v>141</v>
      </c>
      <c r="K119" s="99" t="s">
        <v>872</v>
      </c>
      <c r="L119" s="99"/>
      <c r="M119" s="105"/>
      <c r="N119" s="8" t="str">
        <f t="shared" si="2"/>
        <v>INSERT INTO ft_t_isgp (isgp_oid, instr_id, PRNT_ISS_GRP_OID,START_TMS,LAST_CHG_TMS,LAST_CHG_USR_ID,DATA_STAT_TYP,DATA_SRC_ID,PRT_PURP_TYP, ISID_OID, MKT_ISS_OID)  SELECT 'VZ=0000118' ,  (SELECT instr_id FROM ft_t_isid WHERE id_ctxt_typ =  'RIC' and iss_id = 'USDONFSR=' and rownum = 1),'CBA=S002=C'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'CBA=S002=C' and instr_id = (SELECT instr_id FROM ft_t_isid WHERE id_ctxt_typ =  'RIC' and iss_id = 'USDONFSR=') );</v>
      </c>
    </row>
    <row r="120" spans="2:14">
      <c r="B120" s="103" t="s">
        <v>3127</v>
      </c>
      <c r="C120" s="16" t="s">
        <v>2529</v>
      </c>
      <c r="D120" s="78" t="s">
        <v>1570</v>
      </c>
      <c r="E120" s="103" t="s">
        <v>2664</v>
      </c>
      <c r="F120" s="103" t="s">
        <v>1365</v>
      </c>
      <c r="G120" s="104" t="s">
        <v>871</v>
      </c>
      <c r="H120" s="104" t="s">
        <v>141</v>
      </c>
      <c r="I120" s="78" t="s">
        <v>9</v>
      </c>
      <c r="J120" s="78" t="s">
        <v>141</v>
      </c>
      <c r="K120" s="99" t="s">
        <v>872</v>
      </c>
      <c r="L120" s="99"/>
      <c r="M120" s="105"/>
      <c r="N120" s="8" t="str">
        <f t="shared" si="2"/>
        <v>INSERT INTO ft_t_isgp (isgp_oid, instr_id, PRNT_ISS_GRP_OID,START_TMS,LAST_CHG_TMS,LAST_CHG_USR_ID,DATA_STAT_TYP,DATA_SRC_ID,PRT_PURP_TYP, ISID_OID, MKT_ISS_OID)  SELECT 'VZ=0000119' ,  (SELECT instr_id FROM ft_t_isid WHERE id_ctxt_typ =  'RIC' and iss_id = 'USD1MFSR=' and rownum = 1),'CBA=S002=C'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'CBA=S002=C' and instr_id = (SELECT instr_id FROM ft_t_isid WHERE id_ctxt_typ =  'RIC' and iss_id = 'USD1MFSR=') );</v>
      </c>
    </row>
    <row r="121" spans="2:14">
      <c r="B121" s="103" t="s">
        <v>3128</v>
      </c>
      <c r="C121" s="16" t="s">
        <v>2530</v>
      </c>
      <c r="D121" s="78" t="s">
        <v>1570</v>
      </c>
      <c r="E121" s="103" t="s">
        <v>2664</v>
      </c>
      <c r="F121" s="103" t="s">
        <v>1365</v>
      </c>
      <c r="G121" s="104" t="s">
        <v>871</v>
      </c>
      <c r="H121" s="104" t="s">
        <v>141</v>
      </c>
      <c r="I121" s="78" t="s">
        <v>9</v>
      </c>
      <c r="J121" s="78" t="s">
        <v>141</v>
      </c>
      <c r="K121" s="99" t="s">
        <v>872</v>
      </c>
      <c r="L121" s="99"/>
      <c r="M121" s="105"/>
      <c r="N121" s="8" t="str">
        <f t="shared" si="2"/>
        <v>INSERT INTO ft_t_isgp (isgp_oid, instr_id, PRNT_ISS_GRP_OID,START_TMS,LAST_CHG_TMS,LAST_CHG_USR_ID,DATA_STAT_TYP,DATA_SRC_ID,PRT_PURP_TYP, ISID_OID, MKT_ISS_OID)  SELECT 'VZ=0000120' ,  (SELECT instr_id FROM ft_t_isid WHERE id_ctxt_typ =  'RIC' and iss_id = 'USD2MFSR=' and rownum = 1),'CBA=S002=C'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'CBA=S002=C' and instr_id = (SELECT instr_id FROM ft_t_isid WHERE id_ctxt_typ =  'RIC' and iss_id = 'USD2MFSR=') );</v>
      </c>
    </row>
    <row r="122" spans="2:14">
      <c r="B122" s="103" t="s">
        <v>3129</v>
      </c>
      <c r="C122" s="16" t="s">
        <v>2531</v>
      </c>
      <c r="D122" s="78" t="s">
        <v>1570</v>
      </c>
      <c r="E122" s="103" t="s">
        <v>2664</v>
      </c>
      <c r="F122" s="103" t="s">
        <v>1365</v>
      </c>
      <c r="G122" s="104" t="s">
        <v>871</v>
      </c>
      <c r="H122" s="104" t="s">
        <v>141</v>
      </c>
      <c r="I122" s="78" t="s">
        <v>9</v>
      </c>
      <c r="J122" s="78" t="s">
        <v>141</v>
      </c>
      <c r="K122" s="99" t="s">
        <v>872</v>
      </c>
      <c r="L122" s="99"/>
      <c r="M122" s="105"/>
      <c r="N122" s="8" t="str">
        <f t="shared" si="2"/>
        <v>INSERT INTO ft_t_isgp (isgp_oid, instr_id, PRNT_ISS_GRP_OID,START_TMS,LAST_CHG_TMS,LAST_CHG_USR_ID,DATA_STAT_TYP,DATA_SRC_ID,PRT_PURP_TYP, ISID_OID, MKT_ISS_OID)  SELECT 'VZ=0000121' ,  (SELECT instr_id FROM ft_t_isid WHERE id_ctxt_typ =  'RIC' and iss_id = 'USD3MFSR=' and rownum = 1),'CBA=S002=C'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'CBA=S002=C' and instr_id = (SELECT instr_id FROM ft_t_isid WHERE id_ctxt_typ =  'RIC' and iss_id = 'USD3MFSR=') );</v>
      </c>
    </row>
    <row r="123" spans="2:14">
      <c r="B123" s="103" t="s">
        <v>3130</v>
      </c>
      <c r="C123" s="16" t="s">
        <v>2532</v>
      </c>
      <c r="D123" s="78" t="s">
        <v>1570</v>
      </c>
      <c r="E123" s="103" t="s">
        <v>2664</v>
      </c>
      <c r="F123" s="103" t="s">
        <v>1365</v>
      </c>
      <c r="G123" s="104" t="s">
        <v>871</v>
      </c>
      <c r="H123" s="104" t="s">
        <v>141</v>
      </c>
      <c r="I123" s="78" t="s">
        <v>9</v>
      </c>
      <c r="J123" s="78" t="s">
        <v>141</v>
      </c>
      <c r="K123" s="99" t="s">
        <v>872</v>
      </c>
      <c r="L123" s="99"/>
      <c r="M123" s="105"/>
      <c r="N123" s="8" t="str">
        <f t="shared" si="2"/>
        <v>INSERT INTO ft_t_isgp (isgp_oid, instr_id, PRNT_ISS_GRP_OID,START_TMS,LAST_CHG_TMS,LAST_CHG_USR_ID,DATA_STAT_TYP,DATA_SRC_ID,PRT_PURP_TYP, ISID_OID, MKT_ISS_OID)  SELECT 'VZ=0000122' ,  (SELECT instr_id FROM ft_t_isid WHERE id_ctxt_typ =  'RIC' and iss_id = 'USDSB3L3Y=RR' and rownum = 1),'CBA=S002=C'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'CBA=S002=C' and instr_id = (SELECT instr_id FROM ft_t_isid WHERE id_ctxt_typ =  'RIC' and iss_id = 'USDSB3L3Y=RR') );</v>
      </c>
    </row>
    <row r="124" spans="2:14">
      <c r="B124" s="103" t="s">
        <v>3131</v>
      </c>
      <c r="C124" s="16" t="s">
        <v>2533</v>
      </c>
      <c r="D124" s="78" t="s">
        <v>1570</v>
      </c>
      <c r="E124" s="103" t="s">
        <v>2664</v>
      </c>
      <c r="F124" s="103" t="s">
        <v>1365</v>
      </c>
      <c r="G124" s="104" t="s">
        <v>871</v>
      </c>
      <c r="H124" s="104" t="s">
        <v>141</v>
      </c>
      <c r="I124" s="78" t="s">
        <v>9</v>
      </c>
      <c r="J124" s="78" t="s">
        <v>141</v>
      </c>
      <c r="K124" s="99" t="s">
        <v>872</v>
      </c>
      <c r="L124" s="99"/>
      <c r="M124" s="105"/>
      <c r="N124" s="8" t="str">
        <f t="shared" si="2"/>
        <v>INSERT INTO ft_t_isgp (isgp_oid, instr_id, PRNT_ISS_GRP_OID,START_TMS,LAST_CHG_TMS,LAST_CHG_USR_ID,DATA_STAT_TYP,DATA_SRC_ID,PRT_PURP_TYP, ISID_OID, MKT_ISS_OID)  SELECT 'VZ=0000123' ,  (SELECT instr_id FROM ft_t_isid WHERE id_ctxt_typ =  'RIC' and iss_id = 'USDSB3L4Y=RR' and rownum = 1),'CBA=S002=C'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'CBA=S002=C' and instr_id = (SELECT instr_id FROM ft_t_isid WHERE id_ctxt_typ =  'RIC' and iss_id = 'USDSB3L4Y=RR') );</v>
      </c>
    </row>
    <row r="125" spans="2:14">
      <c r="B125" s="103" t="s">
        <v>3132</v>
      </c>
      <c r="C125" s="16" t="s">
        <v>2534</v>
      </c>
      <c r="D125" s="78" t="s">
        <v>1570</v>
      </c>
      <c r="E125" s="103" t="s">
        <v>2664</v>
      </c>
      <c r="F125" s="103" t="s">
        <v>1365</v>
      </c>
      <c r="G125" s="104" t="s">
        <v>871</v>
      </c>
      <c r="H125" s="104" t="s">
        <v>141</v>
      </c>
      <c r="I125" s="78" t="s">
        <v>9</v>
      </c>
      <c r="J125" s="78" t="s">
        <v>141</v>
      </c>
      <c r="K125" s="99" t="s">
        <v>872</v>
      </c>
      <c r="L125" s="99"/>
      <c r="M125" s="105"/>
      <c r="N125" s="8" t="str">
        <f t="shared" si="2"/>
        <v>INSERT INTO ft_t_isgp (isgp_oid, instr_id, PRNT_ISS_GRP_OID,START_TMS,LAST_CHG_TMS,LAST_CHG_USR_ID,DATA_STAT_TYP,DATA_SRC_ID,PRT_PURP_TYP, ISID_OID, MKT_ISS_OID)  SELECT 'VZ=0000124' ,  (SELECT instr_id FROM ft_t_isid WHERE id_ctxt_typ =  'RIC' and iss_id = 'USDSB3L5Y=RR' and rownum = 1),'CBA=S002=C'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'CBA=S002=C' and instr_id = (SELECT instr_id FROM ft_t_isid WHERE id_ctxt_typ =  'RIC' and iss_id = 'USDSB3L5Y=RR') );</v>
      </c>
    </row>
    <row r="126" spans="2:14">
      <c r="B126" s="103" t="s">
        <v>3133</v>
      </c>
      <c r="C126" s="16" t="s">
        <v>2535</v>
      </c>
      <c r="D126" s="78" t="s">
        <v>1570</v>
      </c>
      <c r="E126" s="103" t="s">
        <v>2664</v>
      </c>
      <c r="F126" s="103" t="s">
        <v>1365</v>
      </c>
      <c r="G126" s="104" t="s">
        <v>871</v>
      </c>
      <c r="H126" s="104" t="s">
        <v>141</v>
      </c>
      <c r="I126" s="78" t="s">
        <v>9</v>
      </c>
      <c r="J126" s="78" t="s">
        <v>141</v>
      </c>
      <c r="K126" s="99" t="s">
        <v>872</v>
      </c>
      <c r="L126" s="99"/>
      <c r="M126" s="105"/>
      <c r="N126" s="8" t="str">
        <f t="shared" si="2"/>
        <v>INSERT INTO ft_t_isgp (isgp_oid, instr_id, PRNT_ISS_GRP_OID,START_TMS,LAST_CHG_TMS,LAST_CHG_USR_ID,DATA_STAT_TYP,DATA_SRC_ID,PRT_PURP_TYP, ISID_OID, MKT_ISS_OID)  SELECT 'VZ=0000125' ,  (SELECT instr_id FROM ft_t_isid WHERE id_ctxt_typ =  'RIC' and iss_id = 'USDSB3L6Y=RR' and rownum = 1),'CBA=S002=C'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'CBA=S002=C' and instr_id = (SELECT instr_id FROM ft_t_isid WHERE id_ctxt_typ =  'RIC' and iss_id = 'USDSB3L6Y=RR') );</v>
      </c>
    </row>
    <row r="127" spans="2:14">
      <c r="B127" s="103" t="s">
        <v>3134</v>
      </c>
      <c r="C127" s="16" t="s">
        <v>2536</v>
      </c>
      <c r="D127" s="78" t="s">
        <v>1570</v>
      </c>
      <c r="E127" s="103" t="s">
        <v>2664</v>
      </c>
      <c r="F127" s="103" t="s">
        <v>1365</v>
      </c>
      <c r="G127" s="104" t="s">
        <v>871</v>
      </c>
      <c r="H127" s="104" t="s">
        <v>141</v>
      </c>
      <c r="I127" s="78" t="s">
        <v>9</v>
      </c>
      <c r="J127" s="78" t="s">
        <v>141</v>
      </c>
      <c r="K127" s="99" t="s">
        <v>872</v>
      </c>
      <c r="L127" s="99"/>
      <c r="M127" s="105"/>
      <c r="N127" s="8" t="str">
        <f t="shared" si="2"/>
        <v>INSERT INTO ft_t_isgp (isgp_oid, instr_id, PRNT_ISS_GRP_OID,START_TMS,LAST_CHG_TMS,LAST_CHG_USR_ID,DATA_STAT_TYP,DATA_SRC_ID,PRT_PURP_TYP, ISID_OID, MKT_ISS_OID)  SELECT 'VZ=0000126' ,  (SELECT instr_id FROM ft_t_isid WHERE id_ctxt_typ =  'RIC' and iss_id = 'USDSB3L7Y=RR' and rownum = 1),'CBA=S002=C'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'CBA=S002=C' and instr_id = (SELECT instr_id FROM ft_t_isid WHERE id_ctxt_typ =  'RIC' and iss_id = 'USDSB3L7Y=RR') );</v>
      </c>
    </row>
    <row r="128" spans="2:14">
      <c r="B128" s="103" t="s">
        <v>3135</v>
      </c>
      <c r="C128" s="16" t="s">
        <v>2537</v>
      </c>
      <c r="D128" s="78" t="s">
        <v>1570</v>
      </c>
      <c r="E128" s="103" t="s">
        <v>2664</v>
      </c>
      <c r="F128" s="103" t="s">
        <v>1365</v>
      </c>
      <c r="G128" s="104" t="s">
        <v>871</v>
      </c>
      <c r="H128" s="104" t="s">
        <v>141</v>
      </c>
      <c r="I128" s="78" t="s">
        <v>9</v>
      </c>
      <c r="J128" s="78" t="s">
        <v>141</v>
      </c>
      <c r="K128" s="99" t="s">
        <v>872</v>
      </c>
      <c r="L128" s="99"/>
      <c r="M128" s="105"/>
      <c r="N128" s="8" t="str">
        <f t="shared" si="2"/>
        <v>INSERT INTO ft_t_isgp (isgp_oid, instr_id, PRNT_ISS_GRP_OID,START_TMS,LAST_CHG_TMS,LAST_CHG_USR_ID,DATA_STAT_TYP,DATA_SRC_ID,PRT_PURP_TYP, ISID_OID, MKT_ISS_OID)  SELECT 'VZ=0000127' ,  (SELECT instr_id FROM ft_t_isid WHERE id_ctxt_typ =  'RIC' and iss_id = 'USDSB3L8Y=RR' and rownum = 1),'CBA=S002=C'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'CBA=S002=C' and instr_id = (SELECT instr_id FROM ft_t_isid WHERE id_ctxt_typ =  'RIC' and iss_id = 'USDSB3L8Y=RR') );</v>
      </c>
    </row>
    <row r="129" spans="2:14">
      <c r="B129" s="103" t="s">
        <v>3136</v>
      </c>
      <c r="C129" s="16" t="s">
        <v>2538</v>
      </c>
      <c r="D129" s="78" t="s">
        <v>1570</v>
      </c>
      <c r="E129" s="103" t="s">
        <v>2664</v>
      </c>
      <c r="F129" s="103" t="s">
        <v>1365</v>
      </c>
      <c r="G129" s="104" t="s">
        <v>871</v>
      </c>
      <c r="H129" s="104" t="s">
        <v>141</v>
      </c>
      <c r="I129" s="78" t="s">
        <v>9</v>
      </c>
      <c r="J129" s="78" t="s">
        <v>141</v>
      </c>
      <c r="K129" s="99" t="s">
        <v>872</v>
      </c>
      <c r="L129" s="99"/>
      <c r="M129" s="105"/>
      <c r="N129" s="8" t="str">
        <f t="shared" si="2"/>
        <v>INSERT INTO ft_t_isgp (isgp_oid, instr_id, PRNT_ISS_GRP_OID,START_TMS,LAST_CHG_TMS,LAST_CHG_USR_ID,DATA_STAT_TYP,DATA_SRC_ID,PRT_PURP_TYP, ISID_OID, MKT_ISS_OID)  SELECT 'VZ=0000128' ,  (SELECT instr_id FROM ft_t_isid WHERE id_ctxt_typ =  'RIC' and iss_id = 'USDSB3L9Y=RR' and rownum = 1),'CBA=S002=C'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'CBA=S002=C' and instr_id = (SELECT instr_id FROM ft_t_isid WHERE id_ctxt_typ =  'RIC' and iss_id = 'USDSB3L9Y=RR') );</v>
      </c>
    </row>
    <row r="130" spans="2:14">
      <c r="B130" s="103" t="s">
        <v>3137</v>
      </c>
      <c r="C130" s="16" t="s">
        <v>2539</v>
      </c>
      <c r="D130" s="78" t="s">
        <v>1570</v>
      </c>
      <c r="E130" s="103" t="s">
        <v>2664</v>
      </c>
      <c r="F130" s="103" t="s">
        <v>1365</v>
      </c>
      <c r="G130" s="104" t="s">
        <v>871</v>
      </c>
      <c r="H130" s="104" t="s">
        <v>141</v>
      </c>
      <c r="I130" s="78" t="s">
        <v>9</v>
      </c>
      <c r="J130" s="78" t="s">
        <v>141</v>
      </c>
      <c r="K130" s="99" t="s">
        <v>872</v>
      </c>
      <c r="L130" s="99"/>
      <c r="M130" s="105"/>
      <c r="N130" s="8" t="str">
        <f t="shared" si="2"/>
        <v>INSERT INTO ft_t_isgp (isgp_oid, instr_id, PRNT_ISS_GRP_OID,START_TMS,LAST_CHG_TMS,LAST_CHG_USR_ID,DATA_STAT_TYP,DATA_SRC_ID,PRT_PURP_TYP, ISID_OID, MKT_ISS_OID)  SELECT 'VZ=0000129' ,  (SELECT instr_id FROM ft_t_isid WHERE id_ctxt_typ =  'RIC' and iss_id = 'USDSB3L10Y=RR' and rownum = 1),'CBA=S002=C'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'CBA=S002=C' and instr_id = (SELECT instr_id FROM ft_t_isid WHERE id_ctxt_typ =  'RIC' and iss_id = 'USDSB3L10Y=RR') );</v>
      </c>
    </row>
    <row r="131" spans="2:14">
      <c r="B131" s="103" t="s">
        <v>3138</v>
      </c>
      <c r="C131" s="16" t="s">
        <v>2540</v>
      </c>
      <c r="D131" s="78" t="s">
        <v>1570</v>
      </c>
      <c r="E131" s="103" t="s">
        <v>2664</v>
      </c>
      <c r="F131" s="103" t="s">
        <v>1365</v>
      </c>
      <c r="G131" s="104" t="s">
        <v>871</v>
      </c>
      <c r="H131" s="104" t="s">
        <v>141</v>
      </c>
      <c r="I131" s="78" t="s">
        <v>9</v>
      </c>
      <c r="J131" s="78" t="s">
        <v>141</v>
      </c>
      <c r="K131" s="99" t="s">
        <v>872</v>
      </c>
      <c r="L131" s="99"/>
      <c r="M131" s="105"/>
      <c r="N131" s="8" t="str">
        <f t="shared" si="2"/>
        <v>INSERT INTO ft_t_isgp (isgp_oid, instr_id, PRNT_ISS_GRP_OID,START_TMS,LAST_CHG_TMS,LAST_CHG_USR_ID,DATA_STAT_TYP,DATA_SRC_ID,PRT_PURP_TYP, ISID_OID, MKT_ISS_OID)  SELECT 'VZ=0000130' ,  (SELECT instr_id FROM ft_t_isid WHERE id_ctxt_typ =  'RIC' and iss_id = 'USDSB3L12Y=RR' and rownum = 1),'CBA=S002=C'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'CBA=S002=C' and instr_id = (SELECT instr_id FROM ft_t_isid WHERE id_ctxt_typ =  'RIC' and iss_id = 'USDSB3L12Y=RR') );</v>
      </c>
    </row>
    <row r="132" spans="2:14">
      <c r="B132" s="103" t="s">
        <v>3139</v>
      </c>
      <c r="C132" s="16" t="s">
        <v>2541</v>
      </c>
      <c r="D132" s="78" t="s">
        <v>1570</v>
      </c>
      <c r="E132" s="103" t="s">
        <v>2664</v>
      </c>
      <c r="F132" s="103" t="s">
        <v>1365</v>
      </c>
      <c r="G132" s="104" t="s">
        <v>871</v>
      </c>
      <c r="H132" s="104" t="s">
        <v>141</v>
      </c>
      <c r="I132" s="78" t="s">
        <v>9</v>
      </c>
      <c r="J132" s="78" t="s">
        <v>141</v>
      </c>
      <c r="K132" s="99" t="s">
        <v>872</v>
      </c>
      <c r="L132" s="99"/>
      <c r="M132" s="105"/>
      <c r="N132" s="8" t="str">
        <f t="shared" si="2"/>
        <v>INSERT INTO ft_t_isgp (isgp_oid, instr_id, PRNT_ISS_GRP_OID,START_TMS,LAST_CHG_TMS,LAST_CHG_USR_ID,DATA_STAT_TYP,DATA_SRC_ID,PRT_PURP_TYP, ISID_OID, MKT_ISS_OID)  SELECT 'VZ=0000131' ,  (SELECT instr_id FROM ft_t_isid WHERE id_ctxt_typ =  'RIC' and iss_id = 'USDSB3L15Y=RR' and rownum = 1),'CBA=S002=C'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'CBA=S002=C' and instr_id = (SELECT instr_id FROM ft_t_isid WHERE id_ctxt_typ =  'RIC' and iss_id = 'USDSB3L15Y=RR') );</v>
      </c>
    </row>
    <row r="133" spans="2:14">
      <c r="B133" s="103" t="s">
        <v>3140</v>
      </c>
      <c r="C133" s="16" t="s">
        <v>2542</v>
      </c>
      <c r="D133" s="78" t="s">
        <v>1570</v>
      </c>
      <c r="E133" s="103" t="s">
        <v>2664</v>
      </c>
      <c r="F133" s="103" t="s">
        <v>1365</v>
      </c>
      <c r="G133" s="104" t="s">
        <v>871</v>
      </c>
      <c r="H133" s="104" t="s">
        <v>141</v>
      </c>
      <c r="I133" s="78" t="s">
        <v>9</v>
      </c>
      <c r="J133" s="78" t="s">
        <v>141</v>
      </c>
      <c r="K133" s="99" t="s">
        <v>872</v>
      </c>
      <c r="L133" s="99"/>
      <c r="M133" s="105"/>
      <c r="N133" s="8" t="str">
        <f t="shared" si="2"/>
        <v>INSERT INTO ft_t_isgp (isgp_oid, instr_id, PRNT_ISS_GRP_OID,START_TMS,LAST_CHG_TMS,LAST_CHG_USR_ID,DATA_STAT_TYP,DATA_SRC_ID,PRT_PURP_TYP, ISID_OID, MKT_ISS_OID)  SELECT 'VZ=0000132' ,  (SELECT instr_id FROM ft_t_isid WHERE id_ctxt_typ =  'RIC' and iss_id = 'USDSB3L20Y=RR' and rownum = 1),'CBA=S002=C'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'CBA=S002=C' and instr_id = (SELECT instr_id FROM ft_t_isid WHERE id_ctxt_typ =  'RIC' and iss_id = 'USDSB3L20Y=RR') );</v>
      </c>
    </row>
    <row r="134" spans="2:14">
      <c r="B134" s="103" t="s">
        <v>3141</v>
      </c>
      <c r="C134" s="16" t="s">
        <v>2543</v>
      </c>
      <c r="D134" s="78" t="s">
        <v>1570</v>
      </c>
      <c r="E134" s="103" t="s">
        <v>2664</v>
      </c>
      <c r="F134" s="103" t="s">
        <v>1365</v>
      </c>
      <c r="G134" s="104" t="s">
        <v>871</v>
      </c>
      <c r="H134" s="104" t="s">
        <v>141</v>
      </c>
      <c r="I134" s="78" t="s">
        <v>9</v>
      </c>
      <c r="J134" s="78" t="s">
        <v>141</v>
      </c>
      <c r="K134" s="99" t="s">
        <v>872</v>
      </c>
      <c r="L134" s="99"/>
      <c r="M134" s="105"/>
      <c r="N134" s="8" t="str">
        <f t="shared" si="2"/>
        <v>INSERT INTO ft_t_isgp (isgp_oid, instr_id, PRNT_ISS_GRP_OID,START_TMS,LAST_CHG_TMS,LAST_CHG_USR_ID,DATA_STAT_TYP,DATA_SRC_ID,PRT_PURP_TYP, ISID_OID, MKT_ISS_OID)  SELECT 'VZ=0000133' ,  (SELECT instr_id FROM ft_t_isid WHERE id_ctxt_typ =  'RIC' and iss_id = 'USDSB3L25Y=RR' and rownum = 1),'CBA=S002=C'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'CBA=S002=C' and instr_id = (SELECT instr_id FROM ft_t_isid WHERE id_ctxt_typ =  'RIC' and iss_id = 'USDSB3L25Y=RR') );</v>
      </c>
    </row>
    <row r="135" spans="2:14">
      <c r="B135" s="103" t="s">
        <v>3142</v>
      </c>
      <c r="C135" s="16" t="s">
        <v>2544</v>
      </c>
      <c r="D135" s="78" t="s">
        <v>1570</v>
      </c>
      <c r="E135" s="103" t="s">
        <v>2664</v>
      </c>
      <c r="F135" s="103" t="s">
        <v>1365</v>
      </c>
      <c r="G135" s="104" t="s">
        <v>871</v>
      </c>
      <c r="H135" s="104" t="s">
        <v>141</v>
      </c>
      <c r="I135" s="78" t="s">
        <v>9</v>
      </c>
      <c r="J135" s="78" t="s">
        <v>141</v>
      </c>
      <c r="K135" s="99" t="s">
        <v>872</v>
      </c>
      <c r="L135" s="99"/>
      <c r="M135" s="105"/>
      <c r="N135" s="8" t="str">
        <f t="shared" si="2"/>
        <v>INSERT INTO ft_t_isgp (isgp_oid, instr_id, PRNT_ISS_GRP_OID,START_TMS,LAST_CHG_TMS,LAST_CHG_USR_ID,DATA_STAT_TYP,DATA_SRC_ID,PRT_PURP_TYP, ISID_OID, MKT_ISS_OID)  SELECT 'VZ=0000134' ,  (SELECT instr_id FROM ft_t_isid WHERE id_ctxt_typ =  'RIC' and iss_id = 'USDSB3L30Y=RR' and rownum = 1),'CBA=S002=C'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'CBA=S002=C' and instr_id = (SELECT instr_id FROM ft_t_isid WHERE id_ctxt_typ =  'RIC' and iss_id = 'USDSB3L30Y=RR') );</v>
      </c>
    </row>
    <row r="136" spans="2:14">
      <c r="B136" s="103" t="s">
        <v>3143</v>
      </c>
      <c r="C136" s="16" t="s">
        <v>2549</v>
      </c>
      <c r="D136" s="78" t="s">
        <v>1570</v>
      </c>
      <c r="E136" s="103" t="s">
        <v>2664</v>
      </c>
      <c r="F136" s="103" t="s">
        <v>1365</v>
      </c>
      <c r="G136" s="104" t="s">
        <v>871</v>
      </c>
      <c r="H136" s="104" t="s">
        <v>141</v>
      </c>
      <c r="I136" s="78" t="s">
        <v>9</v>
      </c>
      <c r="J136" s="78" t="s">
        <v>141</v>
      </c>
      <c r="K136" s="99" t="s">
        <v>872</v>
      </c>
      <c r="L136" s="99"/>
      <c r="M136" s="105"/>
      <c r="N136" s="8" t="str">
        <f t="shared" si="2"/>
        <v>INSERT INTO ft_t_isgp (isgp_oid, instr_id, PRNT_ISS_GRP_OID,START_TMS,LAST_CHG_TMS,LAST_CHG_USR_ID,DATA_STAT_TYP,DATA_SRC_ID,PRT_PURP_TYP, ISID_OID, MKT_ISS_OID)  SELECT 'VZ=0000135' ,  (SELECT instr_id FROM ft_t_isid WHERE id_ctxt_typ =  'RIC' and iss_id = 'USD4MOIS=ICAP' and rownum = 1),'CBA=S002=C' , sysdate-36525 , sysdate,'CBA', 'ACTIVE' , 'CBA' , 'REQUEST',  (SELECT isid_oid FROM ft_t_isid WHERE id_ctxt_typ =  'RIC' and iss_id = 'USD4MOIS=ICAP' and rownum = 1), (select mkt_iss_oid from ft_t_mkis where instr_id = (select instr_id from ft_t_isid where iss_id = 'USD4MOIS=ICAP' and id_ctxt_typ = 'RIC') and mkt_oid = (select mkt_oid from ft_t_isid where iss_id = '' and id_ctxt_typ = '')) from dual WHERE EXISTS (SELECT 1 FROM ft_t_isid WHERE id_ctxt_typ =  'RIC' and iss_id = 'USD4MOIS=ICAP') AND NOT EXISTS (SELECT 1 FROM ft_t_isgp WHERE PRNT_ISS_GRP_OID = 'CBA=S002=C' and instr_id = (SELECT instr_id FROM ft_t_isid WHERE id_ctxt_typ =  'RIC' and iss_id = 'USD4MOIS=ICAP') );</v>
      </c>
    </row>
    <row r="137" spans="2:14">
      <c r="B137" s="103" t="s">
        <v>3144</v>
      </c>
      <c r="C137" s="16" t="s">
        <v>2550</v>
      </c>
      <c r="D137" s="78" t="s">
        <v>1570</v>
      </c>
      <c r="E137" s="103" t="s">
        <v>2664</v>
      </c>
      <c r="F137" s="103" t="s">
        <v>1365</v>
      </c>
      <c r="G137" s="104" t="s">
        <v>871</v>
      </c>
      <c r="H137" s="104" t="s">
        <v>141</v>
      </c>
      <c r="I137" s="78" t="s">
        <v>9</v>
      </c>
      <c r="J137" s="78" t="s">
        <v>141</v>
      </c>
      <c r="K137" s="99" t="s">
        <v>872</v>
      </c>
      <c r="L137" s="99"/>
      <c r="M137" s="105"/>
      <c r="N137" s="8" t="str">
        <f t="shared" si="2"/>
        <v>INSERT INTO ft_t_isgp (isgp_oid, instr_id, PRNT_ISS_GRP_OID,START_TMS,LAST_CHG_TMS,LAST_CHG_USR_ID,DATA_STAT_TYP,DATA_SRC_ID,PRT_PURP_TYP, ISID_OID, MKT_ISS_OID)  SELECT 'VZ=0000136' ,  (SELECT instr_id FROM ft_t_isid WHERE id_ctxt_typ =  'RIC' and iss_id = 'USD5MOIS=ICAP' and rownum = 1),'CBA=S002=C' , sysdate-36525 , sysdate,'CBA', 'ACTIVE' , 'CBA' , 'REQUEST',  (SELECT isid_oid FROM ft_t_isid WHERE id_ctxt_typ =  'RIC' and iss_id = 'USD5MOIS=ICAP' and rownum = 1), (select mkt_iss_oid from ft_t_mkis where instr_id = (select instr_id from ft_t_isid where iss_id = 'USD5MOIS=ICAP' and id_ctxt_typ = 'RIC') and mkt_oid = (select mkt_oid from ft_t_isid where iss_id = '' and id_ctxt_typ = '')) from dual WHERE EXISTS (SELECT 1 FROM ft_t_isid WHERE id_ctxt_typ =  'RIC' and iss_id = 'USD5MOIS=ICAP') AND NOT EXISTS (SELECT 1 FROM ft_t_isgp WHERE PRNT_ISS_GRP_OID = 'CBA=S002=C' and instr_id = (SELECT instr_id FROM ft_t_isid WHERE id_ctxt_typ =  'RIC' and iss_id = 'USD5MOIS=ICAP') );</v>
      </c>
    </row>
    <row r="138" spans="2:14">
      <c r="B138" s="103" t="s">
        <v>3145</v>
      </c>
      <c r="C138" s="16" t="s">
        <v>2551</v>
      </c>
      <c r="D138" s="78" t="s">
        <v>1570</v>
      </c>
      <c r="E138" s="103" t="s">
        <v>2664</v>
      </c>
      <c r="F138" s="103" t="s">
        <v>1365</v>
      </c>
      <c r="G138" s="104" t="s">
        <v>871</v>
      </c>
      <c r="H138" s="104" t="s">
        <v>141</v>
      </c>
      <c r="I138" s="78" t="s">
        <v>9</v>
      </c>
      <c r="J138" s="78" t="s">
        <v>141</v>
      </c>
      <c r="K138" s="99" t="s">
        <v>872</v>
      </c>
      <c r="L138" s="99"/>
      <c r="M138" s="105"/>
      <c r="N138" s="8" t="str">
        <f t="shared" si="2"/>
        <v>INSERT INTO ft_t_isgp (isgp_oid, instr_id, PRNT_ISS_GRP_OID,START_TMS,LAST_CHG_TMS,LAST_CHG_USR_ID,DATA_STAT_TYP,DATA_SRC_ID,PRT_PURP_TYP, ISID_OID, MKT_ISS_OID)  SELECT 'VZ=0000137' ,  (SELECT instr_id FROM ft_t_isid WHERE id_ctxt_typ =  'RIC' and iss_id = 'USDOIS1W=PYNY' and rownum = 1),'CBA=S002=C' , sysdate-36525 , sysdate,'CBA', 'ACTIVE' , 'CBA' , 'REQUEST',  (SELECT isid_oid FROM ft_t_isid WHERE id_ctxt_typ =  'RIC' and iss_id = 'USDOIS1W=PYNY' and rownum = 1), (select mkt_iss_oid from ft_t_mkis where instr_id = (select instr_id from ft_t_isid where iss_id = 'USDOIS1W=PYNY' and id_ctxt_typ = 'RIC') and mkt_oid = (select mkt_oid from ft_t_isid where iss_id = '' and id_ctxt_typ = '')) from dual WHERE EXISTS (SELECT 1 FROM ft_t_isid WHERE id_ctxt_typ =  'RIC' and iss_id = 'USDOIS1W=PYNY') AND NOT EXISTS (SELECT 1 FROM ft_t_isgp WHERE PRNT_ISS_GRP_OID = 'CBA=S002=C' and instr_id = (SELECT instr_id FROM ft_t_isid WHERE id_ctxt_typ =  'RIC' and iss_id = 'USDOIS1W=PYNY') );</v>
      </c>
    </row>
    <row r="139" spans="2:14">
      <c r="B139" s="103" t="s">
        <v>3146</v>
      </c>
      <c r="C139" s="16" t="s">
        <v>2552</v>
      </c>
      <c r="D139" s="78" t="s">
        <v>1570</v>
      </c>
      <c r="E139" s="103" t="s">
        <v>2664</v>
      </c>
      <c r="F139" s="103" t="s">
        <v>1365</v>
      </c>
      <c r="G139" s="104" t="s">
        <v>871</v>
      </c>
      <c r="H139" s="104" t="s">
        <v>141</v>
      </c>
      <c r="I139" s="78" t="s">
        <v>9</v>
      </c>
      <c r="J139" s="78" t="s">
        <v>141</v>
      </c>
      <c r="K139" s="99" t="s">
        <v>872</v>
      </c>
      <c r="L139" s="99"/>
      <c r="M139" s="105"/>
      <c r="N139" s="8" t="str">
        <f t="shared" si="2"/>
        <v>INSERT INTO ft_t_isgp (isgp_oid, instr_id, PRNT_ISS_GRP_OID,START_TMS,LAST_CHG_TMS,LAST_CHG_USR_ID,DATA_STAT_TYP,DATA_SRC_ID,PRT_PURP_TYP, ISID_OID, MKT_ISS_OID)  SELECT 'VZ=0000138' ,  (SELECT instr_id FROM ft_t_isid WHERE id_ctxt_typ =  'RIC' and iss_id = 'USDOIS2W=PYNY' and rownum = 1),'CBA=S002=C' , sysdate-36525 , sysdate,'CBA', 'ACTIVE' , 'CBA' , 'REQUEST',  (SELECT isid_oid FROM ft_t_isid WHERE id_ctxt_typ =  'RIC' and iss_id = 'USDOIS2W=PYNY' and rownum = 1), (select mkt_iss_oid from ft_t_mkis where instr_id = (select instr_id from ft_t_isid where iss_id = 'USDOIS2W=PYNY' and id_ctxt_typ = 'RIC') and mkt_oid = (select mkt_oid from ft_t_isid where iss_id = '' and id_ctxt_typ = '')) from dual WHERE EXISTS (SELECT 1 FROM ft_t_isid WHERE id_ctxt_typ =  'RIC' and iss_id = 'USDOIS2W=PYNY') AND NOT EXISTS (SELECT 1 FROM ft_t_isgp WHERE PRNT_ISS_GRP_OID = 'CBA=S002=C' and instr_id = (SELECT instr_id FROM ft_t_isid WHERE id_ctxt_typ =  'RIC' and iss_id = 'USDOIS2W=PYNY') );</v>
      </c>
    </row>
    <row r="140" spans="2:14">
      <c r="B140" s="103" t="s">
        <v>3147</v>
      </c>
      <c r="C140" s="16" t="s">
        <v>2553</v>
      </c>
      <c r="D140" s="78" t="s">
        <v>1570</v>
      </c>
      <c r="E140" s="103" t="s">
        <v>2664</v>
      </c>
      <c r="F140" s="103" t="s">
        <v>1365</v>
      </c>
      <c r="G140" s="104" t="s">
        <v>871</v>
      </c>
      <c r="H140" s="104" t="s">
        <v>141</v>
      </c>
      <c r="I140" s="78" t="s">
        <v>9</v>
      </c>
      <c r="J140" s="78" t="s">
        <v>141</v>
      </c>
      <c r="K140" s="99" t="s">
        <v>872</v>
      </c>
      <c r="L140" s="99"/>
      <c r="M140" s="105"/>
      <c r="N140" s="8" t="str">
        <f t="shared" si="2"/>
        <v>INSERT INTO ft_t_isgp (isgp_oid, instr_id, PRNT_ISS_GRP_OID,START_TMS,LAST_CHG_TMS,LAST_CHG_USR_ID,DATA_STAT_TYP,DATA_SRC_ID,PRT_PURP_TYP, ISID_OID, MKT_ISS_OID)  SELECT 'VZ=0000139' ,  (SELECT instr_id FROM ft_t_isid WHERE id_ctxt_typ =  'RIC' and iss_id = 'USD6MOIS=ICAP' and rownum = 1),'CBA=S002=C' , sysdate-36525 , sysdate,'CBA', 'ACTIVE' , 'CBA' , 'REQUEST',  (SELECT isid_oid FROM ft_t_isid WHERE id_ctxt_typ =  'RIC' and iss_id = 'USD6MOIS=ICAP' and rownum = 1), (select mkt_iss_oid from ft_t_mkis where instr_id = (select instr_id from ft_t_isid where iss_id = 'USD6MOIS=ICAP' and id_ctxt_typ = 'RIC') and mkt_oid = (select mkt_oid from ft_t_isid where iss_id = '' and id_ctxt_typ = '')) from dual WHERE EXISTS (SELECT 1 FROM ft_t_isid WHERE id_ctxt_typ =  'RIC' and iss_id = 'USD6MOIS=ICAP') AND NOT EXISTS (SELECT 1 FROM ft_t_isgp WHERE PRNT_ISS_GRP_OID = 'CBA=S002=C' and instr_id = (SELECT instr_id FROM ft_t_isid WHERE id_ctxt_typ =  'RIC' and iss_id = 'USD6MOIS=ICAP') );</v>
      </c>
    </row>
    <row r="141" spans="2:14">
      <c r="B141" s="103" t="s">
        <v>3148</v>
      </c>
      <c r="C141" s="16" t="s">
        <v>2554</v>
      </c>
      <c r="D141" s="78" t="s">
        <v>1570</v>
      </c>
      <c r="E141" s="103" t="s">
        <v>2664</v>
      </c>
      <c r="F141" s="103" t="s">
        <v>1365</v>
      </c>
      <c r="G141" s="104" t="s">
        <v>871</v>
      </c>
      <c r="H141" s="104" t="s">
        <v>141</v>
      </c>
      <c r="I141" s="78" t="s">
        <v>9</v>
      </c>
      <c r="J141" s="78" t="s">
        <v>141</v>
      </c>
      <c r="K141" s="99" t="s">
        <v>872</v>
      </c>
      <c r="L141" s="99"/>
      <c r="M141" s="105"/>
      <c r="N141" s="8" t="str">
        <f t="shared" si="2"/>
        <v>INSERT INTO ft_t_isgp (isgp_oid, instr_id, PRNT_ISS_GRP_OID,START_TMS,LAST_CHG_TMS,LAST_CHG_USR_ID,DATA_STAT_TYP,DATA_SRC_ID,PRT_PURP_TYP, ISID_OID, MKT_ISS_OID)  SELECT 'VZ=0000140' ,  (SELECT instr_id FROM ft_t_isid WHERE id_ctxt_typ =  'RIC' and iss_id = 'USDOIS3W=PYNY' and rownum = 1),'CBA=S002=C' , sysdate-36525 , sysdate,'CBA', 'ACTIVE' , 'CBA' , 'REQUEST',  (SELECT isid_oid FROM ft_t_isid WHERE id_ctxt_typ =  'RIC' and iss_id = 'USDOIS3W=PYNY' and rownum = 1), (select mkt_iss_oid from ft_t_mkis where instr_id = (select instr_id from ft_t_isid where iss_id = 'USDOIS3W=PYNY' and id_ctxt_typ = 'RIC') and mkt_oid = (select mkt_oid from ft_t_isid where iss_id = '' and id_ctxt_typ = '')) from dual WHERE EXISTS (SELECT 1 FROM ft_t_isid WHERE id_ctxt_typ =  'RIC' and iss_id = 'USDOIS3W=PYNY') AND NOT EXISTS (SELECT 1 FROM ft_t_isgp WHERE PRNT_ISS_GRP_OID = 'CBA=S002=C' and instr_id = (SELECT instr_id FROM ft_t_isid WHERE id_ctxt_typ =  'RIC' and iss_id = 'USDOIS3W=PYNY') );</v>
      </c>
    </row>
    <row r="142" spans="2:14">
      <c r="B142" s="103" t="s">
        <v>3149</v>
      </c>
      <c r="C142" s="16" t="s">
        <v>2555</v>
      </c>
      <c r="D142" s="78" t="s">
        <v>1570</v>
      </c>
      <c r="E142" s="103" t="s">
        <v>2664</v>
      </c>
      <c r="F142" s="103" t="s">
        <v>1365</v>
      </c>
      <c r="G142" s="104" t="s">
        <v>871</v>
      </c>
      <c r="H142" s="104" t="s">
        <v>141</v>
      </c>
      <c r="I142" s="78" t="s">
        <v>9</v>
      </c>
      <c r="J142" s="78" t="s">
        <v>141</v>
      </c>
      <c r="K142" s="99" t="s">
        <v>872</v>
      </c>
      <c r="L142" s="99"/>
      <c r="M142" s="105"/>
      <c r="N142" s="8" t="str">
        <f t="shared" si="2"/>
        <v>INSERT INTO ft_t_isgp (isgp_oid, instr_id, PRNT_ISS_GRP_OID,START_TMS,LAST_CHG_TMS,LAST_CHG_USR_ID,DATA_STAT_TYP,DATA_SRC_ID,PRT_PURP_TYP, ISID_OID, MKT_ISS_OID)  SELECT 'VZ=0000141' ,  (SELECT instr_id FROM ft_t_isid WHERE id_ctxt_typ =  'RIC' and iss_id = 'NZ1M1YV=ICAA' and rownum = 1),'CBA=S002=C'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'CBA=S002=C' and instr_id = (SELECT instr_id FROM ft_t_isid WHERE id_ctxt_typ =  'RIC' and iss_id = 'NZ1M1YV=ICAA') );</v>
      </c>
    </row>
    <row r="143" spans="2:14">
      <c r="B143" s="103" t="s">
        <v>3150</v>
      </c>
      <c r="C143" s="16" t="s">
        <v>2555</v>
      </c>
      <c r="D143" s="78" t="s">
        <v>1570</v>
      </c>
      <c r="E143" s="103" t="s">
        <v>2664</v>
      </c>
      <c r="F143" s="103" t="s">
        <v>1365</v>
      </c>
      <c r="G143" s="104" t="s">
        <v>871</v>
      </c>
      <c r="H143" s="104" t="s">
        <v>141</v>
      </c>
      <c r="I143" s="78" t="s">
        <v>9</v>
      </c>
      <c r="J143" s="78" t="s">
        <v>141</v>
      </c>
      <c r="K143" s="99" t="s">
        <v>872</v>
      </c>
      <c r="L143" s="99"/>
      <c r="M143" s="105"/>
      <c r="N143" s="8" t="str">
        <f t="shared" ref="N143:N173" si="3">"INSERT INTO ft_t_isgp (isgp_oid, instr_id, PRNT_ISS_GRP_OID,START_TMS,LAST_CHG_TMS,LAST_CHG_USR_ID,DATA_STAT_TYP,DATA_SRC_ID,PRT_PURP_TYP, ISID_OID, MKT_ISS_OID)  SELECT '"&amp;B143&amp;"' , "&amp;" (SELECT instr_id FROM ft_t_isid WHERE id_ctxt_typ =  '"&amp;D143&amp;"' and iss_id = '"&amp;C143&amp;"' and rownum = 1),'"&amp;E143&amp;"' , "&amp;F143&amp;" , "&amp;G143&amp;",'"&amp;H143&amp;"', '"&amp;I143&amp;"' , '"&amp;J143&amp;"' , '"&amp;K143&amp;"', "&amp;" (SELECT isid_oid FROM ft_t_isid WHERE id_ctxt_typ =  '"&amp;D143&amp;"' and iss_id = '"&amp;C143&amp;"' and rownum = 1), (select mkt_iss_oid from ft_t_mkis where instr_id = (select instr_id from ft_t_isid where iss_id = '"&amp;C143&amp;"' and id_ctxt_typ = '"&amp;D143&amp;"') and mkt_oid = (select mkt_oid from ft_t_isid where iss_id = '"&amp;L143&amp;"' and id_ctxt_typ = '"&amp;M143&amp;"')) from dual WHERE EXISTS (SELECT 1 FROM ft_t_isid WHERE id_ctxt_typ =  '"&amp;D143&amp;"' and iss_id = '"&amp;C143&amp;"') AND NOT EXISTS (SELECT 1 FROM ft_t_isgp WHERE PRNT_ISS_GRP_OID = '"&amp;E143&amp;"' and instr_id = (SELECT instr_id FROM ft_t_isid WHERE id_ctxt_typ =  '"&amp;D143&amp;"' and iss_id = '"&amp;C143&amp;"') );"</f>
        <v>INSERT INTO ft_t_isgp (isgp_oid, instr_id, PRNT_ISS_GRP_OID,START_TMS,LAST_CHG_TMS,LAST_CHG_USR_ID,DATA_STAT_TYP,DATA_SRC_ID,PRT_PURP_TYP, ISID_OID, MKT_ISS_OID)  SELECT 'VZ=0000142' ,  (SELECT instr_id FROM ft_t_isid WHERE id_ctxt_typ =  'RIC' and iss_id = 'NZ1M1YV=ICAA' and rownum = 1),'CBA=S002=C'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'CBA=S002=C' and instr_id = (SELECT instr_id FROM ft_t_isid WHERE id_ctxt_typ =  'RIC' and iss_id = 'NZ1M1YV=ICAA') );</v>
      </c>
    </row>
    <row r="144" spans="2:14">
      <c r="B144" s="103" t="s">
        <v>3151</v>
      </c>
      <c r="C144" s="16" t="s">
        <v>2556</v>
      </c>
      <c r="D144" s="78" t="s">
        <v>1570</v>
      </c>
      <c r="E144" s="103" t="s">
        <v>2664</v>
      </c>
      <c r="F144" s="103" t="s">
        <v>1365</v>
      </c>
      <c r="G144" s="104" t="s">
        <v>871</v>
      </c>
      <c r="H144" s="104" t="s">
        <v>141</v>
      </c>
      <c r="I144" s="78" t="s">
        <v>9</v>
      </c>
      <c r="J144" s="78" t="s">
        <v>141</v>
      </c>
      <c r="K144" s="99" t="s">
        <v>872</v>
      </c>
      <c r="L144" s="99"/>
      <c r="M144" s="105"/>
      <c r="N144" s="8" t="str">
        <f t="shared" si="3"/>
        <v>INSERT INTO ft_t_isgp (isgp_oid, instr_id, PRNT_ISS_GRP_OID,START_TMS,LAST_CHG_TMS,LAST_CHG_USR_ID,DATA_STAT_TYP,DATA_SRC_ID,PRT_PURP_TYP, ISID_OID, MKT_ISS_OID)  SELECT 'VZ=0000143' ,  (SELECT instr_id FROM ft_t_isid WHERE id_ctxt_typ =  'RIC' and iss_id = 'NZ2M1YV=ICAA' and rownum = 1),'CBA=S002=C' , sysdate-36525 , sysdate,'CBA', 'ACTIVE' , 'CBA' , 'REQUEST',  (SELECT isid_oid FROM ft_t_isid WHERE id_ctxt_typ =  'RIC' and iss_id = 'NZ2M1YV=ICAA' and rownum = 1), (select mkt_iss_oid from ft_t_mkis where instr_id = (select instr_id from ft_t_isid where iss_id = 'NZ2M1YV=ICAA' and id_ctxt_typ = 'RIC') and mkt_oid = (select mkt_oid from ft_t_isid where iss_id = '' and id_ctxt_typ = '')) from dual WHERE EXISTS (SELECT 1 FROM ft_t_isid WHERE id_ctxt_typ =  'RIC' and iss_id = 'NZ2M1YV=ICAA') AND NOT EXISTS (SELECT 1 FROM ft_t_isgp WHERE PRNT_ISS_GRP_OID = 'CBA=S002=C' and instr_id = (SELECT instr_id FROM ft_t_isid WHERE id_ctxt_typ =  'RIC' and iss_id = 'NZ2M1YV=ICAA') );</v>
      </c>
    </row>
    <row r="145" spans="2:14">
      <c r="B145" s="103" t="s">
        <v>3152</v>
      </c>
      <c r="C145" s="16" t="s">
        <v>2557</v>
      </c>
      <c r="D145" s="78" t="s">
        <v>1570</v>
      </c>
      <c r="E145" s="103" t="s">
        <v>2664</v>
      </c>
      <c r="F145" s="103" t="s">
        <v>1365</v>
      </c>
      <c r="G145" s="104" t="s">
        <v>871</v>
      </c>
      <c r="H145" s="104" t="s">
        <v>141</v>
      </c>
      <c r="I145" s="78" t="s">
        <v>9</v>
      </c>
      <c r="J145" s="78" t="s">
        <v>141</v>
      </c>
      <c r="K145" s="99" t="s">
        <v>872</v>
      </c>
      <c r="L145" s="99"/>
      <c r="M145" s="105"/>
      <c r="N145" s="8" t="str">
        <f t="shared" si="3"/>
        <v>INSERT INTO ft_t_isgp (isgp_oid, instr_id, PRNT_ISS_GRP_OID,START_TMS,LAST_CHG_TMS,LAST_CHG_USR_ID,DATA_STAT_TYP,DATA_SRC_ID,PRT_PURP_TYP, ISID_OID, MKT_ISS_OID)  SELECT 'VZ=0000144' ,  (SELECT instr_id FROM ft_t_isid WHERE id_ctxt_typ =  'RIC' and iss_id = 'NZ3M1YV=ICAA' and rownum = 1),'CBA=S002=C' , sysdate-36525 , sysdate,'CBA', 'ACTIVE' , 'CBA' , 'REQUEST',  (SELECT isid_oid FROM ft_t_isid WHERE id_ctxt_typ =  'RIC' and iss_id = 'NZ3M1YV=ICAA' and rownum = 1), (select mkt_iss_oid from ft_t_mkis where instr_id = (select instr_id from ft_t_isid where iss_id = 'NZ3M1YV=ICAA' and id_ctxt_typ = 'RIC') and mkt_oid = (select mkt_oid from ft_t_isid where iss_id = '' and id_ctxt_typ = '')) from dual WHERE EXISTS (SELECT 1 FROM ft_t_isid WHERE id_ctxt_typ =  'RIC' and iss_id = 'NZ3M1YV=ICAA') AND NOT EXISTS (SELECT 1 FROM ft_t_isgp WHERE PRNT_ISS_GRP_OID = 'CBA=S002=C' and instr_id = (SELECT instr_id FROM ft_t_isid WHERE id_ctxt_typ =  'RIC' and iss_id = 'NZ3M1YV=ICAA') );</v>
      </c>
    </row>
    <row r="146" spans="2:14">
      <c r="B146" s="103" t="s">
        <v>3153</v>
      </c>
      <c r="C146" s="16" t="s">
        <v>2558</v>
      </c>
      <c r="D146" s="78" t="s">
        <v>1570</v>
      </c>
      <c r="E146" s="103" t="s">
        <v>2664</v>
      </c>
      <c r="F146" s="103" t="s">
        <v>1365</v>
      </c>
      <c r="G146" s="104" t="s">
        <v>871</v>
      </c>
      <c r="H146" s="104" t="s">
        <v>141</v>
      </c>
      <c r="I146" s="78" t="s">
        <v>9</v>
      </c>
      <c r="J146" s="78" t="s">
        <v>141</v>
      </c>
      <c r="K146" s="99" t="s">
        <v>872</v>
      </c>
      <c r="L146" s="99"/>
      <c r="M146" s="105"/>
      <c r="N146" s="8" t="str">
        <f t="shared" si="3"/>
        <v>INSERT INTO ft_t_isgp (isgp_oid, instr_id, PRNT_ISS_GRP_OID,START_TMS,LAST_CHG_TMS,LAST_CHG_USR_ID,DATA_STAT_TYP,DATA_SRC_ID,PRT_PURP_TYP, ISID_OID, MKT_ISS_OID)  SELECT 'VZ=0000145' ,  (SELECT instr_id FROM ft_t_isid WHERE id_ctxt_typ =  'RIC' and iss_id = 'NZ6M1YV=ICAA' and rownum = 1),'CBA=S002=C' , sysdate-36525 , sysdate,'CBA', 'ACTIVE' , 'CBA' , 'REQUEST',  (SELECT isid_oid FROM ft_t_isid WHERE id_ctxt_typ =  'RIC' and iss_id = 'NZ6M1YV=ICAA' and rownum = 1), (select mkt_iss_oid from ft_t_mkis where instr_id = (select instr_id from ft_t_isid where iss_id = 'NZ6M1YV=ICAA' and id_ctxt_typ = 'RIC') and mkt_oid = (select mkt_oid from ft_t_isid where iss_id = '' and id_ctxt_typ = '')) from dual WHERE EXISTS (SELECT 1 FROM ft_t_isid WHERE id_ctxt_typ =  'RIC' and iss_id = 'NZ6M1YV=ICAA') AND NOT EXISTS (SELECT 1 FROM ft_t_isgp WHERE PRNT_ISS_GRP_OID = 'CBA=S002=C' and instr_id = (SELECT instr_id FROM ft_t_isid WHERE id_ctxt_typ =  'RIC' and iss_id = 'NZ6M1YV=ICAA') );</v>
      </c>
    </row>
    <row r="147" spans="2:14">
      <c r="B147" s="103" t="s">
        <v>3154</v>
      </c>
      <c r="C147" s="16" t="s">
        <v>2559</v>
      </c>
      <c r="D147" s="78" t="s">
        <v>1570</v>
      </c>
      <c r="E147" s="103" t="s">
        <v>2664</v>
      </c>
      <c r="F147" s="103" t="s">
        <v>1365</v>
      </c>
      <c r="G147" s="104" t="s">
        <v>871</v>
      </c>
      <c r="H147" s="104" t="s">
        <v>141</v>
      </c>
      <c r="I147" s="78" t="s">
        <v>9</v>
      </c>
      <c r="J147" s="78" t="s">
        <v>141</v>
      </c>
      <c r="K147" s="99" t="s">
        <v>872</v>
      </c>
      <c r="L147" s="99"/>
      <c r="M147" s="105"/>
      <c r="N147" s="8" t="str">
        <f t="shared" si="3"/>
        <v>INSERT INTO ft_t_isgp (isgp_oid, instr_id, PRNT_ISS_GRP_OID,START_TMS,LAST_CHG_TMS,LAST_CHG_USR_ID,DATA_STAT_TYP,DATA_SRC_ID,PRT_PURP_TYP, ISID_OID, MKT_ISS_OID)  SELECT 'VZ=0000146' ,  (SELECT instr_id FROM ft_t_isid WHERE id_ctxt_typ =  'RIC' and iss_id = 'NZ1Y1YV=ICAA' and rownum = 1),'CBA=S002=C' , sysdate-36525 , sysdate,'CBA', 'ACTIVE' , 'CBA' , 'REQUEST',  (SELECT isid_oid FROM ft_t_isid WHERE id_ctxt_typ =  'RIC' and iss_id = 'NZ1Y1YV=ICAA' and rownum = 1), (select mkt_iss_oid from ft_t_mkis where instr_id = (select instr_id from ft_t_isid where iss_id = 'NZ1Y1YV=ICAA' and id_ctxt_typ = 'RIC') and mkt_oid = (select mkt_oid from ft_t_isid where iss_id = '' and id_ctxt_typ = '')) from dual WHERE EXISTS (SELECT 1 FROM ft_t_isid WHERE id_ctxt_typ =  'RIC' and iss_id = 'NZ1Y1YV=ICAA') AND NOT EXISTS (SELECT 1 FROM ft_t_isgp WHERE PRNT_ISS_GRP_OID = 'CBA=S002=C' and instr_id = (SELECT instr_id FROM ft_t_isid WHERE id_ctxt_typ =  'RIC' and iss_id = 'NZ1Y1YV=ICAA') );</v>
      </c>
    </row>
    <row r="148" spans="2:14">
      <c r="B148" s="103" t="s">
        <v>3155</v>
      </c>
      <c r="C148" s="16" t="s">
        <v>2560</v>
      </c>
      <c r="D148" s="78" t="s">
        <v>1570</v>
      </c>
      <c r="E148" s="103" t="s">
        <v>2664</v>
      </c>
      <c r="F148" s="103" t="s">
        <v>1365</v>
      </c>
      <c r="G148" s="104" t="s">
        <v>871</v>
      </c>
      <c r="H148" s="104" t="s">
        <v>141</v>
      </c>
      <c r="I148" s="78" t="s">
        <v>9</v>
      </c>
      <c r="J148" s="78" t="s">
        <v>141</v>
      </c>
      <c r="K148" s="99" t="s">
        <v>872</v>
      </c>
      <c r="L148" s="99"/>
      <c r="M148" s="105"/>
      <c r="N148" s="8" t="str">
        <f t="shared" si="3"/>
        <v>INSERT INTO ft_t_isgp (isgp_oid, instr_id, PRNT_ISS_GRP_OID,START_TMS,LAST_CHG_TMS,LAST_CHG_USR_ID,DATA_STAT_TYP,DATA_SRC_ID,PRT_PURP_TYP, ISID_OID, MKT_ISS_OID)  SELECT 'VZ=0000147' ,  (SELECT instr_id FROM ft_t_isid WHERE id_ctxt_typ =  'RIC' and iss_id = 'NZ2Y1YV=ICAA' and rownum = 1),'CBA=S002=C' , sysdate-36525 , sysdate,'CBA', 'ACTIVE' , 'CBA' , 'REQUEST',  (SELECT isid_oid FROM ft_t_isid WHERE id_ctxt_typ =  'RIC' and iss_id = 'NZ2Y1YV=ICAA' and rownum = 1), (select mkt_iss_oid from ft_t_mkis where instr_id = (select instr_id from ft_t_isid where iss_id = 'NZ2Y1YV=ICAA' and id_ctxt_typ = 'RIC') and mkt_oid = (select mkt_oid from ft_t_isid where iss_id = '' and id_ctxt_typ = '')) from dual WHERE EXISTS (SELECT 1 FROM ft_t_isid WHERE id_ctxt_typ =  'RIC' and iss_id = 'NZ2Y1YV=ICAA') AND NOT EXISTS (SELECT 1 FROM ft_t_isgp WHERE PRNT_ISS_GRP_OID = 'CBA=S002=C' and instr_id = (SELECT instr_id FROM ft_t_isid WHERE id_ctxt_typ =  'RIC' and iss_id = 'NZ2Y1YV=ICAA') );</v>
      </c>
    </row>
    <row r="149" spans="2:14">
      <c r="B149" s="103" t="s">
        <v>3156</v>
      </c>
      <c r="C149" s="16" t="s">
        <v>2561</v>
      </c>
      <c r="D149" s="78" t="s">
        <v>1570</v>
      </c>
      <c r="E149" s="103" t="s">
        <v>2664</v>
      </c>
      <c r="F149" s="103" t="s">
        <v>1365</v>
      </c>
      <c r="G149" s="104" t="s">
        <v>871</v>
      </c>
      <c r="H149" s="104" t="s">
        <v>141</v>
      </c>
      <c r="I149" s="78" t="s">
        <v>9</v>
      </c>
      <c r="J149" s="78" t="s">
        <v>141</v>
      </c>
      <c r="K149" s="99" t="s">
        <v>872</v>
      </c>
      <c r="L149" s="99"/>
      <c r="M149" s="105"/>
      <c r="N149" s="8" t="str">
        <f t="shared" si="3"/>
        <v>INSERT INTO ft_t_isgp (isgp_oid, instr_id, PRNT_ISS_GRP_OID,START_TMS,LAST_CHG_TMS,LAST_CHG_USR_ID,DATA_STAT_TYP,DATA_SRC_ID,PRT_PURP_TYP, ISID_OID, MKT_ISS_OID)  SELECT 'VZ=0000148' ,  (SELECT instr_id FROM ft_t_isid WHERE id_ctxt_typ =  'RIC' and iss_id = 'NZ1M2YV=ICAA' and rownum = 1),'CBA=S002=C'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'CBA=S002=C' and instr_id = (SELECT instr_id FROM ft_t_isid WHERE id_ctxt_typ =  'RIC' and iss_id = 'NZ1M2YV=ICAA') );</v>
      </c>
    </row>
    <row r="150" spans="2:14">
      <c r="B150" s="103" t="s">
        <v>3157</v>
      </c>
      <c r="C150" s="16" t="s">
        <v>2561</v>
      </c>
      <c r="D150" s="78" t="s">
        <v>1570</v>
      </c>
      <c r="E150" s="103" t="s">
        <v>2664</v>
      </c>
      <c r="F150" s="103" t="s">
        <v>1365</v>
      </c>
      <c r="G150" s="104" t="s">
        <v>871</v>
      </c>
      <c r="H150" s="104" t="s">
        <v>141</v>
      </c>
      <c r="I150" s="78" t="s">
        <v>9</v>
      </c>
      <c r="J150" s="78" t="s">
        <v>141</v>
      </c>
      <c r="K150" s="99" t="s">
        <v>872</v>
      </c>
      <c r="L150" s="99"/>
      <c r="M150" s="105"/>
      <c r="N150" s="8" t="str">
        <f t="shared" si="3"/>
        <v>INSERT INTO ft_t_isgp (isgp_oid, instr_id, PRNT_ISS_GRP_OID,START_TMS,LAST_CHG_TMS,LAST_CHG_USR_ID,DATA_STAT_TYP,DATA_SRC_ID,PRT_PURP_TYP, ISID_OID, MKT_ISS_OID)  SELECT 'VZ=0000149' ,  (SELECT instr_id FROM ft_t_isid WHERE id_ctxt_typ =  'RIC' and iss_id = 'NZ1M2YV=ICAA' and rownum = 1),'CBA=S002=C'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'CBA=S002=C' and instr_id = (SELECT instr_id FROM ft_t_isid WHERE id_ctxt_typ =  'RIC' and iss_id = 'NZ1M2YV=ICAA') );</v>
      </c>
    </row>
    <row r="151" spans="2:14">
      <c r="B151" s="103" t="s">
        <v>3158</v>
      </c>
      <c r="C151" s="16" t="s">
        <v>2562</v>
      </c>
      <c r="D151" s="78" t="s">
        <v>1570</v>
      </c>
      <c r="E151" s="103" t="s">
        <v>2664</v>
      </c>
      <c r="F151" s="103" t="s">
        <v>1365</v>
      </c>
      <c r="G151" s="104" t="s">
        <v>871</v>
      </c>
      <c r="H151" s="104" t="s">
        <v>141</v>
      </c>
      <c r="I151" s="78" t="s">
        <v>9</v>
      </c>
      <c r="J151" s="78" t="s">
        <v>141</v>
      </c>
      <c r="K151" s="99" t="s">
        <v>872</v>
      </c>
      <c r="L151" s="99"/>
      <c r="M151" s="105"/>
      <c r="N151" s="8" t="str">
        <f t="shared" si="3"/>
        <v>INSERT INTO ft_t_isgp (isgp_oid, instr_id, PRNT_ISS_GRP_OID,START_TMS,LAST_CHG_TMS,LAST_CHG_USR_ID,DATA_STAT_TYP,DATA_SRC_ID,PRT_PURP_TYP, ISID_OID, MKT_ISS_OID)  SELECT 'VZ=0000150' ,  (SELECT instr_id FROM ft_t_isid WHERE id_ctxt_typ =  'RIC' and iss_id = 'NZ2M2YV=ICAA' and rownum = 1),'CBA=S002=C' , sysdate-36525 , sysdate,'CBA', 'ACTIVE' , 'CBA' , 'REQUEST',  (SELECT isid_oid FROM ft_t_isid WHERE id_ctxt_typ =  'RIC' and iss_id = 'NZ2M2YV=ICAA' and rownum = 1), (select mkt_iss_oid from ft_t_mkis where instr_id = (select instr_id from ft_t_isid where iss_id = 'NZ2M2YV=ICAA' and id_ctxt_typ = 'RIC') and mkt_oid = (select mkt_oid from ft_t_isid where iss_id = '' and id_ctxt_typ = '')) from dual WHERE EXISTS (SELECT 1 FROM ft_t_isid WHERE id_ctxt_typ =  'RIC' and iss_id = 'NZ2M2YV=ICAA') AND NOT EXISTS (SELECT 1 FROM ft_t_isgp WHERE PRNT_ISS_GRP_OID = 'CBA=S002=C' and instr_id = (SELECT instr_id FROM ft_t_isid WHERE id_ctxt_typ =  'RIC' and iss_id = 'NZ2M2YV=ICAA') );</v>
      </c>
    </row>
    <row r="152" spans="2:14">
      <c r="B152" s="103" t="s">
        <v>3159</v>
      </c>
      <c r="C152" s="16" t="s">
        <v>2563</v>
      </c>
      <c r="D152" s="78" t="s">
        <v>1570</v>
      </c>
      <c r="E152" s="103" t="s">
        <v>2664</v>
      </c>
      <c r="F152" s="103" t="s">
        <v>1365</v>
      </c>
      <c r="G152" s="104" t="s">
        <v>871</v>
      </c>
      <c r="H152" s="104" t="s">
        <v>141</v>
      </c>
      <c r="I152" s="78" t="s">
        <v>9</v>
      </c>
      <c r="J152" s="78" t="s">
        <v>141</v>
      </c>
      <c r="K152" s="99" t="s">
        <v>872</v>
      </c>
      <c r="L152" s="99"/>
      <c r="M152" s="105"/>
      <c r="N152" s="8" t="str">
        <f t="shared" si="3"/>
        <v>INSERT INTO ft_t_isgp (isgp_oid, instr_id, PRNT_ISS_GRP_OID,START_TMS,LAST_CHG_TMS,LAST_CHG_USR_ID,DATA_STAT_TYP,DATA_SRC_ID,PRT_PURP_TYP, ISID_OID, MKT_ISS_OID)  SELECT 'VZ=0000151' ,  (SELECT instr_id FROM ft_t_isid WHERE id_ctxt_typ =  'RIC' and iss_id = 'NZ3M2YV=ICAA' and rownum = 1),'CBA=S002=C' , sysdate-36525 , sysdate,'CBA', 'ACTIVE' , 'CBA' , 'REQUEST',  (SELECT isid_oid FROM ft_t_isid WHERE id_ctxt_typ =  'RIC' and iss_id = 'NZ3M2YV=ICAA' and rownum = 1), (select mkt_iss_oid from ft_t_mkis where instr_id = (select instr_id from ft_t_isid where iss_id = 'NZ3M2YV=ICAA' and id_ctxt_typ = 'RIC') and mkt_oid = (select mkt_oid from ft_t_isid where iss_id = '' and id_ctxt_typ = '')) from dual WHERE EXISTS (SELECT 1 FROM ft_t_isid WHERE id_ctxt_typ =  'RIC' and iss_id = 'NZ3M2YV=ICAA') AND NOT EXISTS (SELECT 1 FROM ft_t_isgp WHERE PRNT_ISS_GRP_OID = 'CBA=S002=C' and instr_id = (SELECT instr_id FROM ft_t_isid WHERE id_ctxt_typ =  'RIC' and iss_id = 'NZ3M2YV=ICAA') );</v>
      </c>
    </row>
    <row r="153" spans="2:14">
      <c r="B153" s="103" t="s">
        <v>3160</v>
      </c>
      <c r="C153" s="16" t="s">
        <v>2564</v>
      </c>
      <c r="D153" s="78" t="s">
        <v>1570</v>
      </c>
      <c r="E153" s="103" t="s">
        <v>2664</v>
      </c>
      <c r="F153" s="103" t="s">
        <v>1365</v>
      </c>
      <c r="G153" s="104" t="s">
        <v>871</v>
      </c>
      <c r="H153" s="104" t="s">
        <v>141</v>
      </c>
      <c r="I153" s="78" t="s">
        <v>9</v>
      </c>
      <c r="J153" s="78" t="s">
        <v>141</v>
      </c>
      <c r="K153" s="99" t="s">
        <v>872</v>
      </c>
      <c r="L153" s="99"/>
      <c r="M153" s="105"/>
      <c r="N153" s="8" t="str">
        <f t="shared" si="3"/>
        <v>INSERT INTO ft_t_isgp (isgp_oid, instr_id, PRNT_ISS_GRP_OID,START_TMS,LAST_CHG_TMS,LAST_CHG_USR_ID,DATA_STAT_TYP,DATA_SRC_ID,PRT_PURP_TYP, ISID_OID, MKT_ISS_OID)  SELECT 'VZ=0000152' ,  (SELECT instr_id FROM ft_t_isid WHERE id_ctxt_typ =  'RIC' and iss_id = 'NZ6M2YV=ICAA' and rownum = 1),'CBA=S002=C' , sysdate-36525 , sysdate,'CBA', 'ACTIVE' , 'CBA' , 'REQUEST',  (SELECT isid_oid FROM ft_t_isid WHERE id_ctxt_typ =  'RIC' and iss_id = 'NZ6M2YV=ICAA' and rownum = 1), (select mkt_iss_oid from ft_t_mkis where instr_id = (select instr_id from ft_t_isid where iss_id = 'NZ6M2YV=ICAA' and id_ctxt_typ = 'RIC') and mkt_oid = (select mkt_oid from ft_t_isid where iss_id = '' and id_ctxt_typ = '')) from dual WHERE EXISTS (SELECT 1 FROM ft_t_isid WHERE id_ctxt_typ =  'RIC' and iss_id = 'NZ6M2YV=ICAA') AND NOT EXISTS (SELECT 1 FROM ft_t_isgp WHERE PRNT_ISS_GRP_OID = 'CBA=S002=C' and instr_id = (SELECT instr_id FROM ft_t_isid WHERE id_ctxt_typ =  'RIC' and iss_id = 'NZ6M2YV=ICAA') );</v>
      </c>
    </row>
    <row r="154" spans="2:14">
      <c r="B154" s="103" t="s">
        <v>3161</v>
      </c>
      <c r="C154" s="16" t="s">
        <v>2565</v>
      </c>
      <c r="D154" s="78" t="s">
        <v>1570</v>
      </c>
      <c r="E154" s="103" t="s">
        <v>2664</v>
      </c>
      <c r="F154" s="103" t="s">
        <v>1365</v>
      </c>
      <c r="G154" s="104" t="s">
        <v>871</v>
      </c>
      <c r="H154" s="104" t="s">
        <v>141</v>
      </c>
      <c r="I154" s="78" t="s">
        <v>9</v>
      </c>
      <c r="J154" s="78" t="s">
        <v>141</v>
      </c>
      <c r="K154" s="99" t="s">
        <v>872</v>
      </c>
      <c r="L154" s="99"/>
      <c r="M154" s="105"/>
      <c r="N154" s="8" t="str">
        <f t="shared" si="3"/>
        <v>INSERT INTO ft_t_isgp (isgp_oid, instr_id, PRNT_ISS_GRP_OID,START_TMS,LAST_CHG_TMS,LAST_CHG_USR_ID,DATA_STAT_TYP,DATA_SRC_ID,PRT_PURP_TYP, ISID_OID, MKT_ISS_OID)  SELECT 'VZ=0000153' ,  (SELECT instr_id FROM ft_t_isid WHERE id_ctxt_typ =  'RIC' and iss_id = 'NZ1Y2YV=ICAA' and rownum = 1),'CBA=S002=C' , sysdate-36525 , sysdate,'CBA', 'ACTIVE' , 'CBA' , 'REQUEST',  (SELECT isid_oid FROM ft_t_isid WHERE id_ctxt_typ =  'RIC' and iss_id = 'NZ1Y2YV=ICAA' and rownum = 1), (select mkt_iss_oid from ft_t_mkis where instr_id = (select instr_id from ft_t_isid where iss_id = 'NZ1Y2YV=ICAA' and id_ctxt_typ = 'RIC') and mkt_oid = (select mkt_oid from ft_t_isid where iss_id = '' and id_ctxt_typ = '')) from dual WHERE EXISTS (SELECT 1 FROM ft_t_isid WHERE id_ctxt_typ =  'RIC' and iss_id = 'NZ1Y2YV=ICAA') AND NOT EXISTS (SELECT 1 FROM ft_t_isgp WHERE PRNT_ISS_GRP_OID = 'CBA=S002=C' and instr_id = (SELECT instr_id FROM ft_t_isid WHERE id_ctxt_typ =  'RIC' and iss_id = 'NZ1Y2YV=ICAA') );</v>
      </c>
    </row>
    <row r="155" spans="2:14">
      <c r="B155" s="103" t="s">
        <v>3162</v>
      </c>
      <c r="C155" s="16" t="s">
        <v>2566</v>
      </c>
      <c r="D155" s="78" t="s">
        <v>1570</v>
      </c>
      <c r="E155" s="103" t="s">
        <v>2664</v>
      </c>
      <c r="F155" s="103" t="s">
        <v>1365</v>
      </c>
      <c r="G155" s="104" t="s">
        <v>871</v>
      </c>
      <c r="H155" s="104" t="s">
        <v>141</v>
      </c>
      <c r="I155" s="78" t="s">
        <v>9</v>
      </c>
      <c r="J155" s="78" t="s">
        <v>141</v>
      </c>
      <c r="K155" s="99" t="s">
        <v>872</v>
      </c>
      <c r="L155" s="99"/>
      <c r="M155" s="105"/>
      <c r="N155" s="8" t="str">
        <f t="shared" si="3"/>
        <v>INSERT INTO ft_t_isgp (isgp_oid, instr_id, PRNT_ISS_GRP_OID,START_TMS,LAST_CHG_TMS,LAST_CHG_USR_ID,DATA_STAT_TYP,DATA_SRC_ID,PRT_PURP_TYP, ISID_OID, MKT_ISS_OID)  SELECT 'VZ=0000154' ,  (SELECT instr_id FROM ft_t_isid WHERE id_ctxt_typ =  'RIC' and iss_id = 'NZ2Y2YV=ICAA' and rownum = 1),'CBA=S002=C' , sysdate-36525 , sysdate,'CBA', 'ACTIVE' , 'CBA' , 'REQUEST',  (SELECT isid_oid FROM ft_t_isid WHERE id_ctxt_typ =  'RIC' and iss_id = 'NZ2Y2YV=ICAA' and rownum = 1), (select mkt_iss_oid from ft_t_mkis where instr_id = (select instr_id from ft_t_isid where iss_id = 'NZ2Y2YV=ICAA' and id_ctxt_typ = 'RIC') and mkt_oid = (select mkt_oid from ft_t_isid where iss_id = '' and id_ctxt_typ = '')) from dual WHERE EXISTS (SELECT 1 FROM ft_t_isid WHERE id_ctxt_typ =  'RIC' and iss_id = 'NZ2Y2YV=ICAA') AND NOT EXISTS (SELECT 1 FROM ft_t_isgp WHERE PRNT_ISS_GRP_OID = 'CBA=S002=C' and instr_id = (SELECT instr_id FROM ft_t_isid WHERE id_ctxt_typ =  'RIC' and iss_id = 'NZ2Y2YV=ICAA') );</v>
      </c>
    </row>
    <row r="156" spans="2:14">
      <c r="B156" s="103" t="s">
        <v>3163</v>
      </c>
      <c r="C156" s="16" t="s">
        <v>2567</v>
      </c>
      <c r="D156" s="78" t="s">
        <v>1570</v>
      </c>
      <c r="E156" s="103" t="s">
        <v>2664</v>
      </c>
      <c r="F156" s="103" t="s">
        <v>1365</v>
      </c>
      <c r="G156" s="104" t="s">
        <v>871</v>
      </c>
      <c r="H156" s="104" t="s">
        <v>141</v>
      </c>
      <c r="I156" s="78" t="s">
        <v>9</v>
      </c>
      <c r="J156" s="78" t="s">
        <v>141</v>
      </c>
      <c r="K156" s="99" t="s">
        <v>872</v>
      </c>
      <c r="L156" s="99"/>
      <c r="M156" s="105"/>
      <c r="N156" s="8" t="str">
        <f t="shared" si="3"/>
        <v>INSERT INTO ft_t_isgp (isgp_oid, instr_id, PRNT_ISS_GRP_OID,START_TMS,LAST_CHG_TMS,LAST_CHG_USR_ID,DATA_STAT_TYP,DATA_SRC_ID,PRT_PURP_TYP, ISID_OID, MKT_ISS_OID)  SELECT 'VZ=0000155' ,  (SELECT instr_id FROM ft_t_isid WHERE id_ctxt_typ =  'RIC' and iss_id = 'NZ1M3YV=ICAA' and rownum = 1),'CBA=S002=C' , sysdate-36525 , sysdate,'CBA', 'ACTIVE' , 'CBA' , 'REQUEST',  (SELECT isid_oid FROM ft_t_isid WHERE id_ctxt_typ =  'RIC' and iss_id = 'NZ1M3YV=ICAA' and rownum = 1), (select mkt_iss_oid from ft_t_mkis where instr_id = (select instr_id from ft_t_isid where iss_id = 'NZ1M3YV=ICAA' and id_ctxt_typ = 'RIC') and mkt_oid = (select mkt_oid from ft_t_isid where iss_id = '' and id_ctxt_typ = '')) from dual WHERE EXISTS (SELECT 1 FROM ft_t_isid WHERE id_ctxt_typ =  'RIC' and iss_id = 'NZ1M3YV=ICAA') AND NOT EXISTS (SELECT 1 FROM ft_t_isgp WHERE PRNT_ISS_GRP_OID = 'CBA=S002=C' and instr_id = (SELECT instr_id FROM ft_t_isid WHERE id_ctxt_typ =  'RIC' and iss_id = 'NZ1M3YV=ICAA') );</v>
      </c>
    </row>
    <row r="157" spans="2:14">
      <c r="B157" s="103" t="s">
        <v>3164</v>
      </c>
      <c r="C157" s="16" t="s">
        <v>2568</v>
      </c>
      <c r="D157" s="78" t="s">
        <v>1570</v>
      </c>
      <c r="E157" s="103" t="s">
        <v>2664</v>
      </c>
      <c r="F157" s="103" t="s">
        <v>1365</v>
      </c>
      <c r="G157" s="104" t="s">
        <v>871</v>
      </c>
      <c r="H157" s="104" t="s">
        <v>141</v>
      </c>
      <c r="I157" s="78" t="s">
        <v>9</v>
      </c>
      <c r="J157" s="78" t="s">
        <v>141</v>
      </c>
      <c r="K157" s="99" t="s">
        <v>872</v>
      </c>
      <c r="L157" s="99"/>
      <c r="M157" s="105"/>
      <c r="N157" s="8" t="str">
        <f t="shared" si="3"/>
        <v>INSERT INTO ft_t_isgp (isgp_oid, instr_id, PRNT_ISS_GRP_OID,START_TMS,LAST_CHG_TMS,LAST_CHG_USR_ID,DATA_STAT_TYP,DATA_SRC_ID,PRT_PURP_TYP, ISID_OID, MKT_ISS_OID)  SELECT 'VZ=0000156' ,  (SELECT instr_id FROM ft_t_isid WHERE id_ctxt_typ =  'RIC' and iss_id = 'NZ2M3YV=ICAA' and rownum = 1),'CBA=S002=C' , sysdate-36525 , sysdate,'CBA', 'ACTIVE' , 'CBA' , 'REQUEST',  (SELECT isid_oid FROM ft_t_isid WHERE id_ctxt_typ =  'RIC' and iss_id = 'NZ2M3YV=ICAA' and rownum = 1), (select mkt_iss_oid from ft_t_mkis where instr_id = (select instr_id from ft_t_isid where iss_id = 'NZ2M3YV=ICAA' and id_ctxt_typ = 'RIC') and mkt_oid = (select mkt_oid from ft_t_isid where iss_id = '' and id_ctxt_typ = '')) from dual WHERE EXISTS (SELECT 1 FROM ft_t_isid WHERE id_ctxt_typ =  'RIC' and iss_id = 'NZ2M3YV=ICAA') AND NOT EXISTS (SELECT 1 FROM ft_t_isgp WHERE PRNT_ISS_GRP_OID = 'CBA=S002=C' and instr_id = (SELECT instr_id FROM ft_t_isid WHERE id_ctxt_typ =  'RIC' and iss_id = 'NZ2M3YV=ICAA') );</v>
      </c>
    </row>
    <row r="158" spans="2:14">
      <c r="B158" s="103" t="s">
        <v>3165</v>
      </c>
      <c r="C158" s="16" t="s">
        <v>2569</v>
      </c>
      <c r="D158" s="78" t="s">
        <v>1570</v>
      </c>
      <c r="E158" s="103" t="s">
        <v>2664</v>
      </c>
      <c r="F158" s="103" t="s">
        <v>1365</v>
      </c>
      <c r="G158" s="104" t="s">
        <v>871</v>
      </c>
      <c r="H158" s="104" t="s">
        <v>141</v>
      </c>
      <c r="I158" s="78" t="s">
        <v>9</v>
      </c>
      <c r="J158" s="78" t="s">
        <v>141</v>
      </c>
      <c r="K158" s="99" t="s">
        <v>872</v>
      </c>
      <c r="L158" s="99"/>
      <c r="M158" s="105"/>
      <c r="N158" s="8" t="str">
        <f t="shared" si="3"/>
        <v>INSERT INTO ft_t_isgp (isgp_oid, instr_id, PRNT_ISS_GRP_OID,START_TMS,LAST_CHG_TMS,LAST_CHG_USR_ID,DATA_STAT_TYP,DATA_SRC_ID,PRT_PURP_TYP, ISID_OID, MKT_ISS_OID)  SELECT 'VZ=0000157' ,  (SELECT instr_id FROM ft_t_isid WHERE id_ctxt_typ =  'RIC' and iss_id = 'NZ3M3YV=ICAA' and rownum = 1),'CBA=S002=C' , sysdate-36525 , sysdate,'CBA', 'ACTIVE' , 'CBA' , 'REQUEST',  (SELECT isid_oid FROM ft_t_isid WHERE id_ctxt_typ =  'RIC' and iss_id = 'NZ3M3YV=ICAA' and rownum = 1), (select mkt_iss_oid from ft_t_mkis where instr_id = (select instr_id from ft_t_isid where iss_id = 'NZ3M3YV=ICAA' and id_ctxt_typ = 'RIC') and mkt_oid = (select mkt_oid from ft_t_isid where iss_id = '' and id_ctxt_typ = '')) from dual WHERE EXISTS (SELECT 1 FROM ft_t_isid WHERE id_ctxt_typ =  'RIC' and iss_id = 'NZ3M3YV=ICAA') AND NOT EXISTS (SELECT 1 FROM ft_t_isgp WHERE PRNT_ISS_GRP_OID = 'CBA=S002=C' and instr_id = (SELECT instr_id FROM ft_t_isid WHERE id_ctxt_typ =  'RIC' and iss_id = 'NZ3M3YV=ICAA') );</v>
      </c>
    </row>
    <row r="159" spans="2:14">
      <c r="B159" s="103" t="s">
        <v>3166</v>
      </c>
      <c r="C159" s="16" t="s">
        <v>2570</v>
      </c>
      <c r="D159" s="78" t="s">
        <v>1570</v>
      </c>
      <c r="E159" s="103" t="s">
        <v>2664</v>
      </c>
      <c r="F159" s="103" t="s">
        <v>1365</v>
      </c>
      <c r="G159" s="104" t="s">
        <v>871</v>
      </c>
      <c r="H159" s="104" t="s">
        <v>141</v>
      </c>
      <c r="I159" s="78" t="s">
        <v>9</v>
      </c>
      <c r="J159" s="78" t="s">
        <v>141</v>
      </c>
      <c r="K159" s="99" t="s">
        <v>872</v>
      </c>
      <c r="L159" s="99"/>
      <c r="M159" s="105"/>
      <c r="N159" s="8" t="str">
        <f t="shared" si="3"/>
        <v>INSERT INTO ft_t_isgp (isgp_oid, instr_id, PRNT_ISS_GRP_OID,START_TMS,LAST_CHG_TMS,LAST_CHG_USR_ID,DATA_STAT_TYP,DATA_SRC_ID,PRT_PURP_TYP, ISID_OID, MKT_ISS_OID)  SELECT 'VZ=0000158' ,  (SELECT instr_id FROM ft_t_isid WHERE id_ctxt_typ =  'RIC' and iss_id = 'NZ6M3YV=ICAA' and rownum = 1),'CBA=S002=C' , sysdate-36525 , sysdate,'CBA', 'ACTIVE' , 'CBA' , 'REQUEST',  (SELECT isid_oid FROM ft_t_isid WHERE id_ctxt_typ =  'RIC' and iss_id = 'NZ6M3YV=ICAA' and rownum = 1), (select mkt_iss_oid from ft_t_mkis where instr_id = (select instr_id from ft_t_isid where iss_id = 'NZ6M3YV=ICAA' and id_ctxt_typ = 'RIC') and mkt_oid = (select mkt_oid from ft_t_isid where iss_id = '' and id_ctxt_typ = '')) from dual WHERE EXISTS (SELECT 1 FROM ft_t_isid WHERE id_ctxt_typ =  'RIC' and iss_id = 'NZ6M3YV=ICAA') AND NOT EXISTS (SELECT 1 FROM ft_t_isgp WHERE PRNT_ISS_GRP_OID = 'CBA=S002=C' and instr_id = (SELECT instr_id FROM ft_t_isid WHERE id_ctxt_typ =  'RIC' and iss_id = 'NZ6M3YV=ICAA') );</v>
      </c>
    </row>
    <row r="160" spans="2:14">
      <c r="B160" s="103" t="s">
        <v>3167</v>
      </c>
      <c r="C160" s="16" t="s">
        <v>2571</v>
      </c>
      <c r="D160" s="78" t="s">
        <v>1570</v>
      </c>
      <c r="E160" s="103" t="s">
        <v>2664</v>
      </c>
      <c r="F160" s="103" t="s">
        <v>1365</v>
      </c>
      <c r="G160" s="104" t="s">
        <v>871</v>
      </c>
      <c r="H160" s="104" t="s">
        <v>141</v>
      </c>
      <c r="I160" s="78" t="s">
        <v>9</v>
      </c>
      <c r="J160" s="78" t="s">
        <v>141</v>
      </c>
      <c r="K160" s="99" t="s">
        <v>872</v>
      </c>
      <c r="L160" s="99"/>
      <c r="M160" s="105"/>
      <c r="N160" s="8" t="str">
        <f t="shared" si="3"/>
        <v>INSERT INTO ft_t_isgp (isgp_oid, instr_id, PRNT_ISS_GRP_OID,START_TMS,LAST_CHG_TMS,LAST_CHG_USR_ID,DATA_STAT_TYP,DATA_SRC_ID,PRT_PURP_TYP, ISID_OID, MKT_ISS_OID)  SELECT 'VZ=0000159' ,  (SELECT instr_id FROM ft_t_isid WHERE id_ctxt_typ =  'RIC' and iss_id = 'NZ1Y3YV=ICAA' and rownum = 1),'CBA=S002=C' , sysdate-36525 , sysdate,'CBA', 'ACTIVE' , 'CBA' , 'REQUEST',  (SELECT isid_oid FROM ft_t_isid WHERE id_ctxt_typ =  'RIC' and iss_id = 'NZ1Y3YV=ICAA' and rownum = 1), (select mkt_iss_oid from ft_t_mkis where instr_id = (select instr_id from ft_t_isid where iss_id = 'NZ1Y3YV=ICAA' and id_ctxt_typ = 'RIC') and mkt_oid = (select mkt_oid from ft_t_isid where iss_id = '' and id_ctxt_typ = '')) from dual WHERE EXISTS (SELECT 1 FROM ft_t_isid WHERE id_ctxt_typ =  'RIC' and iss_id = 'NZ1Y3YV=ICAA') AND NOT EXISTS (SELECT 1 FROM ft_t_isgp WHERE PRNT_ISS_GRP_OID = 'CBA=S002=C' and instr_id = (SELECT instr_id FROM ft_t_isid WHERE id_ctxt_typ =  'RIC' and iss_id = 'NZ1Y3YV=ICAA') );</v>
      </c>
    </row>
    <row r="161" spans="2:14">
      <c r="B161" s="103" t="s">
        <v>3168</v>
      </c>
      <c r="C161" s="16" t="s">
        <v>2572</v>
      </c>
      <c r="D161" s="78" t="s">
        <v>1570</v>
      </c>
      <c r="E161" s="103" t="s">
        <v>2664</v>
      </c>
      <c r="F161" s="103" t="s">
        <v>1365</v>
      </c>
      <c r="G161" s="104" t="s">
        <v>871</v>
      </c>
      <c r="H161" s="104" t="s">
        <v>141</v>
      </c>
      <c r="I161" s="78" t="s">
        <v>9</v>
      </c>
      <c r="J161" s="78" t="s">
        <v>141</v>
      </c>
      <c r="K161" s="99" t="s">
        <v>872</v>
      </c>
      <c r="L161" s="99"/>
      <c r="M161" s="105"/>
      <c r="N161" s="8" t="str">
        <f t="shared" si="3"/>
        <v>INSERT INTO ft_t_isgp (isgp_oid, instr_id, PRNT_ISS_GRP_OID,START_TMS,LAST_CHG_TMS,LAST_CHG_USR_ID,DATA_STAT_TYP,DATA_SRC_ID,PRT_PURP_TYP, ISID_OID, MKT_ISS_OID)  SELECT 'VZ=0000160' ,  (SELECT instr_id FROM ft_t_isid WHERE id_ctxt_typ =  'RIC' and iss_id = 'NZ2Y3YV=ICAA' and rownum = 1),'CBA=S002=C' , sysdate-36525 , sysdate,'CBA', 'ACTIVE' , 'CBA' , 'REQUEST',  (SELECT isid_oid FROM ft_t_isid WHERE id_ctxt_typ =  'RIC' and iss_id = 'NZ2Y3YV=ICAA' and rownum = 1), (select mkt_iss_oid from ft_t_mkis where instr_id = (select instr_id from ft_t_isid where iss_id = 'NZ2Y3YV=ICAA' and id_ctxt_typ = 'RIC') and mkt_oid = (select mkt_oid from ft_t_isid where iss_id = '' and id_ctxt_typ = '')) from dual WHERE EXISTS (SELECT 1 FROM ft_t_isid WHERE id_ctxt_typ =  'RIC' and iss_id = 'NZ2Y3YV=ICAA') AND NOT EXISTS (SELECT 1 FROM ft_t_isgp WHERE PRNT_ISS_GRP_OID = 'CBA=S002=C' and instr_id = (SELECT instr_id FROM ft_t_isid WHERE id_ctxt_typ =  'RIC' and iss_id = 'NZ2Y3YV=ICAA') );</v>
      </c>
    </row>
    <row r="162" spans="2:14">
      <c r="B162" s="103" t="s">
        <v>3169</v>
      </c>
      <c r="C162" s="16" t="s">
        <v>2573</v>
      </c>
      <c r="D162" s="78" t="s">
        <v>1570</v>
      </c>
      <c r="E162" s="103" t="s">
        <v>2664</v>
      </c>
      <c r="F162" s="103" t="s">
        <v>1365</v>
      </c>
      <c r="G162" s="104" t="s">
        <v>871</v>
      </c>
      <c r="H162" s="104" t="s">
        <v>141</v>
      </c>
      <c r="I162" s="78" t="s">
        <v>9</v>
      </c>
      <c r="J162" s="78" t="s">
        <v>141</v>
      </c>
      <c r="K162" s="99" t="s">
        <v>872</v>
      </c>
      <c r="L162" s="99"/>
      <c r="M162" s="105"/>
      <c r="N162" s="8" t="str">
        <f t="shared" si="3"/>
        <v>INSERT INTO ft_t_isgp (isgp_oid, instr_id, PRNT_ISS_GRP_OID,START_TMS,LAST_CHG_TMS,LAST_CHG_USR_ID,DATA_STAT_TYP,DATA_SRC_ID,PRT_PURP_TYP, ISID_OID, MKT_ISS_OID)  SELECT 'VZ=0000161' ,  (SELECT instr_id FROM ft_t_isid WHERE id_ctxt_typ =  'RIC' and iss_id = 'NZ1M4YV=ICAA' and rownum = 1),'CBA=S002=C' , sysdate-36525 , sysdate,'CBA', 'ACTIVE' , 'CBA' , 'REQUEST',  (SELECT isid_oid FROM ft_t_isid WHERE id_ctxt_typ =  'RIC' and iss_id = 'NZ1M4YV=ICAA' and rownum = 1), (select mkt_iss_oid from ft_t_mkis where instr_id = (select instr_id from ft_t_isid where iss_id = 'NZ1M4YV=ICAA' and id_ctxt_typ = 'RIC') and mkt_oid = (select mkt_oid from ft_t_isid where iss_id = '' and id_ctxt_typ = '')) from dual WHERE EXISTS (SELECT 1 FROM ft_t_isid WHERE id_ctxt_typ =  'RIC' and iss_id = 'NZ1M4YV=ICAA') AND NOT EXISTS (SELECT 1 FROM ft_t_isgp WHERE PRNT_ISS_GRP_OID = 'CBA=S002=C' and instr_id = (SELECT instr_id FROM ft_t_isid WHERE id_ctxt_typ =  'RIC' and iss_id = 'NZ1M4YV=ICAA') );</v>
      </c>
    </row>
    <row r="163" spans="2:14">
      <c r="B163" s="103" t="s">
        <v>3170</v>
      </c>
      <c r="C163" s="16" t="s">
        <v>2574</v>
      </c>
      <c r="D163" s="78" t="s">
        <v>1570</v>
      </c>
      <c r="E163" s="103" t="s">
        <v>2664</v>
      </c>
      <c r="F163" s="103" t="s">
        <v>1365</v>
      </c>
      <c r="G163" s="104" t="s">
        <v>871</v>
      </c>
      <c r="H163" s="104" t="s">
        <v>141</v>
      </c>
      <c r="I163" s="78" t="s">
        <v>9</v>
      </c>
      <c r="J163" s="78" t="s">
        <v>141</v>
      </c>
      <c r="K163" s="99" t="s">
        <v>872</v>
      </c>
      <c r="L163" s="99"/>
      <c r="M163" s="105"/>
      <c r="N163" s="8" t="str">
        <f t="shared" si="3"/>
        <v>INSERT INTO ft_t_isgp (isgp_oid, instr_id, PRNT_ISS_GRP_OID,START_TMS,LAST_CHG_TMS,LAST_CHG_USR_ID,DATA_STAT_TYP,DATA_SRC_ID,PRT_PURP_TYP, ISID_OID, MKT_ISS_OID)  SELECT 'VZ=0000162' ,  (SELECT instr_id FROM ft_t_isid WHERE id_ctxt_typ =  'RIC' and iss_id = 'NZ2M4YV=ICAA' and rownum = 1),'CBA=S002=C' , sysdate-36525 , sysdate,'CBA', 'ACTIVE' , 'CBA' , 'REQUEST',  (SELECT isid_oid FROM ft_t_isid WHERE id_ctxt_typ =  'RIC' and iss_id = 'NZ2M4YV=ICAA' and rownum = 1), (select mkt_iss_oid from ft_t_mkis where instr_id = (select instr_id from ft_t_isid where iss_id = 'NZ2M4YV=ICAA' and id_ctxt_typ = 'RIC') and mkt_oid = (select mkt_oid from ft_t_isid where iss_id = '' and id_ctxt_typ = '')) from dual WHERE EXISTS (SELECT 1 FROM ft_t_isid WHERE id_ctxt_typ =  'RIC' and iss_id = 'NZ2M4YV=ICAA') AND NOT EXISTS (SELECT 1 FROM ft_t_isgp WHERE PRNT_ISS_GRP_OID = 'CBA=S002=C' and instr_id = (SELECT instr_id FROM ft_t_isid WHERE id_ctxt_typ =  'RIC' and iss_id = 'NZ2M4YV=ICAA') );</v>
      </c>
    </row>
    <row r="164" spans="2:14">
      <c r="B164" s="103" t="s">
        <v>3171</v>
      </c>
      <c r="C164" s="16" t="s">
        <v>2575</v>
      </c>
      <c r="D164" s="78" t="s">
        <v>1570</v>
      </c>
      <c r="E164" s="103" t="s">
        <v>2664</v>
      </c>
      <c r="F164" s="103" t="s">
        <v>1365</v>
      </c>
      <c r="G164" s="104" t="s">
        <v>871</v>
      </c>
      <c r="H164" s="104" t="s">
        <v>141</v>
      </c>
      <c r="I164" s="78" t="s">
        <v>9</v>
      </c>
      <c r="J164" s="78" t="s">
        <v>141</v>
      </c>
      <c r="K164" s="99" t="s">
        <v>872</v>
      </c>
      <c r="L164" s="99"/>
      <c r="M164" s="105"/>
      <c r="N164" s="8" t="str">
        <f t="shared" si="3"/>
        <v>INSERT INTO ft_t_isgp (isgp_oid, instr_id, PRNT_ISS_GRP_OID,START_TMS,LAST_CHG_TMS,LAST_CHG_USR_ID,DATA_STAT_TYP,DATA_SRC_ID,PRT_PURP_TYP, ISID_OID, MKT_ISS_OID)  SELECT 'VZ=0000163' ,  (SELECT instr_id FROM ft_t_isid WHERE id_ctxt_typ =  'RIC' and iss_id = 'NZ3M4YV=ICAA' and rownum = 1),'CBA=S002=C' , sysdate-36525 , sysdate,'CBA', 'ACTIVE' , 'CBA' , 'REQUEST',  (SELECT isid_oid FROM ft_t_isid WHERE id_ctxt_typ =  'RIC' and iss_id = 'NZ3M4YV=ICAA' and rownum = 1), (select mkt_iss_oid from ft_t_mkis where instr_id = (select instr_id from ft_t_isid where iss_id = 'NZ3M4YV=ICAA' and id_ctxt_typ = 'RIC') and mkt_oid = (select mkt_oid from ft_t_isid where iss_id = '' and id_ctxt_typ = '')) from dual WHERE EXISTS (SELECT 1 FROM ft_t_isid WHERE id_ctxt_typ =  'RIC' and iss_id = 'NZ3M4YV=ICAA') AND NOT EXISTS (SELECT 1 FROM ft_t_isgp WHERE PRNT_ISS_GRP_OID = 'CBA=S002=C' and instr_id = (SELECT instr_id FROM ft_t_isid WHERE id_ctxt_typ =  'RIC' and iss_id = 'NZ3M4YV=ICAA') );</v>
      </c>
    </row>
    <row r="165" spans="2:14">
      <c r="B165" s="103" t="s">
        <v>3172</v>
      </c>
      <c r="C165" s="16" t="s">
        <v>2576</v>
      </c>
      <c r="D165" s="78" t="s">
        <v>1570</v>
      </c>
      <c r="E165" s="103" t="s">
        <v>2664</v>
      </c>
      <c r="F165" s="103" t="s">
        <v>1365</v>
      </c>
      <c r="G165" s="104" t="s">
        <v>871</v>
      </c>
      <c r="H165" s="104" t="s">
        <v>141</v>
      </c>
      <c r="I165" s="78" t="s">
        <v>9</v>
      </c>
      <c r="J165" s="78" t="s">
        <v>141</v>
      </c>
      <c r="K165" s="99" t="s">
        <v>872</v>
      </c>
      <c r="L165" s="99"/>
      <c r="M165" s="105"/>
      <c r="N165" s="8" t="str">
        <f t="shared" si="3"/>
        <v>INSERT INTO ft_t_isgp (isgp_oid, instr_id, PRNT_ISS_GRP_OID,START_TMS,LAST_CHG_TMS,LAST_CHG_USR_ID,DATA_STAT_TYP,DATA_SRC_ID,PRT_PURP_TYP, ISID_OID, MKT_ISS_OID)  SELECT 'VZ=0000164' ,  (SELECT instr_id FROM ft_t_isid WHERE id_ctxt_typ =  'RIC' and iss_id = 'NZ6M4YV=ICAA' and rownum = 1),'CBA=S002=C' , sysdate-36525 , sysdate,'CBA', 'ACTIVE' , 'CBA' , 'REQUEST',  (SELECT isid_oid FROM ft_t_isid WHERE id_ctxt_typ =  'RIC' and iss_id = 'NZ6M4YV=ICAA' and rownum = 1), (select mkt_iss_oid from ft_t_mkis where instr_id = (select instr_id from ft_t_isid where iss_id = 'NZ6M4YV=ICAA' and id_ctxt_typ = 'RIC') and mkt_oid = (select mkt_oid from ft_t_isid where iss_id = '' and id_ctxt_typ = '')) from dual WHERE EXISTS (SELECT 1 FROM ft_t_isid WHERE id_ctxt_typ =  'RIC' and iss_id = 'NZ6M4YV=ICAA') AND NOT EXISTS (SELECT 1 FROM ft_t_isgp WHERE PRNT_ISS_GRP_OID = 'CBA=S002=C' and instr_id = (SELECT instr_id FROM ft_t_isid WHERE id_ctxt_typ =  'RIC' and iss_id = 'NZ6M4YV=ICAA') );</v>
      </c>
    </row>
    <row r="166" spans="2:14">
      <c r="B166" s="103" t="s">
        <v>3173</v>
      </c>
      <c r="C166" s="16" t="s">
        <v>2577</v>
      </c>
      <c r="D166" s="78" t="s">
        <v>1570</v>
      </c>
      <c r="E166" s="103" t="s">
        <v>2664</v>
      </c>
      <c r="F166" s="103" t="s">
        <v>1365</v>
      </c>
      <c r="G166" s="104" t="s">
        <v>871</v>
      </c>
      <c r="H166" s="104" t="s">
        <v>141</v>
      </c>
      <c r="I166" s="78" t="s">
        <v>9</v>
      </c>
      <c r="J166" s="78" t="s">
        <v>141</v>
      </c>
      <c r="K166" s="99" t="s">
        <v>872</v>
      </c>
      <c r="L166" s="99"/>
      <c r="M166" s="105"/>
      <c r="N166" s="8" t="str">
        <f t="shared" si="3"/>
        <v>INSERT INTO ft_t_isgp (isgp_oid, instr_id, PRNT_ISS_GRP_OID,START_TMS,LAST_CHG_TMS,LAST_CHG_USR_ID,DATA_STAT_TYP,DATA_SRC_ID,PRT_PURP_TYP, ISID_OID, MKT_ISS_OID)  SELECT 'VZ=0000165' ,  (SELECT instr_id FROM ft_t_isid WHERE id_ctxt_typ =  'RIC' and iss_id = 'NZ1Y4YV=ICAA' and rownum = 1),'CBA=S002=C' , sysdate-36525 , sysdate,'CBA', 'ACTIVE' , 'CBA' , 'REQUEST',  (SELECT isid_oid FROM ft_t_isid WHERE id_ctxt_typ =  'RIC' and iss_id = 'NZ1Y4YV=ICAA' and rownum = 1), (select mkt_iss_oid from ft_t_mkis where instr_id = (select instr_id from ft_t_isid where iss_id = 'NZ1Y4YV=ICAA' and id_ctxt_typ = 'RIC') and mkt_oid = (select mkt_oid from ft_t_isid where iss_id = '' and id_ctxt_typ = '')) from dual WHERE EXISTS (SELECT 1 FROM ft_t_isid WHERE id_ctxt_typ =  'RIC' and iss_id = 'NZ1Y4YV=ICAA') AND NOT EXISTS (SELECT 1 FROM ft_t_isgp WHERE PRNT_ISS_GRP_OID = 'CBA=S002=C' and instr_id = (SELECT instr_id FROM ft_t_isid WHERE id_ctxt_typ =  'RIC' and iss_id = 'NZ1Y4YV=ICAA') );</v>
      </c>
    </row>
    <row r="167" spans="2:14">
      <c r="B167" s="103" t="s">
        <v>3174</v>
      </c>
      <c r="C167" s="16" t="s">
        <v>2578</v>
      </c>
      <c r="D167" s="78" t="s">
        <v>1570</v>
      </c>
      <c r="E167" s="103" t="s">
        <v>2664</v>
      </c>
      <c r="F167" s="103" t="s">
        <v>1365</v>
      </c>
      <c r="G167" s="104" t="s">
        <v>871</v>
      </c>
      <c r="H167" s="104" t="s">
        <v>141</v>
      </c>
      <c r="I167" s="78" t="s">
        <v>9</v>
      </c>
      <c r="J167" s="78" t="s">
        <v>141</v>
      </c>
      <c r="K167" s="99" t="s">
        <v>872</v>
      </c>
      <c r="L167" s="99"/>
      <c r="M167" s="105"/>
      <c r="N167" s="8" t="str">
        <f t="shared" si="3"/>
        <v>INSERT INTO ft_t_isgp (isgp_oid, instr_id, PRNT_ISS_GRP_OID,START_TMS,LAST_CHG_TMS,LAST_CHG_USR_ID,DATA_STAT_TYP,DATA_SRC_ID,PRT_PURP_TYP, ISID_OID, MKT_ISS_OID)  SELECT 'VZ=0000166' ,  (SELECT instr_id FROM ft_t_isid WHERE id_ctxt_typ =  'RIC' and iss_id = 'NZ2Y4YV=ICAA' and rownum = 1),'CBA=S002=C' , sysdate-36525 , sysdate,'CBA', 'ACTIVE' , 'CBA' , 'REQUEST',  (SELECT isid_oid FROM ft_t_isid WHERE id_ctxt_typ =  'RIC' and iss_id = 'NZ2Y4YV=ICAA' and rownum = 1), (select mkt_iss_oid from ft_t_mkis where instr_id = (select instr_id from ft_t_isid where iss_id = 'NZ2Y4YV=ICAA' and id_ctxt_typ = 'RIC') and mkt_oid = (select mkt_oid from ft_t_isid where iss_id = '' and id_ctxt_typ = '')) from dual WHERE EXISTS (SELECT 1 FROM ft_t_isid WHERE id_ctxt_typ =  'RIC' and iss_id = 'NZ2Y4YV=ICAA') AND NOT EXISTS (SELECT 1 FROM ft_t_isgp WHERE PRNT_ISS_GRP_OID = 'CBA=S002=C' and instr_id = (SELECT instr_id FROM ft_t_isid WHERE id_ctxt_typ =  'RIC' and iss_id = 'NZ2Y4YV=ICAA') );</v>
      </c>
    </row>
    <row r="168" spans="2:14">
      <c r="B168" s="103" t="s">
        <v>3175</v>
      </c>
      <c r="C168" s="16" t="s">
        <v>2579</v>
      </c>
      <c r="D168" s="78" t="s">
        <v>1570</v>
      </c>
      <c r="E168" s="103" t="s">
        <v>2664</v>
      </c>
      <c r="F168" s="103" t="s">
        <v>1365</v>
      </c>
      <c r="G168" s="104" t="s">
        <v>871</v>
      </c>
      <c r="H168" s="104" t="s">
        <v>141</v>
      </c>
      <c r="I168" s="78" t="s">
        <v>9</v>
      </c>
      <c r="J168" s="78" t="s">
        <v>141</v>
      </c>
      <c r="K168" s="99" t="s">
        <v>872</v>
      </c>
      <c r="L168" s="99"/>
      <c r="M168" s="105"/>
      <c r="N168" s="8" t="str">
        <f t="shared" si="3"/>
        <v>INSERT INTO ft_t_isgp (isgp_oid, instr_id, PRNT_ISS_GRP_OID,START_TMS,LAST_CHG_TMS,LAST_CHG_USR_ID,DATA_STAT_TYP,DATA_SRC_ID,PRT_PURP_TYP, ISID_OID, MKT_ISS_OID)  SELECT 'VZ=0000167' ,  (SELECT instr_id FROM ft_t_isid WHERE id_ctxt_typ =  'RIC' and iss_id = 'NZ1M5YV=ICAA' and rownum = 1),'CBA=S002=C' , sysdate-36525 , sysdate,'CBA', 'ACTIVE' , 'CBA' , 'REQUEST',  (SELECT isid_oid FROM ft_t_isid WHERE id_ctxt_typ =  'RIC' and iss_id = 'NZ1M5YV=ICAA' and rownum = 1), (select mkt_iss_oid from ft_t_mkis where instr_id = (select instr_id from ft_t_isid where iss_id = 'NZ1M5YV=ICAA' and id_ctxt_typ = 'RIC') and mkt_oid = (select mkt_oid from ft_t_isid where iss_id = '' and id_ctxt_typ = '')) from dual WHERE EXISTS (SELECT 1 FROM ft_t_isid WHERE id_ctxt_typ =  'RIC' and iss_id = 'NZ1M5YV=ICAA') AND NOT EXISTS (SELECT 1 FROM ft_t_isgp WHERE PRNT_ISS_GRP_OID = 'CBA=S002=C' and instr_id = (SELECT instr_id FROM ft_t_isid WHERE id_ctxt_typ =  'RIC' and iss_id = 'NZ1M5YV=ICAA') );</v>
      </c>
    </row>
    <row r="169" spans="2:14">
      <c r="B169" s="103" t="s">
        <v>3176</v>
      </c>
      <c r="C169" s="16" t="s">
        <v>2580</v>
      </c>
      <c r="D169" s="78" t="s">
        <v>1570</v>
      </c>
      <c r="E169" s="103" t="s">
        <v>2664</v>
      </c>
      <c r="F169" s="103" t="s">
        <v>1365</v>
      </c>
      <c r="G169" s="104" t="s">
        <v>871</v>
      </c>
      <c r="H169" s="104" t="s">
        <v>141</v>
      </c>
      <c r="I169" s="78" t="s">
        <v>9</v>
      </c>
      <c r="J169" s="78" t="s">
        <v>141</v>
      </c>
      <c r="K169" s="99" t="s">
        <v>872</v>
      </c>
      <c r="L169" s="99"/>
      <c r="M169" s="105"/>
      <c r="N169" s="8" t="str">
        <f t="shared" si="3"/>
        <v>INSERT INTO ft_t_isgp (isgp_oid, instr_id, PRNT_ISS_GRP_OID,START_TMS,LAST_CHG_TMS,LAST_CHG_USR_ID,DATA_STAT_TYP,DATA_SRC_ID,PRT_PURP_TYP, ISID_OID, MKT_ISS_OID)  SELECT 'VZ=0000168' ,  (SELECT instr_id FROM ft_t_isid WHERE id_ctxt_typ =  'RIC' and iss_id = 'NZ2M5YV=ICAA' and rownum = 1),'CBA=S002=C' , sysdate-36525 , sysdate,'CBA', 'ACTIVE' , 'CBA' , 'REQUEST',  (SELECT isid_oid FROM ft_t_isid WHERE id_ctxt_typ =  'RIC' and iss_id = 'NZ2M5YV=ICAA' and rownum = 1), (select mkt_iss_oid from ft_t_mkis where instr_id = (select instr_id from ft_t_isid where iss_id = 'NZ2M5YV=ICAA' and id_ctxt_typ = 'RIC') and mkt_oid = (select mkt_oid from ft_t_isid where iss_id = '' and id_ctxt_typ = '')) from dual WHERE EXISTS (SELECT 1 FROM ft_t_isid WHERE id_ctxt_typ =  'RIC' and iss_id = 'NZ2M5YV=ICAA') AND NOT EXISTS (SELECT 1 FROM ft_t_isgp WHERE PRNT_ISS_GRP_OID = 'CBA=S002=C' and instr_id = (SELECT instr_id FROM ft_t_isid WHERE id_ctxt_typ =  'RIC' and iss_id = 'NZ2M5YV=ICAA') );</v>
      </c>
    </row>
    <row r="170" spans="2:14">
      <c r="B170" s="103" t="s">
        <v>3177</v>
      </c>
      <c r="C170" s="16" t="s">
        <v>2581</v>
      </c>
      <c r="D170" s="78" t="s">
        <v>1570</v>
      </c>
      <c r="E170" s="103" t="s">
        <v>2664</v>
      </c>
      <c r="F170" s="103" t="s">
        <v>1365</v>
      </c>
      <c r="G170" s="104" t="s">
        <v>871</v>
      </c>
      <c r="H170" s="104" t="s">
        <v>141</v>
      </c>
      <c r="I170" s="78" t="s">
        <v>9</v>
      </c>
      <c r="J170" s="78" t="s">
        <v>141</v>
      </c>
      <c r="K170" s="99" t="s">
        <v>872</v>
      </c>
      <c r="L170" s="99"/>
      <c r="M170" s="105"/>
      <c r="N170" s="8" t="str">
        <f t="shared" si="3"/>
        <v>INSERT INTO ft_t_isgp (isgp_oid, instr_id, PRNT_ISS_GRP_OID,START_TMS,LAST_CHG_TMS,LAST_CHG_USR_ID,DATA_STAT_TYP,DATA_SRC_ID,PRT_PURP_TYP, ISID_OID, MKT_ISS_OID)  SELECT 'VZ=0000169' ,  (SELECT instr_id FROM ft_t_isid WHERE id_ctxt_typ =  'RIC' and iss_id = 'NZ3M5YV=ICAA' and rownum = 1),'CBA=S002=C' , sysdate-36525 , sysdate,'CBA', 'ACTIVE' , 'CBA' , 'REQUEST',  (SELECT isid_oid FROM ft_t_isid WHERE id_ctxt_typ =  'RIC' and iss_id = 'NZ3M5YV=ICAA' and rownum = 1), (select mkt_iss_oid from ft_t_mkis where instr_id = (select instr_id from ft_t_isid where iss_id = 'NZ3M5YV=ICAA' and id_ctxt_typ = 'RIC') and mkt_oid = (select mkt_oid from ft_t_isid where iss_id = '' and id_ctxt_typ = '')) from dual WHERE EXISTS (SELECT 1 FROM ft_t_isid WHERE id_ctxt_typ =  'RIC' and iss_id = 'NZ3M5YV=ICAA') AND NOT EXISTS (SELECT 1 FROM ft_t_isgp WHERE PRNT_ISS_GRP_OID = 'CBA=S002=C' and instr_id = (SELECT instr_id FROM ft_t_isid WHERE id_ctxt_typ =  'RIC' and iss_id = 'NZ3M5YV=ICAA') );</v>
      </c>
    </row>
    <row r="171" spans="2:14">
      <c r="B171" s="103" t="s">
        <v>3178</v>
      </c>
      <c r="C171" s="16" t="s">
        <v>2582</v>
      </c>
      <c r="D171" s="78" t="s">
        <v>1570</v>
      </c>
      <c r="E171" s="103" t="s">
        <v>2664</v>
      </c>
      <c r="F171" s="103" t="s">
        <v>1365</v>
      </c>
      <c r="G171" s="104" t="s">
        <v>871</v>
      </c>
      <c r="H171" s="104" t="s">
        <v>141</v>
      </c>
      <c r="I171" s="78" t="s">
        <v>9</v>
      </c>
      <c r="J171" s="78" t="s">
        <v>141</v>
      </c>
      <c r="K171" s="99" t="s">
        <v>872</v>
      </c>
      <c r="L171" s="99"/>
      <c r="M171" s="105"/>
      <c r="N171" s="8" t="str">
        <f t="shared" si="3"/>
        <v>INSERT INTO ft_t_isgp (isgp_oid, instr_id, PRNT_ISS_GRP_OID,START_TMS,LAST_CHG_TMS,LAST_CHG_USR_ID,DATA_STAT_TYP,DATA_SRC_ID,PRT_PURP_TYP, ISID_OID, MKT_ISS_OID)  SELECT 'VZ=0000170' ,  (SELECT instr_id FROM ft_t_isid WHERE id_ctxt_typ =  'RIC' and iss_id = 'NZ6M5YV=ICAA' and rownum = 1),'CBA=S002=C' , sysdate-36525 , sysdate,'CBA', 'ACTIVE' , 'CBA' , 'REQUEST',  (SELECT isid_oid FROM ft_t_isid WHERE id_ctxt_typ =  'RIC' and iss_id = 'NZ6M5YV=ICAA' and rownum = 1), (select mkt_iss_oid from ft_t_mkis where instr_id = (select instr_id from ft_t_isid where iss_id = 'NZ6M5YV=ICAA' and id_ctxt_typ = 'RIC') and mkt_oid = (select mkt_oid from ft_t_isid where iss_id = '' and id_ctxt_typ = '')) from dual WHERE EXISTS (SELECT 1 FROM ft_t_isid WHERE id_ctxt_typ =  'RIC' and iss_id = 'NZ6M5YV=ICAA') AND NOT EXISTS (SELECT 1 FROM ft_t_isgp WHERE PRNT_ISS_GRP_OID = 'CBA=S002=C' and instr_id = (SELECT instr_id FROM ft_t_isid WHERE id_ctxt_typ =  'RIC' and iss_id = 'NZ6M5YV=ICAA') );</v>
      </c>
    </row>
    <row r="172" spans="2:14">
      <c r="B172" s="103" t="s">
        <v>3179</v>
      </c>
      <c r="C172" s="16" t="s">
        <v>2583</v>
      </c>
      <c r="D172" s="78" t="s">
        <v>1570</v>
      </c>
      <c r="E172" s="103" t="s">
        <v>2664</v>
      </c>
      <c r="F172" s="103" t="s">
        <v>1365</v>
      </c>
      <c r="G172" s="104" t="s">
        <v>871</v>
      </c>
      <c r="H172" s="104" t="s">
        <v>141</v>
      </c>
      <c r="I172" s="78" t="s">
        <v>9</v>
      </c>
      <c r="J172" s="78" t="s">
        <v>141</v>
      </c>
      <c r="K172" s="99" t="s">
        <v>872</v>
      </c>
      <c r="L172" s="99"/>
      <c r="M172" s="105"/>
      <c r="N172" s="8" t="str">
        <f t="shared" si="3"/>
        <v>INSERT INTO ft_t_isgp (isgp_oid, instr_id, PRNT_ISS_GRP_OID,START_TMS,LAST_CHG_TMS,LAST_CHG_USR_ID,DATA_STAT_TYP,DATA_SRC_ID,PRT_PURP_TYP, ISID_OID, MKT_ISS_OID)  SELECT 'VZ=0000171' ,  (SELECT instr_id FROM ft_t_isid WHERE id_ctxt_typ =  'RIC' and iss_id = 'NZ1Y5YV=ICAA' and rownum = 1),'CBA=S002=C' , sysdate-36525 , sysdate,'CBA', 'ACTIVE' , 'CBA' , 'REQUEST',  (SELECT isid_oid FROM ft_t_isid WHERE id_ctxt_typ =  'RIC' and iss_id = 'NZ1Y5YV=ICAA' and rownum = 1), (select mkt_iss_oid from ft_t_mkis where instr_id = (select instr_id from ft_t_isid where iss_id = 'NZ1Y5YV=ICAA' and id_ctxt_typ = 'RIC') and mkt_oid = (select mkt_oid from ft_t_isid where iss_id = '' and id_ctxt_typ = '')) from dual WHERE EXISTS (SELECT 1 FROM ft_t_isid WHERE id_ctxt_typ =  'RIC' and iss_id = 'NZ1Y5YV=ICAA') AND NOT EXISTS (SELECT 1 FROM ft_t_isgp WHERE PRNT_ISS_GRP_OID = 'CBA=S002=C' and instr_id = (SELECT instr_id FROM ft_t_isid WHERE id_ctxt_typ =  'RIC' and iss_id = 'NZ1Y5YV=ICAA') );</v>
      </c>
    </row>
    <row r="173" spans="2:14">
      <c r="B173" s="103" t="s">
        <v>3180</v>
      </c>
      <c r="C173" s="16" t="s">
        <v>2584</v>
      </c>
      <c r="D173" s="78" t="s">
        <v>1570</v>
      </c>
      <c r="E173" s="103" t="s">
        <v>2664</v>
      </c>
      <c r="F173" s="103" t="s">
        <v>1365</v>
      </c>
      <c r="G173" s="104" t="s">
        <v>871</v>
      </c>
      <c r="H173" s="104" t="s">
        <v>141</v>
      </c>
      <c r="I173" s="78" t="s">
        <v>9</v>
      </c>
      <c r="J173" s="78" t="s">
        <v>141</v>
      </c>
      <c r="K173" s="99" t="s">
        <v>872</v>
      </c>
      <c r="L173" s="99"/>
      <c r="M173" s="105"/>
      <c r="N173" s="8" t="str">
        <f t="shared" si="3"/>
        <v>INSERT INTO ft_t_isgp (isgp_oid, instr_id, PRNT_ISS_GRP_OID,START_TMS,LAST_CHG_TMS,LAST_CHG_USR_ID,DATA_STAT_TYP,DATA_SRC_ID,PRT_PURP_TYP, ISID_OID, MKT_ISS_OID)  SELECT 'VZ=0000172' ,  (SELECT instr_id FROM ft_t_isid WHERE id_ctxt_typ =  'RIC' and iss_id = 'NZ2Y5YV=ICAA' and rownum = 1),'CBA=S002=C' , sysdate-36525 , sysdate,'CBA', 'ACTIVE' , 'CBA' , 'REQUEST',  (SELECT isid_oid FROM ft_t_isid WHERE id_ctxt_typ =  'RIC' and iss_id = 'NZ2Y5YV=ICAA' and rownum = 1), (select mkt_iss_oid from ft_t_mkis where instr_id = (select instr_id from ft_t_isid where iss_id = 'NZ2Y5YV=ICAA' and id_ctxt_typ = 'RIC') and mkt_oid = (select mkt_oid from ft_t_isid where iss_id = '' and id_ctxt_typ = '')) from dual WHERE EXISTS (SELECT 1 FROM ft_t_isid WHERE id_ctxt_typ =  'RIC' and iss_id = 'NZ2Y5YV=ICAA') AND NOT EXISTS (SELECT 1 FROM ft_t_isgp WHERE PRNT_ISS_GRP_OID = 'CBA=S002=C' and instr_id = (SELECT instr_id FROM ft_t_isid WHERE id_ctxt_typ =  'RIC' and iss_id = 'NZ2Y5YV=ICAA') 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K3" sqref="K2:K3"/>
    </sheetView>
  </sheetViews>
  <sheetFormatPr defaultColWidth="29.42578125" defaultRowHeight="11.25"/>
  <cols>
    <col min="1" max="1" width="24.42578125" style="16" bestFit="1" customWidth="1"/>
    <col min="2" max="3" width="8.85546875" style="43"/>
    <col min="4" max="5" width="7.140625" style="18" customWidth="1"/>
    <col min="6" max="6" width="7.140625" style="14" customWidth="1"/>
    <col min="7" max="8" width="24.140625" style="43" customWidth="1"/>
    <col min="9" max="10" width="6.42578125" style="14" customWidth="1"/>
    <col min="11" max="11" width="22.85546875" style="8" customWidth="1"/>
    <col min="12" max="16384" width="29.42578125" style="8"/>
  </cols>
  <sheetData>
    <row r="1" spans="1:11" ht="73.5" thickBot="1">
      <c r="A1" s="100" t="s">
        <v>18</v>
      </c>
      <c r="B1" s="96" t="s">
        <v>3</v>
      </c>
      <c r="C1" s="96" t="s">
        <v>4</v>
      </c>
      <c r="D1" s="101" t="s">
        <v>0</v>
      </c>
      <c r="E1" s="101" t="s">
        <v>1</v>
      </c>
      <c r="F1" s="102" t="s">
        <v>2</v>
      </c>
      <c r="G1" s="96" t="s">
        <v>5</v>
      </c>
      <c r="H1" s="96" t="s">
        <v>6</v>
      </c>
      <c r="I1" s="102" t="s">
        <v>25</v>
      </c>
      <c r="J1" s="102" t="s">
        <v>26</v>
      </c>
      <c r="K1" s="3" t="s">
        <v>19</v>
      </c>
    </row>
    <row r="2" spans="1:11" ht="12" thickTop="1">
      <c r="A2" s="97" t="s">
        <v>142</v>
      </c>
      <c r="B2" s="78" t="s">
        <v>144</v>
      </c>
      <c r="C2" s="78" t="s">
        <v>144</v>
      </c>
      <c r="D2" s="98" t="s">
        <v>17</v>
      </c>
      <c r="E2" s="98" t="s">
        <v>17</v>
      </c>
      <c r="F2" s="98" t="s">
        <v>141</v>
      </c>
      <c r="G2" s="78" t="s">
        <v>142</v>
      </c>
      <c r="H2" s="78" t="s">
        <v>142</v>
      </c>
      <c r="I2" s="99" t="s">
        <v>9</v>
      </c>
      <c r="J2" s="99" t="s">
        <v>141</v>
      </c>
      <c r="K2" s="7" t="str">
        <f t="shared" ref="K2:K3" si="0">CONCATENATE("INSERT INTO ft_t_incs (indus_cl_set_id, clsf_set_mnem, start_tms, last_chg_tms, last_chg_usr_id, cl_set_nme, cl_set_desc)    SELECT '", B2, "','", C2, "',", D2, ",", E2, ",'", F2, "','", G2, "','", J2, "'     FROM DUAL WHERE NOT EXISTS (SELECT 1 FROM ft_t_incs WHERE indus_cl_set_id = '", B2, "' );")</f>
        <v>INSERT INTO ft_t_incs (indus_cl_set_id, clsf_set_mnem, start_tms, last_chg_tms, last_chg_usr_id, cl_set_nme, cl_set_desc)    SELECT 'CBAISS','CBAISS',SYSDATE,SYSDATE,'CBA','CBA Instrument Classification','CBA'     FROM DUAL WHERE NOT EXISTS (SELECT 1 FROM ft_t_incs WHERE indus_cl_set_id = 'CBAISS' );</v>
      </c>
    </row>
    <row r="3" spans="1:11">
      <c r="A3" s="4" t="s">
        <v>143</v>
      </c>
      <c r="B3" s="9" t="s">
        <v>145</v>
      </c>
      <c r="C3" s="9" t="s">
        <v>145</v>
      </c>
      <c r="D3" s="5" t="s">
        <v>17</v>
      </c>
      <c r="E3" s="5" t="s">
        <v>17</v>
      </c>
      <c r="F3" s="5" t="s">
        <v>141</v>
      </c>
      <c r="G3" s="9" t="s">
        <v>143</v>
      </c>
      <c r="H3" s="9" t="s">
        <v>143</v>
      </c>
      <c r="I3" s="6" t="s">
        <v>9</v>
      </c>
      <c r="J3" s="6" t="s">
        <v>141</v>
      </c>
      <c r="K3" s="7" t="str">
        <f t="shared" si="0"/>
        <v>INSERT INTO ft_t_incs (indus_cl_set_id, clsf_set_mnem, start_tms, last_chg_tms, last_chg_usr_id, cl_set_nme, cl_set_desc)    SELECT 'CBAISSUB','CBAISSUB',SYSDATE,SYSDATE,'CBA','CBA Instrument SubClassification','CBA'     FROM DUAL WHERE NOT EXISTS (SELECT 1 FROM ft_t_incs WHERE indus_cl_set_id = 'CBAISSUB' );</v>
      </c>
    </row>
    <row r="4" spans="1:11">
      <c r="A4" s="4"/>
      <c r="B4" s="9"/>
      <c r="C4" s="9"/>
      <c r="D4" s="10"/>
      <c r="E4" s="10"/>
      <c r="F4" s="11"/>
      <c r="G4" s="9"/>
      <c r="H4" s="9"/>
      <c r="I4" s="6"/>
      <c r="J4" s="6"/>
      <c r="K4" s="7"/>
    </row>
  </sheetData>
  <phoneticPr fontId="184" type="noConversion"/>
  <printOptions horizontalCentered="1"/>
  <pageMargins left="0.25" right="0.25" top="0.7" bottom="0.55000000000000004" header="0.4" footer="0.24000000000000002"/>
  <pageSetup scale="90" orientation="landscape" r:id="rId1"/>
  <headerFooter>
    <oddHeader>&amp;C&amp;"Arial,Bold"&amp;12FT_T_INCS - Export From AFLAC831_GC@PSG11G01</oddHeader>
    <oddFooter>&amp;L&amp;D&amp;C&amp;P of &amp;N&amp;R&amp;F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workbookViewId="0">
      <pane ySplit="1" topLeftCell="A220" activePane="bottomLeft" state="frozen"/>
      <selection pane="bottomLeft" activeCell="L235" sqref="L235"/>
    </sheetView>
  </sheetViews>
  <sheetFormatPr defaultColWidth="8.85546875" defaultRowHeight="11.25"/>
  <cols>
    <col min="1" max="1" width="13.42578125" style="16" customWidth="1"/>
    <col min="2" max="2" width="12.28515625" style="16" customWidth="1"/>
    <col min="3" max="3" width="14.28515625" style="16" customWidth="1"/>
    <col min="4" max="5" width="8.85546875" style="43"/>
    <col min="6" max="6" width="10.85546875" style="44" customWidth="1"/>
    <col min="7" max="7" width="7.42578125" style="45" customWidth="1"/>
    <col min="8" max="8" width="8.85546875" style="43"/>
    <col min="9" max="11" width="13" style="43" customWidth="1"/>
    <col min="12" max="13" width="12.28515625" style="45" customWidth="1"/>
    <col min="14" max="14" width="21.7109375" style="14" customWidth="1"/>
    <col min="15" max="16384" width="8.85546875" style="39"/>
  </cols>
  <sheetData>
    <row r="1" spans="1:14" ht="57.75" thickBot="1">
      <c r="A1" s="46" t="s">
        <v>18</v>
      </c>
      <c r="B1" s="106" t="s">
        <v>863</v>
      </c>
      <c r="C1" s="96" t="s">
        <v>864</v>
      </c>
      <c r="D1" s="96" t="s">
        <v>865</v>
      </c>
      <c r="E1" s="96" t="s">
        <v>866</v>
      </c>
      <c r="F1" s="118" t="s">
        <v>33</v>
      </c>
      <c r="G1" s="119" t="s">
        <v>194</v>
      </c>
      <c r="H1" s="96" t="s">
        <v>29</v>
      </c>
      <c r="I1" s="96" t="s">
        <v>193</v>
      </c>
      <c r="J1" s="96" t="s">
        <v>35</v>
      </c>
      <c r="K1" s="96" t="s">
        <v>867</v>
      </c>
      <c r="L1" s="96" t="s">
        <v>868</v>
      </c>
      <c r="M1" s="96" t="s">
        <v>869</v>
      </c>
      <c r="N1" s="38" t="s">
        <v>870</v>
      </c>
    </row>
    <row r="2" spans="1:14" s="8" customFormat="1" ht="12" thickTop="1">
      <c r="A2" s="97"/>
      <c r="B2" s="103" t="s">
        <v>3181</v>
      </c>
      <c r="C2" s="103" t="s">
        <v>2471</v>
      </c>
      <c r="D2" s="78" t="s">
        <v>1570</v>
      </c>
      <c r="E2" s="78" t="s">
        <v>2659</v>
      </c>
      <c r="F2" s="103" t="s">
        <v>1365</v>
      </c>
      <c r="G2" s="104" t="s">
        <v>871</v>
      </c>
      <c r="H2" s="104" t="s">
        <v>141</v>
      </c>
      <c r="I2" s="78" t="s">
        <v>9</v>
      </c>
      <c r="J2" s="78" t="s">
        <v>141</v>
      </c>
      <c r="K2" s="99" t="s">
        <v>872</v>
      </c>
      <c r="L2" s="99"/>
      <c r="M2" s="105"/>
      <c r="N2" s="8" t="str">
        <f t="shared" ref="N2:N65" si="0">"INSERT INTO ft_t_isgp (isgp_oid, instr_id, PRNT_ISS_GRP_OID,START_TMS,LAST_CHG_TMS,LAST_CHG_USR_ID,DATA_STAT_TYP,DATA_SRC_ID,PRT_PURP_TYP, ISID_OID, MKT_ISS_OID)  SELECT '"&amp;B2&amp;"' , "&amp;" (SELECT instr_id FROM ft_t_isid WHERE id_ctxt_typ =  '"&amp;D2&amp;"' and iss_id = '"&amp;C2&amp;"' and rownum = 1),'"&amp;E2&amp;"' , "&amp;F2&amp;" , "&amp;G2&amp;",'"&amp;H2&amp;"', '"&amp;I2&amp;"' , '"&amp;J2&amp;"' , '"&amp;K2&amp;"', "&amp;" (SELECT isid_oid FROM ft_t_isid WHERE id_ctxt_typ =  '"&amp;D2&amp;"' and iss_id = '"&amp;C2&amp;"' and rownum = 1), (select mkt_iss_oid from ft_t_mkis where instr_id = (select instr_id from ft_t_isid where iss_id = '"&amp;C2&amp;"' and id_ctxt_typ = '"&amp;D2&amp;"') and mkt_oid = (select mkt_oid from ft_t_isid where iss_id = '"&amp;L2&amp;"' and id_ctxt_typ = '"&amp;M2&amp;"')) from dual WHERE EXISTS (SELECT 1 FROM ft_t_isid WHERE id_ctxt_typ =  '"&amp;D2&amp;"' and iss_id = '"&amp;C2&amp;"') AND NOT EXISTS (SELECT 1 FROM ft_t_isgp WHERE PRNT_ISS_GRP_OID = '"&amp;E2&amp;"' and instr_id = (SELECT instr_id FROM ft_t_isid WHERE id_ctxt_typ =  '"&amp;D2&amp;"' and iss_id = '"&amp;C2&amp;"') );"</f>
        <v>INSERT INTO ft_t_isgp (isgp_oid, instr_id, PRNT_ISS_GRP_OID,START_TMS,LAST_CHG_TMS,LAST_CHG_USR_ID,DATA_STAT_TYP,DATA_SRC_ID,PRT_PURP_TYP, ISID_OID, MKT_ISS_OID)  SELECT 'VG=0000001' ,  (SELECT instr_id FROM ft_t_isid WHERE id_ctxt_typ =  'RIC' and iss_id = 'CADSB3BA12Y=ICAP' and rownum = 1),'CBA=S001=D'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'CBA=S001=D' and instr_id = (SELECT instr_id FROM ft_t_isid WHERE id_ctxt_typ =  'RIC' and iss_id = 'CADSB3BA12Y=ICAP') );</v>
      </c>
    </row>
    <row r="3" spans="1:14" s="8" customFormat="1">
      <c r="A3" s="97"/>
      <c r="B3" s="103" t="s">
        <v>3182</v>
      </c>
      <c r="C3" s="78" t="s">
        <v>2471</v>
      </c>
      <c r="D3" s="78" t="s">
        <v>1570</v>
      </c>
      <c r="E3" s="78" t="s">
        <v>2659</v>
      </c>
      <c r="F3" s="103" t="s">
        <v>1365</v>
      </c>
      <c r="G3" s="104" t="s">
        <v>871</v>
      </c>
      <c r="H3" s="104" t="s">
        <v>141</v>
      </c>
      <c r="I3" s="78" t="s">
        <v>9</v>
      </c>
      <c r="J3" s="78" t="s">
        <v>141</v>
      </c>
      <c r="K3" s="99" t="s">
        <v>872</v>
      </c>
      <c r="L3" s="99"/>
      <c r="M3" s="105"/>
      <c r="N3" s="8" t="str">
        <f t="shared" si="0"/>
        <v>INSERT INTO ft_t_isgp (isgp_oid, instr_id, PRNT_ISS_GRP_OID,START_TMS,LAST_CHG_TMS,LAST_CHG_USR_ID,DATA_STAT_TYP,DATA_SRC_ID,PRT_PURP_TYP, ISID_OID, MKT_ISS_OID)  SELECT 'VG=0000002' ,  (SELECT instr_id FROM ft_t_isid WHERE id_ctxt_typ =  'RIC' and iss_id = 'CADSB3BA12Y=ICAP' and rownum = 1),'CBA=S001=D' , sysdate-36525 , sysdate,'CBA', 'ACTIVE' , 'CBA' , 'REQUEST',  (SELECT isid_oid FROM ft_t_isid WHERE id_ctxt_typ =  'RIC' and iss_id = 'CADSB3BA12Y=ICAP' and rownum = 1), (select mkt_iss_oid from ft_t_mkis where instr_id = (select instr_id from ft_t_isid where iss_id = 'CADSB3BA12Y=ICAP' and id_ctxt_typ = 'RIC') and mkt_oid = (select mkt_oid from ft_t_isid where iss_id = '' and id_ctxt_typ = '')) from dual WHERE EXISTS (SELECT 1 FROM ft_t_isid WHERE id_ctxt_typ =  'RIC' and iss_id = 'CADSB3BA12Y=ICAP') AND NOT EXISTS (SELECT 1 FROM ft_t_isgp WHERE PRNT_ISS_GRP_OID = 'CBA=S001=D' and instr_id = (SELECT instr_id FROM ft_t_isid WHERE id_ctxt_typ =  'RIC' and iss_id = 'CADSB3BA12Y=ICAP') );</v>
      </c>
    </row>
    <row r="4" spans="1:14" s="8" customFormat="1">
      <c r="A4" s="97"/>
      <c r="B4" s="103" t="s">
        <v>3183</v>
      </c>
      <c r="C4" s="78" t="s">
        <v>2472</v>
      </c>
      <c r="D4" s="78" t="s">
        <v>1570</v>
      </c>
      <c r="E4" s="78" t="s">
        <v>2659</v>
      </c>
      <c r="F4" s="103" t="s">
        <v>1365</v>
      </c>
      <c r="G4" s="104" t="s">
        <v>871</v>
      </c>
      <c r="H4" s="104" t="s">
        <v>141</v>
      </c>
      <c r="I4" s="78" t="s">
        <v>9</v>
      </c>
      <c r="J4" s="78" t="s">
        <v>141</v>
      </c>
      <c r="K4" s="99" t="s">
        <v>872</v>
      </c>
      <c r="L4" s="99"/>
      <c r="M4" s="105"/>
      <c r="N4" s="8" t="str">
        <f t="shared" si="0"/>
        <v>INSERT INTO ft_t_isgp (isgp_oid, instr_id, PRNT_ISS_GRP_OID,START_TMS,LAST_CHG_TMS,LAST_CHG_USR_ID,DATA_STAT_TYP,DATA_SRC_ID,PRT_PURP_TYP, ISID_OID, MKT_ISS_OID)  SELECT 'VG=0000003' ,  (SELECT instr_id FROM ft_t_isid WHERE id_ctxt_typ =  'RIC' and iss_id = 'CHF3MFSR=' and rownum = 1),'CBA=S001=D' , sysdate-36525 , sysdate,'CBA', 'ACTIVE' , 'CBA' , 'REQUEST',  (SELECT isid_oid FROM ft_t_isid WHERE id_ctxt_typ =  'RIC' and iss_id = 'CHF3MFSR=' and rownum = 1), (select mkt_iss_oid from ft_t_mkis where instr_id = (select instr_id from ft_t_isid where iss_id = 'CHF3MFSR=' and id_ctxt_typ = 'RIC') and mkt_oid = (select mkt_oid from ft_t_isid where iss_id = '' and id_ctxt_typ = '')) from dual WHERE EXISTS (SELECT 1 FROM ft_t_isid WHERE id_ctxt_typ =  'RIC' and iss_id = 'CHF3MFSR=') AND NOT EXISTS (SELECT 1 FROM ft_t_isgp WHERE PRNT_ISS_GRP_OID = 'CBA=S001=D' and instr_id = (SELECT instr_id FROM ft_t_isid WHERE id_ctxt_typ =  'RIC' and iss_id = 'CHF3MFSR=') );</v>
      </c>
    </row>
    <row r="5" spans="1:14" s="8" customFormat="1">
      <c r="A5" s="97"/>
      <c r="B5" s="103" t="s">
        <v>3184</v>
      </c>
      <c r="C5" s="78" t="s">
        <v>2473</v>
      </c>
      <c r="D5" s="78" t="s">
        <v>1570</v>
      </c>
      <c r="E5" s="78" t="s">
        <v>2659</v>
      </c>
      <c r="F5" s="103" t="s">
        <v>1365</v>
      </c>
      <c r="G5" s="104" t="s">
        <v>871</v>
      </c>
      <c r="H5" s="104" t="s">
        <v>141</v>
      </c>
      <c r="I5" s="78" t="s">
        <v>9</v>
      </c>
      <c r="J5" s="78" t="s">
        <v>141</v>
      </c>
      <c r="K5" s="99" t="s">
        <v>872</v>
      </c>
      <c r="L5" s="99"/>
      <c r="M5" s="105"/>
      <c r="N5" s="8" t="str">
        <f t="shared" si="0"/>
        <v>INSERT INTO ft_t_isgp (isgp_oid, instr_id, PRNT_ISS_GRP_OID,START_TMS,LAST_CHG_TMS,LAST_CHG_USR_ID,DATA_STAT_TYP,DATA_SRC_ID,PRT_PURP_TYP, ISID_OID, MKT_ISS_OID)  SELECT 'VG=0000004' ,  (SELECT instr_id FROM ft_t_isid WHERE id_ctxt_typ =  'RIC' and iss_id = 'CHF6MFSR=' and rownum = 1),'CBA=S001=D' , sysdate-36525 , sysdate,'CBA', 'ACTIVE' , 'CBA' , 'REQUEST',  (SELECT isid_oid FROM ft_t_isid WHERE id_ctxt_typ =  'RIC' and iss_id = 'CHF6MFSR=' and rownum = 1), (select mkt_iss_oid from ft_t_mkis where instr_id = (select instr_id from ft_t_isid where iss_id = 'CHF6MFSR=' and id_ctxt_typ = 'RIC') and mkt_oid = (select mkt_oid from ft_t_isid where iss_id = '' and id_ctxt_typ = '')) from dual WHERE EXISTS (SELECT 1 FROM ft_t_isid WHERE id_ctxt_typ =  'RIC' and iss_id = 'CHF6MFSR=') AND NOT EXISTS (SELECT 1 FROM ft_t_isgp WHERE PRNT_ISS_GRP_OID = 'CBA=S001=D' and instr_id = (SELECT instr_id FROM ft_t_isid WHERE id_ctxt_typ =  'RIC' and iss_id = 'CHF6MFSR=') );</v>
      </c>
    </row>
    <row r="6" spans="1:14" s="8" customFormat="1">
      <c r="A6" s="97"/>
      <c r="B6" s="103" t="s">
        <v>3185</v>
      </c>
      <c r="C6" s="78" t="s">
        <v>2474</v>
      </c>
      <c r="D6" s="78" t="s">
        <v>1570</v>
      </c>
      <c r="E6" s="78" t="s">
        <v>2659</v>
      </c>
      <c r="F6" s="103" t="s">
        <v>1365</v>
      </c>
      <c r="G6" s="104" t="s">
        <v>871</v>
      </c>
      <c r="H6" s="104" t="s">
        <v>141</v>
      </c>
      <c r="I6" s="78" t="s">
        <v>9</v>
      </c>
      <c r="J6" s="78" t="s">
        <v>141</v>
      </c>
      <c r="K6" s="99" t="s">
        <v>872</v>
      </c>
      <c r="L6" s="99"/>
      <c r="M6" s="105"/>
      <c r="N6" s="8" t="str">
        <f t="shared" si="0"/>
        <v>INSERT INTO ft_t_isgp (isgp_oid, instr_id, PRNT_ISS_GRP_OID,START_TMS,LAST_CHG_TMS,LAST_CHG_USR_ID,DATA_STAT_TYP,DATA_SRC_ID,PRT_PURP_TYP, ISID_OID, MKT_ISS_OID)  SELECT 'VG=0000005' ,  (SELECT instr_id FROM ft_t_isid WHERE id_ctxt_typ =  'RIC' and iss_id = 'CHFTOIS=' and rownum = 1),'CBA=S001=D' , sysdate-36525 , sysdate,'CBA', 'ACTIVE' , 'CBA' , 'REQUEST',  (SELECT isid_oid FROM ft_t_isid WHERE id_ctxt_typ =  'RIC' and iss_id = 'CHFTOIS=' and rownum = 1), (select mkt_iss_oid from ft_t_mkis where instr_id = (select instr_id from ft_t_isid where iss_id = 'CHFTOIS=' and id_ctxt_typ = 'RIC') and mkt_oid = (select mkt_oid from ft_t_isid where iss_id = '' and id_ctxt_typ = '')) from dual WHERE EXISTS (SELECT 1 FROM ft_t_isid WHERE id_ctxt_typ =  'RIC' and iss_id = 'CHFTOIS=') AND NOT EXISTS (SELECT 1 FROM ft_t_isgp WHERE PRNT_ISS_GRP_OID = 'CBA=S001=D' and instr_id = (SELECT instr_id FROM ft_t_isid WHERE id_ctxt_typ =  'RIC' and iss_id = 'CHFTOIS=') );</v>
      </c>
    </row>
    <row r="7" spans="1:14" s="8" customFormat="1">
      <c r="A7" s="97"/>
      <c r="B7" s="103" t="s">
        <v>3186</v>
      </c>
      <c r="C7" s="78" t="s">
        <v>2475</v>
      </c>
      <c r="D7" s="78" t="s">
        <v>1570</v>
      </c>
      <c r="E7" s="78" t="s">
        <v>2659</v>
      </c>
      <c r="F7" s="103" t="s">
        <v>1365</v>
      </c>
      <c r="G7" s="104" t="s">
        <v>871</v>
      </c>
      <c r="H7" s="104" t="s">
        <v>141</v>
      </c>
      <c r="I7" s="78" t="s">
        <v>9</v>
      </c>
      <c r="J7" s="78" t="s">
        <v>141</v>
      </c>
      <c r="K7" s="99" t="s">
        <v>872</v>
      </c>
      <c r="L7" s="99"/>
      <c r="M7" s="105"/>
      <c r="N7" s="8" t="str">
        <f t="shared" si="0"/>
        <v>INSERT INTO ft_t_isgp (isgp_oid, instr_id, PRNT_ISS_GRP_OID,START_TMS,LAST_CHG_TMS,LAST_CHG_USR_ID,DATA_STAT_TYP,DATA_SRC_ID,PRT_PURP_TYP, ISID_OID, MKT_ISS_OID)  SELECT 'VG=0000006' ,  (SELECT instr_id FROM ft_t_isid WHERE id_ctxt_typ =  'RIC' and iss_id = 'EUR1X7F=ICAP' and rownum = 1),'CBA=S001=D' , sysdate-36525 , sysdate,'CBA', 'ACTIVE' , 'CBA' , 'REQUEST',  (SELECT isid_oid FROM ft_t_isid WHERE id_ctxt_typ =  'RIC' and iss_id = 'EUR1X7F=ICAP' and rownum = 1), (select mkt_iss_oid from ft_t_mkis where instr_id = (select instr_id from ft_t_isid where iss_id = 'EUR1X7F=ICAP' and id_ctxt_typ = 'RIC') and mkt_oid = (select mkt_oid from ft_t_isid where iss_id = '' and id_ctxt_typ = '')) from dual WHERE EXISTS (SELECT 1 FROM ft_t_isid WHERE id_ctxt_typ =  'RIC' and iss_id = 'EUR1X7F=ICAP') AND NOT EXISTS (SELECT 1 FROM ft_t_isgp WHERE PRNT_ISS_GRP_OID = 'CBA=S001=D' and instr_id = (SELECT instr_id FROM ft_t_isid WHERE id_ctxt_typ =  'RIC' and iss_id = 'EUR1X7F=ICAP') );</v>
      </c>
    </row>
    <row r="8" spans="1:14" s="8" customFormat="1">
      <c r="A8" s="97"/>
      <c r="B8" s="103" t="s">
        <v>3187</v>
      </c>
      <c r="C8" s="78" t="s">
        <v>2476</v>
      </c>
      <c r="D8" s="78" t="s">
        <v>1570</v>
      </c>
      <c r="E8" s="78" t="s">
        <v>2659</v>
      </c>
      <c r="F8" s="103" t="s">
        <v>1365</v>
      </c>
      <c r="G8" s="104" t="s">
        <v>871</v>
      </c>
      <c r="H8" s="104" t="s">
        <v>141</v>
      </c>
      <c r="I8" s="78" t="s">
        <v>9</v>
      </c>
      <c r="J8" s="78" t="s">
        <v>141</v>
      </c>
      <c r="K8" s="99" t="s">
        <v>872</v>
      </c>
      <c r="L8" s="99"/>
      <c r="M8" s="105"/>
      <c r="N8" s="8" t="str">
        <f t="shared" si="0"/>
        <v>INSERT INTO ft_t_isgp (isgp_oid, instr_id, PRNT_ISS_GRP_OID,START_TMS,LAST_CHG_TMS,LAST_CHG_USR_ID,DATA_STAT_TYP,DATA_SRC_ID,PRT_PURP_TYP, ISID_OID, MKT_ISS_OID)  SELECT 'VG=0000007' ,  (SELECT instr_id FROM ft_t_isid WHERE id_ctxt_typ =  'RIC' and iss_id = 'EUR2X8F=ICAP' and rownum = 1),'CBA=S001=D' , sysdate-36525 , sysdate,'CBA', 'ACTIVE' , 'CBA' , 'REQUEST',  (SELECT isid_oid FROM ft_t_isid WHERE id_ctxt_typ =  'RIC' and iss_id = 'EUR2X8F=ICAP' and rownum = 1), (select mkt_iss_oid from ft_t_mkis where instr_id = (select instr_id from ft_t_isid where iss_id = 'EUR2X8F=ICAP' and id_ctxt_typ = 'RIC') and mkt_oid = (select mkt_oid from ft_t_isid where iss_id = '' and id_ctxt_typ = '')) from dual WHERE EXISTS (SELECT 1 FROM ft_t_isid WHERE id_ctxt_typ =  'RIC' and iss_id = 'EUR2X8F=ICAP') AND NOT EXISTS (SELECT 1 FROM ft_t_isgp WHERE PRNT_ISS_GRP_OID = 'CBA=S001=D' and instr_id = (SELECT instr_id FROM ft_t_isid WHERE id_ctxt_typ =  'RIC' and iss_id = 'EUR2X8F=ICAP') );</v>
      </c>
    </row>
    <row r="9" spans="1:14" s="8" customFormat="1">
      <c r="A9" s="97"/>
      <c r="B9" s="103" t="s">
        <v>3188</v>
      </c>
      <c r="C9" s="78" t="s">
        <v>2477</v>
      </c>
      <c r="D9" s="78" t="s">
        <v>1570</v>
      </c>
      <c r="E9" s="78" t="s">
        <v>2659</v>
      </c>
      <c r="F9" s="103" t="s">
        <v>1365</v>
      </c>
      <c r="G9" s="104" t="s">
        <v>871</v>
      </c>
      <c r="H9" s="104" t="s">
        <v>141</v>
      </c>
      <c r="I9" s="78" t="s">
        <v>9</v>
      </c>
      <c r="J9" s="78" t="s">
        <v>141</v>
      </c>
      <c r="K9" s="99" t="s">
        <v>872</v>
      </c>
      <c r="L9" s="99"/>
      <c r="M9" s="105"/>
      <c r="N9" s="8" t="str">
        <f t="shared" si="0"/>
        <v>INSERT INTO ft_t_isgp (isgp_oid, instr_id, PRNT_ISS_GRP_OID,START_TMS,LAST_CHG_TMS,LAST_CHG_USR_ID,DATA_STAT_TYP,DATA_SRC_ID,PRT_PURP_TYP, ISID_OID, MKT_ISS_OID)  SELECT 'VG=0000008' ,  (SELECT instr_id FROM ft_t_isid WHERE id_ctxt_typ =  'RIC' and iss_id = 'EURIBOR1MD=' and rownum = 1),'CBA=S001=D'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'CBA=S001=D' and instr_id = (SELECT instr_id FROM ft_t_isid WHERE id_ctxt_typ =  'RIC' and iss_id = 'EURIBOR1MD=') );</v>
      </c>
    </row>
    <row r="10" spans="1:14" s="8" customFormat="1">
      <c r="A10" s="97"/>
      <c r="B10" s="103" t="s">
        <v>3189</v>
      </c>
      <c r="C10" s="78" t="s">
        <v>2477</v>
      </c>
      <c r="D10" s="78" t="s">
        <v>1570</v>
      </c>
      <c r="E10" s="78" t="s">
        <v>2659</v>
      </c>
      <c r="F10" s="103" t="s">
        <v>1365</v>
      </c>
      <c r="G10" s="104" t="s">
        <v>871</v>
      </c>
      <c r="H10" s="104" t="s">
        <v>141</v>
      </c>
      <c r="I10" s="78" t="s">
        <v>9</v>
      </c>
      <c r="J10" s="78" t="s">
        <v>141</v>
      </c>
      <c r="K10" s="99" t="s">
        <v>872</v>
      </c>
      <c r="L10" s="99"/>
      <c r="M10" s="105"/>
      <c r="N10" s="8" t="str">
        <f t="shared" si="0"/>
        <v>INSERT INTO ft_t_isgp (isgp_oid, instr_id, PRNT_ISS_GRP_OID,START_TMS,LAST_CHG_TMS,LAST_CHG_USR_ID,DATA_STAT_TYP,DATA_SRC_ID,PRT_PURP_TYP, ISID_OID, MKT_ISS_OID)  SELECT 'VG=0000009' ,  (SELECT instr_id FROM ft_t_isid WHERE id_ctxt_typ =  'RIC' and iss_id = 'EURIBOR1MD=' and rownum = 1),'CBA=S001=D' , sysdate-36525 , sysdate,'CBA', 'ACTIVE' , 'CBA' , 'REQUEST',  (SELECT isid_oid FROM ft_t_isid WHERE id_ctxt_typ =  'RIC' and iss_id = 'EURIBOR1MD=' and rownum = 1), (select mkt_iss_oid from ft_t_mkis where instr_id = (select instr_id from ft_t_isid where iss_id = 'EURIBOR1MD=' and id_ctxt_typ = 'RIC') and mkt_oid = (select mkt_oid from ft_t_isid where iss_id = '' and id_ctxt_typ = '')) from dual WHERE EXISTS (SELECT 1 FROM ft_t_isid WHERE id_ctxt_typ =  'RIC' and iss_id = 'EURIBOR1MD=') AND NOT EXISTS (SELECT 1 FROM ft_t_isgp WHERE PRNT_ISS_GRP_OID = 'CBA=S001=D' and instr_id = (SELECT instr_id FROM ft_t_isid WHERE id_ctxt_typ =  'RIC' and iss_id = 'EURIBOR1MD=') );</v>
      </c>
    </row>
    <row r="11" spans="1:14" s="8" customFormat="1">
      <c r="A11" s="97"/>
      <c r="B11" s="103" t="s">
        <v>3190</v>
      </c>
      <c r="C11" s="78" t="s">
        <v>2478</v>
      </c>
      <c r="D11" s="78" t="s">
        <v>1570</v>
      </c>
      <c r="E11" s="78" t="s">
        <v>2659</v>
      </c>
      <c r="F11" s="103" t="s">
        <v>1365</v>
      </c>
      <c r="G11" s="104" t="s">
        <v>871</v>
      </c>
      <c r="H11" s="104" t="s">
        <v>141</v>
      </c>
      <c r="I11" s="78" t="s">
        <v>9</v>
      </c>
      <c r="J11" s="78" t="s">
        <v>141</v>
      </c>
      <c r="K11" s="99" t="s">
        <v>872</v>
      </c>
      <c r="L11" s="99"/>
      <c r="M11" s="105"/>
      <c r="N11" s="8" t="str">
        <f t="shared" si="0"/>
        <v>INSERT INTO ft_t_isgp (isgp_oid, instr_id, PRNT_ISS_GRP_OID,START_TMS,LAST_CHG_TMS,LAST_CHG_USR_ID,DATA_STAT_TYP,DATA_SRC_ID,PRT_PURP_TYP, ISID_OID, MKT_ISS_OID)  SELECT 'VG=0000010' ,  (SELECT instr_id FROM ft_t_isid WHERE id_ctxt_typ =  'RIC' and iss_id = 'EURIBOR6MD=' and rownum = 1),'CBA=S001=D' , sysdate-36525 , sysdate,'CBA', 'ACTIVE' , 'CBA' , 'REQUEST',  (SELECT isid_oid FROM ft_t_isid WHERE id_ctxt_typ =  'RIC' and iss_id = 'EURIBOR6MD=' and rownum = 1), (select mkt_iss_oid from ft_t_mkis where instr_id = (select instr_id from ft_t_isid where iss_id = 'EURIBOR6MD=' and id_ctxt_typ = 'RIC') and mkt_oid = (select mkt_oid from ft_t_isid where iss_id = '' and id_ctxt_typ = '')) from dual WHERE EXISTS (SELECT 1 FROM ft_t_isid WHERE id_ctxt_typ =  'RIC' and iss_id = 'EURIBOR6MD=') AND NOT EXISTS (SELECT 1 FROM ft_t_isgp WHERE PRNT_ISS_GRP_OID = 'CBA=S001=D' and instr_id = (SELECT instr_id FROM ft_t_isid WHERE id_ctxt_typ =  'RIC' and iss_id = 'EURIBOR6MD=') );</v>
      </c>
    </row>
    <row r="12" spans="1:14" s="8" customFormat="1">
      <c r="A12" s="97"/>
      <c r="B12" s="103" t="s">
        <v>3191</v>
      </c>
      <c r="C12" s="78" t="s">
        <v>2479</v>
      </c>
      <c r="D12" s="78" t="s">
        <v>1570</v>
      </c>
      <c r="E12" s="78" t="s">
        <v>2659</v>
      </c>
      <c r="F12" s="103" t="s">
        <v>1365</v>
      </c>
      <c r="G12" s="104" t="s">
        <v>871</v>
      </c>
      <c r="H12" s="104" t="s">
        <v>141</v>
      </c>
      <c r="I12" s="78" t="s">
        <v>9</v>
      </c>
      <c r="J12" s="78" t="s">
        <v>141</v>
      </c>
      <c r="K12" s="99" t="s">
        <v>872</v>
      </c>
      <c r="L12" s="99"/>
      <c r="M12" s="105"/>
      <c r="N12" s="8" t="str">
        <f t="shared" si="0"/>
        <v>INSERT INTO ft_t_isgp (isgp_oid, instr_id, PRNT_ISS_GRP_OID,START_TMS,LAST_CHG_TMS,LAST_CHG_USR_ID,DATA_STAT_TYP,DATA_SRC_ID,PRT_PURP_TYP, ISID_OID, MKT_ISS_OID)  SELECT 'VG=0000011' ,  (SELECT instr_id FROM ft_t_isid WHERE id_ctxt_typ =  'RIC' and iss_id = 'GBP1MFSR=' and rownum = 1),'CBA=S001=D'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'CBA=S001=D' and instr_id = (SELECT instr_id FROM ft_t_isid WHERE id_ctxt_typ =  'RIC' and iss_id = 'GBP1MFSR=') );</v>
      </c>
    </row>
    <row r="13" spans="1:14" s="8" customFormat="1">
      <c r="A13" s="97"/>
      <c r="B13" s="103" t="s">
        <v>3192</v>
      </c>
      <c r="C13" s="78" t="s">
        <v>2479</v>
      </c>
      <c r="D13" s="78" t="s">
        <v>1570</v>
      </c>
      <c r="E13" s="78" t="s">
        <v>2659</v>
      </c>
      <c r="F13" s="103" t="s">
        <v>1365</v>
      </c>
      <c r="G13" s="104" t="s">
        <v>871</v>
      </c>
      <c r="H13" s="104" t="s">
        <v>141</v>
      </c>
      <c r="I13" s="78" t="s">
        <v>9</v>
      </c>
      <c r="J13" s="78" t="s">
        <v>141</v>
      </c>
      <c r="K13" s="99" t="s">
        <v>872</v>
      </c>
      <c r="L13" s="99"/>
      <c r="M13" s="105"/>
      <c r="N13" s="8" t="str">
        <f t="shared" si="0"/>
        <v>INSERT INTO ft_t_isgp (isgp_oid, instr_id, PRNT_ISS_GRP_OID,START_TMS,LAST_CHG_TMS,LAST_CHG_USR_ID,DATA_STAT_TYP,DATA_SRC_ID,PRT_PURP_TYP, ISID_OID, MKT_ISS_OID)  SELECT 'VG=0000012' ,  (SELECT instr_id FROM ft_t_isid WHERE id_ctxt_typ =  'RIC' and iss_id = 'GBP1MFSR=' and rownum = 1),'CBA=S001=D' , sysdate-36525 , sysdate,'CBA', 'ACTIVE' , 'CBA' , 'REQUEST',  (SELECT isid_oid FROM ft_t_isid WHERE id_ctxt_typ =  'RIC' and iss_id = 'GBP1MFSR=' and rownum = 1), (select mkt_iss_oid from ft_t_mkis where instr_id = (select instr_id from ft_t_isid where iss_id = 'GBP1MFSR=' and id_ctxt_typ = 'RIC') and mkt_oid = (select mkt_oid from ft_t_isid where iss_id = '' and id_ctxt_typ = '')) from dual WHERE EXISTS (SELECT 1 FROM ft_t_isid WHERE id_ctxt_typ =  'RIC' and iss_id = 'GBP1MFSR=') AND NOT EXISTS (SELECT 1 FROM ft_t_isgp WHERE PRNT_ISS_GRP_OID = 'CBA=S001=D' and instr_id = (SELECT instr_id FROM ft_t_isid WHERE id_ctxt_typ =  'RIC' and iss_id = 'GBP1MFSR=') );</v>
      </c>
    </row>
    <row r="14" spans="1:14" s="8" customFormat="1">
      <c r="A14" s="97"/>
      <c r="B14" s="103" t="s">
        <v>3193</v>
      </c>
      <c r="C14" s="78" t="s">
        <v>2480</v>
      </c>
      <c r="D14" s="78" t="s">
        <v>1570</v>
      </c>
      <c r="E14" s="78" t="s">
        <v>2659</v>
      </c>
      <c r="F14" s="103" t="s">
        <v>1365</v>
      </c>
      <c r="G14" s="104" t="s">
        <v>871</v>
      </c>
      <c r="H14" s="104" t="s">
        <v>141</v>
      </c>
      <c r="I14" s="78" t="s">
        <v>9</v>
      </c>
      <c r="J14" s="78" t="s">
        <v>141</v>
      </c>
      <c r="K14" s="99" t="s">
        <v>872</v>
      </c>
      <c r="L14" s="99"/>
      <c r="M14" s="105"/>
      <c r="N14" s="8" t="str">
        <f t="shared" si="0"/>
        <v>INSERT INTO ft_t_isgp (isgp_oid, instr_id, PRNT_ISS_GRP_OID,START_TMS,LAST_CHG_TMS,LAST_CHG_USR_ID,DATA_STAT_TYP,DATA_SRC_ID,PRT_PURP_TYP, ISID_OID, MKT_ISS_OID)  SELECT 'VG=0000013' ,  (SELECT instr_id FROM ft_t_isid WHERE id_ctxt_typ =  'RIC' and iss_id = 'GBP2MFSR=' and rownum = 1),'CBA=S001=D' , sysdate-36525 , sysdate,'CBA', 'ACTIVE' , 'CBA' , 'REQUEST',  (SELECT isid_oid FROM ft_t_isid WHERE id_ctxt_typ =  'RIC' and iss_id = 'GBP2MFSR=' and rownum = 1), (select mkt_iss_oid from ft_t_mkis where instr_id = (select instr_id from ft_t_isid where iss_id = 'GBP2MFSR=' and id_ctxt_typ = 'RIC') and mkt_oid = (select mkt_oid from ft_t_isid where iss_id = '' and id_ctxt_typ = '')) from dual WHERE EXISTS (SELECT 1 FROM ft_t_isid WHERE id_ctxt_typ =  'RIC' and iss_id = 'GBP2MFSR=') AND NOT EXISTS (SELECT 1 FROM ft_t_isgp WHERE PRNT_ISS_GRP_OID = 'CBA=S001=D' and instr_id = (SELECT instr_id FROM ft_t_isid WHERE id_ctxt_typ =  'RIC' and iss_id = 'GBP2MFSR=') );</v>
      </c>
    </row>
    <row r="15" spans="1:14" s="8" customFormat="1">
      <c r="A15" s="97"/>
      <c r="B15" s="103" t="s">
        <v>3194</v>
      </c>
      <c r="C15" s="78" t="s">
        <v>2481</v>
      </c>
      <c r="D15" s="78" t="s">
        <v>1570</v>
      </c>
      <c r="E15" s="78" t="s">
        <v>2659</v>
      </c>
      <c r="F15" s="103" t="s">
        <v>1365</v>
      </c>
      <c r="G15" s="104" t="s">
        <v>871</v>
      </c>
      <c r="H15" s="104" t="s">
        <v>141</v>
      </c>
      <c r="I15" s="78" t="s">
        <v>9</v>
      </c>
      <c r="J15" s="78" t="s">
        <v>141</v>
      </c>
      <c r="K15" s="99" t="s">
        <v>872</v>
      </c>
      <c r="L15" s="99"/>
      <c r="M15" s="105"/>
      <c r="N15" s="8" t="str">
        <f t="shared" si="0"/>
        <v>INSERT INTO ft_t_isgp (isgp_oid, instr_id, PRNT_ISS_GRP_OID,START_TMS,LAST_CHG_TMS,LAST_CHG_USR_ID,DATA_STAT_TYP,DATA_SRC_ID,PRT_PURP_TYP, ISID_OID, MKT_ISS_OID)  SELECT 'VG=0000014' ,  (SELECT instr_id FROM ft_t_isid WHERE id_ctxt_typ =  'RIC' and iss_id = 'GBP3MFSR=' and rownum = 1),'CBA=S001=D'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'CBA=S001=D' and instr_id = (SELECT instr_id FROM ft_t_isid WHERE id_ctxt_typ =  'RIC' and iss_id = 'GBP3MFSR=') );</v>
      </c>
    </row>
    <row r="16" spans="1:14" s="8" customFormat="1">
      <c r="A16" s="97"/>
      <c r="B16" s="103" t="s">
        <v>3195</v>
      </c>
      <c r="C16" s="78" t="s">
        <v>2481</v>
      </c>
      <c r="D16" s="78" t="s">
        <v>1570</v>
      </c>
      <c r="E16" s="78" t="s">
        <v>2659</v>
      </c>
      <c r="F16" s="103" t="s">
        <v>1365</v>
      </c>
      <c r="G16" s="104" t="s">
        <v>871</v>
      </c>
      <c r="H16" s="104" t="s">
        <v>141</v>
      </c>
      <c r="I16" s="78" t="s">
        <v>9</v>
      </c>
      <c r="J16" s="78" t="s">
        <v>141</v>
      </c>
      <c r="K16" s="99" t="s">
        <v>872</v>
      </c>
      <c r="L16" s="99"/>
      <c r="M16" s="105"/>
      <c r="N16" s="8" t="str">
        <f t="shared" si="0"/>
        <v>INSERT INTO ft_t_isgp (isgp_oid, instr_id, PRNT_ISS_GRP_OID,START_TMS,LAST_CHG_TMS,LAST_CHG_USR_ID,DATA_STAT_TYP,DATA_SRC_ID,PRT_PURP_TYP, ISID_OID, MKT_ISS_OID)  SELECT 'VG=0000015' ,  (SELECT instr_id FROM ft_t_isid WHERE id_ctxt_typ =  'RIC' and iss_id = 'GBP3MFSR=' and rownum = 1),'CBA=S001=D' , sysdate-36525 , sysdate,'CBA', 'ACTIVE' , 'CBA' , 'REQUEST',  (SELECT isid_oid FROM ft_t_isid WHERE id_ctxt_typ =  'RIC' and iss_id = 'GBP3MFSR=' and rownum = 1), (select mkt_iss_oid from ft_t_mkis where instr_id = (select instr_id from ft_t_isid where iss_id = 'GBP3MFSR=' and id_ctxt_typ = 'RIC') and mkt_oid = (select mkt_oid from ft_t_isid where iss_id = '' and id_ctxt_typ = '')) from dual WHERE EXISTS (SELECT 1 FROM ft_t_isid WHERE id_ctxt_typ =  'RIC' and iss_id = 'GBP3MFSR=') AND NOT EXISTS (SELECT 1 FROM ft_t_isgp WHERE PRNT_ISS_GRP_OID = 'CBA=S001=D' and instr_id = (SELECT instr_id FROM ft_t_isid WHERE id_ctxt_typ =  'RIC' and iss_id = 'GBP3MFSR=') );</v>
      </c>
    </row>
    <row r="17" spans="1:14" s="8" customFormat="1">
      <c r="A17" s="97"/>
      <c r="B17" s="103" t="s">
        <v>3196</v>
      </c>
      <c r="C17" s="78" t="s">
        <v>2482</v>
      </c>
      <c r="D17" s="78" t="s">
        <v>1570</v>
      </c>
      <c r="E17" s="78" t="s">
        <v>2659</v>
      </c>
      <c r="F17" s="103" t="s">
        <v>1365</v>
      </c>
      <c r="G17" s="104" t="s">
        <v>871</v>
      </c>
      <c r="H17" s="104" t="s">
        <v>141</v>
      </c>
      <c r="I17" s="78" t="s">
        <v>9</v>
      </c>
      <c r="J17" s="78" t="s">
        <v>141</v>
      </c>
      <c r="K17" s="99" t="s">
        <v>872</v>
      </c>
      <c r="L17" s="99"/>
      <c r="M17" s="105"/>
      <c r="N17" s="8" t="str">
        <f t="shared" si="0"/>
        <v>INSERT INTO ft_t_isgp (isgp_oid, instr_id, PRNT_ISS_GRP_OID,START_TMS,LAST_CHG_TMS,LAST_CHG_USR_ID,DATA_STAT_TYP,DATA_SRC_ID,PRT_PURP_TYP, ISID_OID, MKT_ISS_OID)  SELECT 'VG=0000016' ,  (SELECT instr_id FROM ft_t_isid WHERE id_ctxt_typ =  'RIC' and iss_id = 'GBP6MFSR=' and rownum = 1),'CBA=S001=D' , sysdate-36525 , sysdate,'CBA', 'ACTIVE' , 'CBA' , 'REQUEST',  (SELECT isid_oid FROM ft_t_isid WHERE id_ctxt_typ =  'RIC' and iss_id = 'GBP6MFSR=' and rownum = 1), (select mkt_iss_oid from ft_t_mkis where instr_id = (select instr_id from ft_t_isid where iss_id = 'GBP6MFSR=' and id_ctxt_typ = 'RIC') and mkt_oid = (select mkt_oid from ft_t_isid where iss_id = '' and id_ctxt_typ = '')) from dual WHERE EXISTS (SELECT 1 FROM ft_t_isid WHERE id_ctxt_typ =  'RIC' and iss_id = 'GBP6MFSR=') AND NOT EXISTS (SELECT 1 FROM ft_t_isgp WHERE PRNT_ISS_GRP_OID = 'CBA=S001=D' and instr_id = (SELECT instr_id FROM ft_t_isid WHERE id_ctxt_typ =  'RIC' and iss_id = 'GBP6MFSR=') );</v>
      </c>
    </row>
    <row r="18" spans="1:14" s="8" customFormat="1">
      <c r="A18" s="97"/>
      <c r="B18" s="103" t="s">
        <v>3197</v>
      </c>
      <c r="C18" s="78" t="s">
        <v>2483</v>
      </c>
      <c r="D18" s="78" t="s">
        <v>1570</v>
      </c>
      <c r="E18" s="78" t="s">
        <v>2659</v>
      </c>
      <c r="F18" s="103" t="s">
        <v>1365</v>
      </c>
      <c r="G18" s="104" t="s">
        <v>871</v>
      </c>
      <c r="H18" s="104" t="s">
        <v>141</v>
      </c>
      <c r="I18" s="78" t="s">
        <v>9</v>
      </c>
      <c r="J18" s="78" t="s">
        <v>141</v>
      </c>
      <c r="K18" s="99" t="s">
        <v>872</v>
      </c>
      <c r="L18" s="99"/>
      <c r="M18" s="105"/>
      <c r="N18" s="8" t="str">
        <f t="shared" si="0"/>
        <v>INSERT INTO ft_t_isgp (isgp_oid, instr_id, PRNT_ISS_GRP_OID,START_TMS,LAST_CHG_TMS,LAST_CHG_USR_ID,DATA_STAT_TYP,DATA_SRC_ID,PRT_PURP_TYP, ISID_OID, MKT_ISS_OID)  SELECT 'VG=0000017' ,  (SELECT instr_id FROM ft_t_isid WHERE id_ctxt_typ =  'RIC' and iss_id = 'GBPONFSR=' and rownum = 1),'CBA=S001=D' , sysdate-36525 , sysdate,'CBA', 'ACTIVE' , 'CBA' , 'REQUEST',  (SELECT isid_oid FROM ft_t_isid WHERE id_ctxt_typ =  'RIC' and iss_id = 'GBPONFSR=' and rownum = 1), (select mkt_iss_oid from ft_t_mkis where instr_id = (select instr_id from ft_t_isid where iss_id = 'GBPONFSR=' and id_ctxt_typ = 'RIC') and mkt_oid = (select mkt_oid from ft_t_isid where iss_id = '' and id_ctxt_typ = '')) from dual WHERE EXISTS (SELECT 1 FROM ft_t_isid WHERE id_ctxt_typ =  'RIC' and iss_id = 'GBPONFSR=') AND NOT EXISTS (SELECT 1 FROM ft_t_isgp WHERE PRNT_ISS_GRP_OID = 'CBA=S001=D' and instr_id = (SELECT instr_id FROM ft_t_isid WHERE id_ctxt_typ =  'RIC' and iss_id = 'GBPONFSR=') );</v>
      </c>
    </row>
    <row r="19" spans="1:14" s="8" customFormat="1">
      <c r="A19" s="97"/>
      <c r="B19" s="103" t="s">
        <v>3198</v>
      </c>
      <c r="C19" s="78" t="s">
        <v>2484</v>
      </c>
      <c r="D19" s="78" t="s">
        <v>1570</v>
      </c>
      <c r="E19" s="78" t="s">
        <v>2659</v>
      </c>
      <c r="F19" s="103" t="s">
        <v>1365</v>
      </c>
      <c r="G19" s="104" t="s">
        <v>871</v>
      </c>
      <c r="H19" s="104" t="s">
        <v>141</v>
      </c>
      <c r="I19" s="78" t="s">
        <v>9</v>
      </c>
      <c r="J19" s="78" t="s">
        <v>141</v>
      </c>
      <c r="K19" s="99" t="s">
        <v>872</v>
      </c>
      <c r="L19" s="99"/>
      <c r="M19" s="105"/>
      <c r="N19" s="8" t="str">
        <f t="shared" si="0"/>
        <v>INSERT INTO ft_t_isgp (isgp_oid, instr_id, PRNT_ISS_GRP_OID,START_TMS,LAST_CHG_TMS,LAST_CHG_USR_ID,DATA_STAT_TYP,DATA_SRC_ID,PRT_PURP_TYP, ISID_OID, MKT_ISS_OID)  SELECT 'VG=0000018' ,  (SELECT instr_id FROM ft_t_isid WHERE id_ctxt_typ =  'RIC' and iss_id = 'JPY7YOIS=ICAP' and rownum = 1),'CBA=S001=D' , sysdate-36525 , sysdate,'CBA', 'ACTIVE' , 'CBA' , 'REQUEST',  (SELECT isid_oid FROM ft_t_isid WHERE id_ctxt_typ =  'RIC' and iss_id = 'JPY7YOIS=ICAP' and rownum = 1), (select mkt_iss_oid from ft_t_mkis where instr_id = (select instr_id from ft_t_isid where iss_id = 'JPY7YOIS=ICAP' and id_ctxt_typ = 'RIC') and mkt_oid = (select mkt_oid from ft_t_isid where iss_id = '' and id_ctxt_typ = '')) from dual WHERE EXISTS (SELECT 1 FROM ft_t_isid WHERE id_ctxt_typ =  'RIC' and iss_id = 'JPY7YOIS=ICAP') AND NOT EXISTS (SELECT 1 FROM ft_t_isgp WHERE PRNT_ISS_GRP_OID = 'CBA=S001=D' and instr_id = (SELECT instr_id FROM ft_t_isid WHERE id_ctxt_typ =  'RIC' and iss_id = 'JPY7YOIS=ICAP') );</v>
      </c>
    </row>
    <row r="20" spans="1:14" s="8" customFormat="1">
      <c r="A20" s="97"/>
      <c r="B20" s="103" t="s">
        <v>3199</v>
      </c>
      <c r="C20" s="78" t="s">
        <v>2485</v>
      </c>
      <c r="D20" s="78" t="s">
        <v>1570</v>
      </c>
      <c r="E20" s="78" t="s">
        <v>2659</v>
      </c>
      <c r="F20" s="103" t="s">
        <v>1365</v>
      </c>
      <c r="G20" s="104" t="s">
        <v>871</v>
      </c>
      <c r="H20" s="104" t="s">
        <v>141</v>
      </c>
      <c r="I20" s="78" t="s">
        <v>9</v>
      </c>
      <c r="J20" s="78" t="s">
        <v>141</v>
      </c>
      <c r="K20" s="99" t="s">
        <v>872</v>
      </c>
      <c r="L20" s="99"/>
      <c r="M20" s="105"/>
      <c r="N20" s="8" t="str">
        <f t="shared" si="0"/>
        <v>INSERT INTO ft_t_isgp (isgp_oid, instr_id, PRNT_ISS_GRP_OID,START_TMS,LAST_CHG_TMS,LAST_CHG_USR_ID,DATA_STAT_TYP,DATA_SRC_ID,PRT_PURP_TYP, ISID_OID, MKT_ISS_OID)  SELECT 'VG=0000019' ,  (SELECT instr_id FROM ft_t_isid WHERE id_ctxt_typ =  'RIC' and iss_id = 'JPY8YOIS=ICAP' and rownum = 1),'CBA=S001=D' , sysdate-36525 , sysdate,'CBA', 'ACTIVE' , 'CBA' , 'REQUEST',  (SELECT isid_oid FROM ft_t_isid WHERE id_ctxt_typ =  'RIC' and iss_id = 'JPY8YOIS=ICAP' and rownum = 1), (select mkt_iss_oid from ft_t_mkis where instr_id = (select instr_id from ft_t_isid where iss_id = 'JPY8YOIS=ICAP' and id_ctxt_typ = 'RIC') and mkt_oid = (select mkt_oid from ft_t_isid where iss_id = '' and id_ctxt_typ = '')) from dual WHERE EXISTS (SELECT 1 FROM ft_t_isid WHERE id_ctxt_typ =  'RIC' and iss_id = 'JPY8YOIS=ICAP') AND NOT EXISTS (SELECT 1 FROM ft_t_isgp WHERE PRNT_ISS_GRP_OID = 'CBA=S001=D' and instr_id = (SELECT instr_id FROM ft_t_isid WHERE id_ctxt_typ =  'RIC' and iss_id = 'JPY8YOIS=ICAP') );</v>
      </c>
    </row>
    <row r="21" spans="1:14" s="8" customFormat="1">
      <c r="A21" s="97"/>
      <c r="B21" s="103" t="s">
        <v>3200</v>
      </c>
      <c r="C21" s="78" t="s">
        <v>2486</v>
      </c>
      <c r="D21" s="78" t="s">
        <v>1570</v>
      </c>
      <c r="E21" s="78" t="s">
        <v>2659</v>
      </c>
      <c r="F21" s="103" t="s">
        <v>1365</v>
      </c>
      <c r="G21" s="104" t="s">
        <v>871</v>
      </c>
      <c r="H21" s="104" t="s">
        <v>141</v>
      </c>
      <c r="I21" s="78" t="s">
        <v>9</v>
      </c>
      <c r="J21" s="78" t="s">
        <v>141</v>
      </c>
      <c r="K21" s="99" t="s">
        <v>872</v>
      </c>
      <c r="L21" s="99"/>
      <c r="M21" s="105"/>
      <c r="N21" s="8" t="str">
        <f t="shared" si="0"/>
        <v>INSERT INTO ft_t_isgp (isgp_oid, instr_id, PRNT_ISS_GRP_OID,START_TMS,LAST_CHG_TMS,LAST_CHG_USR_ID,DATA_STAT_TYP,DATA_SRC_ID,PRT_PURP_TYP, ISID_OID, MKT_ISS_OID)  SELECT 'VG=0000020' ,  (SELECT instr_id FROM ft_t_isid WHERE id_ctxt_typ =  'RIC' and iss_id = 'JPY9YOIS=ICAP' and rownum = 1),'CBA=S001=D' , sysdate-36525 , sysdate,'CBA', 'ACTIVE' , 'CBA' , 'REQUEST',  (SELECT isid_oid FROM ft_t_isid WHERE id_ctxt_typ =  'RIC' and iss_id = 'JPY9YOIS=ICAP' and rownum = 1), (select mkt_iss_oid from ft_t_mkis where instr_id = (select instr_id from ft_t_isid where iss_id = 'JPY9YOIS=ICAP' and id_ctxt_typ = 'RIC') and mkt_oid = (select mkt_oid from ft_t_isid where iss_id = '' and id_ctxt_typ = '')) from dual WHERE EXISTS (SELECT 1 FROM ft_t_isid WHERE id_ctxt_typ =  'RIC' and iss_id = 'JPY9YOIS=ICAP') AND NOT EXISTS (SELECT 1 FROM ft_t_isgp WHERE PRNT_ISS_GRP_OID = 'CBA=S001=D' and instr_id = (SELECT instr_id FROM ft_t_isid WHERE id_ctxt_typ =  'RIC' and iss_id = 'JPY9YOIS=ICAP') );</v>
      </c>
    </row>
    <row r="22" spans="1:14" s="8" customFormat="1">
      <c r="A22" s="97"/>
      <c r="B22" s="103" t="s">
        <v>3201</v>
      </c>
      <c r="C22" s="78" t="s">
        <v>2487</v>
      </c>
      <c r="D22" s="78" t="s">
        <v>1570</v>
      </c>
      <c r="E22" s="78" t="s">
        <v>2659</v>
      </c>
      <c r="F22" s="103" t="s">
        <v>1365</v>
      </c>
      <c r="G22" s="104" t="s">
        <v>871</v>
      </c>
      <c r="H22" s="104" t="s">
        <v>141</v>
      </c>
      <c r="I22" s="78" t="s">
        <v>9</v>
      </c>
      <c r="J22" s="78" t="s">
        <v>141</v>
      </c>
      <c r="K22" s="99" t="s">
        <v>872</v>
      </c>
      <c r="L22" s="99"/>
      <c r="M22" s="105"/>
      <c r="N22" s="8" t="str">
        <f t="shared" si="0"/>
        <v>INSERT INTO ft_t_isgp (isgp_oid, instr_id, PRNT_ISS_GRP_OID,START_TMS,LAST_CHG_TMS,LAST_CHG_USR_ID,DATA_STAT_TYP,DATA_SRC_ID,PRT_PURP_TYP, ISID_OID, MKT_ISS_OID)  SELECT 'VG=0000021' ,  (SELECT instr_id FROM ft_t_isid WHERE id_ctxt_typ =  'RIC' and iss_id = 'NOK3F5=TTKL' and rownum = 1),'CBA=S001=D' , sysdate-36525 , sysdate,'CBA', 'ACTIVE' , 'CBA' , 'REQUEST',  (SELECT isid_oid FROM ft_t_isid WHERE id_ctxt_typ =  'RIC' and iss_id = 'NOK3F5=TTKL' and rownum = 1), (select mkt_iss_oid from ft_t_mkis where instr_id = (select instr_id from ft_t_isid where iss_id = 'NOK3F5=TTKL' and id_ctxt_typ = 'RIC') and mkt_oid = (select mkt_oid from ft_t_isid where iss_id = '' and id_ctxt_typ = '')) from dual WHERE EXISTS (SELECT 1 FROM ft_t_isid WHERE id_ctxt_typ =  'RIC' and iss_id = 'NOK3F5=TTKL') AND NOT EXISTS (SELECT 1 FROM ft_t_isgp WHERE PRNT_ISS_GRP_OID = 'CBA=S001=D' and instr_id = (SELECT instr_id FROM ft_t_isid WHERE id_ctxt_typ =  'RIC' and iss_id = 'NOK3F5=TTKL') );</v>
      </c>
    </row>
    <row r="23" spans="1:14" s="8" customFormat="1">
      <c r="A23" s="97"/>
      <c r="B23" s="103" t="s">
        <v>3202</v>
      </c>
      <c r="C23" s="78" t="s">
        <v>2488</v>
      </c>
      <c r="D23" s="78" t="s">
        <v>1570</v>
      </c>
      <c r="E23" s="78" t="s">
        <v>2659</v>
      </c>
      <c r="F23" s="103" t="s">
        <v>1365</v>
      </c>
      <c r="G23" s="104" t="s">
        <v>871</v>
      </c>
      <c r="H23" s="104" t="s">
        <v>141</v>
      </c>
      <c r="I23" s="78" t="s">
        <v>9</v>
      </c>
      <c r="J23" s="78" t="s">
        <v>141</v>
      </c>
      <c r="K23" s="99" t="s">
        <v>872</v>
      </c>
      <c r="L23" s="99"/>
      <c r="M23" s="105"/>
      <c r="N23" s="8" t="str">
        <f t="shared" si="0"/>
        <v>INSERT INTO ft_t_isgp (isgp_oid, instr_id, PRNT_ISS_GRP_OID,START_TMS,LAST_CHG_TMS,LAST_CHG_USR_ID,DATA_STAT_TYP,DATA_SRC_ID,PRT_PURP_TYP, ISID_OID, MKT_ISS_OID)  SELECT 'VG=0000022' ,  (SELECT instr_id FROM ft_t_isid WHERE id_ctxt_typ =  'RIC' and iss_id = 'NOK3F6=TTKL' and rownum = 1),'CBA=S001=D'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'CBA=S001=D' and instr_id = (SELECT instr_id FROM ft_t_isid WHERE id_ctxt_typ =  'RIC' and iss_id = 'NOK3F6=TTKL') );</v>
      </c>
    </row>
    <row r="24" spans="1:14" s="8" customFormat="1">
      <c r="A24" s="97"/>
      <c r="B24" s="103" t="s">
        <v>3203</v>
      </c>
      <c r="C24" s="78" t="s">
        <v>2488</v>
      </c>
      <c r="D24" s="78" t="s">
        <v>1570</v>
      </c>
      <c r="E24" s="78" t="s">
        <v>2659</v>
      </c>
      <c r="F24" s="103" t="s">
        <v>1365</v>
      </c>
      <c r="G24" s="104" t="s">
        <v>871</v>
      </c>
      <c r="H24" s="104" t="s">
        <v>141</v>
      </c>
      <c r="I24" s="78" t="s">
        <v>9</v>
      </c>
      <c r="J24" s="78" t="s">
        <v>141</v>
      </c>
      <c r="K24" s="99" t="s">
        <v>872</v>
      </c>
      <c r="L24" s="99"/>
      <c r="M24" s="105"/>
      <c r="N24" s="8" t="str">
        <f t="shared" si="0"/>
        <v>INSERT INTO ft_t_isgp (isgp_oid, instr_id, PRNT_ISS_GRP_OID,START_TMS,LAST_CHG_TMS,LAST_CHG_USR_ID,DATA_STAT_TYP,DATA_SRC_ID,PRT_PURP_TYP, ISID_OID, MKT_ISS_OID)  SELECT 'VG=0000023' ,  (SELECT instr_id FROM ft_t_isid WHERE id_ctxt_typ =  'RIC' and iss_id = 'NOK3F6=TTKL' and rownum = 1),'CBA=S001=D' , sysdate-36525 , sysdate,'CBA', 'ACTIVE' , 'CBA' , 'REQUEST',  (SELECT isid_oid FROM ft_t_isid WHERE id_ctxt_typ =  'RIC' and iss_id = 'NOK3F6=TTKL' and rownum = 1), (select mkt_iss_oid from ft_t_mkis where instr_id = (select instr_id from ft_t_isid where iss_id = 'NOK3F6=TTKL' and id_ctxt_typ = 'RIC') and mkt_oid = (select mkt_oid from ft_t_isid where iss_id = '' and id_ctxt_typ = '')) from dual WHERE EXISTS (SELECT 1 FROM ft_t_isid WHERE id_ctxt_typ =  'RIC' and iss_id = 'NOK3F6=TTKL') AND NOT EXISTS (SELECT 1 FROM ft_t_isgp WHERE PRNT_ISS_GRP_OID = 'CBA=S001=D' and instr_id = (SELECT instr_id FROM ft_t_isid WHERE id_ctxt_typ =  'RIC' and iss_id = 'NOK3F6=TTKL') );</v>
      </c>
    </row>
    <row r="25" spans="1:14" s="8" customFormat="1">
      <c r="A25" s="97"/>
      <c r="B25" s="103" t="s">
        <v>3204</v>
      </c>
      <c r="C25" s="78" t="s">
        <v>2489</v>
      </c>
      <c r="D25" s="78" t="s">
        <v>1570</v>
      </c>
      <c r="E25" s="78" t="s">
        <v>2659</v>
      </c>
      <c r="F25" s="103" t="s">
        <v>1365</v>
      </c>
      <c r="G25" s="104" t="s">
        <v>871</v>
      </c>
      <c r="H25" s="104" t="s">
        <v>141</v>
      </c>
      <c r="I25" s="78" t="s">
        <v>9</v>
      </c>
      <c r="J25" s="78" t="s">
        <v>141</v>
      </c>
      <c r="K25" s="99" t="s">
        <v>872</v>
      </c>
      <c r="L25" s="99"/>
      <c r="M25" s="105"/>
      <c r="N25" s="8" t="str">
        <f t="shared" si="0"/>
        <v>INSERT INTO ft_t_isgp (isgp_oid, instr_id, PRNT_ISS_GRP_OID,START_TMS,LAST_CHG_TMS,LAST_CHG_USR_ID,DATA_STAT_TYP,DATA_SRC_ID,PRT_PURP_TYP, ISID_OID, MKT_ISS_OID)  SELECT 'VG=0000024' ,  (SELECT instr_id FROM ft_t_isid WHERE id_ctxt_typ =  'RIC' and iss_id = 'NOK3F7=TTKL' and rownum = 1),'CBA=S001=D'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'CBA=S001=D' and instr_id = (SELECT instr_id FROM ft_t_isid WHERE id_ctxt_typ =  'RIC' and iss_id = 'NOK3F7=TTKL') );</v>
      </c>
    </row>
    <row r="26" spans="1:14" s="8" customFormat="1">
      <c r="A26" s="97"/>
      <c r="B26" s="103" t="s">
        <v>3205</v>
      </c>
      <c r="C26" s="78" t="s">
        <v>2489</v>
      </c>
      <c r="D26" s="78" t="s">
        <v>1570</v>
      </c>
      <c r="E26" s="78" t="s">
        <v>2659</v>
      </c>
      <c r="F26" s="103" t="s">
        <v>1365</v>
      </c>
      <c r="G26" s="104" t="s">
        <v>871</v>
      </c>
      <c r="H26" s="104" t="s">
        <v>141</v>
      </c>
      <c r="I26" s="78" t="s">
        <v>9</v>
      </c>
      <c r="J26" s="78" t="s">
        <v>141</v>
      </c>
      <c r="K26" s="99" t="s">
        <v>872</v>
      </c>
      <c r="L26" s="99"/>
      <c r="M26" s="105"/>
      <c r="N26" s="8" t="str">
        <f t="shared" si="0"/>
        <v>INSERT INTO ft_t_isgp (isgp_oid, instr_id, PRNT_ISS_GRP_OID,START_TMS,LAST_CHG_TMS,LAST_CHG_USR_ID,DATA_STAT_TYP,DATA_SRC_ID,PRT_PURP_TYP, ISID_OID, MKT_ISS_OID)  SELECT 'VG=0000025' ,  (SELECT instr_id FROM ft_t_isid WHERE id_ctxt_typ =  'RIC' and iss_id = 'NOK3F7=TTKL' and rownum = 1),'CBA=S001=D' , sysdate-36525 , sysdate,'CBA', 'ACTIVE' , 'CBA' , 'REQUEST',  (SELECT isid_oid FROM ft_t_isid WHERE id_ctxt_typ =  'RIC' and iss_id = 'NOK3F7=TTKL' and rownum = 1), (select mkt_iss_oid from ft_t_mkis where instr_id = (select instr_id from ft_t_isid where iss_id = 'NOK3F7=TTKL' and id_ctxt_typ = 'RIC') and mkt_oid = (select mkt_oid from ft_t_isid where iss_id = '' and id_ctxt_typ = '')) from dual WHERE EXISTS (SELECT 1 FROM ft_t_isid WHERE id_ctxt_typ =  'RIC' and iss_id = 'NOK3F7=TTKL') AND NOT EXISTS (SELECT 1 FROM ft_t_isgp WHERE PRNT_ISS_GRP_OID = 'CBA=S001=D' and instr_id = (SELECT instr_id FROM ft_t_isid WHERE id_ctxt_typ =  'RIC' and iss_id = 'NOK3F7=TTKL') );</v>
      </c>
    </row>
    <row r="27" spans="1:14" s="8" customFormat="1">
      <c r="A27" s="97"/>
      <c r="B27" s="103" t="s">
        <v>3206</v>
      </c>
      <c r="C27" s="78" t="s">
        <v>2490</v>
      </c>
      <c r="D27" s="78" t="s">
        <v>1570</v>
      </c>
      <c r="E27" s="78" t="s">
        <v>2659</v>
      </c>
      <c r="F27" s="103" t="s">
        <v>1365</v>
      </c>
      <c r="G27" s="104" t="s">
        <v>871</v>
      </c>
      <c r="H27" s="104" t="s">
        <v>141</v>
      </c>
      <c r="I27" s="78" t="s">
        <v>9</v>
      </c>
      <c r="J27" s="78" t="s">
        <v>141</v>
      </c>
      <c r="K27" s="99" t="s">
        <v>872</v>
      </c>
      <c r="L27" s="99"/>
      <c r="M27" s="105"/>
      <c r="N27" s="8" t="str">
        <f t="shared" si="0"/>
        <v>INSERT INTO ft_t_isgp (isgp_oid, instr_id, PRNT_ISS_GRP_OID,START_TMS,LAST_CHG_TMS,LAST_CHG_USR_ID,DATA_STAT_TYP,DATA_SRC_ID,PRT_PURP_TYP, ISID_OID, MKT_ISS_OID)  SELECT 'VG=0000026' ,  (SELECT instr_id FROM ft_t_isid WHERE id_ctxt_typ =  'RIC' and iss_id = 'NOK3F8=TTKL' and rownum = 1),'CBA=S001=D'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'CBA=S001=D' and instr_id = (SELECT instr_id FROM ft_t_isid WHERE id_ctxt_typ =  'RIC' and iss_id = 'NOK3F8=TTKL') );</v>
      </c>
    </row>
    <row r="28" spans="1:14" s="8" customFormat="1">
      <c r="A28" s="97"/>
      <c r="B28" s="103" t="s">
        <v>3207</v>
      </c>
      <c r="C28" s="78" t="s">
        <v>2490</v>
      </c>
      <c r="D28" s="78" t="s">
        <v>1570</v>
      </c>
      <c r="E28" s="78" t="s">
        <v>2659</v>
      </c>
      <c r="F28" s="103" t="s">
        <v>1365</v>
      </c>
      <c r="G28" s="104" t="s">
        <v>871</v>
      </c>
      <c r="H28" s="104" t="s">
        <v>141</v>
      </c>
      <c r="I28" s="78" t="s">
        <v>9</v>
      </c>
      <c r="J28" s="78" t="s">
        <v>141</v>
      </c>
      <c r="K28" s="99" t="s">
        <v>872</v>
      </c>
      <c r="L28" s="99"/>
      <c r="M28" s="105"/>
      <c r="N28" s="8" t="str">
        <f t="shared" si="0"/>
        <v>INSERT INTO ft_t_isgp (isgp_oid, instr_id, PRNT_ISS_GRP_OID,START_TMS,LAST_CHG_TMS,LAST_CHG_USR_ID,DATA_STAT_TYP,DATA_SRC_ID,PRT_PURP_TYP, ISID_OID, MKT_ISS_OID)  SELECT 'VG=0000027' ,  (SELECT instr_id FROM ft_t_isid WHERE id_ctxt_typ =  'RIC' and iss_id = 'NOK3F8=TTKL' and rownum = 1),'CBA=S001=D' , sysdate-36525 , sysdate,'CBA', 'ACTIVE' , 'CBA' , 'REQUEST',  (SELECT isid_oid FROM ft_t_isid WHERE id_ctxt_typ =  'RIC' and iss_id = 'NOK3F8=TTKL' and rownum = 1), (select mkt_iss_oid from ft_t_mkis where instr_id = (select instr_id from ft_t_isid where iss_id = 'NOK3F8=TTKL' and id_ctxt_typ = 'RIC') and mkt_oid = (select mkt_oid from ft_t_isid where iss_id = '' and id_ctxt_typ = '')) from dual WHERE EXISTS (SELECT 1 FROM ft_t_isid WHERE id_ctxt_typ =  'RIC' and iss_id = 'NOK3F8=TTKL') AND NOT EXISTS (SELECT 1 FROM ft_t_isgp WHERE PRNT_ISS_GRP_OID = 'CBA=S001=D' and instr_id = (SELECT instr_id FROM ft_t_isid WHERE id_ctxt_typ =  'RIC' and iss_id = 'NOK3F8=TTKL') );</v>
      </c>
    </row>
    <row r="29" spans="1:14" s="8" customFormat="1">
      <c r="A29" s="97"/>
      <c r="B29" s="103" t="s">
        <v>3208</v>
      </c>
      <c r="C29" s="78" t="s">
        <v>2491</v>
      </c>
      <c r="D29" s="78" t="s">
        <v>1570</v>
      </c>
      <c r="E29" s="78" t="s">
        <v>2659</v>
      </c>
      <c r="F29" s="103" t="s">
        <v>1365</v>
      </c>
      <c r="G29" s="104" t="s">
        <v>871</v>
      </c>
      <c r="H29" s="104" t="s">
        <v>141</v>
      </c>
      <c r="I29" s="78" t="s">
        <v>9</v>
      </c>
      <c r="J29" s="78" t="s">
        <v>141</v>
      </c>
      <c r="K29" s="99" t="s">
        <v>872</v>
      </c>
      <c r="L29" s="99"/>
      <c r="M29" s="105"/>
      <c r="N29" s="8" t="str">
        <f t="shared" si="0"/>
        <v>INSERT INTO ft_t_isgp (isgp_oid, instr_id, PRNT_ISS_GRP_OID,START_TMS,LAST_CHG_TMS,LAST_CHG_USR_ID,DATA_STAT_TYP,DATA_SRC_ID,PRT_PURP_TYP, ISID_OID, MKT_ISS_OID)  SELECT 'VG=0000028' ,  (SELECT instr_id FROM ft_t_isid WHERE id_ctxt_typ =  'RIC' and iss_id = 'NZ10YSWPCLS=' and rownum = 1),'CBA=S001=D'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'CBA=S001=D' and instr_id = (SELECT instr_id FROM ft_t_isid WHERE id_ctxt_typ =  'RIC' and iss_id = 'NZ10YSWPCLS=') );</v>
      </c>
    </row>
    <row r="30" spans="1:14" s="8" customFormat="1">
      <c r="A30" s="97"/>
      <c r="B30" s="103" t="s">
        <v>3209</v>
      </c>
      <c r="C30" s="78" t="s">
        <v>2491</v>
      </c>
      <c r="D30" s="78" t="s">
        <v>1570</v>
      </c>
      <c r="E30" s="78" t="s">
        <v>2659</v>
      </c>
      <c r="F30" s="103" t="s">
        <v>1365</v>
      </c>
      <c r="G30" s="104" t="s">
        <v>871</v>
      </c>
      <c r="H30" s="104" t="s">
        <v>141</v>
      </c>
      <c r="I30" s="78" t="s">
        <v>9</v>
      </c>
      <c r="J30" s="78" t="s">
        <v>141</v>
      </c>
      <c r="K30" s="99" t="s">
        <v>872</v>
      </c>
      <c r="L30" s="99"/>
      <c r="M30" s="105"/>
      <c r="N30" s="8" t="str">
        <f t="shared" si="0"/>
        <v>INSERT INTO ft_t_isgp (isgp_oid, instr_id, PRNT_ISS_GRP_OID,START_TMS,LAST_CHG_TMS,LAST_CHG_USR_ID,DATA_STAT_TYP,DATA_SRC_ID,PRT_PURP_TYP, ISID_OID, MKT_ISS_OID)  SELECT 'VG=0000029' ,  (SELECT instr_id FROM ft_t_isid WHERE id_ctxt_typ =  'RIC' and iss_id = 'NZ10YSWPCLS=' and rownum = 1),'CBA=S001=D' , sysdate-36525 , sysdate,'CBA', 'ACTIVE' , 'CBA' , 'REQUEST',  (SELECT isid_oid FROM ft_t_isid WHERE id_ctxt_typ =  'RIC' and iss_id = 'NZ10YSWPCLS=' and rownum = 1), (select mkt_iss_oid from ft_t_mkis where instr_id = (select instr_id from ft_t_isid where iss_id = 'NZ10YSWPCLS=' and id_ctxt_typ = 'RIC') and mkt_oid = (select mkt_oid from ft_t_isid where iss_id = '' and id_ctxt_typ = '')) from dual WHERE EXISTS (SELECT 1 FROM ft_t_isid WHERE id_ctxt_typ =  'RIC' and iss_id = 'NZ10YSWPCLS=') AND NOT EXISTS (SELECT 1 FROM ft_t_isgp WHERE PRNT_ISS_GRP_OID = 'CBA=S001=D' and instr_id = (SELECT instr_id FROM ft_t_isid WHERE id_ctxt_typ =  'RIC' and iss_id = 'NZ10YSWPCLS=') );</v>
      </c>
    </row>
    <row r="31" spans="1:14" s="8" customFormat="1">
      <c r="A31" s="97"/>
      <c r="B31" s="103" t="s">
        <v>3210</v>
      </c>
      <c r="C31" s="78" t="s">
        <v>2492</v>
      </c>
      <c r="D31" s="78" t="s">
        <v>1570</v>
      </c>
      <c r="E31" s="78" t="s">
        <v>2659</v>
      </c>
      <c r="F31" s="103" t="s">
        <v>1365</v>
      </c>
      <c r="G31" s="104" t="s">
        <v>871</v>
      </c>
      <c r="H31" s="104" t="s">
        <v>141</v>
      </c>
      <c r="I31" s="78" t="s">
        <v>9</v>
      </c>
      <c r="J31" s="78" t="s">
        <v>141</v>
      </c>
      <c r="K31" s="99" t="s">
        <v>872</v>
      </c>
      <c r="L31" s="99"/>
      <c r="M31" s="105"/>
      <c r="N31" s="8" t="str">
        <f t="shared" si="0"/>
        <v>INSERT INTO ft_t_isgp (isgp_oid, instr_id, PRNT_ISS_GRP_OID,START_TMS,LAST_CHG_TMS,LAST_CHG_USR_ID,DATA_STAT_TYP,DATA_SRC_ID,PRT_PURP_TYP, ISID_OID, MKT_ISS_OID)  SELECT 'VG=0000030' ,  (SELECT instr_id FROM ft_t_isid WHERE id_ctxt_typ =  'RIC' and iss_id = 'NZ15YSWPCLS=' and rownum = 1),'CBA=S001=D'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'CBA=S001=D' and instr_id = (SELECT instr_id FROM ft_t_isid WHERE id_ctxt_typ =  'RIC' and iss_id = 'NZ15YSWPCLS=') );</v>
      </c>
    </row>
    <row r="32" spans="1:14" s="8" customFormat="1">
      <c r="A32" s="97"/>
      <c r="B32" s="103" t="s">
        <v>3211</v>
      </c>
      <c r="C32" s="78" t="s">
        <v>2492</v>
      </c>
      <c r="D32" s="78" t="s">
        <v>1570</v>
      </c>
      <c r="E32" s="78" t="s">
        <v>2659</v>
      </c>
      <c r="F32" s="103" t="s">
        <v>1365</v>
      </c>
      <c r="G32" s="104" t="s">
        <v>871</v>
      </c>
      <c r="H32" s="104" t="s">
        <v>141</v>
      </c>
      <c r="I32" s="78" t="s">
        <v>9</v>
      </c>
      <c r="J32" s="78" t="s">
        <v>141</v>
      </c>
      <c r="K32" s="99" t="s">
        <v>872</v>
      </c>
      <c r="L32" s="99"/>
      <c r="M32" s="105"/>
      <c r="N32" s="8" t="str">
        <f t="shared" si="0"/>
        <v>INSERT INTO ft_t_isgp (isgp_oid, instr_id, PRNT_ISS_GRP_OID,START_TMS,LAST_CHG_TMS,LAST_CHG_USR_ID,DATA_STAT_TYP,DATA_SRC_ID,PRT_PURP_TYP, ISID_OID, MKT_ISS_OID)  SELECT 'VG=0000031' ,  (SELECT instr_id FROM ft_t_isid WHERE id_ctxt_typ =  'RIC' and iss_id = 'NZ15YSWPCLS=' and rownum = 1),'CBA=S001=D' , sysdate-36525 , sysdate,'CBA', 'ACTIVE' , 'CBA' , 'REQUEST',  (SELECT isid_oid FROM ft_t_isid WHERE id_ctxt_typ =  'RIC' and iss_id = 'NZ15YSWPCLS=' and rownum = 1), (select mkt_iss_oid from ft_t_mkis where instr_id = (select instr_id from ft_t_isid where iss_id = 'NZ15YSWPCLS=' and id_ctxt_typ = 'RIC') and mkt_oid = (select mkt_oid from ft_t_isid where iss_id = '' and id_ctxt_typ = '')) from dual WHERE EXISTS (SELECT 1 FROM ft_t_isid WHERE id_ctxt_typ =  'RIC' and iss_id = 'NZ15YSWPCLS=') AND NOT EXISTS (SELECT 1 FROM ft_t_isgp WHERE PRNT_ISS_GRP_OID = 'CBA=S001=D' and instr_id = (SELECT instr_id FROM ft_t_isid WHERE id_ctxt_typ =  'RIC' and iss_id = 'NZ15YSWPCLS=') );</v>
      </c>
    </row>
    <row r="33" spans="1:14" s="8" customFormat="1">
      <c r="A33" s="97"/>
      <c r="B33" s="103" t="s">
        <v>3212</v>
      </c>
      <c r="C33" s="78" t="s">
        <v>2493</v>
      </c>
      <c r="D33" s="78" t="s">
        <v>1570</v>
      </c>
      <c r="E33" s="78" t="s">
        <v>2659</v>
      </c>
      <c r="F33" s="103" t="s">
        <v>1365</v>
      </c>
      <c r="G33" s="104" t="s">
        <v>871</v>
      </c>
      <c r="H33" s="104" t="s">
        <v>141</v>
      </c>
      <c r="I33" s="78" t="s">
        <v>9</v>
      </c>
      <c r="J33" s="78" t="s">
        <v>141</v>
      </c>
      <c r="K33" s="99" t="s">
        <v>872</v>
      </c>
      <c r="L33" s="99"/>
      <c r="M33" s="105"/>
      <c r="N33" s="8" t="str">
        <f t="shared" si="0"/>
        <v>INSERT INTO ft_t_isgp (isgp_oid, instr_id, PRNT_ISS_GRP_OID,START_TMS,LAST_CHG_TMS,LAST_CHG_USR_ID,DATA_STAT_TYP,DATA_SRC_ID,PRT_PURP_TYP, ISID_OID, MKT_ISS_OID)  SELECT 'VG=0000032' ,  (SELECT instr_id FROM ft_t_isid WHERE id_ctxt_typ =  'RIC' and iss_id = 'NZ20YSWPCLS=' and rownum = 1),'CBA=S001=D'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'CBA=S001=D' and instr_id = (SELECT instr_id FROM ft_t_isid WHERE id_ctxt_typ =  'RIC' and iss_id = 'NZ20YSWPCLS=') );</v>
      </c>
    </row>
    <row r="34" spans="1:14" s="8" customFormat="1">
      <c r="A34" s="97"/>
      <c r="B34" s="103" t="s">
        <v>3213</v>
      </c>
      <c r="C34" s="78" t="s">
        <v>2493</v>
      </c>
      <c r="D34" s="78" t="s">
        <v>1570</v>
      </c>
      <c r="E34" s="78" t="s">
        <v>2659</v>
      </c>
      <c r="F34" s="103" t="s">
        <v>1365</v>
      </c>
      <c r="G34" s="104" t="s">
        <v>871</v>
      </c>
      <c r="H34" s="104" t="s">
        <v>141</v>
      </c>
      <c r="I34" s="78" t="s">
        <v>9</v>
      </c>
      <c r="J34" s="78" t="s">
        <v>141</v>
      </c>
      <c r="K34" s="99" t="s">
        <v>872</v>
      </c>
      <c r="L34" s="99"/>
      <c r="M34" s="105"/>
      <c r="N34" s="8" t="str">
        <f t="shared" si="0"/>
        <v>INSERT INTO ft_t_isgp (isgp_oid, instr_id, PRNT_ISS_GRP_OID,START_TMS,LAST_CHG_TMS,LAST_CHG_USR_ID,DATA_STAT_TYP,DATA_SRC_ID,PRT_PURP_TYP, ISID_OID, MKT_ISS_OID)  SELECT 'VG=0000033' ,  (SELECT instr_id FROM ft_t_isid WHERE id_ctxt_typ =  'RIC' and iss_id = 'NZ20YSWPCLS=' and rownum = 1),'CBA=S001=D' , sysdate-36525 , sysdate,'CBA', 'ACTIVE' , 'CBA' , 'REQUEST',  (SELECT isid_oid FROM ft_t_isid WHERE id_ctxt_typ =  'RIC' and iss_id = 'NZ20YSWPCLS=' and rownum = 1), (select mkt_iss_oid from ft_t_mkis where instr_id = (select instr_id from ft_t_isid where iss_id = 'NZ20YSWPCLS=' and id_ctxt_typ = 'RIC') and mkt_oid = (select mkt_oid from ft_t_isid where iss_id = '' and id_ctxt_typ = '')) from dual WHERE EXISTS (SELECT 1 FROM ft_t_isid WHERE id_ctxt_typ =  'RIC' and iss_id = 'NZ20YSWPCLS=') AND NOT EXISTS (SELECT 1 FROM ft_t_isgp WHERE PRNT_ISS_GRP_OID = 'CBA=S001=D' and instr_id = (SELECT instr_id FROM ft_t_isid WHERE id_ctxt_typ =  'RIC' and iss_id = 'NZ20YSWPCLS=') );</v>
      </c>
    </row>
    <row r="35" spans="1:14" s="8" customFormat="1">
      <c r="A35" s="97"/>
      <c r="B35" s="103" t="s">
        <v>3214</v>
      </c>
      <c r="C35" s="78" t="s">
        <v>2494</v>
      </c>
      <c r="D35" s="78" t="s">
        <v>1570</v>
      </c>
      <c r="E35" s="78" t="s">
        <v>2659</v>
      </c>
      <c r="F35" s="103" t="s">
        <v>1365</v>
      </c>
      <c r="G35" s="104" t="s">
        <v>871</v>
      </c>
      <c r="H35" s="104" t="s">
        <v>141</v>
      </c>
      <c r="I35" s="78" t="s">
        <v>9</v>
      </c>
      <c r="J35" s="78" t="s">
        <v>141</v>
      </c>
      <c r="K35" s="99" t="s">
        <v>872</v>
      </c>
      <c r="L35" s="99"/>
      <c r="M35" s="105"/>
      <c r="N35" s="8" t="str">
        <f t="shared" si="0"/>
        <v>INSERT INTO ft_t_isgp (isgp_oid, instr_id, PRNT_ISS_GRP_OID,START_TMS,LAST_CHG_TMS,LAST_CHG_USR_ID,DATA_STAT_TYP,DATA_SRC_ID,PRT_PURP_TYP, ISID_OID, MKT_ISS_OID)  SELECT 'VG=0000034' ,  (SELECT instr_id FROM ft_t_isid WHERE id_ctxt_typ =  'RIC' and iss_id = 'NZ2YSWPCLS=' and rownum = 1),'CBA=S001=D' , sysdate-36525 , sysdate,'CBA', 'ACTIVE' , 'CBA' , 'REQUEST',  (SELECT isid_oid FROM ft_t_isid WHERE id_ctxt_typ =  'RIC' and iss_id = 'NZ2YSWPCLS=' and rownum = 1), (select mkt_iss_oid from ft_t_mkis where instr_id = (select instr_id from ft_t_isid where iss_id = 'NZ2YSWPCLS=' and id_ctxt_typ = 'RIC') and mkt_oid = (select mkt_oid from ft_t_isid where iss_id = '' and id_ctxt_typ = '')) from dual WHERE EXISTS (SELECT 1 FROM ft_t_isid WHERE id_ctxt_typ =  'RIC' and iss_id = 'NZ2YSWPCLS=') AND NOT EXISTS (SELECT 1 FROM ft_t_isgp WHERE PRNT_ISS_GRP_OID = 'CBA=S001=D' and instr_id = (SELECT instr_id FROM ft_t_isid WHERE id_ctxt_typ =  'RIC' and iss_id = 'NZ2YSWPCLS=') );</v>
      </c>
    </row>
    <row r="36" spans="1:14" s="8" customFormat="1">
      <c r="A36" s="97"/>
      <c r="B36" s="103" t="s">
        <v>3215</v>
      </c>
      <c r="C36" s="78" t="s">
        <v>2495</v>
      </c>
      <c r="D36" s="78" t="s">
        <v>1570</v>
      </c>
      <c r="E36" s="78" t="s">
        <v>2659</v>
      </c>
      <c r="F36" s="103" t="s">
        <v>1365</v>
      </c>
      <c r="G36" s="104" t="s">
        <v>871</v>
      </c>
      <c r="H36" s="104" t="s">
        <v>141</v>
      </c>
      <c r="I36" s="78" t="s">
        <v>9</v>
      </c>
      <c r="J36" s="78" t="s">
        <v>141</v>
      </c>
      <c r="K36" s="99" t="s">
        <v>872</v>
      </c>
      <c r="L36" s="99"/>
      <c r="M36" s="105"/>
      <c r="N36" s="8" t="str">
        <f t="shared" si="0"/>
        <v>INSERT INTO ft_t_isgp (isgp_oid, instr_id, PRNT_ISS_GRP_OID,START_TMS,LAST_CHG_TMS,LAST_CHG_USR_ID,DATA_STAT_TYP,DATA_SRC_ID,PRT_PURP_TYP, ISID_OID, MKT_ISS_OID)  SELECT 'VG=0000035' ,  (SELECT instr_id FROM ft_t_isid WHERE id_ctxt_typ =  'RIC' and iss_id = 'NZ3YSWPCLS=' and rownum = 1),'CBA=S001=D'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'CBA=S001=D' and instr_id = (SELECT instr_id FROM ft_t_isid WHERE id_ctxt_typ =  'RIC' and iss_id = 'NZ3YSWPCLS=') );</v>
      </c>
    </row>
    <row r="37" spans="1:14" s="8" customFormat="1">
      <c r="A37" s="97"/>
      <c r="B37" s="103" t="s">
        <v>3216</v>
      </c>
      <c r="C37" s="78" t="s">
        <v>2495</v>
      </c>
      <c r="D37" s="78" t="s">
        <v>1570</v>
      </c>
      <c r="E37" s="78" t="s">
        <v>2659</v>
      </c>
      <c r="F37" s="103" t="s">
        <v>1365</v>
      </c>
      <c r="G37" s="104" t="s">
        <v>871</v>
      </c>
      <c r="H37" s="104" t="s">
        <v>141</v>
      </c>
      <c r="I37" s="78" t="s">
        <v>9</v>
      </c>
      <c r="J37" s="78" t="s">
        <v>141</v>
      </c>
      <c r="K37" s="99" t="s">
        <v>872</v>
      </c>
      <c r="L37" s="99"/>
      <c r="M37" s="105"/>
      <c r="N37" s="8" t="str">
        <f t="shared" si="0"/>
        <v>INSERT INTO ft_t_isgp (isgp_oid, instr_id, PRNT_ISS_GRP_OID,START_TMS,LAST_CHG_TMS,LAST_CHG_USR_ID,DATA_STAT_TYP,DATA_SRC_ID,PRT_PURP_TYP, ISID_OID, MKT_ISS_OID)  SELECT 'VG=0000036' ,  (SELECT instr_id FROM ft_t_isid WHERE id_ctxt_typ =  'RIC' and iss_id = 'NZ3YSWPCLS=' and rownum = 1),'CBA=S001=D' , sysdate-36525 , sysdate,'CBA', 'ACTIVE' , 'CBA' , 'REQUEST',  (SELECT isid_oid FROM ft_t_isid WHERE id_ctxt_typ =  'RIC' and iss_id = 'NZ3YSWPCLS=' and rownum = 1), (select mkt_iss_oid from ft_t_mkis where instr_id = (select instr_id from ft_t_isid where iss_id = 'NZ3YSWPCLS=' and id_ctxt_typ = 'RIC') and mkt_oid = (select mkt_oid from ft_t_isid where iss_id = '' and id_ctxt_typ = '')) from dual WHERE EXISTS (SELECT 1 FROM ft_t_isid WHERE id_ctxt_typ =  'RIC' and iss_id = 'NZ3YSWPCLS=') AND NOT EXISTS (SELECT 1 FROM ft_t_isgp WHERE PRNT_ISS_GRP_OID = 'CBA=S001=D' and instr_id = (SELECT instr_id FROM ft_t_isid WHERE id_ctxt_typ =  'RIC' and iss_id = 'NZ3YSWPCLS=') );</v>
      </c>
    </row>
    <row r="38" spans="1:14" s="8" customFormat="1">
      <c r="A38" s="97"/>
      <c r="B38" s="103" t="s">
        <v>3217</v>
      </c>
      <c r="C38" s="78" t="s">
        <v>2496</v>
      </c>
      <c r="D38" s="78" t="s">
        <v>1570</v>
      </c>
      <c r="E38" s="78" t="s">
        <v>2659</v>
      </c>
      <c r="F38" s="103" t="s">
        <v>1365</v>
      </c>
      <c r="G38" s="104" t="s">
        <v>871</v>
      </c>
      <c r="H38" s="104" t="s">
        <v>141</v>
      </c>
      <c r="I38" s="78" t="s">
        <v>9</v>
      </c>
      <c r="J38" s="78" t="s">
        <v>141</v>
      </c>
      <c r="K38" s="99" t="s">
        <v>872</v>
      </c>
      <c r="L38" s="99"/>
      <c r="M38" s="105"/>
      <c r="N38" s="8" t="str">
        <f t="shared" si="0"/>
        <v>INSERT INTO ft_t_isgp (isgp_oid, instr_id, PRNT_ISS_GRP_OID,START_TMS,LAST_CHG_TMS,LAST_CHG_USR_ID,DATA_STAT_TYP,DATA_SRC_ID,PRT_PURP_TYP, ISID_OID, MKT_ISS_OID)  SELECT 'VG=0000037' ,  (SELECT instr_id FROM ft_t_isid WHERE id_ctxt_typ =  'RIC' and iss_id = 'NZ4YSWPCLS=' and rownum = 1),'CBA=S001=D'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'CBA=S001=D' and instr_id = (SELECT instr_id FROM ft_t_isid WHERE id_ctxt_typ =  'RIC' and iss_id = 'NZ4YSWPCLS=') );</v>
      </c>
    </row>
    <row r="39" spans="1:14" s="8" customFormat="1">
      <c r="A39" s="97"/>
      <c r="B39" s="103" t="s">
        <v>3218</v>
      </c>
      <c r="C39" s="78" t="s">
        <v>2496</v>
      </c>
      <c r="D39" s="78" t="s">
        <v>1570</v>
      </c>
      <c r="E39" s="78" t="s">
        <v>2659</v>
      </c>
      <c r="F39" s="103" t="s">
        <v>1365</v>
      </c>
      <c r="G39" s="104" t="s">
        <v>871</v>
      </c>
      <c r="H39" s="104" t="s">
        <v>141</v>
      </c>
      <c r="I39" s="78" t="s">
        <v>9</v>
      </c>
      <c r="J39" s="78" t="s">
        <v>141</v>
      </c>
      <c r="K39" s="99" t="s">
        <v>872</v>
      </c>
      <c r="L39" s="99"/>
      <c r="M39" s="105"/>
      <c r="N39" s="8" t="str">
        <f t="shared" si="0"/>
        <v>INSERT INTO ft_t_isgp (isgp_oid, instr_id, PRNT_ISS_GRP_OID,START_TMS,LAST_CHG_TMS,LAST_CHG_USR_ID,DATA_STAT_TYP,DATA_SRC_ID,PRT_PURP_TYP, ISID_OID, MKT_ISS_OID)  SELECT 'VG=0000038' ,  (SELECT instr_id FROM ft_t_isid WHERE id_ctxt_typ =  'RIC' and iss_id = 'NZ4YSWPCLS=' and rownum = 1),'CBA=S001=D' , sysdate-36525 , sysdate,'CBA', 'ACTIVE' , 'CBA' , 'REQUEST',  (SELECT isid_oid FROM ft_t_isid WHERE id_ctxt_typ =  'RIC' and iss_id = 'NZ4YSWPCLS=' and rownum = 1), (select mkt_iss_oid from ft_t_mkis where instr_id = (select instr_id from ft_t_isid where iss_id = 'NZ4YSWPCLS=' and id_ctxt_typ = 'RIC') and mkt_oid = (select mkt_oid from ft_t_isid where iss_id = '' and id_ctxt_typ = '')) from dual WHERE EXISTS (SELECT 1 FROM ft_t_isid WHERE id_ctxt_typ =  'RIC' and iss_id = 'NZ4YSWPCLS=') AND NOT EXISTS (SELECT 1 FROM ft_t_isgp WHERE PRNT_ISS_GRP_OID = 'CBA=S001=D' and instr_id = (SELECT instr_id FROM ft_t_isid WHERE id_ctxt_typ =  'RIC' and iss_id = 'NZ4YSWPCLS=') );</v>
      </c>
    </row>
    <row r="40" spans="1:14" s="8" customFormat="1">
      <c r="A40" s="97"/>
      <c r="B40" s="103" t="s">
        <v>3219</v>
      </c>
      <c r="C40" s="78" t="s">
        <v>2497</v>
      </c>
      <c r="D40" s="78" t="s">
        <v>1570</v>
      </c>
      <c r="E40" s="78" t="s">
        <v>2659</v>
      </c>
      <c r="F40" s="103" t="s">
        <v>1365</v>
      </c>
      <c r="G40" s="104" t="s">
        <v>871</v>
      </c>
      <c r="H40" s="104" t="s">
        <v>141</v>
      </c>
      <c r="I40" s="78" t="s">
        <v>9</v>
      </c>
      <c r="J40" s="78" t="s">
        <v>141</v>
      </c>
      <c r="K40" s="99" t="s">
        <v>872</v>
      </c>
      <c r="L40" s="99"/>
      <c r="M40" s="105"/>
      <c r="N40" s="8" t="str">
        <f t="shared" si="0"/>
        <v>INSERT INTO ft_t_isgp (isgp_oid, instr_id, PRNT_ISS_GRP_OID,START_TMS,LAST_CHG_TMS,LAST_CHG_USR_ID,DATA_STAT_TYP,DATA_SRC_ID,PRT_PURP_TYP, ISID_OID, MKT_ISS_OID)  SELECT 'VG=0000039' ,  (SELECT instr_id FROM ft_t_isid WHERE id_ctxt_typ =  'RIC' and iss_id = 'NZ5YSWPCLS=' and rownum = 1),'CBA=S001=D'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'CBA=S001=D' and instr_id = (SELECT instr_id FROM ft_t_isid WHERE id_ctxt_typ =  'RIC' and iss_id = 'NZ5YSWPCLS=') );</v>
      </c>
    </row>
    <row r="41" spans="1:14" s="8" customFormat="1">
      <c r="A41" s="97"/>
      <c r="B41" s="103" t="s">
        <v>3220</v>
      </c>
      <c r="C41" s="78" t="s">
        <v>2497</v>
      </c>
      <c r="D41" s="78" t="s">
        <v>1570</v>
      </c>
      <c r="E41" s="78" t="s">
        <v>2659</v>
      </c>
      <c r="F41" s="103" t="s">
        <v>1365</v>
      </c>
      <c r="G41" s="104" t="s">
        <v>871</v>
      </c>
      <c r="H41" s="104" t="s">
        <v>141</v>
      </c>
      <c r="I41" s="78" t="s">
        <v>9</v>
      </c>
      <c r="J41" s="78" t="s">
        <v>141</v>
      </c>
      <c r="K41" s="99" t="s">
        <v>872</v>
      </c>
      <c r="L41" s="99"/>
      <c r="M41" s="105"/>
      <c r="N41" s="8" t="str">
        <f t="shared" si="0"/>
        <v>INSERT INTO ft_t_isgp (isgp_oid, instr_id, PRNT_ISS_GRP_OID,START_TMS,LAST_CHG_TMS,LAST_CHG_USR_ID,DATA_STAT_TYP,DATA_SRC_ID,PRT_PURP_TYP, ISID_OID, MKT_ISS_OID)  SELECT 'VG=0000040' ,  (SELECT instr_id FROM ft_t_isid WHERE id_ctxt_typ =  'RIC' and iss_id = 'NZ5YSWPCLS=' and rownum = 1),'CBA=S001=D' , sysdate-36525 , sysdate,'CBA', 'ACTIVE' , 'CBA' , 'REQUEST',  (SELECT isid_oid FROM ft_t_isid WHERE id_ctxt_typ =  'RIC' and iss_id = 'NZ5YSWPCLS=' and rownum = 1), (select mkt_iss_oid from ft_t_mkis where instr_id = (select instr_id from ft_t_isid where iss_id = 'NZ5YSWPCLS=' and id_ctxt_typ = 'RIC') and mkt_oid = (select mkt_oid from ft_t_isid where iss_id = '' and id_ctxt_typ = '')) from dual WHERE EXISTS (SELECT 1 FROM ft_t_isid WHERE id_ctxt_typ =  'RIC' and iss_id = 'NZ5YSWPCLS=') AND NOT EXISTS (SELECT 1 FROM ft_t_isgp WHERE PRNT_ISS_GRP_OID = 'CBA=S001=D' and instr_id = (SELECT instr_id FROM ft_t_isid WHERE id_ctxt_typ =  'RIC' and iss_id = 'NZ5YSWPCLS=') );</v>
      </c>
    </row>
    <row r="42" spans="1:14" s="8" customFormat="1">
      <c r="A42" s="97"/>
      <c r="B42" s="103" t="s">
        <v>3221</v>
      </c>
      <c r="C42" s="78" t="s">
        <v>2498</v>
      </c>
      <c r="D42" s="78" t="s">
        <v>1570</v>
      </c>
      <c r="E42" s="78" t="s">
        <v>2659</v>
      </c>
      <c r="F42" s="103" t="s">
        <v>1365</v>
      </c>
      <c r="G42" s="104" t="s">
        <v>871</v>
      </c>
      <c r="H42" s="104" t="s">
        <v>141</v>
      </c>
      <c r="I42" s="78" t="s">
        <v>9</v>
      </c>
      <c r="J42" s="78" t="s">
        <v>141</v>
      </c>
      <c r="K42" s="99" t="s">
        <v>872</v>
      </c>
      <c r="L42" s="99"/>
      <c r="M42" s="105"/>
      <c r="N42" s="8" t="str">
        <f t="shared" si="0"/>
        <v>INSERT INTO ft_t_isgp (isgp_oid, instr_id, PRNT_ISS_GRP_OID,START_TMS,LAST_CHG_TMS,LAST_CHG_USR_ID,DATA_STAT_TYP,DATA_SRC_ID,PRT_PURP_TYP, ISID_OID, MKT_ISS_OID)  SELECT 'VG=0000041' ,  (SELECT instr_id FROM ft_t_isid WHERE id_ctxt_typ =  'RIC' and iss_id = 'NZ7YSWPCLS=' and rownum = 1),'CBA=S001=D'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'CBA=S001=D' and instr_id = (SELECT instr_id FROM ft_t_isid WHERE id_ctxt_typ =  'RIC' and iss_id = 'NZ7YSWPCLS=') );</v>
      </c>
    </row>
    <row r="43" spans="1:14" s="8" customFormat="1">
      <c r="A43" s="97"/>
      <c r="B43" s="103" t="s">
        <v>3222</v>
      </c>
      <c r="C43" s="78" t="s">
        <v>2498</v>
      </c>
      <c r="D43" s="78" t="s">
        <v>1570</v>
      </c>
      <c r="E43" s="78" t="s">
        <v>2659</v>
      </c>
      <c r="F43" s="103" t="s">
        <v>1365</v>
      </c>
      <c r="G43" s="104" t="s">
        <v>871</v>
      </c>
      <c r="H43" s="104" t="s">
        <v>141</v>
      </c>
      <c r="I43" s="78" t="s">
        <v>9</v>
      </c>
      <c r="J43" s="78" t="s">
        <v>141</v>
      </c>
      <c r="K43" s="99" t="s">
        <v>872</v>
      </c>
      <c r="L43" s="99"/>
      <c r="M43" s="105"/>
      <c r="N43" s="8" t="str">
        <f t="shared" si="0"/>
        <v>INSERT INTO ft_t_isgp (isgp_oid, instr_id, PRNT_ISS_GRP_OID,START_TMS,LAST_CHG_TMS,LAST_CHG_USR_ID,DATA_STAT_TYP,DATA_SRC_ID,PRT_PURP_TYP, ISID_OID, MKT_ISS_OID)  SELECT 'VG=0000042' ,  (SELECT instr_id FROM ft_t_isid WHERE id_ctxt_typ =  'RIC' and iss_id = 'NZ7YSWPCLS=' and rownum = 1),'CBA=S001=D' , sysdate-36525 , sysdate,'CBA', 'ACTIVE' , 'CBA' , 'REQUEST',  (SELECT isid_oid FROM ft_t_isid WHERE id_ctxt_typ =  'RIC' and iss_id = 'NZ7YSWPCLS=' and rownum = 1), (select mkt_iss_oid from ft_t_mkis where instr_id = (select instr_id from ft_t_isid where iss_id = 'NZ7YSWPCLS=' and id_ctxt_typ = 'RIC') and mkt_oid = (select mkt_oid from ft_t_isid where iss_id = '' and id_ctxt_typ = '')) from dual WHERE EXISTS (SELECT 1 FROM ft_t_isid WHERE id_ctxt_typ =  'RIC' and iss_id = 'NZ7YSWPCLS=') AND NOT EXISTS (SELECT 1 FROM ft_t_isgp WHERE PRNT_ISS_GRP_OID = 'CBA=S001=D' and instr_id = (SELECT instr_id FROM ft_t_isid WHERE id_ctxt_typ =  'RIC' and iss_id = 'NZ7YSWPCLS=') );</v>
      </c>
    </row>
    <row r="44" spans="1:14" s="8" customFormat="1">
      <c r="A44" s="97"/>
      <c r="B44" s="103" t="s">
        <v>3223</v>
      </c>
      <c r="C44" s="78" t="s">
        <v>2499</v>
      </c>
      <c r="D44" s="78" t="s">
        <v>1570</v>
      </c>
      <c r="E44" s="78" t="s">
        <v>2659</v>
      </c>
      <c r="F44" s="103" t="s">
        <v>1365</v>
      </c>
      <c r="G44" s="104" t="s">
        <v>871</v>
      </c>
      <c r="H44" s="104" t="s">
        <v>141</v>
      </c>
      <c r="I44" s="78" t="s">
        <v>9</v>
      </c>
      <c r="J44" s="78" t="s">
        <v>141</v>
      </c>
      <c r="K44" s="99" t="s">
        <v>872</v>
      </c>
      <c r="L44" s="99"/>
      <c r="M44" s="105"/>
      <c r="N44" s="8" t="str">
        <f t="shared" si="0"/>
        <v>INSERT INTO ft_t_isgp (isgp_oid, instr_id, PRNT_ISS_GRP_OID,START_TMS,LAST_CHG_TMS,LAST_CHG_USR_ID,DATA_STAT_TYP,DATA_SRC_ID,PRT_PURP_TYP, ISID_OID, MKT_ISS_OID)  SELECT 'VG=0000043' ,  (SELECT instr_id FROM ft_t_isid WHERE id_ctxt_typ =  'RIC' and iss_id = 'NZCASH=RBNZ' and rownum = 1),'CBA=S001=D'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'CBA=S001=D' and instr_id = (SELECT instr_id FROM ft_t_isid WHERE id_ctxt_typ =  'RIC' and iss_id = 'NZCASH=RBNZ') );</v>
      </c>
    </row>
    <row r="45" spans="1:14" s="8" customFormat="1">
      <c r="A45" s="97"/>
      <c r="B45" s="103" t="s">
        <v>3224</v>
      </c>
      <c r="C45" s="78" t="s">
        <v>2499</v>
      </c>
      <c r="D45" s="78" t="s">
        <v>1570</v>
      </c>
      <c r="E45" s="78" t="s">
        <v>2659</v>
      </c>
      <c r="F45" s="103" t="s">
        <v>1365</v>
      </c>
      <c r="G45" s="104" t="s">
        <v>871</v>
      </c>
      <c r="H45" s="104" t="s">
        <v>141</v>
      </c>
      <c r="I45" s="78" t="s">
        <v>9</v>
      </c>
      <c r="J45" s="78" t="s">
        <v>141</v>
      </c>
      <c r="K45" s="99" t="s">
        <v>872</v>
      </c>
      <c r="L45" s="99"/>
      <c r="M45" s="105"/>
      <c r="N45" s="8" t="str">
        <f t="shared" si="0"/>
        <v>INSERT INTO ft_t_isgp (isgp_oid, instr_id, PRNT_ISS_GRP_OID,START_TMS,LAST_CHG_TMS,LAST_CHG_USR_ID,DATA_STAT_TYP,DATA_SRC_ID,PRT_PURP_TYP, ISID_OID, MKT_ISS_OID)  SELECT 'VG=0000044' ,  (SELECT instr_id FROM ft_t_isid WHERE id_ctxt_typ =  'RIC' and iss_id = 'NZCASH=RBNZ' and rownum = 1),'CBA=S001=D' , sysdate-36525 , sysdate,'CBA', 'ACTIVE' , 'CBA' , 'REQUEST',  (SELECT isid_oid FROM ft_t_isid WHERE id_ctxt_typ =  'RIC' and iss_id = 'NZCASH=RBNZ' and rownum = 1), (select mkt_iss_oid from ft_t_mkis where instr_id = (select instr_id from ft_t_isid where iss_id = 'NZCASH=RBNZ' and id_ctxt_typ = 'RIC') and mkt_oid = (select mkt_oid from ft_t_isid where iss_id = '' and id_ctxt_typ = '')) from dual WHERE EXISTS (SELECT 1 FROM ft_t_isid WHERE id_ctxt_typ =  'RIC' and iss_id = 'NZCASH=RBNZ') AND NOT EXISTS (SELECT 1 FROM ft_t_isgp WHERE PRNT_ISS_GRP_OID = 'CBA=S001=D' and instr_id = (SELECT instr_id FROM ft_t_isid WHERE id_ctxt_typ =  'RIC' and iss_id = 'NZCASH=RBNZ') );</v>
      </c>
    </row>
    <row r="46" spans="1:14" s="8" customFormat="1">
      <c r="A46" s="97"/>
      <c r="B46" s="103" t="s">
        <v>3225</v>
      </c>
      <c r="C46" s="78" t="s">
        <v>2500</v>
      </c>
      <c r="D46" s="78" t="s">
        <v>1570</v>
      </c>
      <c r="E46" s="78" t="s">
        <v>2659</v>
      </c>
      <c r="F46" s="103" t="s">
        <v>1365</v>
      </c>
      <c r="G46" s="104" t="s">
        <v>871</v>
      </c>
      <c r="H46" s="104" t="s">
        <v>141</v>
      </c>
      <c r="I46" s="78" t="s">
        <v>9</v>
      </c>
      <c r="J46" s="78" t="s">
        <v>141</v>
      </c>
      <c r="K46" s="99" t="s">
        <v>872</v>
      </c>
      <c r="L46" s="99"/>
      <c r="M46" s="105"/>
      <c r="N46" s="8" t="str">
        <f t="shared" si="0"/>
        <v>INSERT INTO ft_t_isgp (isgp_oid, instr_id, PRNT_ISS_GRP_OID,START_TMS,LAST_CHG_TMS,LAST_CHG_USR_ID,DATA_STAT_TYP,DATA_SRC_ID,PRT_PURP_TYP, ISID_OID, MKT_ISS_OID)  SELECT 'VG=0000045' ,  (SELECT instr_id FROM ft_t_isid WHERE id_ctxt_typ =  'RIC' and iss_id = 'NZD10YMTOIS=ICAA' and rownum = 1),'CBA=S001=D' , sysdate-36525 , sysdate,'CBA', 'ACTIVE' , 'CBA' , 'REQUEST',  (SELECT isid_oid FROM ft_t_isid WHERE id_ctxt_typ =  'RIC' and iss_id = 'NZD10YMTOIS=ICAA' and rownum = 1), (select mkt_iss_oid from ft_t_mkis where instr_id = (select instr_id from ft_t_isid where iss_id = 'NZD10YMTOIS=ICAA' and id_ctxt_typ = 'RIC') and mkt_oid = (select mkt_oid from ft_t_isid where iss_id = '' and id_ctxt_typ = '')) from dual WHERE EXISTS (SELECT 1 FROM ft_t_isid WHERE id_ctxt_typ =  'RIC' and iss_id = 'NZD10YMTOIS=ICAA') AND NOT EXISTS (SELECT 1 FROM ft_t_isgp WHERE PRNT_ISS_GRP_OID = 'CBA=S001=D' and instr_id = (SELECT instr_id FROM ft_t_isid WHERE id_ctxt_typ =  'RIC' and iss_id = 'NZD10YMTOIS=ICAA') );</v>
      </c>
    </row>
    <row r="47" spans="1:14" s="8" customFormat="1">
      <c r="A47" s="97"/>
      <c r="B47" s="103" t="s">
        <v>3226</v>
      </c>
      <c r="C47" s="78" t="s">
        <v>2501</v>
      </c>
      <c r="D47" s="78" t="s">
        <v>1570</v>
      </c>
      <c r="E47" s="78" t="s">
        <v>2659</v>
      </c>
      <c r="F47" s="103" t="s">
        <v>1365</v>
      </c>
      <c r="G47" s="104" t="s">
        <v>871</v>
      </c>
      <c r="H47" s="104" t="s">
        <v>141</v>
      </c>
      <c r="I47" s="78" t="s">
        <v>9</v>
      </c>
      <c r="J47" s="78" t="s">
        <v>141</v>
      </c>
      <c r="K47" s="99" t="s">
        <v>872</v>
      </c>
      <c r="L47" s="99"/>
      <c r="M47" s="105"/>
      <c r="N47" s="8" t="str">
        <f t="shared" si="0"/>
        <v>INSERT INTO ft_t_isgp (isgp_oid, instr_id, PRNT_ISS_GRP_OID,START_TMS,LAST_CHG_TMS,LAST_CHG_USR_ID,DATA_STAT_TYP,DATA_SRC_ID,PRT_PURP_TYP, ISID_OID, MKT_ISS_OID)  SELECT 'VG=0000046' ,  (SELECT instr_id FROM ft_t_isid WHERE id_ctxt_typ =  'RIC' and iss_id = 'NZD12YMTOIS=ICAA' and rownum = 1),'CBA=S001=D' , sysdate-36525 , sysdate,'CBA', 'ACTIVE' , 'CBA' , 'REQUEST',  (SELECT isid_oid FROM ft_t_isid WHERE id_ctxt_typ =  'RIC' and iss_id = 'NZD12YMTOIS=ICAA' and rownum = 1), (select mkt_iss_oid from ft_t_mkis where instr_id = (select instr_id from ft_t_isid where iss_id = 'NZD12YMTOIS=ICAA' and id_ctxt_typ = 'RIC') and mkt_oid = (select mkt_oid from ft_t_isid where iss_id = '' and id_ctxt_typ = '')) from dual WHERE EXISTS (SELECT 1 FROM ft_t_isid WHERE id_ctxt_typ =  'RIC' and iss_id = 'NZD12YMTOIS=ICAA') AND NOT EXISTS (SELECT 1 FROM ft_t_isgp WHERE PRNT_ISS_GRP_OID = 'CBA=S001=D' and instr_id = (SELECT instr_id FROM ft_t_isid WHERE id_ctxt_typ =  'RIC' and iss_id = 'NZD12YMTOIS=ICAA') );</v>
      </c>
    </row>
    <row r="48" spans="1:14" s="8" customFormat="1">
      <c r="A48" s="97"/>
      <c r="B48" s="103" t="s">
        <v>3227</v>
      </c>
      <c r="C48" s="78" t="s">
        <v>2502</v>
      </c>
      <c r="D48" s="78" t="s">
        <v>1570</v>
      </c>
      <c r="E48" s="78" t="s">
        <v>2659</v>
      </c>
      <c r="F48" s="103" t="s">
        <v>1365</v>
      </c>
      <c r="G48" s="104" t="s">
        <v>871</v>
      </c>
      <c r="H48" s="104" t="s">
        <v>141</v>
      </c>
      <c r="I48" s="78" t="s">
        <v>9</v>
      </c>
      <c r="J48" s="78" t="s">
        <v>141</v>
      </c>
      <c r="K48" s="99" t="s">
        <v>872</v>
      </c>
      <c r="L48" s="99"/>
      <c r="M48" s="105"/>
      <c r="N48" s="8" t="str">
        <f t="shared" si="0"/>
        <v>INSERT INTO ft_t_isgp (isgp_oid, instr_id, PRNT_ISS_GRP_OID,START_TMS,LAST_CHG_TMS,LAST_CHG_USR_ID,DATA_STAT_TYP,DATA_SRC_ID,PRT_PURP_TYP, ISID_OID, MKT_ISS_OID)  SELECT 'VG=0000047' ,  (SELECT instr_id FROM ft_t_isid WHERE id_ctxt_typ =  'RIC' and iss_id = 'NZD15YMTOIS=ICAA' and rownum = 1),'CBA=S001=D' , sysdate-36525 , sysdate,'CBA', 'ACTIVE' , 'CBA' , 'REQUEST',  (SELECT isid_oid FROM ft_t_isid WHERE id_ctxt_typ =  'RIC' and iss_id = 'NZD15YMTOIS=ICAA' and rownum = 1), (select mkt_iss_oid from ft_t_mkis where instr_id = (select instr_id from ft_t_isid where iss_id = 'NZD15YMTOIS=ICAA' and id_ctxt_typ = 'RIC') and mkt_oid = (select mkt_oid from ft_t_isid where iss_id = '' and id_ctxt_typ = '')) from dual WHERE EXISTS (SELECT 1 FROM ft_t_isid WHERE id_ctxt_typ =  'RIC' and iss_id = 'NZD15YMTOIS=ICAA') AND NOT EXISTS (SELECT 1 FROM ft_t_isgp WHERE PRNT_ISS_GRP_OID = 'CBA=S001=D' and instr_id = (SELECT instr_id FROM ft_t_isid WHERE id_ctxt_typ =  'RIC' and iss_id = 'NZD15YMTOIS=ICAA') );</v>
      </c>
    </row>
    <row r="49" spans="1:14" s="8" customFormat="1">
      <c r="A49" s="97"/>
      <c r="B49" s="103" t="s">
        <v>3228</v>
      </c>
      <c r="C49" s="78" t="s">
        <v>2503</v>
      </c>
      <c r="D49" s="78" t="s">
        <v>1570</v>
      </c>
      <c r="E49" s="78" t="s">
        <v>2659</v>
      </c>
      <c r="F49" s="103" t="s">
        <v>1365</v>
      </c>
      <c r="G49" s="104" t="s">
        <v>871</v>
      </c>
      <c r="H49" s="104" t="s">
        <v>141</v>
      </c>
      <c r="I49" s="78" t="s">
        <v>9</v>
      </c>
      <c r="J49" s="78" t="s">
        <v>141</v>
      </c>
      <c r="K49" s="99" t="s">
        <v>872</v>
      </c>
      <c r="L49" s="99"/>
      <c r="M49" s="105"/>
      <c r="N49" s="8" t="str">
        <f t="shared" si="0"/>
        <v>INSERT INTO ft_t_isgp (isgp_oid, instr_id, PRNT_ISS_GRP_OID,START_TMS,LAST_CHG_TMS,LAST_CHG_USR_ID,DATA_STAT_TYP,DATA_SRC_ID,PRT_PURP_TYP, ISID_OID, MKT_ISS_OID)  SELECT 'VG=0000048' ,  (SELECT instr_id FROM ft_t_isid WHERE id_ctxt_typ =  'RIC' and iss_id = 'NZD18MOIS=FISW' and rownum = 1),'CBA=S001=D' , sysdate-36525 , sysdate,'CBA', 'ACTIVE' , 'CBA' , 'REQUEST',  (SELECT isid_oid FROM ft_t_isid WHERE id_ctxt_typ =  'RIC' and iss_id = 'NZD18MOIS=FISW' and rownum = 1), (select mkt_iss_oid from ft_t_mkis where instr_id = (select instr_id from ft_t_isid where iss_id = 'NZD18MOIS=FISW' and id_ctxt_typ = 'RIC') and mkt_oid = (select mkt_oid from ft_t_isid where iss_id = '' and id_ctxt_typ = '')) from dual WHERE EXISTS (SELECT 1 FROM ft_t_isid WHERE id_ctxt_typ =  'RIC' and iss_id = 'NZD18MOIS=FISW') AND NOT EXISTS (SELECT 1 FROM ft_t_isgp WHERE PRNT_ISS_GRP_OID = 'CBA=S001=D' and instr_id = (SELECT instr_id FROM ft_t_isid WHERE id_ctxt_typ =  'RIC' and iss_id = 'NZD18MOIS=FISW') );</v>
      </c>
    </row>
    <row r="50" spans="1:14">
      <c r="B50" s="103" t="s">
        <v>3229</v>
      </c>
      <c r="C50" s="78" t="s">
        <v>2504</v>
      </c>
      <c r="D50" s="78" t="s">
        <v>1570</v>
      </c>
      <c r="E50" s="78" t="s">
        <v>2659</v>
      </c>
      <c r="F50" s="103" t="s">
        <v>1365</v>
      </c>
      <c r="G50" s="104" t="s">
        <v>871</v>
      </c>
      <c r="H50" s="104" t="s">
        <v>141</v>
      </c>
      <c r="I50" s="78" t="s">
        <v>9</v>
      </c>
      <c r="J50" s="78" t="s">
        <v>141</v>
      </c>
      <c r="K50" s="99" t="s">
        <v>872</v>
      </c>
      <c r="L50" s="99"/>
      <c r="M50" s="105"/>
      <c r="N50" s="8" t="str">
        <f t="shared" si="0"/>
        <v>INSERT INTO ft_t_isgp (isgp_oid, instr_id, PRNT_ISS_GRP_OID,START_TMS,LAST_CHG_TMS,LAST_CHG_USR_ID,DATA_STAT_TYP,DATA_SRC_ID,PRT_PURP_TYP, ISID_OID, MKT_ISS_OID)  SELECT 'VG=0000049' ,  (SELECT instr_id FROM ft_t_isid WHERE id_ctxt_typ =  'RIC' and iss_id = 'NZD1MOIS=NZFA' and rownum = 1),'CBA=S001=D' , sysdate-36525 , sysdate,'CBA', 'ACTIVE' , 'CBA' , 'REQUEST',  (SELECT isid_oid FROM ft_t_isid WHERE id_ctxt_typ =  'RIC' and iss_id = 'NZD1MOIS=NZFA' and rownum = 1), (select mkt_iss_oid from ft_t_mkis where instr_id = (select instr_id from ft_t_isid where iss_id = 'NZD1MOIS=NZFA' and id_ctxt_typ = 'RIC') and mkt_oid = (select mkt_oid from ft_t_isid where iss_id = '' and id_ctxt_typ = '')) from dual WHERE EXISTS (SELECT 1 FROM ft_t_isid WHERE id_ctxt_typ =  'RIC' and iss_id = 'NZD1MOIS=NZFA') AND NOT EXISTS (SELECT 1 FROM ft_t_isgp WHERE PRNT_ISS_GRP_OID = 'CBA=S001=D' and instr_id = (SELECT instr_id FROM ft_t_isid WHERE id_ctxt_typ =  'RIC' and iss_id = 'NZD1MOIS=NZFA') );</v>
      </c>
    </row>
    <row r="51" spans="1:14">
      <c r="B51" s="103" t="s">
        <v>3230</v>
      </c>
      <c r="C51" s="78" t="s">
        <v>2505</v>
      </c>
      <c r="D51" s="78" t="s">
        <v>1570</v>
      </c>
      <c r="E51" s="78" t="s">
        <v>2659</v>
      </c>
      <c r="F51" s="103" t="s">
        <v>1365</v>
      </c>
      <c r="G51" s="104" t="s">
        <v>871</v>
      </c>
      <c r="H51" s="104" t="s">
        <v>141</v>
      </c>
      <c r="I51" s="78" t="s">
        <v>9</v>
      </c>
      <c r="J51" s="78" t="s">
        <v>141</v>
      </c>
      <c r="K51" s="99" t="s">
        <v>872</v>
      </c>
      <c r="L51" s="99"/>
      <c r="M51" s="105"/>
      <c r="N51" s="8" t="str">
        <f t="shared" si="0"/>
        <v>INSERT INTO ft_t_isgp (isgp_oid, instr_id, PRNT_ISS_GRP_OID,START_TMS,LAST_CHG_TMS,LAST_CHG_USR_ID,DATA_STAT_TYP,DATA_SRC_ID,PRT_PURP_TYP, ISID_OID, MKT_ISS_OID)  SELECT 'VG=0000050' ,  (SELECT instr_id FROM ft_t_isid WHERE id_ctxt_typ =  'RIC' and iss_id = 'NZD1YOIS=NZFA' and rownum = 1),'CBA=S001=D' , sysdate-36525 , sysdate,'CBA', 'ACTIVE' , 'CBA' , 'REQUEST',  (SELECT isid_oid FROM ft_t_isid WHERE id_ctxt_typ =  'RIC' and iss_id = 'NZD1YOIS=NZFA' and rownum = 1), (select mkt_iss_oid from ft_t_mkis where instr_id = (select instr_id from ft_t_isid where iss_id = 'NZD1YOIS=NZFA' and id_ctxt_typ = 'RIC') and mkt_oid = (select mkt_oid from ft_t_isid where iss_id = '' and id_ctxt_typ = '')) from dual WHERE EXISTS (SELECT 1 FROM ft_t_isid WHERE id_ctxt_typ =  'RIC' and iss_id = 'NZD1YOIS=NZFA') AND NOT EXISTS (SELECT 1 FROM ft_t_isgp WHERE PRNT_ISS_GRP_OID = 'CBA=S001=D' and instr_id = (SELECT instr_id FROM ft_t_isid WHERE id_ctxt_typ =  'RIC' and iss_id = 'NZD1YOIS=NZFA') );</v>
      </c>
    </row>
    <row r="52" spans="1:14">
      <c r="B52" s="103" t="s">
        <v>3231</v>
      </c>
      <c r="C52" s="78" t="s">
        <v>2506</v>
      </c>
      <c r="D52" s="78" t="s">
        <v>1570</v>
      </c>
      <c r="E52" s="78" t="s">
        <v>2659</v>
      </c>
      <c r="F52" s="103" t="s">
        <v>1365</v>
      </c>
      <c r="G52" s="104" t="s">
        <v>871</v>
      </c>
      <c r="H52" s="104" t="s">
        <v>141</v>
      </c>
      <c r="I52" s="78" t="s">
        <v>9</v>
      </c>
      <c r="J52" s="78" t="s">
        <v>141</v>
      </c>
      <c r="K52" s="99" t="s">
        <v>872</v>
      </c>
      <c r="L52" s="99"/>
      <c r="M52" s="105"/>
      <c r="N52" s="8" t="str">
        <f t="shared" si="0"/>
        <v>INSERT INTO ft_t_isgp (isgp_oid, instr_id, PRNT_ISS_GRP_OID,START_TMS,LAST_CHG_TMS,LAST_CHG_USR_ID,DATA_STAT_TYP,DATA_SRC_ID,PRT_PURP_TYP, ISID_OID, MKT_ISS_OID)  SELECT 'VG=0000051' ,  (SELECT instr_id FROM ft_t_isid WHERE id_ctxt_typ =  'RIC' and iss_id = 'NZD2MOIS=NZFA' and rownum = 1),'CBA=S001=D' , sysdate-36525 , sysdate,'CBA', 'ACTIVE' , 'CBA' , 'REQUEST',  (SELECT isid_oid FROM ft_t_isid WHERE id_ctxt_typ =  'RIC' and iss_id = 'NZD2MOIS=NZFA' and rownum = 1), (select mkt_iss_oid from ft_t_mkis where instr_id = (select instr_id from ft_t_isid where iss_id = 'NZD2MOIS=NZFA' and id_ctxt_typ = 'RIC') and mkt_oid = (select mkt_oid from ft_t_isid where iss_id = '' and id_ctxt_typ = '')) from dual WHERE EXISTS (SELECT 1 FROM ft_t_isid WHERE id_ctxt_typ =  'RIC' and iss_id = 'NZD2MOIS=NZFA') AND NOT EXISTS (SELECT 1 FROM ft_t_isgp WHERE PRNT_ISS_GRP_OID = 'CBA=S001=D' and instr_id = (SELECT instr_id FROM ft_t_isid WHERE id_ctxt_typ =  'RIC' and iss_id = 'NZD2MOIS=NZFA') );</v>
      </c>
    </row>
    <row r="53" spans="1:14">
      <c r="B53" s="103" t="s">
        <v>3232</v>
      </c>
      <c r="C53" s="78" t="s">
        <v>2507</v>
      </c>
      <c r="D53" s="78" t="s">
        <v>1570</v>
      </c>
      <c r="E53" s="78" t="s">
        <v>2659</v>
      </c>
      <c r="F53" s="103" t="s">
        <v>1365</v>
      </c>
      <c r="G53" s="104" t="s">
        <v>871</v>
      </c>
      <c r="H53" s="104" t="s">
        <v>141</v>
      </c>
      <c r="I53" s="78" t="s">
        <v>9</v>
      </c>
      <c r="J53" s="78" t="s">
        <v>141</v>
      </c>
      <c r="K53" s="99" t="s">
        <v>872</v>
      </c>
      <c r="L53" s="99"/>
      <c r="M53" s="105"/>
      <c r="N53" s="8" t="str">
        <f t="shared" si="0"/>
        <v>INSERT INTO ft_t_isgp (isgp_oid, instr_id, PRNT_ISS_GRP_OID,START_TMS,LAST_CHG_TMS,LAST_CHG_USR_ID,DATA_STAT_TYP,DATA_SRC_ID,PRT_PURP_TYP, ISID_OID, MKT_ISS_OID)  SELECT 'VG=0000052' ,  (SELECT instr_id FROM ft_t_isid WHERE id_ctxt_typ =  'RIC' and iss_id = 'NZD3B1B6Y=FISW' and rownum = 1),'CBA=S001=D' , sysdate-36525 , sysdate,'CBA', 'ACTIVE' , 'CBA' , 'REQUEST',  (SELECT isid_oid FROM ft_t_isid WHERE id_ctxt_typ =  'RIC' and iss_id = 'NZD3B1B6Y=FISW' and rownum = 1), (select mkt_iss_oid from ft_t_mkis where instr_id = (select instr_id from ft_t_isid where iss_id = 'NZD3B1B6Y=FISW' and id_ctxt_typ = 'RIC') and mkt_oid = (select mkt_oid from ft_t_isid where iss_id = '' and id_ctxt_typ = '')) from dual WHERE EXISTS (SELECT 1 FROM ft_t_isid WHERE id_ctxt_typ =  'RIC' and iss_id = 'NZD3B1B6Y=FISW') AND NOT EXISTS (SELECT 1 FROM ft_t_isgp WHERE PRNT_ISS_GRP_OID = 'CBA=S001=D' and instr_id = (SELECT instr_id FROM ft_t_isid WHERE id_ctxt_typ =  'RIC' and iss_id = 'NZD3B1B6Y=FISW') );</v>
      </c>
    </row>
    <row r="54" spans="1:14">
      <c r="B54" s="103" t="s">
        <v>3233</v>
      </c>
      <c r="C54" s="78" t="s">
        <v>2508</v>
      </c>
      <c r="D54" s="78" t="s">
        <v>1570</v>
      </c>
      <c r="E54" s="78" t="s">
        <v>2659</v>
      </c>
      <c r="F54" s="103" t="s">
        <v>1365</v>
      </c>
      <c r="G54" s="104" t="s">
        <v>871</v>
      </c>
      <c r="H54" s="104" t="s">
        <v>141</v>
      </c>
      <c r="I54" s="78" t="s">
        <v>9</v>
      </c>
      <c r="J54" s="78" t="s">
        <v>141</v>
      </c>
      <c r="K54" s="99" t="s">
        <v>872</v>
      </c>
      <c r="L54" s="99"/>
      <c r="M54" s="105"/>
      <c r="N54" s="8" t="str">
        <f t="shared" si="0"/>
        <v>INSERT INTO ft_t_isgp (isgp_oid, instr_id, PRNT_ISS_GRP_OID,START_TMS,LAST_CHG_TMS,LAST_CHG_USR_ID,DATA_STAT_TYP,DATA_SRC_ID,PRT_PURP_TYP, ISID_OID, MKT_ISS_OID)  SELECT 'VG=0000053' ,  (SELECT instr_id FROM ft_t_isid WHERE id_ctxt_typ =  'RIC' and iss_id = 'NZD3B1B7Y=FISW' and rownum = 1),'CBA=S001=D' , sysdate-36525 , sysdate,'CBA', 'ACTIVE' , 'CBA' , 'REQUEST',  (SELECT isid_oid FROM ft_t_isid WHERE id_ctxt_typ =  'RIC' and iss_id = 'NZD3B1B7Y=FISW' and rownum = 1), (select mkt_iss_oid from ft_t_mkis where instr_id = (select instr_id from ft_t_isid where iss_id = 'NZD3B1B7Y=FISW' and id_ctxt_typ = 'RIC') and mkt_oid = (select mkt_oid from ft_t_isid where iss_id = '' and id_ctxt_typ = '')) from dual WHERE EXISTS (SELECT 1 FROM ft_t_isid WHERE id_ctxt_typ =  'RIC' and iss_id = 'NZD3B1B7Y=FISW') AND NOT EXISTS (SELECT 1 FROM ft_t_isgp WHERE PRNT_ISS_GRP_OID = 'CBA=S001=D' and instr_id = (SELECT instr_id FROM ft_t_isid WHERE id_ctxt_typ =  'RIC' and iss_id = 'NZD3B1B7Y=FISW') );</v>
      </c>
    </row>
    <row r="55" spans="1:14">
      <c r="B55" s="103" t="s">
        <v>3234</v>
      </c>
      <c r="C55" s="78" t="s">
        <v>2509</v>
      </c>
      <c r="D55" s="78" t="s">
        <v>1570</v>
      </c>
      <c r="E55" s="78" t="s">
        <v>2659</v>
      </c>
      <c r="F55" s="103" t="s">
        <v>1365</v>
      </c>
      <c r="G55" s="104" t="s">
        <v>871</v>
      </c>
      <c r="H55" s="104" t="s">
        <v>141</v>
      </c>
      <c r="I55" s="78" t="s">
        <v>9</v>
      </c>
      <c r="J55" s="78" t="s">
        <v>141</v>
      </c>
      <c r="K55" s="99" t="s">
        <v>872</v>
      </c>
      <c r="L55" s="99"/>
      <c r="M55" s="105"/>
      <c r="N55" s="8" t="str">
        <f t="shared" si="0"/>
        <v>INSERT INTO ft_t_isgp (isgp_oid, instr_id, PRNT_ISS_GRP_OID,START_TMS,LAST_CHG_TMS,LAST_CHG_USR_ID,DATA_STAT_TYP,DATA_SRC_ID,PRT_PURP_TYP, ISID_OID, MKT_ISS_OID)  SELECT 'VG=0000054' ,  (SELECT instr_id FROM ft_t_isid WHERE id_ctxt_typ =  'RIC' and iss_id = 'NZD3B1B8Y=FISW' and rownum = 1),'CBA=S001=D' , sysdate-36525 , sysdate,'CBA', 'ACTIVE' , 'CBA' , 'REQUEST',  (SELECT isid_oid FROM ft_t_isid WHERE id_ctxt_typ =  'RIC' and iss_id = 'NZD3B1B8Y=FISW' and rownum = 1), (select mkt_iss_oid from ft_t_mkis where instr_id = (select instr_id from ft_t_isid where iss_id = 'NZD3B1B8Y=FISW' and id_ctxt_typ = 'RIC') and mkt_oid = (select mkt_oid from ft_t_isid where iss_id = '' and id_ctxt_typ = '')) from dual WHERE EXISTS (SELECT 1 FROM ft_t_isid WHERE id_ctxt_typ =  'RIC' and iss_id = 'NZD3B1B8Y=FISW') AND NOT EXISTS (SELECT 1 FROM ft_t_isgp WHERE PRNT_ISS_GRP_OID = 'CBA=S001=D' and instr_id = (SELECT instr_id FROM ft_t_isid WHERE id_ctxt_typ =  'RIC' and iss_id = 'NZD3B1B8Y=FISW') );</v>
      </c>
    </row>
    <row r="56" spans="1:14">
      <c r="B56" s="103" t="s">
        <v>3235</v>
      </c>
      <c r="C56" s="78" t="s">
        <v>2510</v>
      </c>
      <c r="D56" s="78" t="s">
        <v>1570</v>
      </c>
      <c r="E56" s="78" t="s">
        <v>2659</v>
      </c>
      <c r="F56" s="103" t="s">
        <v>1365</v>
      </c>
      <c r="G56" s="104" t="s">
        <v>871</v>
      </c>
      <c r="H56" s="104" t="s">
        <v>141</v>
      </c>
      <c r="I56" s="78" t="s">
        <v>9</v>
      </c>
      <c r="J56" s="78" t="s">
        <v>141</v>
      </c>
      <c r="K56" s="99" t="s">
        <v>872</v>
      </c>
      <c r="L56" s="99"/>
      <c r="M56" s="105"/>
      <c r="N56" s="8" t="str">
        <f t="shared" si="0"/>
        <v>INSERT INTO ft_t_isgp (isgp_oid, instr_id, PRNT_ISS_GRP_OID,START_TMS,LAST_CHG_TMS,LAST_CHG_USR_ID,DATA_STAT_TYP,DATA_SRC_ID,PRT_PURP_TYP, ISID_OID, MKT_ISS_OID)  SELECT 'VG=0000055' ,  (SELECT instr_id FROM ft_t_isid WHERE id_ctxt_typ =  'RIC' and iss_id = 'NZD3B1B9M=FISW' and rownum = 1),'CBA=S001=D' , sysdate-36525 , sysdate,'CBA', 'ACTIVE' , 'CBA' , 'REQUEST',  (SELECT isid_oid FROM ft_t_isid WHERE id_ctxt_typ =  'RIC' and iss_id = 'NZD3B1B9M=FISW' and rownum = 1), (select mkt_iss_oid from ft_t_mkis where instr_id = (select instr_id from ft_t_isid where iss_id = 'NZD3B1B9M=FISW' and id_ctxt_typ = 'RIC') and mkt_oid = (select mkt_oid from ft_t_isid where iss_id = '' and id_ctxt_typ = '')) from dual WHERE EXISTS (SELECT 1 FROM ft_t_isid WHERE id_ctxt_typ =  'RIC' and iss_id = 'NZD3B1B9M=FISW') AND NOT EXISTS (SELECT 1 FROM ft_t_isgp WHERE PRNT_ISS_GRP_OID = 'CBA=S001=D' and instr_id = (SELECT instr_id FROM ft_t_isid WHERE id_ctxt_typ =  'RIC' and iss_id = 'NZD3B1B9M=FISW') );</v>
      </c>
    </row>
    <row r="57" spans="1:14">
      <c r="B57" s="103" t="s">
        <v>3236</v>
      </c>
      <c r="C57" s="78" t="s">
        <v>2511</v>
      </c>
      <c r="D57" s="78" t="s">
        <v>1570</v>
      </c>
      <c r="E57" s="78" t="s">
        <v>2659</v>
      </c>
      <c r="F57" s="103" t="s">
        <v>1365</v>
      </c>
      <c r="G57" s="104" t="s">
        <v>871</v>
      </c>
      <c r="H57" s="104" t="s">
        <v>141</v>
      </c>
      <c r="I57" s="78" t="s">
        <v>9</v>
      </c>
      <c r="J57" s="78" t="s">
        <v>141</v>
      </c>
      <c r="K57" s="99" t="s">
        <v>872</v>
      </c>
      <c r="L57" s="99"/>
      <c r="M57" s="105"/>
      <c r="N57" s="8" t="str">
        <f t="shared" si="0"/>
        <v>INSERT INTO ft_t_isgp (isgp_oid, instr_id, PRNT_ISS_GRP_OID,START_TMS,LAST_CHG_TMS,LAST_CHG_USR_ID,DATA_STAT_TYP,DATA_SRC_ID,PRT_PURP_TYP, ISID_OID, MKT_ISS_OID)  SELECT 'VG=0000056' ,  (SELECT instr_id FROM ft_t_isid WHERE id_ctxt_typ =  'RIC' and iss_id = 'NZD3B1B9Y=FISW' and rownum = 1),'CBA=S001=D' , sysdate-36525 , sysdate,'CBA', 'ACTIVE' , 'CBA' , 'REQUEST',  (SELECT isid_oid FROM ft_t_isid WHERE id_ctxt_typ =  'RIC' and iss_id = 'NZD3B1B9Y=FISW' and rownum = 1), (select mkt_iss_oid from ft_t_mkis where instr_id = (select instr_id from ft_t_isid where iss_id = 'NZD3B1B9Y=FISW' and id_ctxt_typ = 'RIC') and mkt_oid = (select mkt_oid from ft_t_isid where iss_id = '' and id_ctxt_typ = '')) from dual WHERE EXISTS (SELECT 1 FROM ft_t_isid WHERE id_ctxt_typ =  'RIC' and iss_id = 'NZD3B1B9Y=FISW') AND NOT EXISTS (SELECT 1 FROM ft_t_isgp WHERE PRNT_ISS_GRP_OID = 'CBA=S001=D' and instr_id = (SELECT instr_id FROM ft_t_isid WHERE id_ctxt_typ =  'RIC' and iss_id = 'NZD3B1B9Y=FISW') );</v>
      </c>
    </row>
    <row r="58" spans="1:14">
      <c r="B58" s="103" t="s">
        <v>3237</v>
      </c>
      <c r="C58" s="78" t="s">
        <v>2512</v>
      </c>
      <c r="D58" s="78" t="s">
        <v>1570</v>
      </c>
      <c r="E58" s="78" t="s">
        <v>2659</v>
      </c>
      <c r="F58" s="103" t="s">
        <v>1365</v>
      </c>
      <c r="G58" s="104" t="s">
        <v>871</v>
      </c>
      <c r="H58" s="104" t="s">
        <v>141</v>
      </c>
      <c r="I58" s="78" t="s">
        <v>9</v>
      </c>
      <c r="J58" s="78" t="s">
        <v>141</v>
      </c>
      <c r="K58" s="99" t="s">
        <v>872</v>
      </c>
      <c r="L58" s="99"/>
      <c r="M58" s="105"/>
      <c r="N58" s="8" t="str">
        <f t="shared" si="0"/>
        <v>INSERT INTO ft_t_isgp (isgp_oid, instr_id, PRNT_ISS_GRP_OID,START_TMS,LAST_CHG_TMS,LAST_CHG_USR_ID,DATA_STAT_TYP,DATA_SRC_ID,PRT_PURP_TYP, ISID_OID, MKT_ISS_OID)  SELECT 'VG=0000057' ,  (SELECT instr_id FROM ft_t_isid WHERE id_ctxt_typ =  'RIC' and iss_id = 'NZD3YMTOIS=ICAA' and rownum = 1),'CBA=S001=D' , sysdate-36525 , sysdate,'CBA', 'ACTIVE' , 'CBA' , 'REQUEST',  (SELECT isid_oid FROM ft_t_isid WHERE id_ctxt_typ =  'RIC' and iss_id = 'NZD3YMTOIS=ICAA' and rownum = 1), (select mkt_iss_oid from ft_t_mkis where instr_id = (select instr_id from ft_t_isid where iss_id = 'NZD3YMTOIS=ICAA' and id_ctxt_typ = 'RIC') and mkt_oid = (select mkt_oid from ft_t_isid where iss_id = '' and id_ctxt_typ = '')) from dual WHERE EXISTS (SELECT 1 FROM ft_t_isid WHERE id_ctxt_typ =  'RIC' and iss_id = 'NZD3YMTOIS=ICAA') AND NOT EXISTS (SELECT 1 FROM ft_t_isgp WHERE PRNT_ISS_GRP_OID = 'CBA=S001=D' and instr_id = (SELECT instr_id FROM ft_t_isid WHERE id_ctxt_typ =  'RIC' and iss_id = 'NZD3YMTOIS=ICAA') );</v>
      </c>
    </row>
    <row r="59" spans="1:14">
      <c r="B59" s="103" t="s">
        <v>3238</v>
      </c>
      <c r="C59" s="78" t="s">
        <v>2513</v>
      </c>
      <c r="D59" s="78" t="s">
        <v>1570</v>
      </c>
      <c r="E59" s="78" t="s">
        <v>2659</v>
      </c>
      <c r="F59" s="103" t="s">
        <v>1365</v>
      </c>
      <c r="G59" s="104" t="s">
        <v>871</v>
      </c>
      <c r="H59" s="104" t="s">
        <v>141</v>
      </c>
      <c r="I59" s="78" t="s">
        <v>9</v>
      </c>
      <c r="J59" s="78" t="s">
        <v>141</v>
      </c>
      <c r="K59" s="99" t="s">
        <v>872</v>
      </c>
      <c r="L59" s="99"/>
      <c r="M59" s="105"/>
      <c r="N59" s="8" t="str">
        <f t="shared" si="0"/>
        <v>INSERT INTO ft_t_isgp (isgp_oid, instr_id, PRNT_ISS_GRP_OID,START_TMS,LAST_CHG_TMS,LAST_CHG_USR_ID,DATA_STAT_TYP,DATA_SRC_ID,PRT_PURP_TYP, ISID_OID, MKT_ISS_OID)  SELECT 'VG=0000058' ,  (SELECT instr_id FROM ft_t_isid WHERE id_ctxt_typ =  'RIC' and iss_id = 'NZD4YMTOIS=ICAA' and rownum = 1),'CBA=S001=D' , sysdate-36525 , sysdate,'CBA', 'ACTIVE' , 'CBA' , 'REQUEST',  (SELECT isid_oid FROM ft_t_isid WHERE id_ctxt_typ =  'RIC' and iss_id = 'NZD4YMTOIS=ICAA' and rownum = 1), (select mkt_iss_oid from ft_t_mkis where instr_id = (select instr_id from ft_t_isid where iss_id = 'NZD4YMTOIS=ICAA' and id_ctxt_typ = 'RIC') and mkt_oid = (select mkt_oid from ft_t_isid where iss_id = '' and id_ctxt_typ = '')) from dual WHERE EXISTS (SELECT 1 FROM ft_t_isid WHERE id_ctxt_typ =  'RIC' and iss_id = 'NZD4YMTOIS=ICAA') AND NOT EXISTS (SELECT 1 FROM ft_t_isgp WHERE PRNT_ISS_GRP_OID = 'CBA=S001=D' and instr_id = (SELECT instr_id FROM ft_t_isid WHERE id_ctxt_typ =  'RIC' and iss_id = 'NZD4YMTOIS=ICAA') );</v>
      </c>
    </row>
    <row r="60" spans="1:14">
      <c r="B60" s="103" t="s">
        <v>3239</v>
      </c>
      <c r="C60" s="78" t="s">
        <v>2514</v>
      </c>
      <c r="D60" s="78" t="s">
        <v>1570</v>
      </c>
      <c r="E60" s="78" t="s">
        <v>2659</v>
      </c>
      <c r="F60" s="103" t="s">
        <v>1365</v>
      </c>
      <c r="G60" s="104" t="s">
        <v>871</v>
      </c>
      <c r="H60" s="104" t="s">
        <v>141</v>
      </c>
      <c r="I60" s="78" t="s">
        <v>9</v>
      </c>
      <c r="J60" s="78" t="s">
        <v>141</v>
      </c>
      <c r="K60" s="99" t="s">
        <v>872</v>
      </c>
      <c r="L60" s="99"/>
      <c r="M60" s="105"/>
      <c r="N60" s="8" t="str">
        <f t="shared" si="0"/>
        <v>INSERT INTO ft_t_isgp (isgp_oid, instr_id, PRNT_ISS_GRP_OID,START_TMS,LAST_CHG_TMS,LAST_CHG_USR_ID,DATA_STAT_TYP,DATA_SRC_ID,PRT_PURP_TYP, ISID_OID, MKT_ISS_OID)  SELECT 'VG=0000059' ,  (SELECT instr_id FROM ft_t_isid WHERE id_ctxt_typ =  'RIC' and iss_id = 'NZD5YMTOIS=ICAA' and rownum = 1),'CBA=S001=D' , sysdate-36525 , sysdate,'CBA', 'ACTIVE' , 'CBA' , 'REQUEST',  (SELECT isid_oid FROM ft_t_isid WHERE id_ctxt_typ =  'RIC' and iss_id = 'NZD5YMTOIS=ICAA' and rownum = 1), (select mkt_iss_oid from ft_t_mkis where instr_id = (select instr_id from ft_t_isid where iss_id = 'NZD5YMTOIS=ICAA' and id_ctxt_typ = 'RIC') and mkt_oid = (select mkt_oid from ft_t_isid where iss_id = '' and id_ctxt_typ = '')) from dual WHERE EXISTS (SELECT 1 FROM ft_t_isid WHERE id_ctxt_typ =  'RIC' and iss_id = 'NZD5YMTOIS=ICAA') AND NOT EXISTS (SELECT 1 FROM ft_t_isgp WHERE PRNT_ISS_GRP_OID = 'CBA=S001=D' and instr_id = (SELECT instr_id FROM ft_t_isid WHERE id_ctxt_typ =  'RIC' and iss_id = 'NZD5YMTOIS=ICAA') );</v>
      </c>
    </row>
    <row r="61" spans="1:14">
      <c r="B61" s="103" t="s">
        <v>3240</v>
      </c>
      <c r="C61" s="78" t="s">
        <v>2515</v>
      </c>
      <c r="D61" s="78" t="s">
        <v>1570</v>
      </c>
      <c r="E61" s="78" t="s">
        <v>2659</v>
      </c>
      <c r="F61" s="103" t="s">
        <v>1365</v>
      </c>
      <c r="G61" s="104" t="s">
        <v>871</v>
      </c>
      <c r="H61" s="104" t="s">
        <v>141</v>
      </c>
      <c r="I61" s="78" t="s">
        <v>9</v>
      </c>
      <c r="J61" s="78" t="s">
        <v>141</v>
      </c>
      <c r="K61" s="99" t="s">
        <v>872</v>
      </c>
      <c r="L61" s="99"/>
      <c r="M61" s="105"/>
      <c r="N61" s="8" t="str">
        <f t="shared" si="0"/>
        <v>INSERT INTO ft_t_isgp (isgp_oid, instr_id, PRNT_ISS_GRP_OID,START_TMS,LAST_CHG_TMS,LAST_CHG_USR_ID,DATA_STAT_TYP,DATA_SRC_ID,PRT_PURP_TYP, ISID_OID, MKT_ISS_OID)  SELECT 'VG=0000060' ,  (SELECT instr_id FROM ft_t_isid WHERE id_ctxt_typ =  'RIC' and iss_id = 'NZD6MOIS=NZFA' and rownum = 1),'CBA=S001=D' , sysdate-36525 , sysdate,'CBA', 'ACTIVE' , 'CBA' , 'REQUEST',  (SELECT isid_oid FROM ft_t_isid WHERE id_ctxt_typ =  'RIC' and iss_id = 'NZD6MOIS=NZFA' and rownum = 1), (select mkt_iss_oid from ft_t_mkis where instr_id = (select instr_id from ft_t_isid where iss_id = 'NZD6MOIS=NZFA' and id_ctxt_typ = 'RIC') and mkt_oid = (select mkt_oid from ft_t_isid where iss_id = '' and id_ctxt_typ = '')) from dual WHERE EXISTS (SELECT 1 FROM ft_t_isid WHERE id_ctxt_typ =  'RIC' and iss_id = 'NZD6MOIS=NZFA') AND NOT EXISTS (SELECT 1 FROM ft_t_isgp WHERE PRNT_ISS_GRP_OID = 'CBA=S001=D' and instr_id = (SELECT instr_id FROM ft_t_isid WHERE id_ctxt_typ =  'RIC' and iss_id = 'NZD6MOIS=NZFA') );</v>
      </c>
    </row>
    <row r="62" spans="1:14">
      <c r="B62" s="103" t="s">
        <v>3241</v>
      </c>
      <c r="C62" s="78" t="s">
        <v>2516</v>
      </c>
      <c r="D62" s="78" t="s">
        <v>1570</v>
      </c>
      <c r="E62" s="78" t="s">
        <v>2659</v>
      </c>
      <c r="F62" s="103" t="s">
        <v>1365</v>
      </c>
      <c r="G62" s="104" t="s">
        <v>871</v>
      </c>
      <c r="H62" s="104" t="s">
        <v>141</v>
      </c>
      <c r="I62" s="78" t="s">
        <v>9</v>
      </c>
      <c r="J62" s="78" t="s">
        <v>141</v>
      </c>
      <c r="K62" s="99" t="s">
        <v>872</v>
      </c>
      <c r="L62" s="99"/>
      <c r="M62" s="105"/>
      <c r="N62" s="8" t="str">
        <f t="shared" si="0"/>
        <v>INSERT INTO ft_t_isgp (isgp_oid, instr_id, PRNT_ISS_GRP_OID,START_TMS,LAST_CHG_TMS,LAST_CHG_USR_ID,DATA_STAT_TYP,DATA_SRC_ID,PRT_PURP_TYP, ISID_OID, MKT_ISS_OID)  SELECT 'VG=0000061' ,  (SELECT instr_id FROM ft_t_isid WHERE id_ctxt_typ =  'RIC' and iss_id = 'NZD6YMTOIS=ICAA' and rownum = 1),'CBA=S001=D' , sysdate-36525 , sysdate,'CBA', 'ACTIVE' , 'CBA' , 'REQUEST',  (SELECT isid_oid FROM ft_t_isid WHERE id_ctxt_typ =  'RIC' and iss_id = 'NZD6YMTOIS=ICAA' and rownum = 1), (select mkt_iss_oid from ft_t_mkis where instr_id = (select instr_id from ft_t_isid where iss_id = 'NZD6YMTOIS=ICAA' and id_ctxt_typ = 'RIC') and mkt_oid = (select mkt_oid from ft_t_isid where iss_id = '' and id_ctxt_typ = '')) from dual WHERE EXISTS (SELECT 1 FROM ft_t_isid WHERE id_ctxt_typ =  'RIC' and iss_id = 'NZD6YMTOIS=ICAA') AND NOT EXISTS (SELECT 1 FROM ft_t_isgp WHERE PRNT_ISS_GRP_OID = 'CBA=S001=D' and instr_id = (SELECT instr_id FROM ft_t_isid WHERE id_ctxt_typ =  'RIC' and iss_id = 'NZD6YMTOIS=ICAA') );</v>
      </c>
    </row>
    <row r="63" spans="1:14">
      <c r="B63" s="103" t="s">
        <v>3242</v>
      </c>
      <c r="C63" s="78" t="s">
        <v>2517</v>
      </c>
      <c r="D63" s="78" t="s">
        <v>1570</v>
      </c>
      <c r="E63" s="78" t="s">
        <v>2659</v>
      </c>
      <c r="F63" s="103" t="s">
        <v>1365</v>
      </c>
      <c r="G63" s="104" t="s">
        <v>871</v>
      </c>
      <c r="H63" s="104" t="s">
        <v>141</v>
      </c>
      <c r="I63" s="78" t="s">
        <v>9</v>
      </c>
      <c r="J63" s="78" t="s">
        <v>141</v>
      </c>
      <c r="K63" s="99" t="s">
        <v>872</v>
      </c>
      <c r="L63" s="99"/>
      <c r="M63" s="105"/>
      <c r="N63" s="8" t="str">
        <f t="shared" si="0"/>
        <v>INSERT INTO ft_t_isgp (isgp_oid, instr_id, PRNT_ISS_GRP_OID,START_TMS,LAST_CHG_TMS,LAST_CHG_USR_ID,DATA_STAT_TYP,DATA_SRC_ID,PRT_PURP_TYP, ISID_OID, MKT_ISS_OID)  SELECT 'VG=0000062' ,  (SELECT instr_id FROM ft_t_isid WHERE id_ctxt_typ =  'RIC' and iss_id = 'NZD7YMTOIS=ICAA' and rownum = 1),'CBA=S001=D' , sysdate-36525 , sysdate,'CBA', 'ACTIVE' , 'CBA' , 'REQUEST',  (SELECT isid_oid FROM ft_t_isid WHERE id_ctxt_typ =  'RIC' and iss_id = 'NZD7YMTOIS=ICAA' and rownum = 1), (select mkt_iss_oid from ft_t_mkis where instr_id = (select instr_id from ft_t_isid where iss_id = 'NZD7YMTOIS=ICAA' and id_ctxt_typ = 'RIC') and mkt_oid = (select mkt_oid from ft_t_isid where iss_id = '' and id_ctxt_typ = '')) from dual WHERE EXISTS (SELECT 1 FROM ft_t_isid WHERE id_ctxt_typ =  'RIC' and iss_id = 'NZD7YMTOIS=ICAA') AND NOT EXISTS (SELECT 1 FROM ft_t_isgp WHERE PRNT_ISS_GRP_OID = 'CBA=S001=D' and instr_id = (SELECT instr_id FROM ft_t_isid WHERE id_ctxt_typ =  'RIC' and iss_id = 'NZD7YMTOIS=ICAA') );</v>
      </c>
    </row>
    <row r="64" spans="1:14">
      <c r="B64" s="103" t="s">
        <v>3243</v>
      </c>
      <c r="C64" s="78" t="s">
        <v>2518</v>
      </c>
      <c r="D64" s="78" t="s">
        <v>1570</v>
      </c>
      <c r="E64" s="78" t="s">
        <v>2659</v>
      </c>
      <c r="F64" s="103" t="s">
        <v>1365</v>
      </c>
      <c r="G64" s="104" t="s">
        <v>871</v>
      </c>
      <c r="H64" s="104" t="s">
        <v>141</v>
      </c>
      <c r="I64" s="78" t="s">
        <v>9</v>
      </c>
      <c r="J64" s="78" t="s">
        <v>141</v>
      </c>
      <c r="K64" s="99" t="s">
        <v>872</v>
      </c>
      <c r="L64" s="99"/>
      <c r="M64" s="105"/>
      <c r="N64" s="8" t="str">
        <f t="shared" si="0"/>
        <v>INSERT INTO ft_t_isgp (isgp_oid, instr_id, PRNT_ISS_GRP_OID,START_TMS,LAST_CHG_TMS,LAST_CHG_USR_ID,DATA_STAT_TYP,DATA_SRC_ID,PRT_PURP_TYP, ISID_OID, MKT_ISS_OID)  SELECT 'VG=0000063' ,  (SELECT instr_id FROM ft_t_isid WHERE id_ctxt_typ =  'RIC' and iss_id = 'NZD8YMTOIS=ICAA' and rownum = 1),'CBA=S001=D' , sysdate-36525 , sysdate,'CBA', 'ACTIVE' , 'CBA' , 'REQUEST',  (SELECT isid_oid FROM ft_t_isid WHERE id_ctxt_typ =  'RIC' and iss_id = 'NZD8YMTOIS=ICAA' and rownum = 1), (select mkt_iss_oid from ft_t_mkis where instr_id = (select instr_id from ft_t_isid where iss_id = 'NZD8YMTOIS=ICAA' and id_ctxt_typ = 'RIC') and mkt_oid = (select mkt_oid from ft_t_isid where iss_id = '' and id_ctxt_typ = '')) from dual WHERE EXISTS (SELECT 1 FROM ft_t_isid WHERE id_ctxt_typ =  'RIC' and iss_id = 'NZD8YMTOIS=ICAA') AND NOT EXISTS (SELECT 1 FROM ft_t_isgp WHERE PRNT_ISS_GRP_OID = 'CBA=S001=D' and instr_id = (SELECT instr_id FROM ft_t_isid WHERE id_ctxt_typ =  'RIC' and iss_id = 'NZD8YMTOIS=ICAA') );</v>
      </c>
    </row>
    <row r="65" spans="2:14">
      <c r="B65" s="103" t="s">
        <v>3244</v>
      </c>
      <c r="C65" s="78" t="s">
        <v>2519</v>
      </c>
      <c r="D65" s="78" t="s">
        <v>1570</v>
      </c>
      <c r="E65" s="78" t="s">
        <v>2659</v>
      </c>
      <c r="F65" s="103" t="s">
        <v>1365</v>
      </c>
      <c r="G65" s="104" t="s">
        <v>871</v>
      </c>
      <c r="H65" s="104" t="s">
        <v>141</v>
      </c>
      <c r="I65" s="78" t="s">
        <v>9</v>
      </c>
      <c r="J65" s="78" t="s">
        <v>141</v>
      </c>
      <c r="K65" s="99" t="s">
        <v>872</v>
      </c>
      <c r="L65" s="99"/>
      <c r="M65" s="105"/>
      <c r="N65" s="8" t="str">
        <f t="shared" si="0"/>
        <v>INSERT INTO ft_t_isgp (isgp_oid, instr_id, PRNT_ISS_GRP_OID,START_TMS,LAST_CHG_TMS,LAST_CHG_USR_ID,DATA_STAT_TYP,DATA_SRC_ID,PRT_PURP_TYP, ISID_OID, MKT_ISS_OID)  SELECT 'VG=0000064' ,  (SELECT instr_id FROM ft_t_isid WHERE id_ctxt_typ =  'RIC' and iss_id = 'NZD9YMTOIS=ICAA' and rownum = 1),'CBA=S001=D' , sysdate-36525 , sysdate,'CBA', 'ACTIVE' , 'CBA' , 'REQUEST',  (SELECT isid_oid FROM ft_t_isid WHERE id_ctxt_typ =  'RIC' and iss_id = 'NZD9YMTOIS=ICAA' and rownum = 1), (select mkt_iss_oid from ft_t_mkis where instr_id = (select instr_id from ft_t_isid where iss_id = 'NZD9YMTOIS=ICAA' and id_ctxt_typ = 'RIC') and mkt_oid = (select mkt_oid from ft_t_isid where iss_id = '' and id_ctxt_typ = '')) from dual WHERE EXISTS (SELECT 1 FROM ft_t_isid WHERE id_ctxt_typ =  'RIC' and iss_id = 'NZD9YMTOIS=ICAA') AND NOT EXISTS (SELECT 1 FROM ft_t_isgp WHERE PRNT_ISS_GRP_OID = 'CBA=S001=D' and instr_id = (SELECT instr_id FROM ft_t_isid WHERE id_ctxt_typ =  'RIC' and iss_id = 'NZD9YMTOIS=ICAA') );</v>
      </c>
    </row>
    <row r="66" spans="2:14">
      <c r="B66" s="103" t="s">
        <v>3245</v>
      </c>
      <c r="C66" s="78" t="s">
        <v>2520</v>
      </c>
      <c r="D66" s="78" t="s">
        <v>1570</v>
      </c>
      <c r="E66" s="78" t="s">
        <v>2659</v>
      </c>
      <c r="F66" s="103" t="s">
        <v>1365</v>
      </c>
      <c r="G66" s="104" t="s">
        <v>871</v>
      </c>
      <c r="H66" s="104" t="s">
        <v>141</v>
      </c>
      <c r="I66" s="78" t="s">
        <v>9</v>
      </c>
      <c r="J66" s="78" t="s">
        <v>141</v>
      </c>
      <c r="K66" s="99" t="s">
        <v>872</v>
      </c>
      <c r="L66" s="99"/>
      <c r="M66" s="105"/>
      <c r="N66" s="8" t="str">
        <f t="shared" ref="N66:N77" si="1">"INSERT INTO ft_t_isgp (isgp_oid, instr_id, PRNT_ISS_GRP_OID,START_TMS,LAST_CHG_TMS,LAST_CHG_USR_ID,DATA_STAT_TYP,DATA_SRC_ID,PRT_PURP_TYP, ISID_OID, MKT_ISS_OID)  SELECT '"&amp;B66&amp;"' , "&amp;" (SELECT instr_id FROM ft_t_isid WHERE id_ctxt_typ =  '"&amp;D66&amp;"' and iss_id = '"&amp;C66&amp;"' and rownum = 1),'"&amp;E66&amp;"' , "&amp;F66&amp;" , "&amp;G66&amp;",'"&amp;H66&amp;"', '"&amp;I66&amp;"' , '"&amp;J66&amp;"' , '"&amp;K66&amp;"', "&amp;" (SELECT isid_oid FROM ft_t_isid WHERE id_ctxt_typ =  '"&amp;D66&amp;"' and iss_id = '"&amp;C66&amp;"' and rownum = 1), (select mkt_iss_oid from ft_t_mkis where instr_id = (select instr_id from ft_t_isid where iss_id = '"&amp;C66&amp;"' and id_ctxt_typ = '"&amp;D66&amp;"') and mkt_oid = (select mkt_oid from ft_t_isid where iss_id = '"&amp;L66&amp;"' and id_ctxt_typ = '"&amp;M66&amp;"')) from dual WHERE EXISTS (SELECT 1 FROM ft_t_isid WHERE id_ctxt_typ =  '"&amp;D66&amp;"' and iss_id = '"&amp;C66&amp;"') AND NOT EXISTS (SELECT 1 FROM ft_t_isgp WHERE PRNT_ISS_GRP_OID = '"&amp;E66&amp;"' and instr_id = (SELECT instr_id FROM ft_t_isid WHERE id_ctxt_typ =  '"&amp;D66&amp;"' and iss_id = '"&amp;C66&amp;"') );"</f>
        <v>INSERT INTO ft_t_isgp (isgp_oid, instr_id, PRNT_ISS_GRP_OID,START_TMS,LAST_CHG_TMS,LAST_CHG_USR_ID,DATA_STAT_TYP,DATA_SRC_ID,PRT_PURP_TYP, ISID_OID, MKT_ISS_OID)  SELECT 'VG=0000065' ,  (SELECT instr_id FROM ft_t_isid WHERE id_ctxt_typ =  'RIC' and iss_id = 'SEK3F6=TTKL' and rownum = 1),'CBA=S001=D'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'CBA=S001=D' and instr_id = (SELECT instr_id FROM ft_t_isid WHERE id_ctxt_typ =  'RIC' and iss_id = 'SEK3F6=TTKL') );</v>
      </c>
    </row>
    <row r="67" spans="2:14">
      <c r="B67" s="103" t="s">
        <v>3246</v>
      </c>
      <c r="C67" s="78" t="s">
        <v>2520</v>
      </c>
      <c r="D67" s="78" t="s">
        <v>1570</v>
      </c>
      <c r="E67" s="78" t="s">
        <v>2659</v>
      </c>
      <c r="F67" s="103" t="s">
        <v>1365</v>
      </c>
      <c r="G67" s="104" t="s">
        <v>871</v>
      </c>
      <c r="H67" s="104" t="s">
        <v>141</v>
      </c>
      <c r="I67" s="78" t="s">
        <v>9</v>
      </c>
      <c r="J67" s="78" t="s">
        <v>141</v>
      </c>
      <c r="K67" s="99" t="s">
        <v>872</v>
      </c>
      <c r="L67" s="99"/>
      <c r="M67" s="105"/>
      <c r="N67" s="8" t="str">
        <f t="shared" si="1"/>
        <v>INSERT INTO ft_t_isgp (isgp_oid, instr_id, PRNT_ISS_GRP_OID,START_TMS,LAST_CHG_TMS,LAST_CHG_USR_ID,DATA_STAT_TYP,DATA_SRC_ID,PRT_PURP_TYP, ISID_OID, MKT_ISS_OID)  SELECT 'VG=0000066' ,  (SELECT instr_id FROM ft_t_isid WHERE id_ctxt_typ =  'RIC' and iss_id = 'SEK3F6=TTKL' and rownum = 1),'CBA=S001=D' , sysdate-36525 , sysdate,'CBA', 'ACTIVE' , 'CBA' , 'REQUEST',  (SELECT isid_oid FROM ft_t_isid WHERE id_ctxt_typ =  'RIC' and iss_id = 'SEK3F6=TTKL' and rownum = 1), (select mkt_iss_oid from ft_t_mkis where instr_id = (select instr_id from ft_t_isid where iss_id = 'SEK3F6=TTKL' and id_ctxt_typ = 'RIC') and mkt_oid = (select mkt_oid from ft_t_isid where iss_id = '' and id_ctxt_typ = '')) from dual WHERE EXISTS (SELECT 1 FROM ft_t_isid WHERE id_ctxt_typ =  'RIC' and iss_id = 'SEK3F6=TTKL') AND NOT EXISTS (SELECT 1 FROM ft_t_isgp WHERE PRNT_ISS_GRP_OID = 'CBA=S001=D' and instr_id = (SELECT instr_id FROM ft_t_isid WHERE id_ctxt_typ =  'RIC' and iss_id = 'SEK3F6=TTKL') );</v>
      </c>
    </row>
    <row r="68" spans="2:14">
      <c r="B68" s="103" t="s">
        <v>3247</v>
      </c>
      <c r="C68" s="78" t="s">
        <v>2521</v>
      </c>
      <c r="D68" s="78" t="s">
        <v>1570</v>
      </c>
      <c r="E68" s="78" t="s">
        <v>2659</v>
      </c>
      <c r="F68" s="103" t="s">
        <v>1365</v>
      </c>
      <c r="G68" s="104" t="s">
        <v>871</v>
      </c>
      <c r="H68" s="104" t="s">
        <v>141</v>
      </c>
      <c r="I68" s="78" t="s">
        <v>9</v>
      </c>
      <c r="J68" s="78" t="s">
        <v>141</v>
      </c>
      <c r="K68" s="99" t="s">
        <v>872</v>
      </c>
      <c r="L68" s="99"/>
      <c r="M68" s="105"/>
      <c r="N68" s="8" t="str">
        <f t="shared" si="1"/>
        <v>INSERT INTO ft_t_isgp (isgp_oid, instr_id, PRNT_ISS_GRP_OID,START_TMS,LAST_CHG_TMS,LAST_CHG_USR_ID,DATA_STAT_TYP,DATA_SRC_ID,PRT_PURP_TYP, ISID_OID, MKT_ISS_OID)  SELECT 'VG=0000067' ,  (SELECT instr_id FROM ft_t_isid WHERE id_ctxt_typ =  'RIC' and iss_id = 'SEK3F7=TTKL' and rownum = 1),'CBA=S001=D'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'CBA=S001=D' and instr_id = (SELECT instr_id FROM ft_t_isid WHERE id_ctxt_typ =  'RIC' and iss_id = 'SEK3F7=TTKL') );</v>
      </c>
    </row>
    <row r="69" spans="2:14">
      <c r="B69" s="103" t="s">
        <v>3248</v>
      </c>
      <c r="C69" s="78" t="s">
        <v>2521</v>
      </c>
      <c r="D69" s="78" t="s">
        <v>1570</v>
      </c>
      <c r="E69" s="78" t="s">
        <v>2659</v>
      </c>
      <c r="F69" s="103" t="s">
        <v>1365</v>
      </c>
      <c r="G69" s="104" t="s">
        <v>871</v>
      </c>
      <c r="H69" s="104" t="s">
        <v>141</v>
      </c>
      <c r="I69" s="78" t="s">
        <v>9</v>
      </c>
      <c r="J69" s="78" t="s">
        <v>141</v>
      </c>
      <c r="K69" s="99" t="s">
        <v>872</v>
      </c>
      <c r="L69" s="99"/>
      <c r="M69" s="105"/>
      <c r="N69" s="8" t="str">
        <f t="shared" si="1"/>
        <v>INSERT INTO ft_t_isgp (isgp_oid, instr_id, PRNT_ISS_GRP_OID,START_TMS,LAST_CHG_TMS,LAST_CHG_USR_ID,DATA_STAT_TYP,DATA_SRC_ID,PRT_PURP_TYP, ISID_OID, MKT_ISS_OID)  SELECT 'VG=0000068' ,  (SELECT instr_id FROM ft_t_isid WHERE id_ctxt_typ =  'RIC' and iss_id = 'SEK3F7=TTKL' and rownum = 1),'CBA=S001=D' , sysdate-36525 , sysdate,'CBA', 'ACTIVE' , 'CBA' , 'REQUEST',  (SELECT isid_oid FROM ft_t_isid WHERE id_ctxt_typ =  'RIC' and iss_id = 'SEK3F7=TTKL' and rownum = 1), (select mkt_iss_oid from ft_t_mkis where instr_id = (select instr_id from ft_t_isid where iss_id = 'SEK3F7=TTKL' and id_ctxt_typ = 'RIC') and mkt_oid = (select mkt_oid from ft_t_isid where iss_id = '' and id_ctxt_typ = '')) from dual WHERE EXISTS (SELECT 1 FROM ft_t_isid WHERE id_ctxt_typ =  'RIC' and iss_id = 'SEK3F7=TTKL') AND NOT EXISTS (SELECT 1 FROM ft_t_isgp WHERE PRNT_ISS_GRP_OID = 'CBA=S001=D' and instr_id = (SELECT instr_id FROM ft_t_isid WHERE id_ctxt_typ =  'RIC' and iss_id = 'SEK3F7=TTKL') );</v>
      </c>
    </row>
    <row r="70" spans="2:14">
      <c r="B70" s="103" t="s">
        <v>3249</v>
      </c>
      <c r="C70" s="78" t="s">
        <v>2522</v>
      </c>
      <c r="D70" s="78" t="s">
        <v>1570</v>
      </c>
      <c r="E70" s="78" t="s">
        <v>2659</v>
      </c>
      <c r="F70" s="103" t="s">
        <v>1365</v>
      </c>
      <c r="G70" s="104" t="s">
        <v>871</v>
      </c>
      <c r="H70" s="104" t="s">
        <v>141</v>
      </c>
      <c r="I70" s="78" t="s">
        <v>9</v>
      </c>
      <c r="J70" s="78" t="s">
        <v>141</v>
      </c>
      <c r="K70" s="99" t="s">
        <v>872</v>
      </c>
      <c r="L70" s="99"/>
      <c r="M70" s="105"/>
      <c r="N70" s="8" t="str">
        <f t="shared" si="1"/>
        <v>INSERT INTO ft_t_isgp (isgp_oid, instr_id, PRNT_ISS_GRP_OID,START_TMS,LAST_CHG_TMS,LAST_CHG_USR_ID,DATA_STAT_TYP,DATA_SRC_ID,PRT_PURP_TYP, ISID_OID, MKT_ISS_OID)  SELECT 'VG=0000069' ,  (SELECT instr_id FROM ft_t_isid WHERE id_ctxt_typ =  'RIC' and iss_id = 'SEK3F8=TTKL' and rownum = 1),'CBA=S001=D'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'CBA=S001=D' and instr_id = (SELECT instr_id FROM ft_t_isid WHERE id_ctxt_typ =  'RIC' and iss_id = 'SEK3F8=TTKL') );</v>
      </c>
    </row>
    <row r="71" spans="2:14">
      <c r="B71" s="103" t="s">
        <v>3250</v>
      </c>
      <c r="C71" s="78" t="s">
        <v>2522</v>
      </c>
      <c r="D71" s="78" t="s">
        <v>1570</v>
      </c>
      <c r="E71" s="78" t="s">
        <v>2659</v>
      </c>
      <c r="F71" s="103" t="s">
        <v>1365</v>
      </c>
      <c r="G71" s="104" t="s">
        <v>871</v>
      </c>
      <c r="H71" s="104" t="s">
        <v>141</v>
      </c>
      <c r="I71" s="78" t="s">
        <v>9</v>
      </c>
      <c r="J71" s="78" t="s">
        <v>141</v>
      </c>
      <c r="K71" s="99" t="s">
        <v>872</v>
      </c>
      <c r="L71" s="99"/>
      <c r="M71" s="105"/>
      <c r="N71" s="8" t="str">
        <f t="shared" si="1"/>
        <v>INSERT INTO ft_t_isgp (isgp_oid, instr_id, PRNT_ISS_GRP_OID,START_TMS,LAST_CHG_TMS,LAST_CHG_USR_ID,DATA_STAT_TYP,DATA_SRC_ID,PRT_PURP_TYP, ISID_OID, MKT_ISS_OID)  SELECT 'VG=0000070' ,  (SELECT instr_id FROM ft_t_isid WHERE id_ctxt_typ =  'RIC' and iss_id = 'SEK3F8=TTKL' and rownum = 1),'CBA=S001=D' , sysdate-36525 , sysdate,'CBA', 'ACTIVE' , 'CBA' , 'REQUEST',  (SELECT isid_oid FROM ft_t_isid WHERE id_ctxt_typ =  'RIC' and iss_id = 'SEK3F8=TTKL' and rownum = 1), (select mkt_iss_oid from ft_t_mkis where instr_id = (select instr_id from ft_t_isid where iss_id = 'SEK3F8=TTKL' and id_ctxt_typ = 'RIC') and mkt_oid = (select mkt_oid from ft_t_isid where iss_id = '' and id_ctxt_typ = '')) from dual WHERE EXISTS (SELECT 1 FROM ft_t_isid WHERE id_ctxt_typ =  'RIC' and iss_id = 'SEK3F8=TTKL') AND NOT EXISTS (SELECT 1 FROM ft_t_isgp WHERE PRNT_ISS_GRP_OID = 'CBA=S001=D' and instr_id = (SELECT instr_id FROM ft_t_isid WHERE id_ctxt_typ =  'RIC' and iss_id = 'SEK3F8=TTKL') );</v>
      </c>
    </row>
    <row r="72" spans="2:14">
      <c r="B72" s="103" t="s">
        <v>3251</v>
      </c>
      <c r="C72" s="78" t="s">
        <v>2523</v>
      </c>
      <c r="D72" s="78" t="s">
        <v>1570</v>
      </c>
      <c r="E72" s="78" t="s">
        <v>2659</v>
      </c>
      <c r="F72" s="103" t="s">
        <v>1365</v>
      </c>
      <c r="G72" s="104" t="s">
        <v>871</v>
      </c>
      <c r="H72" s="104" t="s">
        <v>141</v>
      </c>
      <c r="I72" s="78" t="s">
        <v>9</v>
      </c>
      <c r="J72" s="78" t="s">
        <v>141</v>
      </c>
      <c r="K72" s="99" t="s">
        <v>872</v>
      </c>
      <c r="L72" s="99"/>
      <c r="M72" s="105"/>
      <c r="N72" s="8" t="str">
        <f t="shared" si="1"/>
        <v>INSERT INTO ft_t_isgp (isgp_oid, instr_id, PRNT_ISS_GRP_OID,START_TMS,LAST_CHG_TMS,LAST_CHG_USR_ID,DATA_STAT_TYP,DATA_SRC_ID,PRT_PURP_TYP, ISID_OID, MKT_ISS_OID)  SELECT 'VG=0000071' ,  (SELECT instr_id FROM ft_t_isid WHERE id_ctxt_typ =  'RIC' and iss_id = 'SONIAOSR=' and rownum = 1),'CBA=S001=D' , sysdate-36525 , sysdate,'CBA', 'ACTIVE' , 'CBA' , 'REQUEST',  (SELECT isid_oid FROM ft_t_isid WHERE id_ctxt_typ =  'RIC' and iss_id = 'SONIAOSR=' and rownum = 1), (select mkt_iss_oid from ft_t_mkis where instr_id = (select instr_id from ft_t_isid where iss_id = 'SONIAOSR=' and id_ctxt_typ = 'RIC') and mkt_oid = (select mkt_oid from ft_t_isid where iss_id = '' and id_ctxt_typ = '')) from dual WHERE EXISTS (SELECT 1 FROM ft_t_isid WHERE id_ctxt_typ =  'RIC' and iss_id = 'SONIAOSR=') AND NOT EXISTS (SELECT 1 FROM ft_t_isgp WHERE PRNT_ISS_GRP_OID = 'CBA=S001=D' and instr_id = (SELECT instr_id FROM ft_t_isid WHERE id_ctxt_typ =  'RIC' and iss_id = 'SONIAOSR=') );</v>
      </c>
    </row>
    <row r="73" spans="2:14">
      <c r="B73" s="103" t="s">
        <v>3252</v>
      </c>
      <c r="C73" s="78" t="s">
        <v>2524</v>
      </c>
      <c r="D73" s="78" t="s">
        <v>1570</v>
      </c>
      <c r="E73" s="78" t="s">
        <v>2659</v>
      </c>
      <c r="F73" s="103" t="s">
        <v>1365</v>
      </c>
      <c r="G73" s="104" t="s">
        <v>871</v>
      </c>
      <c r="H73" s="104" t="s">
        <v>141</v>
      </c>
      <c r="I73" s="78" t="s">
        <v>9</v>
      </c>
      <c r="J73" s="78" t="s">
        <v>141</v>
      </c>
      <c r="K73" s="99" t="s">
        <v>872</v>
      </c>
      <c r="L73" s="99"/>
      <c r="M73" s="105"/>
      <c r="N73" s="8" t="str">
        <f t="shared" si="1"/>
        <v>INSERT INTO ft_t_isgp (isgp_oid, instr_id, PRNT_ISS_GRP_OID,START_TMS,LAST_CHG_TMS,LAST_CHG_USR_ID,DATA_STAT_TYP,DATA_SRC_ID,PRT_PURP_TYP, ISID_OID, MKT_ISS_OID)  SELECT 'VG=0000072' ,  (SELECT instr_id FROM ft_t_isid WHERE id_ctxt_typ =  'RIC' and iss_id = 'STISEK1MDFI=' and rownum = 1),'CBA=S001=D' , sysdate-36525 , sysdate,'CBA', 'ACTIVE' , 'CBA' , 'REQUEST',  (SELECT isid_oid FROM ft_t_isid WHERE id_ctxt_typ =  'RIC' and iss_id = 'STISEK1MDFI=' and rownum = 1), (select mkt_iss_oid from ft_t_mkis where instr_id = (select instr_id from ft_t_isid where iss_id = 'STISEK1MDFI=' and id_ctxt_typ = 'RIC') and mkt_oid = (select mkt_oid from ft_t_isid where iss_id = '' and id_ctxt_typ = '')) from dual WHERE EXISTS (SELECT 1 FROM ft_t_isid WHERE id_ctxt_typ =  'RIC' and iss_id = 'STISEK1MDFI=') AND NOT EXISTS (SELECT 1 FROM ft_t_isgp WHERE PRNT_ISS_GRP_OID = 'CBA=S001=D' and instr_id = (SELECT instr_id FROM ft_t_isid WHERE id_ctxt_typ =  'RIC' and iss_id = 'STISEK1MDFI=') );</v>
      </c>
    </row>
    <row r="74" spans="2:14">
      <c r="B74" s="103" t="s">
        <v>3253</v>
      </c>
      <c r="C74" s="78" t="s">
        <v>2525</v>
      </c>
      <c r="D74" s="78" t="s">
        <v>1570</v>
      </c>
      <c r="E74" s="78" t="s">
        <v>2659</v>
      </c>
      <c r="F74" s="103" t="s">
        <v>1365</v>
      </c>
      <c r="G74" s="104" t="s">
        <v>871</v>
      </c>
      <c r="H74" s="104" t="s">
        <v>141</v>
      </c>
      <c r="I74" s="78" t="s">
        <v>9</v>
      </c>
      <c r="J74" s="78" t="s">
        <v>141</v>
      </c>
      <c r="K74" s="99" t="s">
        <v>872</v>
      </c>
      <c r="L74" s="99"/>
      <c r="M74" s="105"/>
      <c r="N74" s="8" t="str">
        <f t="shared" si="1"/>
        <v>INSERT INTO ft_t_isgp (isgp_oid, instr_id, PRNT_ISS_GRP_OID,START_TMS,LAST_CHG_TMS,LAST_CHG_USR_ID,DATA_STAT_TYP,DATA_SRC_ID,PRT_PURP_TYP, ISID_OID, MKT_ISS_OID)  SELECT 'VG=0000073' ,  (SELECT instr_id FROM ft_t_isid WHERE id_ctxt_typ =  'RIC' and iss_id = 'STISEK1WDFI=' and rownum = 1),'CBA=S001=D' , sysdate-36525 , sysdate,'CBA', 'ACTIVE' , 'CBA' , 'REQUEST',  (SELECT isid_oid FROM ft_t_isid WHERE id_ctxt_typ =  'RIC' and iss_id = 'STISEK1WDFI=' and rownum = 1), (select mkt_iss_oid from ft_t_mkis where instr_id = (select instr_id from ft_t_isid where iss_id = 'STISEK1WDFI=' and id_ctxt_typ = 'RIC') and mkt_oid = (select mkt_oid from ft_t_isid where iss_id = '' and id_ctxt_typ = '')) from dual WHERE EXISTS (SELECT 1 FROM ft_t_isid WHERE id_ctxt_typ =  'RIC' and iss_id = 'STISEK1WDFI=') AND NOT EXISTS (SELECT 1 FROM ft_t_isgp WHERE PRNT_ISS_GRP_OID = 'CBA=S001=D' and instr_id = (SELECT instr_id FROM ft_t_isid WHERE id_ctxt_typ =  'RIC' and iss_id = 'STISEK1WDFI=') );</v>
      </c>
    </row>
    <row r="75" spans="2:14">
      <c r="B75" s="103" t="s">
        <v>3254</v>
      </c>
      <c r="C75" s="78" t="s">
        <v>2526</v>
      </c>
      <c r="D75" s="78" t="s">
        <v>1570</v>
      </c>
      <c r="E75" s="78" t="s">
        <v>2659</v>
      </c>
      <c r="F75" s="103" t="s">
        <v>1365</v>
      </c>
      <c r="G75" s="104" t="s">
        <v>871</v>
      </c>
      <c r="H75" s="104" t="s">
        <v>141</v>
      </c>
      <c r="I75" s="78" t="s">
        <v>9</v>
      </c>
      <c r="J75" s="78" t="s">
        <v>141</v>
      </c>
      <c r="K75" s="99" t="s">
        <v>872</v>
      </c>
      <c r="L75" s="99"/>
      <c r="M75" s="105"/>
      <c r="N75" s="8" t="str">
        <f t="shared" si="1"/>
        <v>INSERT INTO ft_t_isgp (isgp_oid, instr_id, PRNT_ISS_GRP_OID,START_TMS,LAST_CHG_TMS,LAST_CHG_USR_ID,DATA_STAT_TYP,DATA_SRC_ID,PRT_PURP_TYP, ISID_OID, MKT_ISS_OID)  SELECT 'VG=0000074' ,  (SELECT instr_id FROM ft_t_isid WHERE id_ctxt_typ =  'RIC' and iss_id = 'STISEK2MDFI=' and rownum = 1),'CBA=S001=D' , sysdate-36525 , sysdate,'CBA', 'ACTIVE' , 'CBA' , 'REQUEST',  (SELECT isid_oid FROM ft_t_isid WHERE id_ctxt_typ =  'RIC' and iss_id = 'STISEK2MDFI=' and rownum = 1), (select mkt_iss_oid from ft_t_mkis where instr_id = (select instr_id from ft_t_isid where iss_id = 'STISEK2MDFI=' and id_ctxt_typ = 'RIC') and mkt_oid = (select mkt_oid from ft_t_isid where iss_id = '' and id_ctxt_typ = '')) from dual WHERE EXISTS (SELECT 1 FROM ft_t_isid WHERE id_ctxt_typ =  'RIC' and iss_id = 'STISEK2MDFI=') AND NOT EXISTS (SELECT 1 FROM ft_t_isgp WHERE PRNT_ISS_GRP_OID = 'CBA=S001=D' and instr_id = (SELECT instr_id FROM ft_t_isid WHERE id_ctxt_typ =  'RIC' and iss_id = 'STISEK2MDFI=') );</v>
      </c>
    </row>
    <row r="76" spans="2:14">
      <c r="B76" s="103" t="s">
        <v>3255</v>
      </c>
      <c r="C76" s="78" t="s">
        <v>2527</v>
      </c>
      <c r="D76" s="78" t="s">
        <v>1570</v>
      </c>
      <c r="E76" s="78" t="s">
        <v>2659</v>
      </c>
      <c r="F76" s="103" t="s">
        <v>1365</v>
      </c>
      <c r="G76" s="104" t="s">
        <v>871</v>
      </c>
      <c r="H76" s="104" t="s">
        <v>141</v>
      </c>
      <c r="I76" s="78" t="s">
        <v>9</v>
      </c>
      <c r="J76" s="78" t="s">
        <v>141</v>
      </c>
      <c r="K76" s="99" t="s">
        <v>872</v>
      </c>
      <c r="L76" s="99"/>
      <c r="M76" s="105"/>
      <c r="N76" s="8" t="str">
        <f t="shared" si="1"/>
        <v>INSERT INTO ft_t_isgp (isgp_oid, instr_id, PRNT_ISS_GRP_OID,START_TMS,LAST_CHG_TMS,LAST_CHG_USR_ID,DATA_STAT_TYP,DATA_SRC_ID,PRT_PURP_TYP, ISID_OID, MKT_ISS_OID)  SELECT 'VG=0000075' ,  (SELECT instr_id FROM ft_t_isid WHERE id_ctxt_typ =  'RIC' and iss_id = 'STISEK3MDFI=' and rownum = 1),'CBA=S001=D'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'CBA=S001=D' and instr_id = (SELECT instr_id FROM ft_t_isid WHERE id_ctxt_typ =  'RIC' and iss_id = 'STISEK3MDFI=') );</v>
      </c>
    </row>
    <row r="77" spans="2:14">
      <c r="B77" s="103" t="s">
        <v>3256</v>
      </c>
      <c r="C77" s="16" t="s">
        <v>2527</v>
      </c>
      <c r="D77" s="78" t="s">
        <v>1570</v>
      </c>
      <c r="E77" s="78" t="s">
        <v>2659</v>
      </c>
      <c r="F77" s="103" t="s">
        <v>1365</v>
      </c>
      <c r="G77" s="104" t="s">
        <v>871</v>
      </c>
      <c r="H77" s="104" t="s">
        <v>141</v>
      </c>
      <c r="I77" s="78" t="s">
        <v>9</v>
      </c>
      <c r="J77" s="78" t="s">
        <v>141</v>
      </c>
      <c r="K77" s="99" t="s">
        <v>872</v>
      </c>
      <c r="L77" s="99"/>
      <c r="M77" s="105"/>
      <c r="N77" s="8" t="str">
        <f t="shared" si="1"/>
        <v>INSERT INTO ft_t_isgp (isgp_oid, instr_id, PRNT_ISS_GRP_OID,START_TMS,LAST_CHG_TMS,LAST_CHG_USR_ID,DATA_STAT_TYP,DATA_SRC_ID,PRT_PURP_TYP, ISID_OID, MKT_ISS_OID)  SELECT 'VG=0000076' ,  (SELECT instr_id FROM ft_t_isid WHERE id_ctxt_typ =  'RIC' and iss_id = 'STISEK3MDFI=' and rownum = 1),'CBA=S001=D' , sysdate-36525 , sysdate,'CBA', 'ACTIVE' , 'CBA' , 'REQUEST',  (SELECT isid_oid FROM ft_t_isid WHERE id_ctxt_typ =  'RIC' and iss_id = 'STISEK3MDFI=' and rownum = 1), (select mkt_iss_oid from ft_t_mkis where instr_id = (select instr_id from ft_t_isid where iss_id = 'STISEK3MDFI=' and id_ctxt_typ = 'RIC') and mkt_oid = (select mkt_oid from ft_t_isid where iss_id = '' and id_ctxt_typ = '')) from dual WHERE EXISTS (SELECT 1 FROM ft_t_isid WHERE id_ctxt_typ =  'RIC' and iss_id = 'STISEK3MDFI=') AND NOT EXISTS (SELECT 1 FROM ft_t_isgp WHERE PRNT_ISS_GRP_OID = 'CBA=S001=D' and instr_id = (SELECT instr_id FROM ft_t_isid WHERE id_ctxt_typ =  'RIC' and iss_id = 'STISEK3MDFI=') );</v>
      </c>
    </row>
    <row r="78" spans="2:14">
      <c r="B78" s="103" t="s">
        <v>3257</v>
      </c>
      <c r="D78" s="78"/>
      <c r="E78" s="78"/>
      <c r="F78" s="103"/>
      <c r="G78" s="104"/>
      <c r="H78" s="104"/>
      <c r="I78" s="78"/>
      <c r="J78" s="78"/>
      <c r="K78" s="99"/>
      <c r="L78" s="99"/>
      <c r="M78" s="105"/>
      <c r="N78" s="8"/>
    </row>
    <row r="79" spans="2:14">
      <c r="B79" s="103" t="s">
        <v>3258</v>
      </c>
      <c r="C79" s="16" t="s">
        <v>2528</v>
      </c>
      <c r="D79" s="78" t="s">
        <v>1570</v>
      </c>
      <c r="E79" s="78" t="s">
        <v>2659</v>
      </c>
      <c r="F79" s="103" t="s">
        <v>1365</v>
      </c>
      <c r="G79" s="104" t="s">
        <v>871</v>
      </c>
      <c r="H79" s="104" t="s">
        <v>141</v>
      </c>
      <c r="I79" s="78" t="s">
        <v>9</v>
      </c>
      <c r="J79" s="78" t="s">
        <v>141</v>
      </c>
      <c r="K79" s="99" t="s">
        <v>872</v>
      </c>
      <c r="L79" s="99"/>
      <c r="M79" s="105"/>
      <c r="N79" s="8" t="str">
        <f t="shared" ref="N79:N142" si="2">"INSERT INTO ft_t_isgp (isgp_oid, instr_id, PRNT_ISS_GRP_OID,START_TMS,LAST_CHG_TMS,LAST_CHG_USR_ID,DATA_STAT_TYP,DATA_SRC_ID,PRT_PURP_TYP, ISID_OID, MKT_ISS_OID)  SELECT '"&amp;B79&amp;"' , "&amp;" (SELECT instr_id FROM ft_t_isid WHERE id_ctxt_typ =  '"&amp;D79&amp;"' and iss_id = '"&amp;C79&amp;"' and rownum = 1),'"&amp;E79&amp;"' , "&amp;F79&amp;" , "&amp;G79&amp;",'"&amp;H79&amp;"', '"&amp;I79&amp;"' , '"&amp;J79&amp;"' , '"&amp;K79&amp;"', "&amp;" (SELECT isid_oid FROM ft_t_isid WHERE id_ctxt_typ =  '"&amp;D79&amp;"' and iss_id = '"&amp;C79&amp;"' and rownum = 1), (select mkt_iss_oid from ft_t_mkis where instr_id = (select instr_id from ft_t_isid where iss_id = '"&amp;C79&amp;"' and id_ctxt_typ = '"&amp;D79&amp;"') and mkt_oid = (select mkt_oid from ft_t_isid where iss_id = '"&amp;L79&amp;"' and id_ctxt_typ = '"&amp;M79&amp;"')) from dual WHERE EXISTS (SELECT 1 FROM ft_t_isid WHERE id_ctxt_typ =  '"&amp;D79&amp;"' and iss_id = '"&amp;C79&amp;"') AND NOT EXISTS (SELECT 1 FROM ft_t_isgp WHERE PRNT_ISS_GRP_OID = '"&amp;E79&amp;"' and instr_id = (SELECT instr_id FROM ft_t_isid WHERE id_ctxt_typ =  '"&amp;D79&amp;"' and iss_id = '"&amp;C79&amp;"') );"</f>
        <v>INSERT INTO ft_t_isgp (isgp_oid, instr_id, PRNT_ISS_GRP_OID,START_TMS,LAST_CHG_TMS,LAST_CHG_USR_ID,DATA_STAT_TYP,DATA_SRC_ID,PRT_PURP_TYP, ISID_OID, MKT_ISS_OID)  SELECT 'VG=0000078' ,  (SELECT instr_id FROM ft_t_isid WHERE id_ctxt_typ =  'RIC' and iss_id = 'USDONFSR=' and rownum = 1),'CBA=S001=D'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'CBA=S001=D' and instr_id = (SELECT instr_id FROM ft_t_isid WHERE id_ctxt_typ =  'RIC' and iss_id = 'USDONFSR=') );</v>
      </c>
    </row>
    <row r="80" spans="2:14">
      <c r="B80" s="103" t="s">
        <v>3259</v>
      </c>
      <c r="C80" s="16" t="s">
        <v>2529</v>
      </c>
      <c r="D80" s="78" t="s">
        <v>1570</v>
      </c>
      <c r="E80" s="78" t="s">
        <v>2659</v>
      </c>
      <c r="F80" s="103" t="s">
        <v>1365</v>
      </c>
      <c r="G80" s="104" t="s">
        <v>871</v>
      </c>
      <c r="H80" s="104" t="s">
        <v>141</v>
      </c>
      <c r="I80" s="78" t="s">
        <v>9</v>
      </c>
      <c r="J80" s="78" t="s">
        <v>141</v>
      </c>
      <c r="K80" s="99" t="s">
        <v>872</v>
      </c>
      <c r="L80" s="99"/>
      <c r="M80" s="105"/>
      <c r="N80" s="8" t="str">
        <f t="shared" si="2"/>
        <v>INSERT INTO ft_t_isgp (isgp_oid, instr_id, PRNT_ISS_GRP_OID,START_TMS,LAST_CHG_TMS,LAST_CHG_USR_ID,DATA_STAT_TYP,DATA_SRC_ID,PRT_PURP_TYP, ISID_OID, MKT_ISS_OID)  SELECT 'VG=0000079' ,  (SELECT instr_id FROM ft_t_isid WHERE id_ctxt_typ =  'RIC' and iss_id = 'USD1MFSR=' and rownum = 1),'CBA=S001=D'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'CBA=S001=D' and instr_id = (SELECT instr_id FROM ft_t_isid WHERE id_ctxt_typ =  'RIC' and iss_id = 'USD1MFSR=') );</v>
      </c>
    </row>
    <row r="81" spans="2:14">
      <c r="B81" s="103" t="s">
        <v>3260</v>
      </c>
      <c r="C81" s="16" t="s">
        <v>2530</v>
      </c>
      <c r="D81" s="78" t="s">
        <v>1570</v>
      </c>
      <c r="E81" s="78" t="s">
        <v>2659</v>
      </c>
      <c r="F81" s="103" t="s">
        <v>1365</v>
      </c>
      <c r="G81" s="104" t="s">
        <v>871</v>
      </c>
      <c r="H81" s="104" t="s">
        <v>141</v>
      </c>
      <c r="I81" s="78" t="s">
        <v>9</v>
      </c>
      <c r="J81" s="78" t="s">
        <v>141</v>
      </c>
      <c r="K81" s="99" t="s">
        <v>872</v>
      </c>
      <c r="L81" s="99"/>
      <c r="M81" s="105"/>
      <c r="N81" s="8" t="str">
        <f t="shared" si="2"/>
        <v>INSERT INTO ft_t_isgp (isgp_oid, instr_id, PRNT_ISS_GRP_OID,START_TMS,LAST_CHG_TMS,LAST_CHG_USR_ID,DATA_STAT_TYP,DATA_SRC_ID,PRT_PURP_TYP, ISID_OID, MKT_ISS_OID)  SELECT 'VG=0000080' ,  (SELECT instr_id FROM ft_t_isid WHERE id_ctxt_typ =  'RIC' and iss_id = 'USD2MFSR=' and rownum = 1),'CBA=S001=D'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'CBA=S001=D' and instr_id = (SELECT instr_id FROM ft_t_isid WHERE id_ctxt_typ =  'RIC' and iss_id = 'USD2MFSR=') );</v>
      </c>
    </row>
    <row r="82" spans="2:14">
      <c r="B82" s="103" t="s">
        <v>3261</v>
      </c>
      <c r="C82" s="16" t="s">
        <v>2531</v>
      </c>
      <c r="D82" s="78" t="s">
        <v>1570</v>
      </c>
      <c r="E82" s="78" t="s">
        <v>2659</v>
      </c>
      <c r="F82" s="103" t="s">
        <v>1365</v>
      </c>
      <c r="G82" s="104" t="s">
        <v>871</v>
      </c>
      <c r="H82" s="104" t="s">
        <v>141</v>
      </c>
      <c r="I82" s="78" t="s">
        <v>9</v>
      </c>
      <c r="J82" s="78" t="s">
        <v>141</v>
      </c>
      <c r="K82" s="99" t="s">
        <v>872</v>
      </c>
      <c r="L82" s="99"/>
      <c r="M82" s="105"/>
      <c r="N82" s="8" t="str">
        <f t="shared" si="2"/>
        <v>INSERT INTO ft_t_isgp (isgp_oid, instr_id, PRNT_ISS_GRP_OID,START_TMS,LAST_CHG_TMS,LAST_CHG_USR_ID,DATA_STAT_TYP,DATA_SRC_ID,PRT_PURP_TYP, ISID_OID, MKT_ISS_OID)  SELECT 'VG=0000081' ,  (SELECT instr_id FROM ft_t_isid WHERE id_ctxt_typ =  'RIC' and iss_id = 'USD3MFSR=' and rownum = 1),'CBA=S001=D'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'CBA=S001=D' and instr_id = (SELECT instr_id FROM ft_t_isid WHERE id_ctxt_typ =  'RIC' and iss_id = 'USD3MFSR=') );</v>
      </c>
    </row>
    <row r="83" spans="2:14">
      <c r="B83" s="103" t="s">
        <v>3262</v>
      </c>
      <c r="C83" s="16" t="s">
        <v>2532</v>
      </c>
      <c r="D83" s="78" t="s">
        <v>1570</v>
      </c>
      <c r="E83" s="78" t="s">
        <v>2659</v>
      </c>
      <c r="F83" s="103" t="s">
        <v>1365</v>
      </c>
      <c r="G83" s="104" t="s">
        <v>871</v>
      </c>
      <c r="H83" s="104" t="s">
        <v>141</v>
      </c>
      <c r="I83" s="78" t="s">
        <v>9</v>
      </c>
      <c r="J83" s="78" t="s">
        <v>141</v>
      </c>
      <c r="K83" s="99" t="s">
        <v>872</v>
      </c>
      <c r="L83" s="99"/>
      <c r="M83" s="105"/>
      <c r="N83" s="8" t="str">
        <f t="shared" si="2"/>
        <v>INSERT INTO ft_t_isgp (isgp_oid, instr_id, PRNT_ISS_GRP_OID,START_TMS,LAST_CHG_TMS,LAST_CHG_USR_ID,DATA_STAT_TYP,DATA_SRC_ID,PRT_PURP_TYP, ISID_OID, MKT_ISS_OID)  SELECT 'VG=0000082' ,  (SELECT instr_id FROM ft_t_isid WHERE id_ctxt_typ =  'RIC' and iss_id = 'USDSB3L3Y=RR' and rownum = 1),'CBA=S001=D'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'CBA=S001=D' and instr_id = (SELECT instr_id FROM ft_t_isid WHERE id_ctxt_typ =  'RIC' and iss_id = 'USDSB3L3Y=RR') );</v>
      </c>
    </row>
    <row r="84" spans="2:14">
      <c r="B84" s="103" t="s">
        <v>3263</v>
      </c>
      <c r="C84" s="16" t="s">
        <v>2533</v>
      </c>
      <c r="D84" s="78" t="s">
        <v>1570</v>
      </c>
      <c r="E84" s="78" t="s">
        <v>2659</v>
      </c>
      <c r="F84" s="103" t="s">
        <v>1365</v>
      </c>
      <c r="G84" s="104" t="s">
        <v>871</v>
      </c>
      <c r="H84" s="104" t="s">
        <v>141</v>
      </c>
      <c r="I84" s="78" t="s">
        <v>9</v>
      </c>
      <c r="J84" s="78" t="s">
        <v>141</v>
      </c>
      <c r="K84" s="99" t="s">
        <v>872</v>
      </c>
      <c r="L84" s="99"/>
      <c r="M84" s="105"/>
      <c r="N84" s="8" t="str">
        <f t="shared" si="2"/>
        <v>INSERT INTO ft_t_isgp (isgp_oid, instr_id, PRNT_ISS_GRP_OID,START_TMS,LAST_CHG_TMS,LAST_CHG_USR_ID,DATA_STAT_TYP,DATA_SRC_ID,PRT_PURP_TYP, ISID_OID, MKT_ISS_OID)  SELECT 'VG=0000083' ,  (SELECT instr_id FROM ft_t_isid WHERE id_ctxt_typ =  'RIC' and iss_id = 'USDSB3L4Y=RR' and rownum = 1),'CBA=S001=D'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'CBA=S001=D' and instr_id = (SELECT instr_id FROM ft_t_isid WHERE id_ctxt_typ =  'RIC' and iss_id = 'USDSB3L4Y=RR') );</v>
      </c>
    </row>
    <row r="85" spans="2:14">
      <c r="B85" s="103" t="s">
        <v>3264</v>
      </c>
      <c r="C85" s="16" t="s">
        <v>2534</v>
      </c>
      <c r="D85" s="78" t="s">
        <v>1570</v>
      </c>
      <c r="E85" s="78" t="s">
        <v>2659</v>
      </c>
      <c r="F85" s="103" t="s">
        <v>1365</v>
      </c>
      <c r="G85" s="104" t="s">
        <v>871</v>
      </c>
      <c r="H85" s="104" t="s">
        <v>141</v>
      </c>
      <c r="I85" s="78" t="s">
        <v>9</v>
      </c>
      <c r="J85" s="78" t="s">
        <v>141</v>
      </c>
      <c r="K85" s="99" t="s">
        <v>872</v>
      </c>
      <c r="L85" s="99"/>
      <c r="M85" s="105"/>
      <c r="N85" s="8" t="str">
        <f t="shared" si="2"/>
        <v>INSERT INTO ft_t_isgp (isgp_oid, instr_id, PRNT_ISS_GRP_OID,START_TMS,LAST_CHG_TMS,LAST_CHG_USR_ID,DATA_STAT_TYP,DATA_SRC_ID,PRT_PURP_TYP, ISID_OID, MKT_ISS_OID)  SELECT 'VG=0000084' ,  (SELECT instr_id FROM ft_t_isid WHERE id_ctxt_typ =  'RIC' and iss_id = 'USDSB3L5Y=RR' and rownum = 1),'CBA=S001=D'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'CBA=S001=D' and instr_id = (SELECT instr_id FROM ft_t_isid WHERE id_ctxt_typ =  'RIC' and iss_id = 'USDSB3L5Y=RR') );</v>
      </c>
    </row>
    <row r="86" spans="2:14">
      <c r="B86" s="103" t="s">
        <v>3265</v>
      </c>
      <c r="C86" s="16" t="s">
        <v>2535</v>
      </c>
      <c r="D86" s="78" t="s">
        <v>1570</v>
      </c>
      <c r="E86" s="78" t="s">
        <v>2659</v>
      </c>
      <c r="F86" s="103" t="s">
        <v>1365</v>
      </c>
      <c r="G86" s="104" t="s">
        <v>871</v>
      </c>
      <c r="H86" s="104" t="s">
        <v>141</v>
      </c>
      <c r="I86" s="78" t="s">
        <v>9</v>
      </c>
      <c r="J86" s="78" t="s">
        <v>141</v>
      </c>
      <c r="K86" s="99" t="s">
        <v>872</v>
      </c>
      <c r="L86" s="99"/>
      <c r="M86" s="105"/>
      <c r="N86" s="8" t="str">
        <f t="shared" si="2"/>
        <v>INSERT INTO ft_t_isgp (isgp_oid, instr_id, PRNT_ISS_GRP_OID,START_TMS,LAST_CHG_TMS,LAST_CHG_USR_ID,DATA_STAT_TYP,DATA_SRC_ID,PRT_PURP_TYP, ISID_OID, MKT_ISS_OID)  SELECT 'VG=0000085' ,  (SELECT instr_id FROM ft_t_isid WHERE id_ctxt_typ =  'RIC' and iss_id = 'USDSB3L6Y=RR' and rownum = 1),'CBA=S001=D'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'CBA=S001=D' and instr_id = (SELECT instr_id FROM ft_t_isid WHERE id_ctxt_typ =  'RIC' and iss_id = 'USDSB3L6Y=RR') );</v>
      </c>
    </row>
    <row r="87" spans="2:14">
      <c r="B87" s="103" t="s">
        <v>3266</v>
      </c>
      <c r="C87" s="16" t="s">
        <v>2536</v>
      </c>
      <c r="D87" s="78" t="s">
        <v>1570</v>
      </c>
      <c r="E87" s="78" t="s">
        <v>2659</v>
      </c>
      <c r="F87" s="103" t="s">
        <v>1365</v>
      </c>
      <c r="G87" s="104" t="s">
        <v>871</v>
      </c>
      <c r="H87" s="104" t="s">
        <v>141</v>
      </c>
      <c r="I87" s="78" t="s">
        <v>9</v>
      </c>
      <c r="J87" s="78" t="s">
        <v>141</v>
      </c>
      <c r="K87" s="99" t="s">
        <v>872</v>
      </c>
      <c r="L87" s="99"/>
      <c r="M87" s="105"/>
      <c r="N87" s="8" t="str">
        <f t="shared" si="2"/>
        <v>INSERT INTO ft_t_isgp (isgp_oid, instr_id, PRNT_ISS_GRP_OID,START_TMS,LAST_CHG_TMS,LAST_CHG_USR_ID,DATA_STAT_TYP,DATA_SRC_ID,PRT_PURP_TYP, ISID_OID, MKT_ISS_OID)  SELECT 'VG=0000086' ,  (SELECT instr_id FROM ft_t_isid WHERE id_ctxt_typ =  'RIC' and iss_id = 'USDSB3L7Y=RR' and rownum = 1),'CBA=S001=D'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'CBA=S001=D' and instr_id = (SELECT instr_id FROM ft_t_isid WHERE id_ctxt_typ =  'RIC' and iss_id = 'USDSB3L7Y=RR') );</v>
      </c>
    </row>
    <row r="88" spans="2:14">
      <c r="B88" s="103" t="s">
        <v>3267</v>
      </c>
      <c r="C88" s="16" t="s">
        <v>2537</v>
      </c>
      <c r="D88" s="78" t="s">
        <v>1570</v>
      </c>
      <c r="E88" s="78" t="s">
        <v>2659</v>
      </c>
      <c r="F88" s="103" t="s">
        <v>1365</v>
      </c>
      <c r="G88" s="104" t="s">
        <v>871</v>
      </c>
      <c r="H88" s="104" t="s">
        <v>141</v>
      </c>
      <c r="I88" s="78" t="s">
        <v>9</v>
      </c>
      <c r="J88" s="78" t="s">
        <v>141</v>
      </c>
      <c r="K88" s="99" t="s">
        <v>872</v>
      </c>
      <c r="L88" s="99"/>
      <c r="M88" s="105"/>
      <c r="N88" s="8" t="str">
        <f t="shared" si="2"/>
        <v>INSERT INTO ft_t_isgp (isgp_oid, instr_id, PRNT_ISS_GRP_OID,START_TMS,LAST_CHG_TMS,LAST_CHG_USR_ID,DATA_STAT_TYP,DATA_SRC_ID,PRT_PURP_TYP, ISID_OID, MKT_ISS_OID)  SELECT 'VG=0000087' ,  (SELECT instr_id FROM ft_t_isid WHERE id_ctxt_typ =  'RIC' and iss_id = 'USDSB3L8Y=RR' and rownum = 1),'CBA=S001=D'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'CBA=S001=D' and instr_id = (SELECT instr_id FROM ft_t_isid WHERE id_ctxt_typ =  'RIC' and iss_id = 'USDSB3L8Y=RR') );</v>
      </c>
    </row>
    <row r="89" spans="2:14">
      <c r="B89" s="103" t="s">
        <v>3268</v>
      </c>
      <c r="C89" s="16" t="s">
        <v>2537</v>
      </c>
      <c r="D89" s="78" t="s">
        <v>1570</v>
      </c>
      <c r="E89" s="78" t="s">
        <v>2659</v>
      </c>
      <c r="F89" s="103" t="s">
        <v>1365</v>
      </c>
      <c r="G89" s="104" t="s">
        <v>871</v>
      </c>
      <c r="H89" s="104" t="s">
        <v>141</v>
      </c>
      <c r="I89" s="78" t="s">
        <v>9</v>
      </c>
      <c r="J89" s="78" t="s">
        <v>141</v>
      </c>
      <c r="K89" s="99" t="s">
        <v>872</v>
      </c>
      <c r="L89" s="99"/>
      <c r="M89" s="105"/>
      <c r="N89" s="8" t="str">
        <f t="shared" si="2"/>
        <v>INSERT INTO ft_t_isgp (isgp_oid, instr_id, PRNT_ISS_GRP_OID,START_TMS,LAST_CHG_TMS,LAST_CHG_USR_ID,DATA_STAT_TYP,DATA_SRC_ID,PRT_PURP_TYP, ISID_OID, MKT_ISS_OID)  SELECT 'VG=0000088' ,  (SELECT instr_id FROM ft_t_isid WHERE id_ctxt_typ =  'RIC' and iss_id = 'USDSB3L8Y=RR' and rownum = 1),'CBA=S001=D'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'CBA=S001=D' and instr_id = (SELECT instr_id FROM ft_t_isid WHERE id_ctxt_typ =  'RIC' and iss_id = 'USDSB3L8Y=RR') );</v>
      </c>
    </row>
    <row r="90" spans="2:14">
      <c r="B90" s="103" t="s">
        <v>3269</v>
      </c>
      <c r="C90" s="16" t="s">
        <v>2538</v>
      </c>
      <c r="D90" s="78" t="s">
        <v>1570</v>
      </c>
      <c r="E90" s="78" t="s">
        <v>2659</v>
      </c>
      <c r="F90" s="103" t="s">
        <v>1365</v>
      </c>
      <c r="G90" s="104" t="s">
        <v>871</v>
      </c>
      <c r="H90" s="104" t="s">
        <v>141</v>
      </c>
      <c r="I90" s="78" t="s">
        <v>9</v>
      </c>
      <c r="J90" s="78" t="s">
        <v>141</v>
      </c>
      <c r="K90" s="99" t="s">
        <v>872</v>
      </c>
      <c r="L90" s="99"/>
      <c r="M90" s="105"/>
      <c r="N90" s="8" t="str">
        <f t="shared" si="2"/>
        <v>INSERT INTO ft_t_isgp (isgp_oid, instr_id, PRNT_ISS_GRP_OID,START_TMS,LAST_CHG_TMS,LAST_CHG_USR_ID,DATA_STAT_TYP,DATA_SRC_ID,PRT_PURP_TYP, ISID_OID, MKT_ISS_OID)  SELECT 'VG=0000089' ,  (SELECT instr_id FROM ft_t_isid WHERE id_ctxt_typ =  'RIC' and iss_id = 'USDSB3L9Y=RR' and rownum = 1),'CBA=S001=D'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'CBA=S001=D' and instr_id = (SELECT instr_id FROM ft_t_isid WHERE id_ctxt_typ =  'RIC' and iss_id = 'USDSB3L9Y=RR') );</v>
      </c>
    </row>
    <row r="91" spans="2:14">
      <c r="B91" s="103" t="s">
        <v>3270</v>
      </c>
      <c r="C91" s="16" t="s">
        <v>2539</v>
      </c>
      <c r="D91" s="78" t="s">
        <v>1570</v>
      </c>
      <c r="E91" s="78" t="s">
        <v>2659</v>
      </c>
      <c r="F91" s="103" t="s">
        <v>1365</v>
      </c>
      <c r="G91" s="104" t="s">
        <v>871</v>
      </c>
      <c r="H91" s="104" t="s">
        <v>141</v>
      </c>
      <c r="I91" s="78" t="s">
        <v>9</v>
      </c>
      <c r="J91" s="78" t="s">
        <v>141</v>
      </c>
      <c r="K91" s="99" t="s">
        <v>872</v>
      </c>
      <c r="L91" s="99"/>
      <c r="M91" s="105"/>
      <c r="N91" s="8" t="str">
        <f t="shared" si="2"/>
        <v>INSERT INTO ft_t_isgp (isgp_oid, instr_id, PRNT_ISS_GRP_OID,START_TMS,LAST_CHG_TMS,LAST_CHG_USR_ID,DATA_STAT_TYP,DATA_SRC_ID,PRT_PURP_TYP, ISID_OID, MKT_ISS_OID)  SELECT 'VG=0000090' ,  (SELECT instr_id FROM ft_t_isid WHERE id_ctxt_typ =  'RIC' and iss_id = 'USDSB3L10Y=RR' and rownum = 1),'CBA=S001=D'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'CBA=S001=D' and instr_id = (SELECT instr_id FROM ft_t_isid WHERE id_ctxt_typ =  'RIC' and iss_id = 'USDSB3L10Y=RR') );</v>
      </c>
    </row>
    <row r="92" spans="2:14">
      <c r="B92" s="103" t="s">
        <v>3271</v>
      </c>
      <c r="C92" s="16" t="s">
        <v>2540</v>
      </c>
      <c r="D92" s="78" t="s">
        <v>1570</v>
      </c>
      <c r="E92" s="78" t="s">
        <v>2659</v>
      </c>
      <c r="F92" s="103" t="s">
        <v>1365</v>
      </c>
      <c r="G92" s="104" t="s">
        <v>871</v>
      </c>
      <c r="H92" s="104" t="s">
        <v>141</v>
      </c>
      <c r="I92" s="78" t="s">
        <v>9</v>
      </c>
      <c r="J92" s="78" t="s">
        <v>141</v>
      </c>
      <c r="K92" s="99" t="s">
        <v>872</v>
      </c>
      <c r="L92" s="99"/>
      <c r="M92" s="105"/>
      <c r="N92" s="8" t="str">
        <f t="shared" si="2"/>
        <v>INSERT INTO ft_t_isgp (isgp_oid, instr_id, PRNT_ISS_GRP_OID,START_TMS,LAST_CHG_TMS,LAST_CHG_USR_ID,DATA_STAT_TYP,DATA_SRC_ID,PRT_PURP_TYP, ISID_OID, MKT_ISS_OID)  SELECT 'VG=0000091' ,  (SELECT instr_id FROM ft_t_isid WHERE id_ctxt_typ =  'RIC' and iss_id = 'USDSB3L12Y=RR' and rownum = 1),'CBA=S001=D'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'CBA=S001=D' and instr_id = (SELECT instr_id FROM ft_t_isid WHERE id_ctxt_typ =  'RIC' and iss_id = 'USDSB3L12Y=RR') );</v>
      </c>
    </row>
    <row r="93" spans="2:14">
      <c r="B93" s="103" t="s">
        <v>3272</v>
      </c>
      <c r="C93" s="16" t="s">
        <v>2541</v>
      </c>
      <c r="D93" s="78" t="s">
        <v>1570</v>
      </c>
      <c r="E93" s="78" t="s">
        <v>2659</v>
      </c>
      <c r="F93" s="103" t="s">
        <v>1365</v>
      </c>
      <c r="G93" s="104" t="s">
        <v>871</v>
      </c>
      <c r="H93" s="104" t="s">
        <v>141</v>
      </c>
      <c r="I93" s="78" t="s">
        <v>9</v>
      </c>
      <c r="J93" s="78" t="s">
        <v>141</v>
      </c>
      <c r="K93" s="99" t="s">
        <v>872</v>
      </c>
      <c r="L93" s="99"/>
      <c r="M93" s="105"/>
      <c r="N93" s="8" t="str">
        <f t="shared" si="2"/>
        <v>INSERT INTO ft_t_isgp (isgp_oid, instr_id, PRNT_ISS_GRP_OID,START_TMS,LAST_CHG_TMS,LAST_CHG_USR_ID,DATA_STAT_TYP,DATA_SRC_ID,PRT_PURP_TYP, ISID_OID, MKT_ISS_OID)  SELECT 'VG=0000092' ,  (SELECT instr_id FROM ft_t_isid WHERE id_ctxt_typ =  'RIC' and iss_id = 'USDSB3L15Y=RR' and rownum = 1),'CBA=S001=D'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'CBA=S001=D' and instr_id = (SELECT instr_id FROM ft_t_isid WHERE id_ctxt_typ =  'RIC' and iss_id = 'USDSB3L15Y=RR') );</v>
      </c>
    </row>
    <row r="94" spans="2:14">
      <c r="B94" s="103" t="s">
        <v>3273</v>
      </c>
      <c r="C94" s="16" t="s">
        <v>2542</v>
      </c>
      <c r="D94" s="78" t="s">
        <v>1570</v>
      </c>
      <c r="E94" s="78" t="s">
        <v>2659</v>
      </c>
      <c r="F94" s="103" t="s">
        <v>1365</v>
      </c>
      <c r="G94" s="104" t="s">
        <v>871</v>
      </c>
      <c r="H94" s="104" t="s">
        <v>141</v>
      </c>
      <c r="I94" s="78" t="s">
        <v>9</v>
      </c>
      <c r="J94" s="78" t="s">
        <v>141</v>
      </c>
      <c r="K94" s="99" t="s">
        <v>872</v>
      </c>
      <c r="L94" s="99"/>
      <c r="M94" s="105"/>
      <c r="N94" s="8" t="str">
        <f t="shared" si="2"/>
        <v>INSERT INTO ft_t_isgp (isgp_oid, instr_id, PRNT_ISS_GRP_OID,START_TMS,LAST_CHG_TMS,LAST_CHG_USR_ID,DATA_STAT_TYP,DATA_SRC_ID,PRT_PURP_TYP, ISID_OID, MKT_ISS_OID)  SELECT 'VG=0000093' ,  (SELECT instr_id FROM ft_t_isid WHERE id_ctxt_typ =  'RIC' and iss_id = 'USDSB3L20Y=RR' and rownum = 1),'CBA=S001=D'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'CBA=S001=D' and instr_id = (SELECT instr_id FROM ft_t_isid WHERE id_ctxt_typ =  'RIC' and iss_id = 'USDSB3L20Y=RR') );</v>
      </c>
    </row>
    <row r="95" spans="2:14">
      <c r="B95" s="103" t="s">
        <v>3274</v>
      </c>
      <c r="C95" s="16" t="s">
        <v>2543</v>
      </c>
      <c r="D95" s="78" t="s">
        <v>1570</v>
      </c>
      <c r="E95" s="78" t="s">
        <v>2659</v>
      </c>
      <c r="F95" s="103" t="s">
        <v>1365</v>
      </c>
      <c r="G95" s="104" t="s">
        <v>871</v>
      </c>
      <c r="H95" s="104" t="s">
        <v>141</v>
      </c>
      <c r="I95" s="78" t="s">
        <v>9</v>
      </c>
      <c r="J95" s="78" t="s">
        <v>141</v>
      </c>
      <c r="K95" s="99" t="s">
        <v>872</v>
      </c>
      <c r="L95" s="99"/>
      <c r="M95" s="105"/>
      <c r="N95" s="8" t="str">
        <f t="shared" si="2"/>
        <v>INSERT INTO ft_t_isgp (isgp_oid, instr_id, PRNT_ISS_GRP_OID,START_TMS,LAST_CHG_TMS,LAST_CHG_USR_ID,DATA_STAT_TYP,DATA_SRC_ID,PRT_PURP_TYP, ISID_OID, MKT_ISS_OID)  SELECT 'VG=0000094' ,  (SELECT instr_id FROM ft_t_isid WHERE id_ctxt_typ =  'RIC' and iss_id = 'USDSB3L25Y=RR' and rownum = 1),'CBA=S001=D'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'CBA=S001=D' and instr_id = (SELECT instr_id FROM ft_t_isid WHERE id_ctxt_typ =  'RIC' and iss_id = 'USDSB3L25Y=RR') );</v>
      </c>
    </row>
    <row r="96" spans="2:14">
      <c r="B96" s="103" t="s">
        <v>3275</v>
      </c>
      <c r="C96" s="16" t="s">
        <v>2544</v>
      </c>
      <c r="D96" s="78" t="s">
        <v>1570</v>
      </c>
      <c r="E96" s="78" t="s">
        <v>2659</v>
      </c>
      <c r="F96" s="103" t="s">
        <v>1365</v>
      </c>
      <c r="G96" s="104" t="s">
        <v>871</v>
      </c>
      <c r="H96" s="104" t="s">
        <v>141</v>
      </c>
      <c r="I96" s="78" t="s">
        <v>9</v>
      </c>
      <c r="J96" s="78" t="s">
        <v>141</v>
      </c>
      <c r="K96" s="99" t="s">
        <v>872</v>
      </c>
      <c r="L96" s="99"/>
      <c r="M96" s="105"/>
      <c r="N96" s="8" t="str">
        <f t="shared" si="2"/>
        <v>INSERT INTO ft_t_isgp (isgp_oid, instr_id, PRNT_ISS_GRP_OID,START_TMS,LAST_CHG_TMS,LAST_CHG_USR_ID,DATA_STAT_TYP,DATA_SRC_ID,PRT_PURP_TYP, ISID_OID, MKT_ISS_OID)  SELECT 'VG=0000095' ,  (SELECT instr_id FROM ft_t_isid WHERE id_ctxt_typ =  'RIC' and iss_id = 'USDSB3L30Y=RR' and rownum = 1),'CBA=S001=D'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'CBA=S001=D' and instr_id = (SELECT instr_id FROM ft_t_isid WHERE id_ctxt_typ =  'RIC' and iss_id = 'USDSB3L30Y=RR') );</v>
      </c>
    </row>
    <row r="97" spans="2:14">
      <c r="B97" s="103" t="s">
        <v>3276</v>
      </c>
      <c r="C97" s="16" t="s">
        <v>2529</v>
      </c>
      <c r="D97" s="78" t="s">
        <v>1570</v>
      </c>
      <c r="E97" s="78" t="s">
        <v>2659</v>
      </c>
      <c r="F97" s="103" t="s">
        <v>1365</v>
      </c>
      <c r="G97" s="104" t="s">
        <v>871</v>
      </c>
      <c r="H97" s="104" t="s">
        <v>141</v>
      </c>
      <c r="I97" s="78" t="s">
        <v>9</v>
      </c>
      <c r="J97" s="78" t="s">
        <v>141</v>
      </c>
      <c r="K97" s="99" t="s">
        <v>872</v>
      </c>
      <c r="L97" s="99"/>
      <c r="M97" s="105"/>
      <c r="N97" s="8" t="str">
        <f t="shared" si="2"/>
        <v>INSERT INTO ft_t_isgp (isgp_oid, instr_id, PRNT_ISS_GRP_OID,START_TMS,LAST_CHG_TMS,LAST_CHG_USR_ID,DATA_STAT_TYP,DATA_SRC_ID,PRT_PURP_TYP, ISID_OID, MKT_ISS_OID)  SELECT 'VG=0000096' ,  (SELECT instr_id FROM ft_t_isid WHERE id_ctxt_typ =  'RIC' and iss_id = 'USD1MFSR=' and rownum = 1),'CBA=S001=D'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'CBA=S001=D' and instr_id = (SELECT instr_id FROM ft_t_isid WHERE id_ctxt_typ =  'RIC' and iss_id = 'USD1MFSR=') );</v>
      </c>
    </row>
    <row r="98" spans="2:14">
      <c r="B98" s="103" t="s">
        <v>3277</v>
      </c>
      <c r="C98" s="16" t="s">
        <v>2531</v>
      </c>
      <c r="D98" s="78" t="s">
        <v>1570</v>
      </c>
      <c r="E98" s="78" t="s">
        <v>2659</v>
      </c>
      <c r="F98" s="103" t="s">
        <v>1365</v>
      </c>
      <c r="G98" s="104" t="s">
        <v>871</v>
      </c>
      <c r="H98" s="104" t="s">
        <v>141</v>
      </c>
      <c r="I98" s="78" t="s">
        <v>9</v>
      </c>
      <c r="J98" s="78" t="s">
        <v>141</v>
      </c>
      <c r="K98" s="99" t="s">
        <v>872</v>
      </c>
      <c r="L98" s="99"/>
      <c r="M98" s="105"/>
      <c r="N98" s="8" t="str">
        <f t="shared" si="2"/>
        <v>INSERT INTO ft_t_isgp (isgp_oid, instr_id, PRNT_ISS_GRP_OID,START_TMS,LAST_CHG_TMS,LAST_CHG_USR_ID,DATA_STAT_TYP,DATA_SRC_ID,PRT_PURP_TYP, ISID_OID, MKT_ISS_OID)  SELECT 'VG=0000097' ,  (SELECT instr_id FROM ft_t_isid WHERE id_ctxt_typ =  'RIC' and iss_id = 'USD3MFSR=' and rownum = 1),'CBA=S001=D'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'CBA=S001=D' and instr_id = (SELECT instr_id FROM ft_t_isid WHERE id_ctxt_typ =  'RIC' and iss_id = 'USD3MFSR=') );</v>
      </c>
    </row>
    <row r="99" spans="2:14">
      <c r="B99" s="103" t="s">
        <v>3278</v>
      </c>
      <c r="C99" s="16" t="s">
        <v>2532</v>
      </c>
      <c r="D99" s="78" t="s">
        <v>1570</v>
      </c>
      <c r="E99" s="78" t="s">
        <v>2659</v>
      </c>
      <c r="F99" s="103" t="s">
        <v>1365</v>
      </c>
      <c r="G99" s="104" t="s">
        <v>871</v>
      </c>
      <c r="H99" s="104" t="s">
        <v>141</v>
      </c>
      <c r="I99" s="78" t="s">
        <v>9</v>
      </c>
      <c r="J99" s="78" t="s">
        <v>141</v>
      </c>
      <c r="K99" s="99" t="s">
        <v>872</v>
      </c>
      <c r="L99" s="99"/>
      <c r="M99" s="105"/>
      <c r="N99" s="8" t="str">
        <f t="shared" si="2"/>
        <v>INSERT INTO ft_t_isgp (isgp_oid, instr_id, PRNT_ISS_GRP_OID,START_TMS,LAST_CHG_TMS,LAST_CHG_USR_ID,DATA_STAT_TYP,DATA_SRC_ID,PRT_PURP_TYP, ISID_OID, MKT_ISS_OID)  SELECT 'VG=0000098' ,  (SELECT instr_id FROM ft_t_isid WHERE id_ctxt_typ =  'RIC' and iss_id = 'USDSB3L3Y=RR' and rownum = 1),'CBA=S001=D'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'CBA=S001=D' and instr_id = (SELECT instr_id FROM ft_t_isid WHERE id_ctxt_typ =  'RIC' and iss_id = 'USDSB3L3Y=RR') );</v>
      </c>
    </row>
    <row r="100" spans="2:14">
      <c r="B100" s="103" t="s">
        <v>3279</v>
      </c>
      <c r="C100" s="16" t="s">
        <v>2533</v>
      </c>
      <c r="D100" s="78" t="s">
        <v>1570</v>
      </c>
      <c r="E100" s="78" t="s">
        <v>2659</v>
      </c>
      <c r="F100" s="103" t="s">
        <v>1365</v>
      </c>
      <c r="G100" s="104" t="s">
        <v>871</v>
      </c>
      <c r="H100" s="104" t="s">
        <v>141</v>
      </c>
      <c r="I100" s="78" t="s">
        <v>9</v>
      </c>
      <c r="J100" s="78" t="s">
        <v>141</v>
      </c>
      <c r="K100" s="99" t="s">
        <v>872</v>
      </c>
      <c r="L100" s="99"/>
      <c r="M100" s="105"/>
      <c r="N100" s="8" t="str">
        <f t="shared" si="2"/>
        <v>INSERT INTO ft_t_isgp (isgp_oid, instr_id, PRNT_ISS_GRP_OID,START_TMS,LAST_CHG_TMS,LAST_CHG_USR_ID,DATA_STAT_TYP,DATA_SRC_ID,PRT_PURP_TYP, ISID_OID, MKT_ISS_OID)  SELECT 'VG=0000099' ,  (SELECT instr_id FROM ft_t_isid WHERE id_ctxt_typ =  'RIC' and iss_id = 'USDSB3L4Y=RR' and rownum = 1),'CBA=S001=D'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'CBA=S001=D' and instr_id = (SELECT instr_id FROM ft_t_isid WHERE id_ctxt_typ =  'RIC' and iss_id = 'USDSB3L4Y=RR') );</v>
      </c>
    </row>
    <row r="101" spans="2:14">
      <c r="B101" s="103" t="s">
        <v>3280</v>
      </c>
      <c r="C101" s="16" t="s">
        <v>2534</v>
      </c>
      <c r="D101" s="78" t="s">
        <v>1570</v>
      </c>
      <c r="E101" s="78" t="s">
        <v>2659</v>
      </c>
      <c r="F101" s="103" t="s">
        <v>1365</v>
      </c>
      <c r="G101" s="104" t="s">
        <v>871</v>
      </c>
      <c r="H101" s="104" t="s">
        <v>141</v>
      </c>
      <c r="I101" s="78" t="s">
        <v>9</v>
      </c>
      <c r="J101" s="78" t="s">
        <v>141</v>
      </c>
      <c r="K101" s="99" t="s">
        <v>872</v>
      </c>
      <c r="L101" s="99"/>
      <c r="M101" s="105"/>
      <c r="N101" s="8" t="str">
        <f t="shared" si="2"/>
        <v>INSERT INTO ft_t_isgp (isgp_oid, instr_id, PRNT_ISS_GRP_OID,START_TMS,LAST_CHG_TMS,LAST_CHG_USR_ID,DATA_STAT_TYP,DATA_SRC_ID,PRT_PURP_TYP, ISID_OID, MKT_ISS_OID)  SELECT 'VG=0000100' ,  (SELECT instr_id FROM ft_t_isid WHERE id_ctxt_typ =  'RIC' and iss_id = 'USDSB3L5Y=RR' and rownum = 1),'CBA=S001=D'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'CBA=S001=D' and instr_id = (SELECT instr_id FROM ft_t_isid WHERE id_ctxt_typ =  'RIC' and iss_id = 'USDSB3L5Y=RR') );</v>
      </c>
    </row>
    <row r="102" spans="2:14">
      <c r="B102" s="103" t="s">
        <v>3281</v>
      </c>
      <c r="C102" s="16" t="s">
        <v>2535</v>
      </c>
      <c r="D102" s="78" t="s">
        <v>1570</v>
      </c>
      <c r="E102" s="78" t="s">
        <v>2659</v>
      </c>
      <c r="F102" s="103" t="s">
        <v>1365</v>
      </c>
      <c r="G102" s="104" t="s">
        <v>871</v>
      </c>
      <c r="H102" s="104" t="s">
        <v>141</v>
      </c>
      <c r="I102" s="78" t="s">
        <v>9</v>
      </c>
      <c r="J102" s="78" t="s">
        <v>141</v>
      </c>
      <c r="K102" s="99" t="s">
        <v>872</v>
      </c>
      <c r="L102" s="99"/>
      <c r="M102" s="105"/>
      <c r="N102" s="8" t="str">
        <f t="shared" si="2"/>
        <v>INSERT INTO ft_t_isgp (isgp_oid, instr_id, PRNT_ISS_GRP_OID,START_TMS,LAST_CHG_TMS,LAST_CHG_USR_ID,DATA_STAT_TYP,DATA_SRC_ID,PRT_PURP_TYP, ISID_OID, MKT_ISS_OID)  SELECT 'VG=0000101' ,  (SELECT instr_id FROM ft_t_isid WHERE id_ctxt_typ =  'RIC' and iss_id = 'USDSB3L6Y=RR' and rownum = 1),'CBA=S001=D'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'CBA=S001=D' and instr_id = (SELECT instr_id FROM ft_t_isid WHERE id_ctxt_typ =  'RIC' and iss_id = 'USDSB3L6Y=RR') );</v>
      </c>
    </row>
    <row r="103" spans="2:14">
      <c r="B103" s="103" t="s">
        <v>3282</v>
      </c>
      <c r="C103" s="16" t="s">
        <v>2536</v>
      </c>
      <c r="D103" s="78" t="s">
        <v>1570</v>
      </c>
      <c r="E103" s="78" t="s">
        <v>2659</v>
      </c>
      <c r="F103" s="103" t="s">
        <v>1365</v>
      </c>
      <c r="G103" s="104" t="s">
        <v>871</v>
      </c>
      <c r="H103" s="104" t="s">
        <v>141</v>
      </c>
      <c r="I103" s="78" t="s">
        <v>9</v>
      </c>
      <c r="J103" s="78" t="s">
        <v>141</v>
      </c>
      <c r="K103" s="99" t="s">
        <v>872</v>
      </c>
      <c r="L103" s="99"/>
      <c r="M103" s="105"/>
      <c r="N103" s="8" t="str">
        <f t="shared" si="2"/>
        <v>INSERT INTO ft_t_isgp (isgp_oid, instr_id, PRNT_ISS_GRP_OID,START_TMS,LAST_CHG_TMS,LAST_CHG_USR_ID,DATA_STAT_TYP,DATA_SRC_ID,PRT_PURP_TYP, ISID_OID, MKT_ISS_OID)  SELECT 'VG=0000102' ,  (SELECT instr_id FROM ft_t_isid WHERE id_ctxt_typ =  'RIC' and iss_id = 'USDSB3L7Y=RR' and rownum = 1),'CBA=S001=D'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'CBA=S001=D' and instr_id = (SELECT instr_id FROM ft_t_isid WHERE id_ctxt_typ =  'RIC' and iss_id = 'USDSB3L7Y=RR') );</v>
      </c>
    </row>
    <row r="104" spans="2:14">
      <c r="B104" s="103" t="s">
        <v>3283</v>
      </c>
      <c r="C104" s="16" t="s">
        <v>2537</v>
      </c>
      <c r="D104" s="78" t="s">
        <v>1570</v>
      </c>
      <c r="E104" s="78" t="s">
        <v>2659</v>
      </c>
      <c r="F104" s="103" t="s">
        <v>1365</v>
      </c>
      <c r="G104" s="104" t="s">
        <v>871</v>
      </c>
      <c r="H104" s="104" t="s">
        <v>141</v>
      </c>
      <c r="I104" s="78" t="s">
        <v>9</v>
      </c>
      <c r="J104" s="78" t="s">
        <v>141</v>
      </c>
      <c r="K104" s="99" t="s">
        <v>872</v>
      </c>
      <c r="L104" s="99"/>
      <c r="M104" s="105"/>
      <c r="N104" s="8" t="str">
        <f t="shared" si="2"/>
        <v>INSERT INTO ft_t_isgp (isgp_oid, instr_id, PRNT_ISS_GRP_OID,START_TMS,LAST_CHG_TMS,LAST_CHG_USR_ID,DATA_STAT_TYP,DATA_SRC_ID,PRT_PURP_TYP, ISID_OID, MKT_ISS_OID)  SELECT 'VG=0000103' ,  (SELECT instr_id FROM ft_t_isid WHERE id_ctxt_typ =  'RIC' and iss_id = 'USDSB3L8Y=RR' and rownum = 1),'CBA=S001=D'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'CBA=S001=D' and instr_id = (SELECT instr_id FROM ft_t_isid WHERE id_ctxt_typ =  'RIC' and iss_id = 'USDSB3L8Y=RR') );</v>
      </c>
    </row>
    <row r="105" spans="2:14">
      <c r="B105" s="103" t="s">
        <v>3284</v>
      </c>
      <c r="C105" s="16" t="s">
        <v>2537</v>
      </c>
      <c r="D105" s="78" t="s">
        <v>1570</v>
      </c>
      <c r="E105" s="78" t="s">
        <v>2659</v>
      </c>
      <c r="F105" s="103" t="s">
        <v>1365</v>
      </c>
      <c r="G105" s="104" t="s">
        <v>871</v>
      </c>
      <c r="H105" s="104" t="s">
        <v>141</v>
      </c>
      <c r="I105" s="78" t="s">
        <v>9</v>
      </c>
      <c r="J105" s="78" t="s">
        <v>141</v>
      </c>
      <c r="K105" s="99" t="s">
        <v>872</v>
      </c>
      <c r="L105" s="99"/>
      <c r="M105" s="105"/>
      <c r="N105" s="8" t="str">
        <f t="shared" si="2"/>
        <v>INSERT INTO ft_t_isgp (isgp_oid, instr_id, PRNT_ISS_GRP_OID,START_TMS,LAST_CHG_TMS,LAST_CHG_USR_ID,DATA_STAT_TYP,DATA_SRC_ID,PRT_PURP_TYP, ISID_OID, MKT_ISS_OID)  SELECT 'VG=0000104' ,  (SELECT instr_id FROM ft_t_isid WHERE id_ctxt_typ =  'RIC' and iss_id = 'USDSB3L8Y=RR' and rownum = 1),'CBA=S001=D'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'CBA=S001=D' and instr_id = (SELECT instr_id FROM ft_t_isid WHERE id_ctxt_typ =  'RIC' and iss_id = 'USDSB3L8Y=RR') );</v>
      </c>
    </row>
    <row r="106" spans="2:14">
      <c r="B106" s="103" t="s">
        <v>3285</v>
      </c>
      <c r="C106" s="16" t="s">
        <v>2538</v>
      </c>
      <c r="D106" s="78" t="s">
        <v>1570</v>
      </c>
      <c r="E106" s="78" t="s">
        <v>2659</v>
      </c>
      <c r="F106" s="103" t="s">
        <v>1365</v>
      </c>
      <c r="G106" s="104" t="s">
        <v>871</v>
      </c>
      <c r="H106" s="104" t="s">
        <v>141</v>
      </c>
      <c r="I106" s="78" t="s">
        <v>9</v>
      </c>
      <c r="J106" s="78" t="s">
        <v>141</v>
      </c>
      <c r="K106" s="99" t="s">
        <v>872</v>
      </c>
      <c r="L106" s="99"/>
      <c r="M106" s="105"/>
      <c r="N106" s="8" t="str">
        <f t="shared" si="2"/>
        <v>INSERT INTO ft_t_isgp (isgp_oid, instr_id, PRNT_ISS_GRP_OID,START_TMS,LAST_CHG_TMS,LAST_CHG_USR_ID,DATA_STAT_TYP,DATA_SRC_ID,PRT_PURP_TYP, ISID_OID, MKT_ISS_OID)  SELECT 'VG=0000105' ,  (SELECT instr_id FROM ft_t_isid WHERE id_ctxt_typ =  'RIC' and iss_id = 'USDSB3L9Y=RR' and rownum = 1),'CBA=S001=D'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'CBA=S001=D' and instr_id = (SELECT instr_id FROM ft_t_isid WHERE id_ctxt_typ =  'RIC' and iss_id = 'USDSB3L9Y=RR') );</v>
      </c>
    </row>
    <row r="107" spans="2:14">
      <c r="B107" s="103" t="s">
        <v>3286</v>
      </c>
      <c r="C107" s="16" t="s">
        <v>2539</v>
      </c>
      <c r="D107" s="78" t="s">
        <v>1570</v>
      </c>
      <c r="E107" s="78" t="s">
        <v>2659</v>
      </c>
      <c r="F107" s="103" t="s">
        <v>1365</v>
      </c>
      <c r="G107" s="104" t="s">
        <v>871</v>
      </c>
      <c r="H107" s="104" t="s">
        <v>141</v>
      </c>
      <c r="I107" s="78" t="s">
        <v>9</v>
      </c>
      <c r="J107" s="78" t="s">
        <v>141</v>
      </c>
      <c r="K107" s="99" t="s">
        <v>872</v>
      </c>
      <c r="L107" s="99"/>
      <c r="M107" s="105"/>
      <c r="N107" s="8" t="str">
        <f t="shared" si="2"/>
        <v>INSERT INTO ft_t_isgp (isgp_oid, instr_id, PRNT_ISS_GRP_OID,START_TMS,LAST_CHG_TMS,LAST_CHG_USR_ID,DATA_STAT_TYP,DATA_SRC_ID,PRT_PURP_TYP, ISID_OID, MKT_ISS_OID)  SELECT 'VG=0000106' ,  (SELECT instr_id FROM ft_t_isid WHERE id_ctxt_typ =  'RIC' and iss_id = 'USDSB3L10Y=RR' and rownum = 1),'CBA=S001=D'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'CBA=S001=D' and instr_id = (SELECT instr_id FROM ft_t_isid WHERE id_ctxt_typ =  'RIC' and iss_id = 'USDSB3L10Y=RR') );</v>
      </c>
    </row>
    <row r="108" spans="2:14">
      <c r="B108" s="103" t="s">
        <v>3287</v>
      </c>
      <c r="C108" s="16" t="s">
        <v>2540</v>
      </c>
      <c r="D108" s="78" t="s">
        <v>1570</v>
      </c>
      <c r="E108" s="78" t="s">
        <v>2659</v>
      </c>
      <c r="F108" s="103" t="s">
        <v>1365</v>
      </c>
      <c r="G108" s="104" t="s">
        <v>871</v>
      </c>
      <c r="H108" s="104" t="s">
        <v>141</v>
      </c>
      <c r="I108" s="78" t="s">
        <v>9</v>
      </c>
      <c r="J108" s="78" t="s">
        <v>141</v>
      </c>
      <c r="K108" s="99" t="s">
        <v>872</v>
      </c>
      <c r="L108" s="99"/>
      <c r="M108" s="105"/>
      <c r="N108" s="8" t="str">
        <f t="shared" si="2"/>
        <v>INSERT INTO ft_t_isgp (isgp_oid, instr_id, PRNT_ISS_GRP_OID,START_TMS,LAST_CHG_TMS,LAST_CHG_USR_ID,DATA_STAT_TYP,DATA_SRC_ID,PRT_PURP_TYP, ISID_OID, MKT_ISS_OID)  SELECT 'VG=0000107' ,  (SELECT instr_id FROM ft_t_isid WHERE id_ctxt_typ =  'RIC' and iss_id = 'USDSB3L12Y=RR' and rownum = 1),'CBA=S001=D'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'CBA=S001=D' and instr_id = (SELECT instr_id FROM ft_t_isid WHERE id_ctxt_typ =  'RIC' and iss_id = 'USDSB3L12Y=RR') );</v>
      </c>
    </row>
    <row r="109" spans="2:14">
      <c r="B109" s="103" t="s">
        <v>3288</v>
      </c>
      <c r="C109" s="16" t="s">
        <v>2541</v>
      </c>
      <c r="D109" s="78" t="s">
        <v>1570</v>
      </c>
      <c r="E109" s="78" t="s">
        <v>2659</v>
      </c>
      <c r="F109" s="103" t="s">
        <v>1365</v>
      </c>
      <c r="G109" s="104" t="s">
        <v>871</v>
      </c>
      <c r="H109" s="104" t="s">
        <v>141</v>
      </c>
      <c r="I109" s="78" t="s">
        <v>9</v>
      </c>
      <c r="J109" s="78" t="s">
        <v>141</v>
      </c>
      <c r="K109" s="99" t="s">
        <v>872</v>
      </c>
      <c r="L109" s="99"/>
      <c r="M109" s="105"/>
      <c r="N109" s="8" t="str">
        <f t="shared" si="2"/>
        <v>INSERT INTO ft_t_isgp (isgp_oid, instr_id, PRNT_ISS_GRP_OID,START_TMS,LAST_CHG_TMS,LAST_CHG_USR_ID,DATA_STAT_TYP,DATA_SRC_ID,PRT_PURP_TYP, ISID_OID, MKT_ISS_OID)  SELECT 'VG=0000108' ,  (SELECT instr_id FROM ft_t_isid WHERE id_ctxt_typ =  'RIC' and iss_id = 'USDSB3L15Y=RR' and rownum = 1),'CBA=S001=D'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'CBA=S001=D' and instr_id = (SELECT instr_id FROM ft_t_isid WHERE id_ctxt_typ =  'RIC' and iss_id = 'USDSB3L15Y=RR') );</v>
      </c>
    </row>
    <row r="110" spans="2:14">
      <c r="B110" s="103" t="s">
        <v>3289</v>
      </c>
      <c r="C110" s="16" t="s">
        <v>2542</v>
      </c>
      <c r="D110" s="78" t="s">
        <v>1570</v>
      </c>
      <c r="E110" s="78" t="s">
        <v>2659</v>
      </c>
      <c r="F110" s="103" t="s">
        <v>1365</v>
      </c>
      <c r="G110" s="104" t="s">
        <v>871</v>
      </c>
      <c r="H110" s="104" t="s">
        <v>141</v>
      </c>
      <c r="I110" s="78" t="s">
        <v>9</v>
      </c>
      <c r="J110" s="78" t="s">
        <v>141</v>
      </c>
      <c r="K110" s="99" t="s">
        <v>872</v>
      </c>
      <c r="L110" s="99"/>
      <c r="M110" s="105"/>
      <c r="N110" s="8" t="str">
        <f t="shared" si="2"/>
        <v>INSERT INTO ft_t_isgp (isgp_oid, instr_id, PRNT_ISS_GRP_OID,START_TMS,LAST_CHG_TMS,LAST_CHG_USR_ID,DATA_STAT_TYP,DATA_SRC_ID,PRT_PURP_TYP, ISID_OID, MKT_ISS_OID)  SELECT 'VG=0000109' ,  (SELECT instr_id FROM ft_t_isid WHERE id_ctxt_typ =  'RIC' and iss_id = 'USDSB3L20Y=RR' and rownum = 1),'CBA=S001=D'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'CBA=S001=D' and instr_id = (SELECT instr_id FROM ft_t_isid WHERE id_ctxt_typ =  'RIC' and iss_id = 'USDSB3L20Y=RR') );</v>
      </c>
    </row>
    <row r="111" spans="2:14">
      <c r="B111" s="103" t="s">
        <v>3290</v>
      </c>
      <c r="C111" s="16" t="s">
        <v>2543</v>
      </c>
      <c r="D111" s="78" t="s">
        <v>1570</v>
      </c>
      <c r="E111" s="78" t="s">
        <v>2659</v>
      </c>
      <c r="F111" s="103" t="s">
        <v>1365</v>
      </c>
      <c r="G111" s="104" t="s">
        <v>871</v>
      </c>
      <c r="H111" s="104" t="s">
        <v>141</v>
      </c>
      <c r="I111" s="78" t="s">
        <v>9</v>
      </c>
      <c r="J111" s="78" t="s">
        <v>141</v>
      </c>
      <c r="K111" s="99" t="s">
        <v>872</v>
      </c>
      <c r="L111" s="99"/>
      <c r="M111" s="105"/>
      <c r="N111" s="8" t="str">
        <f t="shared" si="2"/>
        <v>INSERT INTO ft_t_isgp (isgp_oid, instr_id, PRNT_ISS_GRP_OID,START_TMS,LAST_CHG_TMS,LAST_CHG_USR_ID,DATA_STAT_TYP,DATA_SRC_ID,PRT_PURP_TYP, ISID_OID, MKT_ISS_OID)  SELECT 'VG=0000110' ,  (SELECT instr_id FROM ft_t_isid WHERE id_ctxt_typ =  'RIC' and iss_id = 'USDSB3L25Y=RR' and rownum = 1),'CBA=S001=D'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'CBA=S001=D' and instr_id = (SELECT instr_id FROM ft_t_isid WHERE id_ctxt_typ =  'RIC' and iss_id = 'USDSB3L25Y=RR') );</v>
      </c>
    </row>
    <row r="112" spans="2:14">
      <c r="B112" s="103" t="s">
        <v>3291</v>
      </c>
      <c r="C112" s="16" t="s">
        <v>2544</v>
      </c>
      <c r="D112" s="78" t="s">
        <v>1570</v>
      </c>
      <c r="E112" s="78" t="s">
        <v>2659</v>
      </c>
      <c r="F112" s="103" t="s">
        <v>1365</v>
      </c>
      <c r="G112" s="104" t="s">
        <v>871</v>
      </c>
      <c r="H112" s="104" t="s">
        <v>141</v>
      </c>
      <c r="I112" s="78" t="s">
        <v>9</v>
      </c>
      <c r="J112" s="78" t="s">
        <v>141</v>
      </c>
      <c r="K112" s="99" t="s">
        <v>872</v>
      </c>
      <c r="L112" s="99"/>
      <c r="M112" s="105"/>
      <c r="N112" s="8" t="str">
        <f t="shared" si="2"/>
        <v>INSERT INTO ft_t_isgp (isgp_oid, instr_id, PRNT_ISS_GRP_OID,START_TMS,LAST_CHG_TMS,LAST_CHG_USR_ID,DATA_STAT_TYP,DATA_SRC_ID,PRT_PURP_TYP, ISID_OID, MKT_ISS_OID)  SELECT 'VG=0000111' ,  (SELECT instr_id FROM ft_t_isid WHERE id_ctxt_typ =  'RIC' and iss_id = 'USDSB3L30Y=RR' and rownum = 1),'CBA=S001=D'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'CBA=S001=D' and instr_id = (SELECT instr_id FROM ft_t_isid WHERE id_ctxt_typ =  'RIC' and iss_id = 'USDSB3L30Y=RR') );</v>
      </c>
    </row>
    <row r="113" spans="2:14">
      <c r="B113" s="103" t="s">
        <v>3292</v>
      </c>
      <c r="C113" s="16" t="s">
        <v>2545</v>
      </c>
      <c r="D113" s="78" t="s">
        <v>1570</v>
      </c>
      <c r="E113" s="78" t="s">
        <v>2659</v>
      </c>
      <c r="F113" s="103" t="s">
        <v>1365</v>
      </c>
      <c r="G113" s="104" t="s">
        <v>871</v>
      </c>
      <c r="H113" s="104" t="s">
        <v>141</v>
      </c>
      <c r="I113" s="78" t="s">
        <v>9</v>
      </c>
      <c r="J113" s="78" t="s">
        <v>141</v>
      </c>
      <c r="K113" s="99" t="s">
        <v>872</v>
      </c>
      <c r="L113" s="99"/>
      <c r="M113" s="105"/>
      <c r="N113" s="8" t="str">
        <f t="shared" si="2"/>
        <v>INSERT INTO ft_t_isgp (isgp_oid, instr_id, PRNT_ISS_GRP_OID,START_TMS,LAST_CHG_TMS,LAST_CHG_USR_ID,DATA_STAT_TYP,DATA_SRC_ID,PRT_PURP_TYP, ISID_OID, MKT_ISS_OID)  SELECT 'VG=0000112' ,  (SELECT instr_id FROM ft_t_isid WHERE id_ctxt_typ =  'RIC' and iss_id = 'USD6MFSR=' and rownum = 1),'CBA=S001=D' , sysdate-36525 , sysdate,'CBA', 'ACTIVE' , 'CBA' , 'REQUEST',  (SELECT isid_oid FROM ft_t_isid WHERE id_ctxt_typ =  'RIC' and iss_id = 'USD6MFSR=' and rownum = 1), (select mkt_iss_oid from ft_t_mkis where instr_id = (select instr_id from ft_t_isid where iss_id = 'USD6MFSR=' and id_ctxt_typ = 'RIC') and mkt_oid = (select mkt_oid from ft_t_isid where iss_id = '' and id_ctxt_typ = '')) from dual WHERE EXISTS (SELECT 1 FROM ft_t_isid WHERE id_ctxt_typ =  'RIC' and iss_id = 'USD6MFSR=') AND NOT EXISTS (SELECT 1 FROM ft_t_isgp WHERE PRNT_ISS_GRP_OID = 'CBA=S001=D' and instr_id = (SELECT instr_id FROM ft_t_isid WHERE id_ctxt_typ =  'RIC' and iss_id = 'USD6MFSR=') );</v>
      </c>
    </row>
    <row r="114" spans="2:14">
      <c r="B114" s="103" t="s">
        <v>3293</v>
      </c>
      <c r="C114" s="16" t="s">
        <v>2529</v>
      </c>
      <c r="D114" s="78" t="s">
        <v>1570</v>
      </c>
      <c r="E114" s="78" t="s">
        <v>2659</v>
      </c>
      <c r="F114" s="103" t="s">
        <v>1365</v>
      </c>
      <c r="G114" s="104" t="s">
        <v>871</v>
      </c>
      <c r="H114" s="104" t="s">
        <v>141</v>
      </c>
      <c r="I114" s="78" t="s">
        <v>9</v>
      </c>
      <c r="J114" s="78" t="s">
        <v>141</v>
      </c>
      <c r="K114" s="99" t="s">
        <v>872</v>
      </c>
      <c r="L114" s="99"/>
      <c r="M114" s="105"/>
      <c r="N114" s="8" t="str">
        <f t="shared" si="2"/>
        <v>INSERT INTO ft_t_isgp (isgp_oid, instr_id, PRNT_ISS_GRP_OID,START_TMS,LAST_CHG_TMS,LAST_CHG_USR_ID,DATA_STAT_TYP,DATA_SRC_ID,PRT_PURP_TYP, ISID_OID, MKT_ISS_OID)  SELECT 'VG=0000113' ,  (SELECT instr_id FROM ft_t_isid WHERE id_ctxt_typ =  'RIC' and iss_id = 'USD1MFSR=' and rownum = 1),'CBA=S001=D'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'CBA=S001=D' and instr_id = (SELECT instr_id FROM ft_t_isid WHERE id_ctxt_typ =  'RIC' and iss_id = 'USD1MFSR=') );</v>
      </c>
    </row>
    <row r="115" spans="2:14">
      <c r="B115" s="103" t="s">
        <v>3294</v>
      </c>
      <c r="C115" s="16" t="s">
        <v>2531</v>
      </c>
      <c r="D115" s="78" t="s">
        <v>1570</v>
      </c>
      <c r="E115" s="78" t="s">
        <v>2659</v>
      </c>
      <c r="F115" s="103" t="s">
        <v>1365</v>
      </c>
      <c r="G115" s="104" t="s">
        <v>871</v>
      </c>
      <c r="H115" s="104" t="s">
        <v>141</v>
      </c>
      <c r="I115" s="78" t="s">
        <v>9</v>
      </c>
      <c r="J115" s="78" t="s">
        <v>141</v>
      </c>
      <c r="K115" s="99" t="s">
        <v>872</v>
      </c>
      <c r="L115" s="99"/>
      <c r="M115" s="105"/>
      <c r="N115" s="8" t="str">
        <f t="shared" si="2"/>
        <v>INSERT INTO ft_t_isgp (isgp_oid, instr_id, PRNT_ISS_GRP_OID,START_TMS,LAST_CHG_TMS,LAST_CHG_USR_ID,DATA_STAT_TYP,DATA_SRC_ID,PRT_PURP_TYP, ISID_OID, MKT_ISS_OID)  SELECT 'VG=0000114' ,  (SELECT instr_id FROM ft_t_isid WHERE id_ctxt_typ =  'RIC' and iss_id = 'USD3MFSR=' and rownum = 1),'CBA=S001=D'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'CBA=S001=D' and instr_id = (SELECT instr_id FROM ft_t_isid WHERE id_ctxt_typ =  'RIC' and iss_id = 'USD3MFSR=') );</v>
      </c>
    </row>
    <row r="116" spans="2:14">
      <c r="B116" s="103" t="s">
        <v>3295</v>
      </c>
      <c r="C116" s="16" t="s">
        <v>2546</v>
      </c>
      <c r="D116" s="78" t="s">
        <v>1570</v>
      </c>
      <c r="E116" s="78" t="s">
        <v>2659</v>
      </c>
      <c r="F116" s="103" t="s">
        <v>1365</v>
      </c>
      <c r="G116" s="104" t="s">
        <v>871</v>
      </c>
      <c r="H116" s="104" t="s">
        <v>141</v>
      </c>
      <c r="I116" s="78" t="s">
        <v>9</v>
      </c>
      <c r="J116" s="78" t="s">
        <v>141</v>
      </c>
      <c r="K116" s="99" t="s">
        <v>872</v>
      </c>
      <c r="L116" s="99"/>
      <c r="M116" s="105"/>
      <c r="N116" s="8" t="str">
        <f t="shared" si="2"/>
        <v>INSERT INTO ft_t_isgp (isgp_oid, instr_id, PRNT_ISS_GRP_OID,START_TMS,LAST_CHG_TMS,LAST_CHG_USR_ID,DATA_STAT_TYP,DATA_SRC_ID,PRT_PURP_TYP, ISID_OID, MKT_ISS_OID)  SELECT 'VG=0000115' ,  (SELECT instr_id FROM ft_t_isid WHERE id_ctxt_typ =  'RIC' and iss_id = 'USD7YOIS=ICAP' and rownum = 1),'CBA=S001=D' , sysdate-36525 , sysdate,'CBA', 'ACTIVE' , 'CBA' , 'REQUEST',  (SELECT isid_oid FROM ft_t_isid WHERE id_ctxt_typ =  'RIC' and iss_id = 'USD7YOIS=ICAP' and rownum = 1), (select mkt_iss_oid from ft_t_mkis where instr_id = (select instr_id from ft_t_isid where iss_id = 'USD7YOIS=ICAP' and id_ctxt_typ = 'RIC') and mkt_oid = (select mkt_oid from ft_t_isid where iss_id = '' and id_ctxt_typ = '')) from dual WHERE EXISTS (SELECT 1 FROM ft_t_isid WHERE id_ctxt_typ =  'RIC' and iss_id = 'USD7YOIS=ICAP') AND NOT EXISTS (SELECT 1 FROM ft_t_isgp WHERE PRNT_ISS_GRP_OID = 'CBA=S001=D' and instr_id = (SELECT instr_id FROM ft_t_isid WHERE id_ctxt_typ =  'RIC' and iss_id = 'USD7YOIS=ICAP') );</v>
      </c>
    </row>
    <row r="117" spans="2:14">
      <c r="B117" s="103" t="s">
        <v>3296</v>
      </c>
      <c r="C117" s="16" t="s">
        <v>2547</v>
      </c>
      <c r="D117" s="78" t="s">
        <v>1570</v>
      </c>
      <c r="E117" s="78" t="s">
        <v>2659</v>
      </c>
      <c r="F117" s="103" t="s">
        <v>1365</v>
      </c>
      <c r="G117" s="104" t="s">
        <v>871</v>
      </c>
      <c r="H117" s="104" t="s">
        <v>141</v>
      </c>
      <c r="I117" s="78" t="s">
        <v>9</v>
      </c>
      <c r="J117" s="78" t="s">
        <v>141</v>
      </c>
      <c r="K117" s="99" t="s">
        <v>872</v>
      </c>
      <c r="L117" s="99"/>
      <c r="M117" s="105"/>
      <c r="N117" s="8" t="str">
        <f t="shared" si="2"/>
        <v>INSERT INTO ft_t_isgp (isgp_oid, instr_id, PRNT_ISS_GRP_OID,START_TMS,LAST_CHG_TMS,LAST_CHG_USR_ID,DATA_STAT_TYP,DATA_SRC_ID,PRT_PURP_TYP, ISID_OID, MKT_ISS_OID)  SELECT 'VG=0000116' ,  (SELECT instr_id FROM ft_t_isid WHERE id_ctxt_typ =  'RIC' and iss_id = 'USD9YOIS=ICAP' and rownum = 1),'CBA=S001=D' , sysdate-36525 , sysdate,'CBA', 'ACTIVE' , 'CBA' , 'REQUEST',  (SELECT isid_oid FROM ft_t_isid WHERE id_ctxt_typ =  'RIC' and iss_id = 'USD9YOIS=ICAP' and rownum = 1), (select mkt_iss_oid from ft_t_mkis where instr_id = (select instr_id from ft_t_isid where iss_id = 'USD9YOIS=ICAP' and id_ctxt_typ = 'RIC') and mkt_oid = (select mkt_oid from ft_t_isid where iss_id = '' and id_ctxt_typ = '')) from dual WHERE EXISTS (SELECT 1 FROM ft_t_isid WHERE id_ctxt_typ =  'RIC' and iss_id = 'USD9YOIS=ICAP') AND NOT EXISTS (SELECT 1 FROM ft_t_isgp WHERE PRNT_ISS_GRP_OID = 'CBA=S001=D' and instr_id = (SELECT instr_id FROM ft_t_isid WHERE id_ctxt_typ =  'RIC' and iss_id = 'USD9YOIS=ICAP') );</v>
      </c>
    </row>
    <row r="118" spans="2:14">
      <c r="B118" s="103" t="s">
        <v>3297</v>
      </c>
      <c r="C118" s="16" t="s">
        <v>2548</v>
      </c>
      <c r="D118" s="78" t="s">
        <v>1570</v>
      </c>
      <c r="E118" s="78" t="s">
        <v>2659</v>
      </c>
      <c r="F118" s="103" t="s">
        <v>1365</v>
      </c>
      <c r="G118" s="104" t="s">
        <v>871</v>
      </c>
      <c r="H118" s="104" t="s">
        <v>141</v>
      </c>
      <c r="I118" s="78" t="s">
        <v>9</v>
      </c>
      <c r="J118" s="78" t="s">
        <v>141</v>
      </c>
      <c r="K118" s="99" t="s">
        <v>872</v>
      </c>
      <c r="L118" s="99"/>
      <c r="M118" s="105"/>
      <c r="N118" s="8" t="str">
        <f t="shared" si="2"/>
        <v>INSERT INTO ft_t_isgp (isgp_oid, instr_id, PRNT_ISS_GRP_OID,START_TMS,LAST_CHG_TMS,LAST_CHG_USR_ID,DATA_STAT_TYP,DATA_SRC_ID,PRT_PURP_TYP, ISID_OID, MKT_ISS_OID)  SELECT 'VG=0000117' ,  (SELECT instr_id FROM ft_t_isid WHERE id_ctxt_typ =  'RIC' and iss_id = 'USD25YOIS=ICAP' and rownum = 1),'CBA=S001=D' , sysdate-36525 , sysdate,'CBA', 'ACTIVE' , 'CBA' , 'REQUEST',  (SELECT isid_oid FROM ft_t_isid WHERE id_ctxt_typ =  'RIC' and iss_id = 'USD25YOIS=ICAP' and rownum = 1), (select mkt_iss_oid from ft_t_mkis where instr_id = (select instr_id from ft_t_isid where iss_id = 'USD25YOIS=ICAP' and id_ctxt_typ = 'RIC') and mkt_oid = (select mkt_oid from ft_t_isid where iss_id = '' and id_ctxt_typ = '')) from dual WHERE EXISTS (SELECT 1 FROM ft_t_isid WHERE id_ctxt_typ =  'RIC' and iss_id = 'USD25YOIS=ICAP') AND NOT EXISTS (SELECT 1 FROM ft_t_isgp WHERE PRNT_ISS_GRP_OID = 'CBA=S001=D' and instr_id = (SELECT instr_id FROM ft_t_isid WHERE id_ctxt_typ =  'RIC' and iss_id = 'USD25YOIS=ICAP') );</v>
      </c>
    </row>
    <row r="119" spans="2:14">
      <c r="B119" s="103" t="s">
        <v>3298</v>
      </c>
      <c r="C119" s="16" t="s">
        <v>2528</v>
      </c>
      <c r="D119" s="78" t="s">
        <v>1570</v>
      </c>
      <c r="E119" s="78" t="s">
        <v>2659</v>
      </c>
      <c r="F119" s="103" t="s">
        <v>1365</v>
      </c>
      <c r="G119" s="104" t="s">
        <v>871</v>
      </c>
      <c r="H119" s="104" t="s">
        <v>141</v>
      </c>
      <c r="I119" s="78" t="s">
        <v>9</v>
      </c>
      <c r="J119" s="78" t="s">
        <v>141</v>
      </c>
      <c r="K119" s="99" t="s">
        <v>872</v>
      </c>
      <c r="L119" s="99"/>
      <c r="M119" s="105"/>
      <c r="N119" s="8" t="str">
        <f t="shared" si="2"/>
        <v>INSERT INTO ft_t_isgp (isgp_oid, instr_id, PRNT_ISS_GRP_OID,START_TMS,LAST_CHG_TMS,LAST_CHG_USR_ID,DATA_STAT_TYP,DATA_SRC_ID,PRT_PURP_TYP, ISID_OID, MKT_ISS_OID)  SELECT 'VG=0000118' ,  (SELECT instr_id FROM ft_t_isid WHERE id_ctxt_typ =  'RIC' and iss_id = 'USDONFSR=' and rownum = 1),'CBA=S001=D' , sysdate-36525 , sysdate,'CBA', 'ACTIVE' , 'CBA' , 'REQUEST',  (SELECT isid_oid FROM ft_t_isid WHERE id_ctxt_typ =  'RIC' and iss_id = 'USDONFSR=' and rownum = 1), (select mkt_iss_oid from ft_t_mkis where instr_id = (select instr_id from ft_t_isid where iss_id = 'USDONFSR=' and id_ctxt_typ = 'RIC') and mkt_oid = (select mkt_oid from ft_t_isid where iss_id = '' and id_ctxt_typ = '')) from dual WHERE EXISTS (SELECT 1 FROM ft_t_isid WHERE id_ctxt_typ =  'RIC' and iss_id = 'USDONFSR=') AND NOT EXISTS (SELECT 1 FROM ft_t_isgp WHERE PRNT_ISS_GRP_OID = 'CBA=S001=D' and instr_id = (SELECT instr_id FROM ft_t_isid WHERE id_ctxt_typ =  'RIC' and iss_id = 'USDONFSR=') );</v>
      </c>
    </row>
    <row r="120" spans="2:14">
      <c r="B120" s="103" t="s">
        <v>3299</v>
      </c>
      <c r="C120" s="16" t="s">
        <v>2529</v>
      </c>
      <c r="D120" s="78" t="s">
        <v>1570</v>
      </c>
      <c r="E120" s="78" t="s">
        <v>2659</v>
      </c>
      <c r="F120" s="103" t="s">
        <v>1365</v>
      </c>
      <c r="G120" s="104" t="s">
        <v>871</v>
      </c>
      <c r="H120" s="104" t="s">
        <v>141</v>
      </c>
      <c r="I120" s="78" t="s">
        <v>9</v>
      </c>
      <c r="J120" s="78" t="s">
        <v>141</v>
      </c>
      <c r="K120" s="99" t="s">
        <v>872</v>
      </c>
      <c r="L120" s="99"/>
      <c r="M120" s="105"/>
      <c r="N120" s="8" t="str">
        <f t="shared" si="2"/>
        <v>INSERT INTO ft_t_isgp (isgp_oid, instr_id, PRNT_ISS_GRP_OID,START_TMS,LAST_CHG_TMS,LAST_CHG_USR_ID,DATA_STAT_TYP,DATA_SRC_ID,PRT_PURP_TYP, ISID_OID, MKT_ISS_OID)  SELECT 'VG=0000119' ,  (SELECT instr_id FROM ft_t_isid WHERE id_ctxt_typ =  'RIC' and iss_id = 'USD1MFSR=' and rownum = 1),'CBA=S001=D' , sysdate-36525 , sysdate,'CBA', 'ACTIVE' , 'CBA' , 'REQUEST',  (SELECT isid_oid FROM ft_t_isid WHERE id_ctxt_typ =  'RIC' and iss_id = 'USD1MFSR=' and rownum = 1), (select mkt_iss_oid from ft_t_mkis where instr_id = (select instr_id from ft_t_isid where iss_id = 'USD1MFSR=' and id_ctxt_typ = 'RIC') and mkt_oid = (select mkt_oid from ft_t_isid where iss_id = '' and id_ctxt_typ = '')) from dual WHERE EXISTS (SELECT 1 FROM ft_t_isid WHERE id_ctxt_typ =  'RIC' and iss_id = 'USD1MFSR=') AND NOT EXISTS (SELECT 1 FROM ft_t_isgp WHERE PRNT_ISS_GRP_OID = 'CBA=S001=D' and instr_id = (SELECT instr_id FROM ft_t_isid WHERE id_ctxt_typ =  'RIC' and iss_id = 'USD1MFSR=') );</v>
      </c>
    </row>
    <row r="121" spans="2:14">
      <c r="B121" s="103" t="s">
        <v>3300</v>
      </c>
      <c r="C121" s="16" t="s">
        <v>2530</v>
      </c>
      <c r="D121" s="78" t="s">
        <v>1570</v>
      </c>
      <c r="E121" s="78" t="s">
        <v>2659</v>
      </c>
      <c r="F121" s="103" t="s">
        <v>1365</v>
      </c>
      <c r="G121" s="104" t="s">
        <v>871</v>
      </c>
      <c r="H121" s="104" t="s">
        <v>141</v>
      </c>
      <c r="I121" s="78" t="s">
        <v>9</v>
      </c>
      <c r="J121" s="78" t="s">
        <v>141</v>
      </c>
      <c r="K121" s="99" t="s">
        <v>872</v>
      </c>
      <c r="L121" s="99"/>
      <c r="M121" s="105"/>
      <c r="N121" s="8" t="str">
        <f t="shared" si="2"/>
        <v>INSERT INTO ft_t_isgp (isgp_oid, instr_id, PRNT_ISS_GRP_OID,START_TMS,LAST_CHG_TMS,LAST_CHG_USR_ID,DATA_STAT_TYP,DATA_SRC_ID,PRT_PURP_TYP, ISID_OID, MKT_ISS_OID)  SELECT 'VG=0000120' ,  (SELECT instr_id FROM ft_t_isid WHERE id_ctxt_typ =  'RIC' and iss_id = 'USD2MFSR=' and rownum = 1),'CBA=S001=D' , sysdate-36525 , sysdate,'CBA', 'ACTIVE' , 'CBA' , 'REQUEST',  (SELECT isid_oid FROM ft_t_isid WHERE id_ctxt_typ =  'RIC' and iss_id = 'USD2MFSR=' and rownum = 1), (select mkt_iss_oid from ft_t_mkis where instr_id = (select instr_id from ft_t_isid where iss_id = 'USD2MFSR=' and id_ctxt_typ = 'RIC') and mkt_oid = (select mkt_oid from ft_t_isid where iss_id = '' and id_ctxt_typ = '')) from dual WHERE EXISTS (SELECT 1 FROM ft_t_isid WHERE id_ctxt_typ =  'RIC' and iss_id = 'USD2MFSR=') AND NOT EXISTS (SELECT 1 FROM ft_t_isgp WHERE PRNT_ISS_GRP_OID = 'CBA=S001=D' and instr_id = (SELECT instr_id FROM ft_t_isid WHERE id_ctxt_typ =  'RIC' and iss_id = 'USD2MFSR=') );</v>
      </c>
    </row>
    <row r="122" spans="2:14">
      <c r="B122" s="103" t="s">
        <v>3301</v>
      </c>
      <c r="C122" s="16" t="s">
        <v>2531</v>
      </c>
      <c r="D122" s="78" t="s">
        <v>1570</v>
      </c>
      <c r="E122" s="78" t="s">
        <v>2659</v>
      </c>
      <c r="F122" s="103" t="s">
        <v>1365</v>
      </c>
      <c r="G122" s="104" t="s">
        <v>871</v>
      </c>
      <c r="H122" s="104" t="s">
        <v>141</v>
      </c>
      <c r="I122" s="78" t="s">
        <v>9</v>
      </c>
      <c r="J122" s="78" t="s">
        <v>141</v>
      </c>
      <c r="K122" s="99" t="s">
        <v>872</v>
      </c>
      <c r="L122" s="99"/>
      <c r="M122" s="105"/>
      <c r="N122" s="8" t="str">
        <f t="shared" si="2"/>
        <v>INSERT INTO ft_t_isgp (isgp_oid, instr_id, PRNT_ISS_GRP_OID,START_TMS,LAST_CHG_TMS,LAST_CHG_USR_ID,DATA_STAT_TYP,DATA_SRC_ID,PRT_PURP_TYP, ISID_OID, MKT_ISS_OID)  SELECT 'VG=0000121' ,  (SELECT instr_id FROM ft_t_isid WHERE id_ctxt_typ =  'RIC' and iss_id = 'USD3MFSR=' and rownum = 1),'CBA=S001=D' , sysdate-36525 , sysdate,'CBA', 'ACTIVE' , 'CBA' , 'REQUEST',  (SELECT isid_oid FROM ft_t_isid WHERE id_ctxt_typ =  'RIC' and iss_id = 'USD3MFSR=' and rownum = 1), (select mkt_iss_oid from ft_t_mkis where instr_id = (select instr_id from ft_t_isid where iss_id = 'USD3MFSR=' and id_ctxt_typ = 'RIC') and mkt_oid = (select mkt_oid from ft_t_isid where iss_id = '' and id_ctxt_typ = '')) from dual WHERE EXISTS (SELECT 1 FROM ft_t_isid WHERE id_ctxt_typ =  'RIC' and iss_id = 'USD3MFSR=') AND NOT EXISTS (SELECT 1 FROM ft_t_isgp WHERE PRNT_ISS_GRP_OID = 'CBA=S001=D' and instr_id = (SELECT instr_id FROM ft_t_isid WHERE id_ctxt_typ =  'RIC' and iss_id = 'USD3MFSR=') );</v>
      </c>
    </row>
    <row r="123" spans="2:14">
      <c r="B123" s="103" t="s">
        <v>3302</v>
      </c>
      <c r="C123" s="16" t="s">
        <v>2532</v>
      </c>
      <c r="D123" s="78" t="s">
        <v>1570</v>
      </c>
      <c r="E123" s="78" t="s">
        <v>2659</v>
      </c>
      <c r="F123" s="103" t="s">
        <v>1365</v>
      </c>
      <c r="G123" s="104" t="s">
        <v>871</v>
      </c>
      <c r="H123" s="104" t="s">
        <v>141</v>
      </c>
      <c r="I123" s="78" t="s">
        <v>9</v>
      </c>
      <c r="J123" s="78" t="s">
        <v>141</v>
      </c>
      <c r="K123" s="99" t="s">
        <v>872</v>
      </c>
      <c r="L123" s="99"/>
      <c r="M123" s="105"/>
      <c r="N123" s="8" t="str">
        <f t="shared" si="2"/>
        <v>INSERT INTO ft_t_isgp (isgp_oid, instr_id, PRNT_ISS_GRP_OID,START_TMS,LAST_CHG_TMS,LAST_CHG_USR_ID,DATA_STAT_TYP,DATA_SRC_ID,PRT_PURP_TYP, ISID_OID, MKT_ISS_OID)  SELECT 'VG=0000122' ,  (SELECT instr_id FROM ft_t_isid WHERE id_ctxt_typ =  'RIC' and iss_id = 'USDSB3L3Y=RR' and rownum = 1),'CBA=S001=D' , sysdate-36525 , sysdate,'CBA', 'ACTIVE' , 'CBA' , 'REQUEST',  (SELECT isid_oid FROM ft_t_isid WHERE id_ctxt_typ =  'RIC' and iss_id = 'USDSB3L3Y=RR' and rownum = 1), (select mkt_iss_oid from ft_t_mkis where instr_id = (select instr_id from ft_t_isid where iss_id = 'USDSB3L3Y=RR' and id_ctxt_typ = 'RIC') and mkt_oid = (select mkt_oid from ft_t_isid where iss_id = '' and id_ctxt_typ = '')) from dual WHERE EXISTS (SELECT 1 FROM ft_t_isid WHERE id_ctxt_typ =  'RIC' and iss_id = 'USDSB3L3Y=RR') AND NOT EXISTS (SELECT 1 FROM ft_t_isgp WHERE PRNT_ISS_GRP_OID = 'CBA=S001=D' and instr_id = (SELECT instr_id FROM ft_t_isid WHERE id_ctxt_typ =  'RIC' and iss_id = 'USDSB3L3Y=RR') );</v>
      </c>
    </row>
    <row r="124" spans="2:14">
      <c r="B124" s="103" t="s">
        <v>3303</v>
      </c>
      <c r="C124" s="16" t="s">
        <v>2533</v>
      </c>
      <c r="D124" s="78" t="s">
        <v>1570</v>
      </c>
      <c r="E124" s="78" t="s">
        <v>2659</v>
      </c>
      <c r="F124" s="103" t="s">
        <v>1365</v>
      </c>
      <c r="G124" s="104" t="s">
        <v>871</v>
      </c>
      <c r="H124" s="104" t="s">
        <v>141</v>
      </c>
      <c r="I124" s="78" t="s">
        <v>9</v>
      </c>
      <c r="J124" s="78" t="s">
        <v>141</v>
      </c>
      <c r="K124" s="99" t="s">
        <v>872</v>
      </c>
      <c r="L124" s="99"/>
      <c r="M124" s="105"/>
      <c r="N124" s="8" t="str">
        <f t="shared" si="2"/>
        <v>INSERT INTO ft_t_isgp (isgp_oid, instr_id, PRNT_ISS_GRP_OID,START_TMS,LAST_CHG_TMS,LAST_CHG_USR_ID,DATA_STAT_TYP,DATA_SRC_ID,PRT_PURP_TYP, ISID_OID, MKT_ISS_OID)  SELECT 'VG=0000123' ,  (SELECT instr_id FROM ft_t_isid WHERE id_ctxt_typ =  'RIC' and iss_id = 'USDSB3L4Y=RR' and rownum = 1),'CBA=S001=D' , sysdate-36525 , sysdate,'CBA', 'ACTIVE' , 'CBA' , 'REQUEST',  (SELECT isid_oid FROM ft_t_isid WHERE id_ctxt_typ =  'RIC' and iss_id = 'USDSB3L4Y=RR' and rownum = 1), (select mkt_iss_oid from ft_t_mkis where instr_id = (select instr_id from ft_t_isid where iss_id = 'USDSB3L4Y=RR' and id_ctxt_typ = 'RIC') and mkt_oid = (select mkt_oid from ft_t_isid where iss_id = '' and id_ctxt_typ = '')) from dual WHERE EXISTS (SELECT 1 FROM ft_t_isid WHERE id_ctxt_typ =  'RIC' and iss_id = 'USDSB3L4Y=RR') AND NOT EXISTS (SELECT 1 FROM ft_t_isgp WHERE PRNT_ISS_GRP_OID = 'CBA=S001=D' and instr_id = (SELECT instr_id FROM ft_t_isid WHERE id_ctxt_typ =  'RIC' and iss_id = 'USDSB3L4Y=RR') );</v>
      </c>
    </row>
    <row r="125" spans="2:14">
      <c r="B125" s="103" t="s">
        <v>3304</v>
      </c>
      <c r="C125" s="16" t="s">
        <v>2534</v>
      </c>
      <c r="D125" s="78" t="s">
        <v>1570</v>
      </c>
      <c r="E125" s="78" t="s">
        <v>2659</v>
      </c>
      <c r="F125" s="103" t="s">
        <v>1365</v>
      </c>
      <c r="G125" s="104" t="s">
        <v>871</v>
      </c>
      <c r="H125" s="104" t="s">
        <v>141</v>
      </c>
      <c r="I125" s="78" t="s">
        <v>9</v>
      </c>
      <c r="J125" s="78" t="s">
        <v>141</v>
      </c>
      <c r="K125" s="99" t="s">
        <v>872</v>
      </c>
      <c r="L125" s="99"/>
      <c r="M125" s="105"/>
      <c r="N125" s="8" t="str">
        <f t="shared" si="2"/>
        <v>INSERT INTO ft_t_isgp (isgp_oid, instr_id, PRNT_ISS_GRP_OID,START_TMS,LAST_CHG_TMS,LAST_CHG_USR_ID,DATA_STAT_TYP,DATA_SRC_ID,PRT_PURP_TYP, ISID_OID, MKT_ISS_OID)  SELECT 'VG=0000124' ,  (SELECT instr_id FROM ft_t_isid WHERE id_ctxt_typ =  'RIC' and iss_id = 'USDSB3L5Y=RR' and rownum = 1),'CBA=S001=D' , sysdate-36525 , sysdate,'CBA', 'ACTIVE' , 'CBA' , 'REQUEST',  (SELECT isid_oid FROM ft_t_isid WHERE id_ctxt_typ =  'RIC' and iss_id = 'USDSB3L5Y=RR' and rownum = 1), (select mkt_iss_oid from ft_t_mkis where instr_id = (select instr_id from ft_t_isid where iss_id = 'USDSB3L5Y=RR' and id_ctxt_typ = 'RIC') and mkt_oid = (select mkt_oid from ft_t_isid where iss_id = '' and id_ctxt_typ = '')) from dual WHERE EXISTS (SELECT 1 FROM ft_t_isid WHERE id_ctxt_typ =  'RIC' and iss_id = 'USDSB3L5Y=RR') AND NOT EXISTS (SELECT 1 FROM ft_t_isgp WHERE PRNT_ISS_GRP_OID = 'CBA=S001=D' and instr_id = (SELECT instr_id FROM ft_t_isid WHERE id_ctxt_typ =  'RIC' and iss_id = 'USDSB3L5Y=RR') );</v>
      </c>
    </row>
    <row r="126" spans="2:14">
      <c r="B126" s="103" t="s">
        <v>3305</v>
      </c>
      <c r="C126" s="16" t="s">
        <v>2535</v>
      </c>
      <c r="D126" s="78" t="s">
        <v>1570</v>
      </c>
      <c r="E126" s="78" t="s">
        <v>2659</v>
      </c>
      <c r="F126" s="103" t="s">
        <v>1365</v>
      </c>
      <c r="G126" s="104" t="s">
        <v>871</v>
      </c>
      <c r="H126" s="104" t="s">
        <v>141</v>
      </c>
      <c r="I126" s="78" t="s">
        <v>9</v>
      </c>
      <c r="J126" s="78" t="s">
        <v>141</v>
      </c>
      <c r="K126" s="99" t="s">
        <v>872</v>
      </c>
      <c r="L126" s="99"/>
      <c r="M126" s="105"/>
      <c r="N126" s="8" t="str">
        <f t="shared" si="2"/>
        <v>INSERT INTO ft_t_isgp (isgp_oid, instr_id, PRNT_ISS_GRP_OID,START_TMS,LAST_CHG_TMS,LAST_CHG_USR_ID,DATA_STAT_TYP,DATA_SRC_ID,PRT_PURP_TYP, ISID_OID, MKT_ISS_OID)  SELECT 'VG=0000125' ,  (SELECT instr_id FROM ft_t_isid WHERE id_ctxt_typ =  'RIC' and iss_id = 'USDSB3L6Y=RR' and rownum = 1),'CBA=S001=D' , sysdate-36525 , sysdate,'CBA', 'ACTIVE' , 'CBA' , 'REQUEST',  (SELECT isid_oid FROM ft_t_isid WHERE id_ctxt_typ =  'RIC' and iss_id = 'USDSB3L6Y=RR' and rownum = 1), (select mkt_iss_oid from ft_t_mkis where instr_id = (select instr_id from ft_t_isid where iss_id = 'USDSB3L6Y=RR' and id_ctxt_typ = 'RIC') and mkt_oid = (select mkt_oid from ft_t_isid where iss_id = '' and id_ctxt_typ = '')) from dual WHERE EXISTS (SELECT 1 FROM ft_t_isid WHERE id_ctxt_typ =  'RIC' and iss_id = 'USDSB3L6Y=RR') AND NOT EXISTS (SELECT 1 FROM ft_t_isgp WHERE PRNT_ISS_GRP_OID = 'CBA=S001=D' and instr_id = (SELECT instr_id FROM ft_t_isid WHERE id_ctxt_typ =  'RIC' and iss_id = 'USDSB3L6Y=RR') );</v>
      </c>
    </row>
    <row r="127" spans="2:14">
      <c r="B127" s="103" t="s">
        <v>3306</v>
      </c>
      <c r="C127" s="16" t="s">
        <v>2536</v>
      </c>
      <c r="D127" s="78" t="s">
        <v>1570</v>
      </c>
      <c r="E127" s="78" t="s">
        <v>2659</v>
      </c>
      <c r="F127" s="103" t="s">
        <v>1365</v>
      </c>
      <c r="G127" s="104" t="s">
        <v>871</v>
      </c>
      <c r="H127" s="104" t="s">
        <v>141</v>
      </c>
      <c r="I127" s="78" t="s">
        <v>9</v>
      </c>
      <c r="J127" s="78" t="s">
        <v>141</v>
      </c>
      <c r="K127" s="99" t="s">
        <v>872</v>
      </c>
      <c r="L127" s="99"/>
      <c r="M127" s="105"/>
      <c r="N127" s="8" t="str">
        <f t="shared" si="2"/>
        <v>INSERT INTO ft_t_isgp (isgp_oid, instr_id, PRNT_ISS_GRP_OID,START_TMS,LAST_CHG_TMS,LAST_CHG_USR_ID,DATA_STAT_TYP,DATA_SRC_ID,PRT_PURP_TYP, ISID_OID, MKT_ISS_OID)  SELECT 'VG=0000126' ,  (SELECT instr_id FROM ft_t_isid WHERE id_ctxt_typ =  'RIC' and iss_id = 'USDSB3L7Y=RR' and rownum = 1),'CBA=S001=D' , sysdate-36525 , sysdate,'CBA', 'ACTIVE' , 'CBA' , 'REQUEST',  (SELECT isid_oid FROM ft_t_isid WHERE id_ctxt_typ =  'RIC' and iss_id = 'USDSB3L7Y=RR' and rownum = 1), (select mkt_iss_oid from ft_t_mkis where instr_id = (select instr_id from ft_t_isid where iss_id = 'USDSB3L7Y=RR' and id_ctxt_typ = 'RIC') and mkt_oid = (select mkt_oid from ft_t_isid where iss_id = '' and id_ctxt_typ = '')) from dual WHERE EXISTS (SELECT 1 FROM ft_t_isid WHERE id_ctxt_typ =  'RIC' and iss_id = 'USDSB3L7Y=RR') AND NOT EXISTS (SELECT 1 FROM ft_t_isgp WHERE PRNT_ISS_GRP_OID = 'CBA=S001=D' and instr_id = (SELECT instr_id FROM ft_t_isid WHERE id_ctxt_typ =  'RIC' and iss_id = 'USDSB3L7Y=RR') );</v>
      </c>
    </row>
    <row r="128" spans="2:14">
      <c r="B128" s="103" t="s">
        <v>3307</v>
      </c>
      <c r="C128" s="16" t="s">
        <v>2537</v>
      </c>
      <c r="D128" s="78" t="s">
        <v>1570</v>
      </c>
      <c r="E128" s="78" t="s">
        <v>2659</v>
      </c>
      <c r="F128" s="103" t="s">
        <v>1365</v>
      </c>
      <c r="G128" s="104" t="s">
        <v>871</v>
      </c>
      <c r="H128" s="104" t="s">
        <v>141</v>
      </c>
      <c r="I128" s="78" t="s">
        <v>9</v>
      </c>
      <c r="J128" s="78" t="s">
        <v>141</v>
      </c>
      <c r="K128" s="99" t="s">
        <v>872</v>
      </c>
      <c r="L128" s="99"/>
      <c r="M128" s="105"/>
      <c r="N128" s="8" t="str">
        <f t="shared" si="2"/>
        <v>INSERT INTO ft_t_isgp (isgp_oid, instr_id, PRNT_ISS_GRP_OID,START_TMS,LAST_CHG_TMS,LAST_CHG_USR_ID,DATA_STAT_TYP,DATA_SRC_ID,PRT_PURP_TYP, ISID_OID, MKT_ISS_OID)  SELECT 'VG=0000127' ,  (SELECT instr_id FROM ft_t_isid WHERE id_ctxt_typ =  'RIC' and iss_id = 'USDSB3L8Y=RR' and rownum = 1),'CBA=S001=D' , sysdate-36525 , sysdate,'CBA', 'ACTIVE' , 'CBA' , 'REQUEST',  (SELECT isid_oid FROM ft_t_isid WHERE id_ctxt_typ =  'RIC' and iss_id = 'USDSB3L8Y=RR' and rownum = 1), (select mkt_iss_oid from ft_t_mkis where instr_id = (select instr_id from ft_t_isid where iss_id = 'USDSB3L8Y=RR' and id_ctxt_typ = 'RIC') and mkt_oid = (select mkt_oid from ft_t_isid where iss_id = '' and id_ctxt_typ = '')) from dual WHERE EXISTS (SELECT 1 FROM ft_t_isid WHERE id_ctxt_typ =  'RIC' and iss_id = 'USDSB3L8Y=RR') AND NOT EXISTS (SELECT 1 FROM ft_t_isgp WHERE PRNT_ISS_GRP_OID = 'CBA=S001=D' and instr_id = (SELECT instr_id FROM ft_t_isid WHERE id_ctxt_typ =  'RIC' and iss_id = 'USDSB3L8Y=RR') );</v>
      </c>
    </row>
    <row r="129" spans="2:14">
      <c r="B129" s="103" t="s">
        <v>3308</v>
      </c>
      <c r="C129" s="16" t="s">
        <v>2538</v>
      </c>
      <c r="D129" s="78" t="s">
        <v>1570</v>
      </c>
      <c r="E129" s="78" t="s">
        <v>2659</v>
      </c>
      <c r="F129" s="103" t="s">
        <v>1365</v>
      </c>
      <c r="G129" s="104" t="s">
        <v>871</v>
      </c>
      <c r="H129" s="104" t="s">
        <v>141</v>
      </c>
      <c r="I129" s="78" t="s">
        <v>9</v>
      </c>
      <c r="J129" s="78" t="s">
        <v>141</v>
      </c>
      <c r="K129" s="99" t="s">
        <v>872</v>
      </c>
      <c r="L129" s="99"/>
      <c r="M129" s="105"/>
      <c r="N129" s="8" t="str">
        <f t="shared" si="2"/>
        <v>INSERT INTO ft_t_isgp (isgp_oid, instr_id, PRNT_ISS_GRP_OID,START_TMS,LAST_CHG_TMS,LAST_CHG_USR_ID,DATA_STAT_TYP,DATA_SRC_ID,PRT_PURP_TYP, ISID_OID, MKT_ISS_OID)  SELECT 'VG=0000128' ,  (SELECT instr_id FROM ft_t_isid WHERE id_ctxt_typ =  'RIC' and iss_id = 'USDSB3L9Y=RR' and rownum = 1),'CBA=S001=D' , sysdate-36525 , sysdate,'CBA', 'ACTIVE' , 'CBA' , 'REQUEST',  (SELECT isid_oid FROM ft_t_isid WHERE id_ctxt_typ =  'RIC' and iss_id = 'USDSB3L9Y=RR' and rownum = 1), (select mkt_iss_oid from ft_t_mkis where instr_id = (select instr_id from ft_t_isid where iss_id = 'USDSB3L9Y=RR' and id_ctxt_typ = 'RIC') and mkt_oid = (select mkt_oid from ft_t_isid where iss_id = '' and id_ctxt_typ = '')) from dual WHERE EXISTS (SELECT 1 FROM ft_t_isid WHERE id_ctxt_typ =  'RIC' and iss_id = 'USDSB3L9Y=RR') AND NOT EXISTS (SELECT 1 FROM ft_t_isgp WHERE PRNT_ISS_GRP_OID = 'CBA=S001=D' and instr_id = (SELECT instr_id FROM ft_t_isid WHERE id_ctxt_typ =  'RIC' and iss_id = 'USDSB3L9Y=RR') );</v>
      </c>
    </row>
    <row r="130" spans="2:14">
      <c r="B130" s="103" t="s">
        <v>3309</v>
      </c>
      <c r="C130" s="16" t="s">
        <v>2539</v>
      </c>
      <c r="D130" s="78" t="s">
        <v>1570</v>
      </c>
      <c r="E130" s="78" t="s">
        <v>2659</v>
      </c>
      <c r="F130" s="103" t="s">
        <v>1365</v>
      </c>
      <c r="G130" s="104" t="s">
        <v>871</v>
      </c>
      <c r="H130" s="104" t="s">
        <v>141</v>
      </c>
      <c r="I130" s="78" t="s">
        <v>9</v>
      </c>
      <c r="J130" s="78" t="s">
        <v>141</v>
      </c>
      <c r="K130" s="99" t="s">
        <v>872</v>
      </c>
      <c r="L130" s="99"/>
      <c r="M130" s="105"/>
      <c r="N130" s="8" t="str">
        <f t="shared" si="2"/>
        <v>INSERT INTO ft_t_isgp (isgp_oid, instr_id, PRNT_ISS_GRP_OID,START_TMS,LAST_CHG_TMS,LAST_CHG_USR_ID,DATA_STAT_TYP,DATA_SRC_ID,PRT_PURP_TYP, ISID_OID, MKT_ISS_OID)  SELECT 'VG=0000129' ,  (SELECT instr_id FROM ft_t_isid WHERE id_ctxt_typ =  'RIC' and iss_id = 'USDSB3L10Y=RR' and rownum = 1),'CBA=S001=D' , sysdate-36525 , sysdate,'CBA', 'ACTIVE' , 'CBA' , 'REQUEST',  (SELECT isid_oid FROM ft_t_isid WHERE id_ctxt_typ =  'RIC' and iss_id = 'USDSB3L10Y=RR' and rownum = 1), (select mkt_iss_oid from ft_t_mkis where instr_id = (select instr_id from ft_t_isid where iss_id = 'USDSB3L10Y=RR' and id_ctxt_typ = 'RIC') and mkt_oid = (select mkt_oid from ft_t_isid where iss_id = '' and id_ctxt_typ = '')) from dual WHERE EXISTS (SELECT 1 FROM ft_t_isid WHERE id_ctxt_typ =  'RIC' and iss_id = 'USDSB3L10Y=RR') AND NOT EXISTS (SELECT 1 FROM ft_t_isgp WHERE PRNT_ISS_GRP_OID = 'CBA=S001=D' and instr_id = (SELECT instr_id FROM ft_t_isid WHERE id_ctxt_typ =  'RIC' and iss_id = 'USDSB3L10Y=RR') );</v>
      </c>
    </row>
    <row r="131" spans="2:14">
      <c r="B131" s="103" t="s">
        <v>3310</v>
      </c>
      <c r="C131" s="16" t="s">
        <v>2540</v>
      </c>
      <c r="D131" s="78" t="s">
        <v>1570</v>
      </c>
      <c r="E131" s="78" t="s">
        <v>2659</v>
      </c>
      <c r="F131" s="103" t="s">
        <v>1365</v>
      </c>
      <c r="G131" s="104" t="s">
        <v>871</v>
      </c>
      <c r="H131" s="104" t="s">
        <v>141</v>
      </c>
      <c r="I131" s="78" t="s">
        <v>9</v>
      </c>
      <c r="J131" s="78" t="s">
        <v>141</v>
      </c>
      <c r="K131" s="99" t="s">
        <v>872</v>
      </c>
      <c r="L131" s="99"/>
      <c r="M131" s="105"/>
      <c r="N131" s="8" t="str">
        <f t="shared" si="2"/>
        <v>INSERT INTO ft_t_isgp (isgp_oid, instr_id, PRNT_ISS_GRP_OID,START_TMS,LAST_CHG_TMS,LAST_CHG_USR_ID,DATA_STAT_TYP,DATA_SRC_ID,PRT_PURP_TYP, ISID_OID, MKT_ISS_OID)  SELECT 'VG=0000130' ,  (SELECT instr_id FROM ft_t_isid WHERE id_ctxt_typ =  'RIC' and iss_id = 'USDSB3L12Y=RR' and rownum = 1),'CBA=S001=D' , sysdate-36525 , sysdate,'CBA', 'ACTIVE' , 'CBA' , 'REQUEST',  (SELECT isid_oid FROM ft_t_isid WHERE id_ctxt_typ =  'RIC' and iss_id = 'USDSB3L12Y=RR' and rownum = 1), (select mkt_iss_oid from ft_t_mkis where instr_id = (select instr_id from ft_t_isid where iss_id = 'USDSB3L12Y=RR' and id_ctxt_typ = 'RIC') and mkt_oid = (select mkt_oid from ft_t_isid where iss_id = '' and id_ctxt_typ = '')) from dual WHERE EXISTS (SELECT 1 FROM ft_t_isid WHERE id_ctxt_typ =  'RIC' and iss_id = 'USDSB3L12Y=RR') AND NOT EXISTS (SELECT 1 FROM ft_t_isgp WHERE PRNT_ISS_GRP_OID = 'CBA=S001=D' and instr_id = (SELECT instr_id FROM ft_t_isid WHERE id_ctxt_typ =  'RIC' and iss_id = 'USDSB3L12Y=RR') );</v>
      </c>
    </row>
    <row r="132" spans="2:14">
      <c r="B132" s="103" t="s">
        <v>3311</v>
      </c>
      <c r="C132" s="16" t="s">
        <v>2541</v>
      </c>
      <c r="D132" s="78" t="s">
        <v>1570</v>
      </c>
      <c r="E132" s="78" t="s">
        <v>2659</v>
      </c>
      <c r="F132" s="103" t="s">
        <v>1365</v>
      </c>
      <c r="G132" s="104" t="s">
        <v>871</v>
      </c>
      <c r="H132" s="104" t="s">
        <v>141</v>
      </c>
      <c r="I132" s="78" t="s">
        <v>9</v>
      </c>
      <c r="J132" s="78" t="s">
        <v>141</v>
      </c>
      <c r="K132" s="99" t="s">
        <v>872</v>
      </c>
      <c r="L132" s="99"/>
      <c r="M132" s="105"/>
      <c r="N132" s="8" t="str">
        <f t="shared" si="2"/>
        <v>INSERT INTO ft_t_isgp (isgp_oid, instr_id, PRNT_ISS_GRP_OID,START_TMS,LAST_CHG_TMS,LAST_CHG_USR_ID,DATA_STAT_TYP,DATA_SRC_ID,PRT_PURP_TYP, ISID_OID, MKT_ISS_OID)  SELECT 'VG=0000131' ,  (SELECT instr_id FROM ft_t_isid WHERE id_ctxt_typ =  'RIC' and iss_id = 'USDSB3L15Y=RR' and rownum = 1),'CBA=S001=D' , sysdate-36525 , sysdate,'CBA', 'ACTIVE' , 'CBA' , 'REQUEST',  (SELECT isid_oid FROM ft_t_isid WHERE id_ctxt_typ =  'RIC' and iss_id = 'USDSB3L15Y=RR' and rownum = 1), (select mkt_iss_oid from ft_t_mkis where instr_id = (select instr_id from ft_t_isid where iss_id = 'USDSB3L15Y=RR' and id_ctxt_typ = 'RIC') and mkt_oid = (select mkt_oid from ft_t_isid where iss_id = '' and id_ctxt_typ = '')) from dual WHERE EXISTS (SELECT 1 FROM ft_t_isid WHERE id_ctxt_typ =  'RIC' and iss_id = 'USDSB3L15Y=RR') AND NOT EXISTS (SELECT 1 FROM ft_t_isgp WHERE PRNT_ISS_GRP_OID = 'CBA=S001=D' and instr_id = (SELECT instr_id FROM ft_t_isid WHERE id_ctxt_typ =  'RIC' and iss_id = 'USDSB3L15Y=RR') );</v>
      </c>
    </row>
    <row r="133" spans="2:14">
      <c r="B133" s="103" t="s">
        <v>3312</v>
      </c>
      <c r="C133" s="16" t="s">
        <v>2542</v>
      </c>
      <c r="D133" s="78" t="s">
        <v>1570</v>
      </c>
      <c r="E133" s="78" t="s">
        <v>2659</v>
      </c>
      <c r="F133" s="103" t="s">
        <v>1365</v>
      </c>
      <c r="G133" s="104" t="s">
        <v>871</v>
      </c>
      <c r="H133" s="104" t="s">
        <v>141</v>
      </c>
      <c r="I133" s="78" t="s">
        <v>9</v>
      </c>
      <c r="J133" s="78" t="s">
        <v>141</v>
      </c>
      <c r="K133" s="99" t="s">
        <v>872</v>
      </c>
      <c r="L133" s="99"/>
      <c r="M133" s="105"/>
      <c r="N133" s="8" t="str">
        <f t="shared" si="2"/>
        <v>INSERT INTO ft_t_isgp (isgp_oid, instr_id, PRNT_ISS_GRP_OID,START_TMS,LAST_CHG_TMS,LAST_CHG_USR_ID,DATA_STAT_TYP,DATA_SRC_ID,PRT_PURP_TYP, ISID_OID, MKT_ISS_OID)  SELECT 'VG=0000132' ,  (SELECT instr_id FROM ft_t_isid WHERE id_ctxt_typ =  'RIC' and iss_id = 'USDSB3L20Y=RR' and rownum = 1),'CBA=S001=D' , sysdate-36525 , sysdate,'CBA', 'ACTIVE' , 'CBA' , 'REQUEST',  (SELECT isid_oid FROM ft_t_isid WHERE id_ctxt_typ =  'RIC' and iss_id = 'USDSB3L20Y=RR' and rownum = 1), (select mkt_iss_oid from ft_t_mkis where instr_id = (select instr_id from ft_t_isid where iss_id = 'USDSB3L20Y=RR' and id_ctxt_typ = 'RIC') and mkt_oid = (select mkt_oid from ft_t_isid where iss_id = '' and id_ctxt_typ = '')) from dual WHERE EXISTS (SELECT 1 FROM ft_t_isid WHERE id_ctxt_typ =  'RIC' and iss_id = 'USDSB3L20Y=RR') AND NOT EXISTS (SELECT 1 FROM ft_t_isgp WHERE PRNT_ISS_GRP_OID = 'CBA=S001=D' and instr_id = (SELECT instr_id FROM ft_t_isid WHERE id_ctxt_typ =  'RIC' and iss_id = 'USDSB3L20Y=RR') );</v>
      </c>
    </row>
    <row r="134" spans="2:14">
      <c r="B134" s="103" t="s">
        <v>3313</v>
      </c>
      <c r="C134" s="16" t="s">
        <v>2543</v>
      </c>
      <c r="D134" s="78" t="s">
        <v>1570</v>
      </c>
      <c r="E134" s="78" t="s">
        <v>2659</v>
      </c>
      <c r="F134" s="103" t="s">
        <v>1365</v>
      </c>
      <c r="G134" s="104" t="s">
        <v>871</v>
      </c>
      <c r="H134" s="104" t="s">
        <v>141</v>
      </c>
      <c r="I134" s="78" t="s">
        <v>9</v>
      </c>
      <c r="J134" s="78" t="s">
        <v>141</v>
      </c>
      <c r="K134" s="99" t="s">
        <v>872</v>
      </c>
      <c r="L134" s="99"/>
      <c r="M134" s="105"/>
      <c r="N134" s="8" t="str">
        <f t="shared" si="2"/>
        <v>INSERT INTO ft_t_isgp (isgp_oid, instr_id, PRNT_ISS_GRP_OID,START_TMS,LAST_CHG_TMS,LAST_CHG_USR_ID,DATA_STAT_TYP,DATA_SRC_ID,PRT_PURP_TYP, ISID_OID, MKT_ISS_OID)  SELECT 'VG=0000133' ,  (SELECT instr_id FROM ft_t_isid WHERE id_ctxt_typ =  'RIC' and iss_id = 'USDSB3L25Y=RR' and rownum = 1),'CBA=S001=D' , sysdate-36525 , sysdate,'CBA', 'ACTIVE' , 'CBA' , 'REQUEST',  (SELECT isid_oid FROM ft_t_isid WHERE id_ctxt_typ =  'RIC' and iss_id = 'USDSB3L25Y=RR' and rownum = 1), (select mkt_iss_oid from ft_t_mkis where instr_id = (select instr_id from ft_t_isid where iss_id = 'USDSB3L25Y=RR' and id_ctxt_typ = 'RIC') and mkt_oid = (select mkt_oid from ft_t_isid where iss_id = '' and id_ctxt_typ = '')) from dual WHERE EXISTS (SELECT 1 FROM ft_t_isid WHERE id_ctxt_typ =  'RIC' and iss_id = 'USDSB3L25Y=RR') AND NOT EXISTS (SELECT 1 FROM ft_t_isgp WHERE PRNT_ISS_GRP_OID = 'CBA=S001=D' and instr_id = (SELECT instr_id FROM ft_t_isid WHERE id_ctxt_typ =  'RIC' and iss_id = 'USDSB3L25Y=RR') );</v>
      </c>
    </row>
    <row r="135" spans="2:14">
      <c r="B135" s="103" t="s">
        <v>3314</v>
      </c>
      <c r="C135" s="16" t="s">
        <v>2544</v>
      </c>
      <c r="D135" s="78" t="s">
        <v>1570</v>
      </c>
      <c r="E135" s="78" t="s">
        <v>2659</v>
      </c>
      <c r="F135" s="103" t="s">
        <v>1365</v>
      </c>
      <c r="G135" s="104" t="s">
        <v>871</v>
      </c>
      <c r="H135" s="104" t="s">
        <v>141</v>
      </c>
      <c r="I135" s="78" t="s">
        <v>9</v>
      </c>
      <c r="J135" s="78" t="s">
        <v>141</v>
      </c>
      <c r="K135" s="99" t="s">
        <v>872</v>
      </c>
      <c r="L135" s="99"/>
      <c r="M135" s="105"/>
      <c r="N135" s="8" t="str">
        <f t="shared" si="2"/>
        <v>INSERT INTO ft_t_isgp (isgp_oid, instr_id, PRNT_ISS_GRP_OID,START_TMS,LAST_CHG_TMS,LAST_CHG_USR_ID,DATA_STAT_TYP,DATA_SRC_ID,PRT_PURP_TYP, ISID_OID, MKT_ISS_OID)  SELECT 'VG=0000134' ,  (SELECT instr_id FROM ft_t_isid WHERE id_ctxt_typ =  'RIC' and iss_id = 'USDSB3L30Y=RR' and rownum = 1),'CBA=S001=D' , sysdate-36525 , sysdate,'CBA', 'ACTIVE' , 'CBA' , 'REQUEST',  (SELECT isid_oid FROM ft_t_isid WHERE id_ctxt_typ =  'RIC' and iss_id = 'USDSB3L30Y=RR' and rownum = 1), (select mkt_iss_oid from ft_t_mkis where instr_id = (select instr_id from ft_t_isid where iss_id = 'USDSB3L30Y=RR' and id_ctxt_typ = 'RIC') and mkt_oid = (select mkt_oid from ft_t_isid where iss_id = '' and id_ctxt_typ = '')) from dual WHERE EXISTS (SELECT 1 FROM ft_t_isid WHERE id_ctxt_typ =  'RIC' and iss_id = 'USDSB3L30Y=RR') AND NOT EXISTS (SELECT 1 FROM ft_t_isgp WHERE PRNT_ISS_GRP_OID = 'CBA=S001=D' and instr_id = (SELECT instr_id FROM ft_t_isid WHERE id_ctxt_typ =  'RIC' and iss_id = 'USDSB3L30Y=RR') );</v>
      </c>
    </row>
    <row r="136" spans="2:14">
      <c r="B136" s="103" t="s">
        <v>3315</v>
      </c>
      <c r="C136" s="16" t="s">
        <v>2549</v>
      </c>
      <c r="D136" s="78" t="s">
        <v>1570</v>
      </c>
      <c r="E136" s="78" t="s">
        <v>2659</v>
      </c>
      <c r="F136" s="103" t="s">
        <v>1365</v>
      </c>
      <c r="G136" s="104" t="s">
        <v>871</v>
      </c>
      <c r="H136" s="104" t="s">
        <v>141</v>
      </c>
      <c r="I136" s="78" t="s">
        <v>9</v>
      </c>
      <c r="J136" s="78" t="s">
        <v>141</v>
      </c>
      <c r="K136" s="99" t="s">
        <v>872</v>
      </c>
      <c r="L136" s="99"/>
      <c r="M136" s="105"/>
      <c r="N136" s="8" t="str">
        <f t="shared" si="2"/>
        <v>INSERT INTO ft_t_isgp (isgp_oid, instr_id, PRNT_ISS_GRP_OID,START_TMS,LAST_CHG_TMS,LAST_CHG_USR_ID,DATA_STAT_TYP,DATA_SRC_ID,PRT_PURP_TYP, ISID_OID, MKT_ISS_OID)  SELECT 'VG=0000135' ,  (SELECT instr_id FROM ft_t_isid WHERE id_ctxt_typ =  'RIC' and iss_id = 'USD4MOIS=ICAP' and rownum = 1),'CBA=S001=D' , sysdate-36525 , sysdate,'CBA', 'ACTIVE' , 'CBA' , 'REQUEST',  (SELECT isid_oid FROM ft_t_isid WHERE id_ctxt_typ =  'RIC' and iss_id = 'USD4MOIS=ICAP' and rownum = 1), (select mkt_iss_oid from ft_t_mkis where instr_id = (select instr_id from ft_t_isid where iss_id = 'USD4MOIS=ICAP' and id_ctxt_typ = 'RIC') and mkt_oid = (select mkt_oid from ft_t_isid where iss_id = '' and id_ctxt_typ = '')) from dual WHERE EXISTS (SELECT 1 FROM ft_t_isid WHERE id_ctxt_typ =  'RIC' and iss_id = 'USD4MOIS=ICAP') AND NOT EXISTS (SELECT 1 FROM ft_t_isgp WHERE PRNT_ISS_GRP_OID = 'CBA=S001=D' and instr_id = (SELECT instr_id FROM ft_t_isid WHERE id_ctxt_typ =  'RIC' and iss_id = 'USD4MOIS=ICAP') );</v>
      </c>
    </row>
    <row r="137" spans="2:14">
      <c r="B137" s="103" t="s">
        <v>3316</v>
      </c>
      <c r="C137" s="16" t="s">
        <v>2550</v>
      </c>
      <c r="D137" s="78" t="s">
        <v>1570</v>
      </c>
      <c r="E137" s="78" t="s">
        <v>2659</v>
      </c>
      <c r="F137" s="103" t="s">
        <v>1365</v>
      </c>
      <c r="G137" s="104" t="s">
        <v>871</v>
      </c>
      <c r="H137" s="104" t="s">
        <v>141</v>
      </c>
      <c r="I137" s="78" t="s">
        <v>9</v>
      </c>
      <c r="J137" s="78" t="s">
        <v>141</v>
      </c>
      <c r="K137" s="99" t="s">
        <v>872</v>
      </c>
      <c r="L137" s="99"/>
      <c r="M137" s="105"/>
      <c r="N137" s="8" t="str">
        <f t="shared" si="2"/>
        <v>INSERT INTO ft_t_isgp (isgp_oid, instr_id, PRNT_ISS_GRP_OID,START_TMS,LAST_CHG_TMS,LAST_CHG_USR_ID,DATA_STAT_TYP,DATA_SRC_ID,PRT_PURP_TYP, ISID_OID, MKT_ISS_OID)  SELECT 'VG=0000136' ,  (SELECT instr_id FROM ft_t_isid WHERE id_ctxt_typ =  'RIC' and iss_id = 'USD5MOIS=ICAP' and rownum = 1),'CBA=S001=D' , sysdate-36525 , sysdate,'CBA', 'ACTIVE' , 'CBA' , 'REQUEST',  (SELECT isid_oid FROM ft_t_isid WHERE id_ctxt_typ =  'RIC' and iss_id = 'USD5MOIS=ICAP' and rownum = 1), (select mkt_iss_oid from ft_t_mkis where instr_id = (select instr_id from ft_t_isid where iss_id = 'USD5MOIS=ICAP' and id_ctxt_typ = 'RIC') and mkt_oid = (select mkt_oid from ft_t_isid where iss_id = '' and id_ctxt_typ = '')) from dual WHERE EXISTS (SELECT 1 FROM ft_t_isid WHERE id_ctxt_typ =  'RIC' and iss_id = 'USD5MOIS=ICAP') AND NOT EXISTS (SELECT 1 FROM ft_t_isgp WHERE PRNT_ISS_GRP_OID = 'CBA=S001=D' and instr_id = (SELECT instr_id FROM ft_t_isid WHERE id_ctxt_typ =  'RIC' and iss_id = 'USD5MOIS=ICAP') );</v>
      </c>
    </row>
    <row r="138" spans="2:14">
      <c r="B138" s="103" t="s">
        <v>3317</v>
      </c>
      <c r="C138" s="16" t="s">
        <v>2551</v>
      </c>
      <c r="D138" s="78" t="s">
        <v>1570</v>
      </c>
      <c r="E138" s="78" t="s">
        <v>2659</v>
      </c>
      <c r="F138" s="103" t="s">
        <v>1365</v>
      </c>
      <c r="G138" s="104" t="s">
        <v>871</v>
      </c>
      <c r="H138" s="104" t="s">
        <v>141</v>
      </c>
      <c r="I138" s="78" t="s">
        <v>9</v>
      </c>
      <c r="J138" s="78" t="s">
        <v>141</v>
      </c>
      <c r="K138" s="99" t="s">
        <v>872</v>
      </c>
      <c r="L138" s="99"/>
      <c r="M138" s="105"/>
      <c r="N138" s="8" t="str">
        <f t="shared" si="2"/>
        <v>INSERT INTO ft_t_isgp (isgp_oid, instr_id, PRNT_ISS_GRP_OID,START_TMS,LAST_CHG_TMS,LAST_CHG_USR_ID,DATA_STAT_TYP,DATA_SRC_ID,PRT_PURP_TYP, ISID_OID, MKT_ISS_OID)  SELECT 'VG=0000137' ,  (SELECT instr_id FROM ft_t_isid WHERE id_ctxt_typ =  'RIC' and iss_id = 'USDOIS1W=PYNY' and rownum = 1),'CBA=S001=D' , sysdate-36525 , sysdate,'CBA', 'ACTIVE' , 'CBA' , 'REQUEST',  (SELECT isid_oid FROM ft_t_isid WHERE id_ctxt_typ =  'RIC' and iss_id = 'USDOIS1W=PYNY' and rownum = 1), (select mkt_iss_oid from ft_t_mkis where instr_id = (select instr_id from ft_t_isid where iss_id = 'USDOIS1W=PYNY' and id_ctxt_typ = 'RIC') and mkt_oid = (select mkt_oid from ft_t_isid where iss_id = '' and id_ctxt_typ = '')) from dual WHERE EXISTS (SELECT 1 FROM ft_t_isid WHERE id_ctxt_typ =  'RIC' and iss_id = 'USDOIS1W=PYNY') AND NOT EXISTS (SELECT 1 FROM ft_t_isgp WHERE PRNT_ISS_GRP_OID = 'CBA=S001=D' and instr_id = (SELECT instr_id FROM ft_t_isid WHERE id_ctxt_typ =  'RIC' and iss_id = 'USDOIS1W=PYNY') );</v>
      </c>
    </row>
    <row r="139" spans="2:14">
      <c r="B139" s="103" t="s">
        <v>3318</v>
      </c>
      <c r="C139" s="16" t="s">
        <v>2552</v>
      </c>
      <c r="D139" s="78" t="s">
        <v>1570</v>
      </c>
      <c r="E139" s="78" t="s">
        <v>2659</v>
      </c>
      <c r="F139" s="103" t="s">
        <v>1365</v>
      </c>
      <c r="G139" s="104" t="s">
        <v>871</v>
      </c>
      <c r="H139" s="104" t="s">
        <v>141</v>
      </c>
      <c r="I139" s="78" t="s">
        <v>9</v>
      </c>
      <c r="J139" s="78" t="s">
        <v>141</v>
      </c>
      <c r="K139" s="99" t="s">
        <v>872</v>
      </c>
      <c r="L139" s="99"/>
      <c r="M139" s="105"/>
      <c r="N139" s="8" t="str">
        <f t="shared" si="2"/>
        <v>INSERT INTO ft_t_isgp (isgp_oid, instr_id, PRNT_ISS_GRP_OID,START_TMS,LAST_CHG_TMS,LAST_CHG_USR_ID,DATA_STAT_TYP,DATA_SRC_ID,PRT_PURP_TYP, ISID_OID, MKT_ISS_OID)  SELECT 'VG=0000138' ,  (SELECT instr_id FROM ft_t_isid WHERE id_ctxt_typ =  'RIC' and iss_id = 'USDOIS2W=PYNY' and rownum = 1),'CBA=S001=D' , sysdate-36525 , sysdate,'CBA', 'ACTIVE' , 'CBA' , 'REQUEST',  (SELECT isid_oid FROM ft_t_isid WHERE id_ctxt_typ =  'RIC' and iss_id = 'USDOIS2W=PYNY' and rownum = 1), (select mkt_iss_oid from ft_t_mkis where instr_id = (select instr_id from ft_t_isid where iss_id = 'USDOIS2W=PYNY' and id_ctxt_typ = 'RIC') and mkt_oid = (select mkt_oid from ft_t_isid where iss_id = '' and id_ctxt_typ = '')) from dual WHERE EXISTS (SELECT 1 FROM ft_t_isid WHERE id_ctxt_typ =  'RIC' and iss_id = 'USDOIS2W=PYNY') AND NOT EXISTS (SELECT 1 FROM ft_t_isgp WHERE PRNT_ISS_GRP_OID = 'CBA=S001=D' and instr_id = (SELECT instr_id FROM ft_t_isid WHERE id_ctxt_typ =  'RIC' and iss_id = 'USDOIS2W=PYNY') );</v>
      </c>
    </row>
    <row r="140" spans="2:14">
      <c r="B140" s="103" t="s">
        <v>3319</v>
      </c>
      <c r="C140" s="16" t="s">
        <v>2553</v>
      </c>
      <c r="D140" s="78" t="s">
        <v>1570</v>
      </c>
      <c r="E140" s="78" t="s">
        <v>2659</v>
      </c>
      <c r="F140" s="103" t="s">
        <v>1365</v>
      </c>
      <c r="G140" s="104" t="s">
        <v>871</v>
      </c>
      <c r="H140" s="104" t="s">
        <v>141</v>
      </c>
      <c r="I140" s="78" t="s">
        <v>9</v>
      </c>
      <c r="J140" s="78" t="s">
        <v>141</v>
      </c>
      <c r="K140" s="99" t="s">
        <v>872</v>
      </c>
      <c r="L140" s="99"/>
      <c r="M140" s="105"/>
      <c r="N140" s="8" t="str">
        <f t="shared" si="2"/>
        <v>INSERT INTO ft_t_isgp (isgp_oid, instr_id, PRNT_ISS_GRP_OID,START_TMS,LAST_CHG_TMS,LAST_CHG_USR_ID,DATA_STAT_TYP,DATA_SRC_ID,PRT_PURP_TYP, ISID_OID, MKT_ISS_OID)  SELECT 'VG=0000139' ,  (SELECT instr_id FROM ft_t_isid WHERE id_ctxt_typ =  'RIC' and iss_id = 'USD6MOIS=ICAP' and rownum = 1),'CBA=S001=D' , sysdate-36525 , sysdate,'CBA', 'ACTIVE' , 'CBA' , 'REQUEST',  (SELECT isid_oid FROM ft_t_isid WHERE id_ctxt_typ =  'RIC' and iss_id = 'USD6MOIS=ICAP' and rownum = 1), (select mkt_iss_oid from ft_t_mkis where instr_id = (select instr_id from ft_t_isid where iss_id = 'USD6MOIS=ICAP' and id_ctxt_typ = 'RIC') and mkt_oid = (select mkt_oid from ft_t_isid where iss_id = '' and id_ctxt_typ = '')) from dual WHERE EXISTS (SELECT 1 FROM ft_t_isid WHERE id_ctxt_typ =  'RIC' and iss_id = 'USD6MOIS=ICAP') AND NOT EXISTS (SELECT 1 FROM ft_t_isgp WHERE PRNT_ISS_GRP_OID = 'CBA=S001=D' and instr_id = (SELECT instr_id FROM ft_t_isid WHERE id_ctxt_typ =  'RIC' and iss_id = 'USD6MOIS=ICAP') );</v>
      </c>
    </row>
    <row r="141" spans="2:14">
      <c r="B141" s="103" t="s">
        <v>3320</v>
      </c>
      <c r="C141" s="16" t="s">
        <v>2554</v>
      </c>
      <c r="D141" s="78" t="s">
        <v>1570</v>
      </c>
      <c r="E141" s="78" t="s">
        <v>2659</v>
      </c>
      <c r="F141" s="103" t="s">
        <v>1365</v>
      </c>
      <c r="G141" s="104" t="s">
        <v>871</v>
      </c>
      <c r="H141" s="104" t="s">
        <v>141</v>
      </c>
      <c r="I141" s="78" t="s">
        <v>9</v>
      </c>
      <c r="J141" s="78" t="s">
        <v>141</v>
      </c>
      <c r="K141" s="99" t="s">
        <v>872</v>
      </c>
      <c r="L141" s="99"/>
      <c r="M141" s="105"/>
      <c r="N141" s="8" t="str">
        <f t="shared" si="2"/>
        <v>INSERT INTO ft_t_isgp (isgp_oid, instr_id, PRNT_ISS_GRP_OID,START_TMS,LAST_CHG_TMS,LAST_CHG_USR_ID,DATA_STAT_TYP,DATA_SRC_ID,PRT_PURP_TYP, ISID_OID, MKT_ISS_OID)  SELECT 'VG=0000140' ,  (SELECT instr_id FROM ft_t_isid WHERE id_ctxt_typ =  'RIC' and iss_id = 'USDOIS3W=PYNY' and rownum = 1),'CBA=S001=D' , sysdate-36525 , sysdate,'CBA', 'ACTIVE' , 'CBA' , 'REQUEST',  (SELECT isid_oid FROM ft_t_isid WHERE id_ctxt_typ =  'RIC' and iss_id = 'USDOIS3W=PYNY' and rownum = 1), (select mkt_iss_oid from ft_t_mkis where instr_id = (select instr_id from ft_t_isid where iss_id = 'USDOIS3W=PYNY' and id_ctxt_typ = 'RIC') and mkt_oid = (select mkt_oid from ft_t_isid where iss_id = '' and id_ctxt_typ = '')) from dual WHERE EXISTS (SELECT 1 FROM ft_t_isid WHERE id_ctxt_typ =  'RIC' and iss_id = 'USDOIS3W=PYNY') AND NOT EXISTS (SELECT 1 FROM ft_t_isgp WHERE PRNT_ISS_GRP_OID = 'CBA=S001=D' and instr_id = (SELECT instr_id FROM ft_t_isid WHERE id_ctxt_typ =  'RIC' and iss_id = 'USDOIS3W=PYNY') );</v>
      </c>
    </row>
    <row r="142" spans="2:14">
      <c r="B142" s="103" t="s">
        <v>3321</v>
      </c>
      <c r="C142" s="16" t="s">
        <v>2555</v>
      </c>
      <c r="D142" s="78" t="s">
        <v>1570</v>
      </c>
      <c r="E142" s="78" t="s">
        <v>2659</v>
      </c>
      <c r="F142" s="103" t="s">
        <v>1365</v>
      </c>
      <c r="G142" s="104" t="s">
        <v>871</v>
      </c>
      <c r="H142" s="104" t="s">
        <v>141</v>
      </c>
      <c r="I142" s="78" t="s">
        <v>9</v>
      </c>
      <c r="J142" s="78" t="s">
        <v>141</v>
      </c>
      <c r="K142" s="99" t="s">
        <v>872</v>
      </c>
      <c r="L142" s="99"/>
      <c r="M142" s="105"/>
      <c r="N142" s="8" t="str">
        <f t="shared" si="2"/>
        <v>INSERT INTO ft_t_isgp (isgp_oid, instr_id, PRNT_ISS_GRP_OID,START_TMS,LAST_CHG_TMS,LAST_CHG_USR_ID,DATA_STAT_TYP,DATA_SRC_ID,PRT_PURP_TYP, ISID_OID, MKT_ISS_OID)  SELECT 'VG=0000141' ,  (SELECT instr_id FROM ft_t_isid WHERE id_ctxt_typ =  'RIC' and iss_id = 'NZ1M1YV=ICAA' and rownum = 1),'CBA=S001=D'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'CBA=S001=D' and instr_id = (SELECT instr_id FROM ft_t_isid WHERE id_ctxt_typ =  'RIC' and iss_id = 'NZ1M1YV=ICAA') );</v>
      </c>
    </row>
    <row r="143" spans="2:14">
      <c r="B143" s="103" t="s">
        <v>3322</v>
      </c>
      <c r="C143" s="16" t="s">
        <v>2555</v>
      </c>
      <c r="D143" s="78" t="s">
        <v>1570</v>
      </c>
      <c r="E143" s="78" t="s">
        <v>2659</v>
      </c>
      <c r="F143" s="103" t="s">
        <v>1365</v>
      </c>
      <c r="G143" s="104" t="s">
        <v>871</v>
      </c>
      <c r="H143" s="104" t="s">
        <v>141</v>
      </c>
      <c r="I143" s="78" t="s">
        <v>9</v>
      </c>
      <c r="J143" s="78" t="s">
        <v>141</v>
      </c>
      <c r="K143" s="99" t="s">
        <v>872</v>
      </c>
      <c r="L143" s="99"/>
      <c r="M143" s="105"/>
      <c r="N143" s="8" t="str">
        <f t="shared" ref="N143:N173" si="3">"INSERT INTO ft_t_isgp (isgp_oid, instr_id, PRNT_ISS_GRP_OID,START_TMS,LAST_CHG_TMS,LAST_CHG_USR_ID,DATA_STAT_TYP,DATA_SRC_ID,PRT_PURP_TYP, ISID_OID, MKT_ISS_OID)  SELECT '"&amp;B143&amp;"' , "&amp;" (SELECT instr_id FROM ft_t_isid WHERE id_ctxt_typ =  '"&amp;D143&amp;"' and iss_id = '"&amp;C143&amp;"' and rownum = 1),'"&amp;E143&amp;"' , "&amp;F143&amp;" , "&amp;G143&amp;",'"&amp;H143&amp;"', '"&amp;I143&amp;"' , '"&amp;J143&amp;"' , '"&amp;K143&amp;"', "&amp;" (SELECT isid_oid FROM ft_t_isid WHERE id_ctxt_typ =  '"&amp;D143&amp;"' and iss_id = '"&amp;C143&amp;"' and rownum = 1), (select mkt_iss_oid from ft_t_mkis where instr_id = (select instr_id from ft_t_isid where iss_id = '"&amp;C143&amp;"' and id_ctxt_typ = '"&amp;D143&amp;"') and mkt_oid = (select mkt_oid from ft_t_isid where iss_id = '"&amp;L143&amp;"' and id_ctxt_typ = '"&amp;M143&amp;"')) from dual WHERE EXISTS (SELECT 1 FROM ft_t_isid WHERE id_ctxt_typ =  '"&amp;D143&amp;"' and iss_id = '"&amp;C143&amp;"') AND NOT EXISTS (SELECT 1 FROM ft_t_isgp WHERE PRNT_ISS_GRP_OID = '"&amp;E143&amp;"' and instr_id = (SELECT instr_id FROM ft_t_isid WHERE id_ctxt_typ =  '"&amp;D143&amp;"' and iss_id = '"&amp;C143&amp;"') );"</f>
        <v>INSERT INTO ft_t_isgp (isgp_oid, instr_id, PRNT_ISS_GRP_OID,START_TMS,LAST_CHG_TMS,LAST_CHG_USR_ID,DATA_STAT_TYP,DATA_SRC_ID,PRT_PURP_TYP, ISID_OID, MKT_ISS_OID)  SELECT 'VG=0000142' ,  (SELECT instr_id FROM ft_t_isid WHERE id_ctxt_typ =  'RIC' and iss_id = 'NZ1M1YV=ICAA' and rownum = 1),'CBA=S001=D' , sysdate-36525 , sysdate,'CBA', 'ACTIVE' , 'CBA' , 'REQUEST',  (SELECT isid_oid FROM ft_t_isid WHERE id_ctxt_typ =  'RIC' and iss_id = 'NZ1M1YV=ICAA' and rownum = 1), (select mkt_iss_oid from ft_t_mkis where instr_id = (select instr_id from ft_t_isid where iss_id = 'NZ1M1YV=ICAA' and id_ctxt_typ = 'RIC') and mkt_oid = (select mkt_oid from ft_t_isid where iss_id = '' and id_ctxt_typ = '')) from dual WHERE EXISTS (SELECT 1 FROM ft_t_isid WHERE id_ctxt_typ =  'RIC' and iss_id = 'NZ1M1YV=ICAA') AND NOT EXISTS (SELECT 1 FROM ft_t_isgp WHERE PRNT_ISS_GRP_OID = 'CBA=S001=D' and instr_id = (SELECT instr_id FROM ft_t_isid WHERE id_ctxt_typ =  'RIC' and iss_id = 'NZ1M1YV=ICAA') );</v>
      </c>
    </row>
    <row r="144" spans="2:14">
      <c r="B144" s="103" t="s">
        <v>3323</v>
      </c>
      <c r="C144" s="16" t="s">
        <v>2556</v>
      </c>
      <c r="D144" s="78" t="s">
        <v>1570</v>
      </c>
      <c r="E144" s="78" t="s">
        <v>2659</v>
      </c>
      <c r="F144" s="103" t="s">
        <v>1365</v>
      </c>
      <c r="G144" s="104" t="s">
        <v>871</v>
      </c>
      <c r="H144" s="104" t="s">
        <v>141</v>
      </c>
      <c r="I144" s="78" t="s">
        <v>9</v>
      </c>
      <c r="J144" s="78" t="s">
        <v>141</v>
      </c>
      <c r="K144" s="99" t="s">
        <v>872</v>
      </c>
      <c r="L144" s="99"/>
      <c r="M144" s="105"/>
      <c r="N144" s="8" t="str">
        <f t="shared" si="3"/>
        <v>INSERT INTO ft_t_isgp (isgp_oid, instr_id, PRNT_ISS_GRP_OID,START_TMS,LAST_CHG_TMS,LAST_CHG_USR_ID,DATA_STAT_TYP,DATA_SRC_ID,PRT_PURP_TYP, ISID_OID, MKT_ISS_OID)  SELECT 'VG=0000143' ,  (SELECT instr_id FROM ft_t_isid WHERE id_ctxt_typ =  'RIC' and iss_id = 'NZ2M1YV=ICAA' and rownum = 1),'CBA=S001=D' , sysdate-36525 , sysdate,'CBA', 'ACTIVE' , 'CBA' , 'REQUEST',  (SELECT isid_oid FROM ft_t_isid WHERE id_ctxt_typ =  'RIC' and iss_id = 'NZ2M1YV=ICAA' and rownum = 1), (select mkt_iss_oid from ft_t_mkis where instr_id = (select instr_id from ft_t_isid where iss_id = 'NZ2M1YV=ICAA' and id_ctxt_typ = 'RIC') and mkt_oid = (select mkt_oid from ft_t_isid where iss_id = '' and id_ctxt_typ = '')) from dual WHERE EXISTS (SELECT 1 FROM ft_t_isid WHERE id_ctxt_typ =  'RIC' and iss_id = 'NZ2M1YV=ICAA') AND NOT EXISTS (SELECT 1 FROM ft_t_isgp WHERE PRNT_ISS_GRP_OID = 'CBA=S001=D' and instr_id = (SELECT instr_id FROM ft_t_isid WHERE id_ctxt_typ =  'RIC' and iss_id = 'NZ2M1YV=ICAA') );</v>
      </c>
    </row>
    <row r="145" spans="2:14">
      <c r="B145" s="103" t="s">
        <v>3324</v>
      </c>
      <c r="C145" s="16" t="s">
        <v>2557</v>
      </c>
      <c r="D145" s="78" t="s">
        <v>1570</v>
      </c>
      <c r="E145" s="78" t="s">
        <v>2659</v>
      </c>
      <c r="F145" s="103" t="s">
        <v>1365</v>
      </c>
      <c r="G145" s="104" t="s">
        <v>871</v>
      </c>
      <c r="H145" s="104" t="s">
        <v>141</v>
      </c>
      <c r="I145" s="78" t="s">
        <v>9</v>
      </c>
      <c r="J145" s="78" t="s">
        <v>141</v>
      </c>
      <c r="K145" s="99" t="s">
        <v>872</v>
      </c>
      <c r="L145" s="99"/>
      <c r="M145" s="105"/>
      <c r="N145" s="8" t="str">
        <f t="shared" si="3"/>
        <v>INSERT INTO ft_t_isgp (isgp_oid, instr_id, PRNT_ISS_GRP_OID,START_TMS,LAST_CHG_TMS,LAST_CHG_USR_ID,DATA_STAT_TYP,DATA_SRC_ID,PRT_PURP_TYP, ISID_OID, MKT_ISS_OID)  SELECT 'VG=0000144' ,  (SELECT instr_id FROM ft_t_isid WHERE id_ctxt_typ =  'RIC' and iss_id = 'NZ3M1YV=ICAA' and rownum = 1),'CBA=S001=D' , sysdate-36525 , sysdate,'CBA', 'ACTIVE' , 'CBA' , 'REQUEST',  (SELECT isid_oid FROM ft_t_isid WHERE id_ctxt_typ =  'RIC' and iss_id = 'NZ3M1YV=ICAA' and rownum = 1), (select mkt_iss_oid from ft_t_mkis where instr_id = (select instr_id from ft_t_isid where iss_id = 'NZ3M1YV=ICAA' and id_ctxt_typ = 'RIC') and mkt_oid = (select mkt_oid from ft_t_isid where iss_id = '' and id_ctxt_typ = '')) from dual WHERE EXISTS (SELECT 1 FROM ft_t_isid WHERE id_ctxt_typ =  'RIC' and iss_id = 'NZ3M1YV=ICAA') AND NOT EXISTS (SELECT 1 FROM ft_t_isgp WHERE PRNT_ISS_GRP_OID = 'CBA=S001=D' and instr_id = (SELECT instr_id FROM ft_t_isid WHERE id_ctxt_typ =  'RIC' and iss_id = 'NZ3M1YV=ICAA') );</v>
      </c>
    </row>
    <row r="146" spans="2:14">
      <c r="B146" s="103" t="s">
        <v>3325</v>
      </c>
      <c r="C146" s="16" t="s">
        <v>2558</v>
      </c>
      <c r="D146" s="78" t="s">
        <v>1570</v>
      </c>
      <c r="E146" s="78" t="s">
        <v>2659</v>
      </c>
      <c r="F146" s="103" t="s">
        <v>1365</v>
      </c>
      <c r="G146" s="104" t="s">
        <v>871</v>
      </c>
      <c r="H146" s="104" t="s">
        <v>141</v>
      </c>
      <c r="I146" s="78" t="s">
        <v>9</v>
      </c>
      <c r="J146" s="78" t="s">
        <v>141</v>
      </c>
      <c r="K146" s="99" t="s">
        <v>872</v>
      </c>
      <c r="L146" s="99"/>
      <c r="M146" s="105"/>
      <c r="N146" s="8" t="str">
        <f t="shared" si="3"/>
        <v>INSERT INTO ft_t_isgp (isgp_oid, instr_id, PRNT_ISS_GRP_OID,START_TMS,LAST_CHG_TMS,LAST_CHG_USR_ID,DATA_STAT_TYP,DATA_SRC_ID,PRT_PURP_TYP, ISID_OID, MKT_ISS_OID)  SELECT 'VG=0000145' ,  (SELECT instr_id FROM ft_t_isid WHERE id_ctxt_typ =  'RIC' and iss_id = 'NZ6M1YV=ICAA' and rownum = 1),'CBA=S001=D' , sysdate-36525 , sysdate,'CBA', 'ACTIVE' , 'CBA' , 'REQUEST',  (SELECT isid_oid FROM ft_t_isid WHERE id_ctxt_typ =  'RIC' and iss_id = 'NZ6M1YV=ICAA' and rownum = 1), (select mkt_iss_oid from ft_t_mkis where instr_id = (select instr_id from ft_t_isid where iss_id = 'NZ6M1YV=ICAA' and id_ctxt_typ = 'RIC') and mkt_oid = (select mkt_oid from ft_t_isid where iss_id = '' and id_ctxt_typ = '')) from dual WHERE EXISTS (SELECT 1 FROM ft_t_isid WHERE id_ctxt_typ =  'RIC' and iss_id = 'NZ6M1YV=ICAA') AND NOT EXISTS (SELECT 1 FROM ft_t_isgp WHERE PRNT_ISS_GRP_OID = 'CBA=S001=D' and instr_id = (SELECT instr_id FROM ft_t_isid WHERE id_ctxt_typ =  'RIC' and iss_id = 'NZ6M1YV=ICAA') );</v>
      </c>
    </row>
    <row r="147" spans="2:14">
      <c r="B147" s="103" t="s">
        <v>3326</v>
      </c>
      <c r="C147" s="16" t="s">
        <v>2559</v>
      </c>
      <c r="D147" s="78" t="s">
        <v>1570</v>
      </c>
      <c r="E147" s="78" t="s">
        <v>2659</v>
      </c>
      <c r="F147" s="103" t="s">
        <v>1365</v>
      </c>
      <c r="G147" s="104" t="s">
        <v>871</v>
      </c>
      <c r="H147" s="104" t="s">
        <v>141</v>
      </c>
      <c r="I147" s="78" t="s">
        <v>9</v>
      </c>
      <c r="J147" s="78" t="s">
        <v>141</v>
      </c>
      <c r="K147" s="99" t="s">
        <v>872</v>
      </c>
      <c r="L147" s="99"/>
      <c r="M147" s="105"/>
      <c r="N147" s="8" t="str">
        <f t="shared" si="3"/>
        <v>INSERT INTO ft_t_isgp (isgp_oid, instr_id, PRNT_ISS_GRP_OID,START_TMS,LAST_CHG_TMS,LAST_CHG_USR_ID,DATA_STAT_TYP,DATA_SRC_ID,PRT_PURP_TYP, ISID_OID, MKT_ISS_OID)  SELECT 'VG=0000146' ,  (SELECT instr_id FROM ft_t_isid WHERE id_ctxt_typ =  'RIC' and iss_id = 'NZ1Y1YV=ICAA' and rownum = 1),'CBA=S001=D' , sysdate-36525 , sysdate,'CBA', 'ACTIVE' , 'CBA' , 'REQUEST',  (SELECT isid_oid FROM ft_t_isid WHERE id_ctxt_typ =  'RIC' and iss_id = 'NZ1Y1YV=ICAA' and rownum = 1), (select mkt_iss_oid from ft_t_mkis where instr_id = (select instr_id from ft_t_isid where iss_id = 'NZ1Y1YV=ICAA' and id_ctxt_typ = 'RIC') and mkt_oid = (select mkt_oid from ft_t_isid where iss_id = '' and id_ctxt_typ = '')) from dual WHERE EXISTS (SELECT 1 FROM ft_t_isid WHERE id_ctxt_typ =  'RIC' and iss_id = 'NZ1Y1YV=ICAA') AND NOT EXISTS (SELECT 1 FROM ft_t_isgp WHERE PRNT_ISS_GRP_OID = 'CBA=S001=D' and instr_id = (SELECT instr_id FROM ft_t_isid WHERE id_ctxt_typ =  'RIC' and iss_id = 'NZ1Y1YV=ICAA') );</v>
      </c>
    </row>
    <row r="148" spans="2:14">
      <c r="B148" s="103" t="s">
        <v>3327</v>
      </c>
      <c r="C148" s="16" t="s">
        <v>2560</v>
      </c>
      <c r="D148" s="78" t="s">
        <v>1570</v>
      </c>
      <c r="E148" s="78" t="s">
        <v>2659</v>
      </c>
      <c r="F148" s="103" t="s">
        <v>1365</v>
      </c>
      <c r="G148" s="104" t="s">
        <v>871</v>
      </c>
      <c r="H148" s="104" t="s">
        <v>141</v>
      </c>
      <c r="I148" s="78" t="s">
        <v>9</v>
      </c>
      <c r="J148" s="78" t="s">
        <v>141</v>
      </c>
      <c r="K148" s="99" t="s">
        <v>872</v>
      </c>
      <c r="L148" s="99"/>
      <c r="M148" s="105"/>
      <c r="N148" s="8" t="str">
        <f t="shared" si="3"/>
        <v>INSERT INTO ft_t_isgp (isgp_oid, instr_id, PRNT_ISS_GRP_OID,START_TMS,LAST_CHG_TMS,LAST_CHG_USR_ID,DATA_STAT_TYP,DATA_SRC_ID,PRT_PURP_TYP, ISID_OID, MKT_ISS_OID)  SELECT 'VG=0000147' ,  (SELECT instr_id FROM ft_t_isid WHERE id_ctxt_typ =  'RIC' and iss_id = 'NZ2Y1YV=ICAA' and rownum = 1),'CBA=S001=D' , sysdate-36525 , sysdate,'CBA', 'ACTIVE' , 'CBA' , 'REQUEST',  (SELECT isid_oid FROM ft_t_isid WHERE id_ctxt_typ =  'RIC' and iss_id = 'NZ2Y1YV=ICAA' and rownum = 1), (select mkt_iss_oid from ft_t_mkis where instr_id = (select instr_id from ft_t_isid where iss_id = 'NZ2Y1YV=ICAA' and id_ctxt_typ = 'RIC') and mkt_oid = (select mkt_oid from ft_t_isid where iss_id = '' and id_ctxt_typ = '')) from dual WHERE EXISTS (SELECT 1 FROM ft_t_isid WHERE id_ctxt_typ =  'RIC' and iss_id = 'NZ2Y1YV=ICAA') AND NOT EXISTS (SELECT 1 FROM ft_t_isgp WHERE PRNT_ISS_GRP_OID = 'CBA=S001=D' and instr_id = (SELECT instr_id FROM ft_t_isid WHERE id_ctxt_typ =  'RIC' and iss_id = 'NZ2Y1YV=ICAA') );</v>
      </c>
    </row>
    <row r="149" spans="2:14">
      <c r="B149" s="103" t="s">
        <v>3328</v>
      </c>
      <c r="C149" s="16" t="s">
        <v>2561</v>
      </c>
      <c r="D149" s="78" t="s">
        <v>1570</v>
      </c>
      <c r="E149" s="78" t="s">
        <v>2659</v>
      </c>
      <c r="F149" s="103" t="s">
        <v>1365</v>
      </c>
      <c r="G149" s="104" t="s">
        <v>871</v>
      </c>
      <c r="H149" s="104" t="s">
        <v>141</v>
      </c>
      <c r="I149" s="78" t="s">
        <v>9</v>
      </c>
      <c r="J149" s="78" t="s">
        <v>141</v>
      </c>
      <c r="K149" s="99" t="s">
        <v>872</v>
      </c>
      <c r="L149" s="99"/>
      <c r="M149" s="105"/>
      <c r="N149" s="8" t="str">
        <f t="shared" si="3"/>
        <v>INSERT INTO ft_t_isgp (isgp_oid, instr_id, PRNT_ISS_GRP_OID,START_TMS,LAST_CHG_TMS,LAST_CHG_USR_ID,DATA_STAT_TYP,DATA_SRC_ID,PRT_PURP_TYP, ISID_OID, MKT_ISS_OID)  SELECT 'VG=0000148' ,  (SELECT instr_id FROM ft_t_isid WHERE id_ctxt_typ =  'RIC' and iss_id = 'NZ1M2YV=ICAA' and rownum = 1),'CBA=S001=D'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'CBA=S001=D' and instr_id = (SELECT instr_id FROM ft_t_isid WHERE id_ctxt_typ =  'RIC' and iss_id = 'NZ1M2YV=ICAA') );</v>
      </c>
    </row>
    <row r="150" spans="2:14">
      <c r="B150" s="103" t="s">
        <v>3329</v>
      </c>
      <c r="C150" s="16" t="s">
        <v>2561</v>
      </c>
      <c r="D150" s="78" t="s">
        <v>1570</v>
      </c>
      <c r="E150" s="78" t="s">
        <v>2659</v>
      </c>
      <c r="F150" s="103" t="s">
        <v>1365</v>
      </c>
      <c r="G150" s="104" t="s">
        <v>871</v>
      </c>
      <c r="H150" s="104" t="s">
        <v>141</v>
      </c>
      <c r="I150" s="78" t="s">
        <v>9</v>
      </c>
      <c r="J150" s="78" t="s">
        <v>141</v>
      </c>
      <c r="K150" s="99" t="s">
        <v>872</v>
      </c>
      <c r="L150" s="99"/>
      <c r="M150" s="105"/>
      <c r="N150" s="8" t="str">
        <f t="shared" si="3"/>
        <v>INSERT INTO ft_t_isgp (isgp_oid, instr_id, PRNT_ISS_GRP_OID,START_TMS,LAST_CHG_TMS,LAST_CHG_USR_ID,DATA_STAT_TYP,DATA_SRC_ID,PRT_PURP_TYP, ISID_OID, MKT_ISS_OID)  SELECT 'VG=0000149' ,  (SELECT instr_id FROM ft_t_isid WHERE id_ctxt_typ =  'RIC' and iss_id = 'NZ1M2YV=ICAA' and rownum = 1),'CBA=S001=D' , sysdate-36525 , sysdate,'CBA', 'ACTIVE' , 'CBA' , 'REQUEST',  (SELECT isid_oid FROM ft_t_isid WHERE id_ctxt_typ =  'RIC' and iss_id = 'NZ1M2YV=ICAA' and rownum = 1), (select mkt_iss_oid from ft_t_mkis where instr_id = (select instr_id from ft_t_isid where iss_id = 'NZ1M2YV=ICAA' and id_ctxt_typ = 'RIC') and mkt_oid = (select mkt_oid from ft_t_isid where iss_id = '' and id_ctxt_typ = '')) from dual WHERE EXISTS (SELECT 1 FROM ft_t_isid WHERE id_ctxt_typ =  'RIC' and iss_id = 'NZ1M2YV=ICAA') AND NOT EXISTS (SELECT 1 FROM ft_t_isgp WHERE PRNT_ISS_GRP_OID = 'CBA=S001=D' and instr_id = (SELECT instr_id FROM ft_t_isid WHERE id_ctxt_typ =  'RIC' and iss_id = 'NZ1M2YV=ICAA') );</v>
      </c>
    </row>
    <row r="151" spans="2:14">
      <c r="B151" s="103" t="s">
        <v>3330</v>
      </c>
      <c r="C151" s="16" t="s">
        <v>2562</v>
      </c>
      <c r="D151" s="78" t="s">
        <v>1570</v>
      </c>
      <c r="E151" s="78" t="s">
        <v>2659</v>
      </c>
      <c r="F151" s="103" t="s">
        <v>1365</v>
      </c>
      <c r="G151" s="104" t="s">
        <v>871</v>
      </c>
      <c r="H151" s="104" t="s">
        <v>141</v>
      </c>
      <c r="I151" s="78" t="s">
        <v>9</v>
      </c>
      <c r="J151" s="78" t="s">
        <v>141</v>
      </c>
      <c r="K151" s="99" t="s">
        <v>872</v>
      </c>
      <c r="L151" s="99"/>
      <c r="M151" s="105"/>
      <c r="N151" s="8" t="str">
        <f t="shared" si="3"/>
        <v>INSERT INTO ft_t_isgp (isgp_oid, instr_id, PRNT_ISS_GRP_OID,START_TMS,LAST_CHG_TMS,LAST_CHG_USR_ID,DATA_STAT_TYP,DATA_SRC_ID,PRT_PURP_TYP, ISID_OID, MKT_ISS_OID)  SELECT 'VG=0000150' ,  (SELECT instr_id FROM ft_t_isid WHERE id_ctxt_typ =  'RIC' and iss_id = 'NZ2M2YV=ICAA' and rownum = 1),'CBA=S001=D' , sysdate-36525 , sysdate,'CBA', 'ACTIVE' , 'CBA' , 'REQUEST',  (SELECT isid_oid FROM ft_t_isid WHERE id_ctxt_typ =  'RIC' and iss_id = 'NZ2M2YV=ICAA' and rownum = 1), (select mkt_iss_oid from ft_t_mkis where instr_id = (select instr_id from ft_t_isid where iss_id = 'NZ2M2YV=ICAA' and id_ctxt_typ = 'RIC') and mkt_oid = (select mkt_oid from ft_t_isid where iss_id = '' and id_ctxt_typ = '')) from dual WHERE EXISTS (SELECT 1 FROM ft_t_isid WHERE id_ctxt_typ =  'RIC' and iss_id = 'NZ2M2YV=ICAA') AND NOT EXISTS (SELECT 1 FROM ft_t_isgp WHERE PRNT_ISS_GRP_OID = 'CBA=S001=D' and instr_id = (SELECT instr_id FROM ft_t_isid WHERE id_ctxt_typ =  'RIC' and iss_id = 'NZ2M2YV=ICAA') );</v>
      </c>
    </row>
    <row r="152" spans="2:14">
      <c r="B152" s="103" t="s">
        <v>3331</v>
      </c>
      <c r="C152" s="16" t="s">
        <v>2563</v>
      </c>
      <c r="D152" s="78" t="s">
        <v>1570</v>
      </c>
      <c r="E152" s="78" t="s">
        <v>2659</v>
      </c>
      <c r="F152" s="103" t="s">
        <v>1365</v>
      </c>
      <c r="G152" s="104" t="s">
        <v>871</v>
      </c>
      <c r="H152" s="104" t="s">
        <v>141</v>
      </c>
      <c r="I152" s="78" t="s">
        <v>9</v>
      </c>
      <c r="J152" s="78" t="s">
        <v>141</v>
      </c>
      <c r="K152" s="99" t="s">
        <v>872</v>
      </c>
      <c r="L152" s="99"/>
      <c r="M152" s="105"/>
      <c r="N152" s="8" t="str">
        <f t="shared" si="3"/>
        <v>INSERT INTO ft_t_isgp (isgp_oid, instr_id, PRNT_ISS_GRP_OID,START_TMS,LAST_CHG_TMS,LAST_CHG_USR_ID,DATA_STAT_TYP,DATA_SRC_ID,PRT_PURP_TYP, ISID_OID, MKT_ISS_OID)  SELECT 'VG=0000151' ,  (SELECT instr_id FROM ft_t_isid WHERE id_ctxt_typ =  'RIC' and iss_id = 'NZ3M2YV=ICAA' and rownum = 1),'CBA=S001=D' , sysdate-36525 , sysdate,'CBA', 'ACTIVE' , 'CBA' , 'REQUEST',  (SELECT isid_oid FROM ft_t_isid WHERE id_ctxt_typ =  'RIC' and iss_id = 'NZ3M2YV=ICAA' and rownum = 1), (select mkt_iss_oid from ft_t_mkis where instr_id = (select instr_id from ft_t_isid where iss_id = 'NZ3M2YV=ICAA' and id_ctxt_typ = 'RIC') and mkt_oid = (select mkt_oid from ft_t_isid where iss_id = '' and id_ctxt_typ = '')) from dual WHERE EXISTS (SELECT 1 FROM ft_t_isid WHERE id_ctxt_typ =  'RIC' and iss_id = 'NZ3M2YV=ICAA') AND NOT EXISTS (SELECT 1 FROM ft_t_isgp WHERE PRNT_ISS_GRP_OID = 'CBA=S001=D' and instr_id = (SELECT instr_id FROM ft_t_isid WHERE id_ctxt_typ =  'RIC' and iss_id = 'NZ3M2YV=ICAA') );</v>
      </c>
    </row>
    <row r="153" spans="2:14">
      <c r="B153" s="103" t="s">
        <v>3332</v>
      </c>
      <c r="C153" s="16" t="s">
        <v>2564</v>
      </c>
      <c r="D153" s="78" t="s">
        <v>1570</v>
      </c>
      <c r="E153" s="78" t="s">
        <v>2659</v>
      </c>
      <c r="F153" s="103" t="s">
        <v>1365</v>
      </c>
      <c r="G153" s="104" t="s">
        <v>871</v>
      </c>
      <c r="H153" s="104" t="s">
        <v>141</v>
      </c>
      <c r="I153" s="78" t="s">
        <v>9</v>
      </c>
      <c r="J153" s="78" t="s">
        <v>141</v>
      </c>
      <c r="K153" s="99" t="s">
        <v>872</v>
      </c>
      <c r="L153" s="99"/>
      <c r="M153" s="105"/>
      <c r="N153" s="8" t="str">
        <f t="shared" si="3"/>
        <v>INSERT INTO ft_t_isgp (isgp_oid, instr_id, PRNT_ISS_GRP_OID,START_TMS,LAST_CHG_TMS,LAST_CHG_USR_ID,DATA_STAT_TYP,DATA_SRC_ID,PRT_PURP_TYP, ISID_OID, MKT_ISS_OID)  SELECT 'VG=0000152' ,  (SELECT instr_id FROM ft_t_isid WHERE id_ctxt_typ =  'RIC' and iss_id = 'NZ6M2YV=ICAA' and rownum = 1),'CBA=S001=D' , sysdate-36525 , sysdate,'CBA', 'ACTIVE' , 'CBA' , 'REQUEST',  (SELECT isid_oid FROM ft_t_isid WHERE id_ctxt_typ =  'RIC' and iss_id = 'NZ6M2YV=ICAA' and rownum = 1), (select mkt_iss_oid from ft_t_mkis where instr_id = (select instr_id from ft_t_isid where iss_id = 'NZ6M2YV=ICAA' and id_ctxt_typ = 'RIC') and mkt_oid = (select mkt_oid from ft_t_isid where iss_id = '' and id_ctxt_typ = '')) from dual WHERE EXISTS (SELECT 1 FROM ft_t_isid WHERE id_ctxt_typ =  'RIC' and iss_id = 'NZ6M2YV=ICAA') AND NOT EXISTS (SELECT 1 FROM ft_t_isgp WHERE PRNT_ISS_GRP_OID = 'CBA=S001=D' and instr_id = (SELECT instr_id FROM ft_t_isid WHERE id_ctxt_typ =  'RIC' and iss_id = 'NZ6M2YV=ICAA') );</v>
      </c>
    </row>
    <row r="154" spans="2:14">
      <c r="B154" s="103" t="s">
        <v>3333</v>
      </c>
      <c r="C154" s="16" t="s">
        <v>2565</v>
      </c>
      <c r="D154" s="78" t="s">
        <v>1570</v>
      </c>
      <c r="E154" s="78" t="s">
        <v>2659</v>
      </c>
      <c r="F154" s="103" t="s">
        <v>1365</v>
      </c>
      <c r="G154" s="104" t="s">
        <v>871</v>
      </c>
      <c r="H154" s="104" t="s">
        <v>141</v>
      </c>
      <c r="I154" s="78" t="s">
        <v>9</v>
      </c>
      <c r="J154" s="78" t="s">
        <v>141</v>
      </c>
      <c r="K154" s="99" t="s">
        <v>872</v>
      </c>
      <c r="L154" s="99"/>
      <c r="M154" s="105"/>
      <c r="N154" s="8" t="str">
        <f t="shared" si="3"/>
        <v>INSERT INTO ft_t_isgp (isgp_oid, instr_id, PRNT_ISS_GRP_OID,START_TMS,LAST_CHG_TMS,LAST_CHG_USR_ID,DATA_STAT_TYP,DATA_SRC_ID,PRT_PURP_TYP, ISID_OID, MKT_ISS_OID)  SELECT 'VG=0000153' ,  (SELECT instr_id FROM ft_t_isid WHERE id_ctxt_typ =  'RIC' and iss_id = 'NZ1Y2YV=ICAA' and rownum = 1),'CBA=S001=D' , sysdate-36525 , sysdate,'CBA', 'ACTIVE' , 'CBA' , 'REQUEST',  (SELECT isid_oid FROM ft_t_isid WHERE id_ctxt_typ =  'RIC' and iss_id = 'NZ1Y2YV=ICAA' and rownum = 1), (select mkt_iss_oid from ft_t_mkis where instr_id = (select instr_id from ft_t_isid where iss_id = 'NZ1Y2YV=ICAA' and id_ctxt_typ = 'RIC') and mkt_oid = (select mkt_oid from ft_t_isid where iss_id = '' and id_ctxt_typ = '')) from dual WHERE EXISTS (SELECT 1 FROM ft_t_isid WHERE id_ctxt_typ =  'RIC' and iss_id = 'NZ1Y2YV=ICAA') AND NOT EXISTS (SELECT 1 FROM ft_t_isgp WHERE PRNT_ISS_GRP_OID = 'CBA=S001=D' and instr_id = (SELECT instr_id FROM ft_t_isid WHERE id_ctxt_typ =  'RIC' and iss_id = 'NZ1Y2YV=ICAA') );</v>
      </c>
    </row>
    <row r="155" spans="2:14">
      <c r="B155" s="103" t="s">
        <v>3334</v>
      </c>
      <c r="C155" s="16" t="s">
        <v>2566</v>
      </c>
      <c r="D155" s="78" t="s">
        <v>1570</v>
      </c>
      <c r="E155" s="78" t="s">
        <v>2659</v>
      </c>
      <c r="F155" s="103" t="s">
        <v>1365</v>
      </c>
      <c r="G155" s="104" t="s">
        <v>871</v>
      </c>
      <c r="H155" s="104" t="s">
        <v>141</v>
      </c>
      <c r="I155" s="78" t="s">
        <v>9</v>
      </c>
      <c r="J155" s="78" t="s">
        <v>141</v>
      </c>
      <c r="K155" s="99" t="s">
        <v>872</v>
      </c>
      <c r="L155" s="99"/>
      <c r="M155" s="105"/>
      <c r="N155" s="8" t="str">
        <f t="shared" si="3"/>
        <v>INSERT INTO ft_t_isgp (isgp_oid, instr_id, PRNT_ISS_GRP_OID,START_TMS,LAST_CHG_TMS,LAST_CHG_USR_ID,DATA_STAT_TYP,DATA_SRC_ID,PRT_PURP_TYP, ISID_OID, MKT_ISS_OID)  SELECT 'VG=0000154' ,  (SELECT instr_id FROM ft_t_isid WHERE id_ctxt_typ =  'RIC' and iss_id = 'NZ2Y2YV=ICAA' and rownum = 1),'CBA=S001=D' , sysdate-36525 , sysdate,'CBA', 'ACTIVE' , 'CBA' , 'REQUEST',  (SELECT isid_oid FROM ft_t_isid WHERE id_ctxt_typ =  'RIC' and iss_id = 'NZ2Y2YV=ICAA' and rownum = 1), (select mkt_iss_oid from ft_t_mkis where instr_id = (select instr_id from ft_t_isid where iss_id = 'NZ2Y2YV=ICAA' and id_ctxt_typ = 'RIC') and mkt_oid = (select mkt_oid from ft_t_isid where iss_id = '' and id_ctxt_typ = '')) from dual WHERE EXISTS (SELECT 1 FROM ft_t_isid WHERE id_ctxt_typ =  'RIC' and iss_id = 'NZ2Y2YV=ICAA') AND NOT EXISTS (SELECT 1 FROM ft_t_isgp WHERE PRNT_ISS_GRP_OID = 'CBA=S001=D' and instr_id = (SELECT instr_id FROM ft_t_isid WHERE id_ctxt_typ =  'RIC' and iss_id = 'NZ2Y2YV=ICAA') );</v>
      </c>
    </row>
    <row r="156" spans="2:14">
      <c r="B156" s="103" t="s">
        <v>3335</v>
      </c>
      <c r="C156" s="16" t="s">
        <v>2567</v>
      </c>
      <c r="D156" s="78" t="s">
        <v>1570</v>
      </c>
      <c r="E156" s="78" t="s">
        <v>2659</v>
      </c>
      <c r="F156" s="103" t="s">
        <v>1365</v>
      </c>
      <c r="G156" s="104" t="s">
        <v>871</v>
      </c>
      <c r="H156" s="104" t="s">
        <v>141</v>
      </c>
      <c r="I156" s="78" t="s">
        <v>9</v>
      </c>
      <c r="J156" s="78" t="s">
        <v>141</v>
      </c>
      <c r="K156" s="99" t="s">
        <v>872</v>
      </c>
      <c r="L156" s="99"/>
      <c r="M156" s="105"/>
      <c r="N156" s="8" t="str">
        <f t="shared" si="3"/>
        <v>INSERT INTO ft_t_isgp (isgp_oid, instr_id, PRNT_ISS_GRP_OID,START_TMS,LAST_CHG_TMS,LAST_CHG_USR_ID,DATA_STAT_TYP,DATA_SRC_ID,PRT_PURP_TYP, ISID_OID, MKT_ISS_OID)  SELECT 'VG=0000155' ,  (SELECT instr_id FROM ft_t_isid WHERE id_ctxt_typ =  'RIC' and iss_id = 'NZ1M3YV=ICAA' and rownum = 1),'CBA=S001=D' , sysdate-36525 , sysdate,'CBA', 'ACTIVE' , 'CBA' , 'REQUEST',  (SELECT isid_oid FROM ft_t_isid WHERE id_ctxt_typ =  'RIC' and iss_id = 'NZ1M3YV=ICAA' and rownum = 1), (select mkt_iss_oid from ft_t_mkis where instr_id = (select instr_id from ft_t_isid where iss_id = 'NZ1M3YV=ICAA' and id_ctxt_typ = 'RIC') and mkt_oid = (select mkt_oid from ft_t_isid where iss_id = '' and id_ctxt_typ = '')) from dual WHERE EXISTS (SELECT 1 FROM ft_t_isid WHERE id_ctxt_typ =  'RIC' and iss_id = 'NZ1M3YV=ICAA') AND NOT EXISTS (SELECT 1 FROM ft_t_isgp WHERE PRNT_ISS_GRP_OID = 'CBA=S001=D' and instr_id = (SELECT instr_id FROM ft_t_isid WHERE id_ctxt_typ =  'RIC' and iss_id = 'NZ1M3YV=ICAA') );</v>
      </c>
    </row>
    <row r="157" spans="2:14">
      <c r="B157" s="103" t="s">
        <v>3336</v>
      </c>
      <c r="C157" s="16" t="s">
        <v>2568</v>
      </c>
      <c r="D157" s="78" t="s">
        <v>1570</v>
      </c>
      <c r="E157" s="78" t="s">
        <v>2659</v>
      </c>
      <c r="F157" s="103" t="s">
        <v>1365</v>
      </c>
      <c r="G157" s="104" t="s">
        <v>871</v>
      </c>
      <c r="H157" s="104" t="s">
        <v>141</v>
      </c>
      <c r="I157" s="78" t="s">
        <v>9</v>
      </c>
      <c r="J157" s="78" t="s">
        <v>141</v>
      </c>
      <c r="K157" s="99" t="s">
        <v>872</v>
      </c>
      <c r="L157" s="99"/>
      <c r="M157" s="105"/>
      <c r="N157" s="8" t="str">
        <f t="shared" si="3"/>
        <v>INSERT INTO ft_t_isgp (isgp_oid, instr_id, PRNT_ISS_GRP_OID,START_TMS,LAST_CHG_TMS,LAST_CHG_USR_ID,DATA_STAT_TYP,DATA_SRC_ID,PRT_PURP_TYP, ISID_OID, MKT_ISS_OID)  SELECT 'VG=0000156' ,  (SELECT instr_id FROM ft_t_isid WHERE id_ctxt_typ =  'RIC' and iss_id = 'NZ2M3YV=ICAA' and rownum = 1),'CBA=S001=D' , sysdate-36525 , sysdate,'CBA', 'ACTIVE' , 'CBA' , 'REQUEST',  (SELECT isid_oid FROM ft_t_isid WHERE id_ctxt_typ =  'RIC' and iss_id = 'NZ2M3YV=ICAA' and rownum = 1), (select mkt_iss_oid from ft_t_mkis where instr_id = (select instr_id from ft_t_isid where iss_id = 'NZ2M3YV=ICAA' and id_ctxt_typ = 'RIC') and mkt_oid = (select mkt_oid from ft_t_isid where iss_id = '' and id_ctxt_typ = '')) from dual WHERE EXISTS (SELECT 1 FROM ft_t_isid WHERE id_ctxt_typ =  'RIC' and iss_id = 'NZ2M3YV=ICAA') AND NOT EXISTS (SELECT 1 FROM ft_t_isgp WHERE PRNT_ISS_GRP_OID = 'CBA=S001=D' and instr_id = (SELECT instr_id FROM ft_t_isid WHERE id_ctxt_typ =  'RIC' and iss_id = 'NZ2M3YV=ICAA') );</v>
      </c>
    </row>
    <row r="158" spans="2:14">
      <c r="B158" s="103" t="s">
        <v>3337</v>
      </c>
      <c r="C158" s="16" t="s">
        <v>2569</v>
      </c>
      <c r="D158" s="78" t="s">
        <v>1570</v>
      </c>
      <c r="E158" s="78" t="s">
        <v>2659</v>
      </c>
      <c r="F158" s="103" t="s">
        <v>1365</v>
      </c>
      <c r="G158" s="104" t="s">
        <v>871</v>
      </c>
      <c r="H158" s="104" t="s">
        <v>141</v>
      </c>
      <c r="I158" s="78" t="s">
        <v>9</v>
      </c>
      <c r="J158" s="78" t="s">
        <v>141</v>
      </c>
      <c r="K158" s="99" t="s">
        <v>872</v>
      </c>
      <c r="L158" s="99"/>
      <c r="M158" s="105"/>
      <c r="N158" s="8" t="str">
        <f t="shared" si="3"/>
        <v>INSERT INTO ft_t_isgp (isgp_oid, instr_id, PRNT_ISS_GRP_OID,START_TMS,LAST_CHG_TMS,LAST_CHG_USR_ID,DATA_STAT_TYP,DATA_SRC_ID,PRT_PURP_TYP, ISID_OID, MKT_ISS_OID)  SELECT 'VG=0000157' ,  (SELECT instr_id FROM ft_t_isid WHERE id_ctxt_typ =  'RIC' and iss_id = 'NZ3M3YV=ICAA' and rownum = 1),'CBA=S001=D' , sysdate-36525 , sysdate,'CBA', 'ACTIVE' , 'CBA' , 'REQUEST',  (SELECT isid_oid FROM ft_t_isid WHERE id_ctxt_typ =  'RIC' and iss_id = 'NZ3M3YV=ICAA' and rownum = 1), (select mkt_iss_oid from ft_t_mkis where instr_id = (select instr_id from ft_t_isid where iss_id = 'NZ3M3YV=ICAA' and id_ctxt_typ = 'RIC') and mkt_oid = (select mkt_oid from ft_t_isid where iss_id = '' and id_ctxt_typ = '')) from dual WHERE EXISTS (SELECT 1 FROM ft_t_isid WHERE id_ctxt_typ =  'RIC' and iss_id = 'NZ3M3YV=ICAA') AND NOT EXISTS (SELECT 1 FROM ft_t_isgp WHERE PRNT_ISS_GRP_OID = 'CBA=S001=D' and instr_id = (SELECT instr_id FROM ft_t_isid WHERE id_ctxt_typ =  'RIC' and iss_id = 'NZ3M3YV=ICAA') );</v>
      </c>
    </row>
    <row r="159" spans="2:14">
      <c r="B159" s="103" t="s">
        <v>3338</v>
      </c>
      <c r="C159" s="16" t="s">
        <v>2570</v>
      </c>
      <c r="D159" s="78" t="s">
        <v>1570</v>
      </c>
      <c r="E159" s="78" t="s">
        <v>2659</v>
      </c>
      <c r="F159" s="103" t="s">
        <v>1365</v>
      </c>
      <c r="G159" s="104" t="s">
        <v>871</v>
      </c>
      <c r="H159" s="104" t="s">
        <v>141</v>
      </c>
      <c r="I159" s="78" t="s">
        <v>9</v>
      </c>
      <c r="J159" s="78" t="s">
        <v>141</v>
      </c>
      <c r="K159" s="99" t="s">
        <v>872</v>
      </c>
      <c r="L159" s="99"/>
      <c r="M159" s="105"/>
      <c r="N159" s="8" t="str">
        <f t="shared" si="3"/>
        <v>INSERT INTO ft_t_isgp (isgp_oid, instr_id, PRNT_ISS_GRP_OID,START_TMS,LAST_CHG_TMS,LAST_CHG_USR_ID,DATA_STAT_TYP,DATA_SRC_ID,PRT_PURP_TYP, ISID_OID, MKT_ISS_OID)  SELECT 'VG=0000158' ,  (SELECT instr_id FROM ft_t_isid WHERE id_ctxt_typ =  'RIC' and iss_id = 'NZ6M3YV=ICAA' and rownum = 1),'CBA=S001=D' , sysdate-36525 , sysdate,'CBA', 'ACTIVE' , 'CBA' , 'REQUEST',  (SELECT isid_oid FROM ft_t_isid WHERE id_ctxt_typ =  'RIC' and iss_id = 'NZ6M3YV=ICAA' and rownum = 1), (select mkt_iss_oid from ft_t_mkis where instr_id = (select instr_id from ft_t_isid where iss_id = 'NZ6M3YV=ICAA' and id_ctxt_typ = 'RIC') and mkt_oid = (select mkt_oid from ft_t_isid where iss_id = '' and id_ctxt_typ = '')) from dual WHERE EXISTS (SELECT 1 FROM ft_t_isid WHERE id_ctxt_typ =  'RIC' and iss_id = 'NZ6M3YV=ICAA') AND NOT EXISTS (SELECT 1 FROM ft_t_isgp WHERE PRNT_ISS_GRP_OID = 'CBA=S001=D' and instr_id = (SELECT instr_id FROM ft_t_isid WHERE id_ctxt_typ =  'RIC' and iss_id = 'NZ6M3YV=ICAA') );</v>
      </c>
    </row>
    <row r="160" spans="2:14">
      <c r="B160" s="103" t="s">
        <v>3339</v>
      </c>
      <c r="C160" s="16" t="s">
        <v>2571</v>
      </c>
      <c r="D160" s="78" t="s">
        <v>1570</v>
      </c>
      <c r="E160" s="78" t="s">
        <v>2659</v>
      </c>
      <c r="F160" s="103" t="s">
        <v>1365</v>
      </c>
      <c r="G160" s="104" t="s">
        <v>871</v>
      </c>
      <c r="H160" s="104" t="s">
        <v>141</v>
      </c>
      <c r="I160" s="78" t="s">
        <v>9</v>
      </c>
      <c r="J160" s="78" t="s">
        <v>141</v>
      </c>
      <c r="K160" s="99" t="s">
        <v>872</v>
      </c>
      <c r="L160" s="99"/>
      <c r="M160" s="105"/>
      <c r="N160" s="8" t="str">
        <f t="shared" si="3"/>
        <v>INSERT INTO ft_t_isgp (isgp_oid, instr_id, PRNT_ISS_GRP_OID,START_TMS,LAST_CHG_TMS,LAST_CHG_USR_ID,DATA_STAT_TYP,DATA_SRC_ID,PRT_PURP_TYP, ISID_OID, MKT_ISS_OID)  SELECT 'VG=0000159' ,  (SELECT instr_id FROM ft_t_isid WHERE id_ctxt_typ =  'RIC' and iss_id = 'NZ1Y3YV=ICAA' and rownum = 1),'CBA=S001=D' , sysdate-36525 , sysdate,'CBA', 'ACTIVE' , 'CBA' , 'REQUEST',  (SELECT isid_oid FROM ft_t_isid WHERE id_ctxt_typ =  'RIC' and iss_id = 'NZ1Y3YV=ICAA' and rownum = 1), (select mkt_iss_oid from ft_t_mkis where instr_id = (select instr_id from ft_t_isid where iss_id = 'NZ1Y3YV=ICAA' and id_ctxt_typ = 'RIC') and mkt_oid = (select mkt_oid from ft_t_isid where iss_id = '' and id_ctxt_typ = '')) from dual WHERE EXISTS (SELECT 1 FROM ft_t_isid WHERE id_ctxt_typ =  'RIC' and iss_id = 'NZ1Y3YV=ICAA') AND NOT EXISTS (SELECT 1 FROM ft_t_isgp WHERE PRNT_ISS_GRP_OID = 'CBA=S001=D' and instr_id = (SELECT instr_id FROM ft_t_isid WHERE id_ctxt_typ =  'RIC' and iss_id = 'NZ1Y3YV=ICAA') );</v>
      </c>
    </row>
    <row r="161" spans="2:14">
      <c r="B161" s="103" t="s">
        <v>3340</v>
      </c>
      <c r="C161" s="16" t="s">
        <v>2572</v>
      </c>
      <c r="D161" s="78" t="s">
        <v>1570</v>
      </c>
      <c r="E161" s="78" t="s">
        <v>2659</v>
      </c>
      <c r="F161" s="103" t="s">
        <v>1365</v>
      </c>
      <c r="G161" s="104" t="s">
        <v>871</v>
      </c>
      <c r="H161" s="104" t="s">
        <v>141</v>
      </c>
      <c r="I161" s="78" t="s">
        <v>9</v>
      </c>
      <c r="J161" s="78" t="s">
        <v>141</v>
      </c>
      <c r="K161" s="99" t="s">
        <v>872</v>
      </c>
      <c r="L161" s="99"/>
      <c r="M161" s="105"/>
      <c r="N161" s="8" t="str">
        <f t="shared" si="3"/>
        <v>INSERT INTO ft_t_isgp (isgp_oid, instr_id, PRNT_ISS_GRP_OID,START_TMS,LAST_CHG_TMS,LAST_CHG_USR_ID,DATA_STAT_TYP,DATA_SRC_ID,PRT_PURP_TYP, ISID_OID, MKT_ISS_OID)  SELECT 'VG=0000160' ,  (SELECT instr_id FROM ft_t_isid WHERE id_ctxt_typ =  'RIC' and iss_id = 'NZ2Y3YV=ICAA' and rownum = 1),'CBA=S001=D' , sysdate-36525 , sysdate,'CBA', 'ACTIVE' , 'CBA' , 'REQUEST',  (SELECT isid_oid FROM ft_t_isid WHERE id_ctxt_typ =  'RIC' and iss_id = 'NZ2Y3YV=ICAA' and rownum = 1), (select mkt_iss_oid from ft_t_mkis where instr_id = (select instr_id from ft_t_isid where iss_id = 'NZ2Y3YV=ICAA' and id_ctxt_typ = 'RIC') and mkt_oid = (select mkt_oid from ft_t_isid where iss_id = '' and id_ctxt_typ = '')) from dual WHERE EXISTS (SELECT 1 FROM ft_t_isid WHERE id_ctxt_typ =  'RIC' and iss_id = 'NZ2Y3YV=ICAA') AND NOT EXISTS (SELECT 1 FROM ft_t_isgp WHERE PRNT_ISS_GRP_OID = 'CBA=S001=D' and instr_id = (SELECT instr_id FROM ft_t_isid WHERE id_ctxt_typ =  'RIC' and iss_id = 'NZ2Y3YV=ICAA') );</v>
      </c>
    </row>
    <row r="162" spans="2:14">
      <c r="B162" s="103" t="s">
        <v>3341</v>
      </c>
      <c r="C162" s="16" t="s">
        <v>2573</v>
      </c>
      <c r="D162" s="78" t="s">
        <v>1570</v>
      </c>
      <c r="E162" s="78" t="s">
        <v>2659</v>
      </c>
      <c r="F162" s="103" t="s">
        <v>1365</v>
      </c>
      <c r="G162" s="104" t="s">
        <v>871</v>
      </c>
      <c r="H162" s="104" t="s">
        <v>141</v>
      </c>
      <c r="I162" s="78" t="s">
        <v>9</v>
      </c>
      <c r="J162" s="78" t="s">
        <v>141</v>
      </c>
      <c r="K162" s="99" t="s">
        <v>872</v>
      </c>
      <c r="L162" s="99"/>
      <c r="M162" s="105"/>
      <c r="N162" s="8" t="str">
        <f t="shared" si="3"/>
        <v>INSERT INTO ft_t_isgp (isgp_oid, instr_id, PRNT_ISS_GRP_OID,START_TMS,LAST_CHG_TMS,LAST_CHG_USR_ID,DATA_STAT_TYP,DATA_SRC_ID,PRT_PURP_TYP, ISID_OID, MKT_ISS_OID)  SELECT 'VG=0000161' ,  (SELECT instr_id FROM ft_t_isid WHERE id_ctxt_typ =  'RIC' and iss_id = 'NZ1M4YV=ICAA' and rownum = 1),'CBA=S001=D' , sysdate-36525 , sysdate,'CBA', 'ACTIVE' , 'CBA' , 'REQUEST',  (SELECT isid_oid FROM ft_t_isid WHERE id_ctxt_typ =  'RIC' and iss_id = 'NZ1M4YV=ICAA' and rownum = 1), (select mkt_iss_oid from ft_t_mkis where instr_id = (select instr_id from ft_t_isid where iss_id = 'NZ1M4YV=ICAA' and id_ctxt_typ = 'RIC') and mkt_oid = (select mkt_oid from ft_t_isid where iss_id = '' and id_ctxt_typ = '')) from dual WHERE EXISTS (SELECT 1 FROM ft_t_isid WHERE id_ctxt_typ =  'RIC' and iss_id = 'NZ1M4YV=ICAA') AND NOT EXISTS (SELECT 1 FROM ft_t_isgp WHERE PRNT_ISS_GRP_OID = 'CBA=S001=D' and instr_id = (SELECT instr_id FROM ft_t_isid WHERE id_ctxt_typ =  'RIC' and iss_id = 'NZ1M4YV=ICAA') );</v>
      </c>
    </row>
    <row r="163" spans="2:14">
      <c r="B163" s="103" t="s">
        <v>3342</v>
      </c>
      <c r="C163" s="16" t="s">
        <v>2574</v>
      </c>
      <c r="D163" s="78" t="s">
        <v>1570</v>
      </c>
      <c r="E163" s="78" t="s">
        <v>2659</v>
      </c>
      <c r="F163" s="103" t="s">
        <v>1365</v>
      </c>
      <c r="G163" s="104" t="s">
        <v>871</v>
      </c>
      <c r="H163" s="104" t="s">
        <v>141</v>
      </c>
      <c r="I163" s="78" t="s">
        <v>9</v>
      </c>
      <c r="J163" s="78" t="s">
        <v>141</v>
      </c>
      <c r="K163" s="99" t="s">
        <v>872</v>
      </c>
      <c r="L163" s="99"/>
      <c r="M163" s="105"/>
      <c r="N163" s="8" t="str">
        <f t="shared" si="3"/>
        <v>INSERT INTO ft_t_isgp (isgp_oid, instr_id, PRNT_ISS_GRP_OID,START_TMS,LAST_CHG_TMS,LAST_CHG_USR_ID,DATA_STAT_TYP,DATA_SRC_ID,PRT_PURP_TYP, ISID_OID, MKT_ISS_OID)  SELECT 'VG=0000162' ,  (SELECT instr_id FROM ft_t_isid WHERE id_ctxt_typ =  'RIC' and iss_id = 'NZ2M4YV=ICAA' and rownum = 1),'CBA=S001=D' , sysdate-36525 , sysdate,'CBA', 'ACTIVE' , 'CBA' , 'REQUEST',  (SELECT isid_oid FROM ft_t_isid WHERE id_ctxt_typ =  'RIC' and iss_id = 'NZ2M4YV=ICAA' and rownum = 1), (select mkt_iss_oid from ft_t_mkis where instr_id = (select instr_id from ft_t_isid where iss_id = 'NZ2M4YV=ICAA' and id_ctxt_typ = 'RIC') and mkt_oid = (select mkt_oid from ft_t_isid where iss_id = '' and id_ctxt_typ = '')) from dual WHERE EXISTS (SELECT 1 FROM ft_t_isid WHERE id_ctxt_typ =  'RIC' and iss_id = 'NZ2M4YV=ICAA') AND NOT EXISTS (SELECT 1 FROM ft_t_isgp WHERE PRNT_ISS_GRP_OID = 'CBA=S001=D' and instr_id = (SELECT instr_id FROM ft_t_isid WHERE id_ctxt_typ =  'RIC' and iss_id = 'NZ2M4YV=ICAA') );</v>
      </c>
    </row>
    <row r="164" spans="2:14">
      <c r="B164" s="103" t="s">
        <v>3343</v>
      </c>
      <c r="C164" s="16" t="s">
        <v>2575</v>
      </c>
      <c r="D164" s="78" t="s">
        <v>1570</v>
      </c>
      <c r="E164" s="78" t="s">
        <v>2659</v>
      </c>
      <c r="F164" s="103" t="s">
        <v>1365</v>
      </c>
      <c r="G164" s="104" t="s">
        <v>871</v>
      </c>
      <c r="H164" s="104" t="s">
        <v>141</v>
      </c>
      <c r="I164" s="78" t="s">
        <v>9</v>
      </c>
      <c r="J164" s="78" t="s">
        <v>141</v>
      </c>
      <c r="K164" s="99" t="s">
        <v>872</v>
      </c>
      <c r="L164" s="99"/>
      <c r="M164" s="105"/>
      <c r="N164" s="8" t="str">
        <f t="shared" si="3"/>
        <v>INSERT INTO ft_t_isgp (isgp_oid, instr_id, PRNT_ISS_GRP_OID,START_TMS,LAST_CHG_TMS,LAST_CHG_USR_ID,DATA_STAT_TYP,DATA_SRC_ID,PRT_PURP_TYP, ISID_OID, MKT_ISS_OID)  SELECT 'VG=0000163' ,  (SELECT instr_id FROM ft_t_isid WHERE id_ctxt_typ =  'RIC' and iss_id = 'NZ3M4YV=ICAA' and rownum = 1),'CBA=S001=D' , sysdate-36525 , sysdate,'CBA', 'ACTIVE' , 'CBA' , 'REQUEST',  (SELECT isid_oid FROM ft_t_isid WHERE id_ctxt_typ =  'RIC' and iss_id = 'NZ3M4YV=ICAA' and rownum = 1), (select mkt_iss_oid from ft_t_mkis where instr_id = (select instr_id from ft_t_isid where iss_id = 'NZ3M4YV=ICAA' and id_ctxt_typ = 'RIC') and mkt_oid = (select mkt_oid from ft_t_isid where iss_id = '' and id_ctxt_typ = '')) from dual WHERE EXISTS (SELECT 1 FROM ft_t_isid WHERE id_ctxt_typ =  'RIC' and iss_id = 'NZ3M4YV=ICAA') AND NOT EXISTS (SELECT 1 FROM ft_t_isgp WHERE PRNT_ISS_GRP_OID = 'CBA=S001=D' and instr_id = (SELECT instr_id FROM ft_t_isid WHERE id_ctxt_typ =  'RIC' and iss_id = 'NZ3M4YV=ICAA') );</v>
      </c>
    </row>
    <row r="165" spans="2:14">
      <c r="B165" s="103" t="s">
        <v>3344</v>
      </c>
      <c r="C165" s="16" t="s">
        <v>2576</v>
      </c>
      <c r="D165" s="78" t="s">
        <v>1570</v>
      </c>
      <c r="E165" s="78" t="s">
        <v>2659</v>
      </c>
      <c r="F165" s="103" t="s">
        <v>1365</v>
      </c>
      <c r="G165" s="104" t="s">
        <v>871</v>
      </c>
      <c r="H165" s="104" t="s">
        <v>141</v>
      </c>
      <c r="I165" s="78" t="s">
        <v>9</v>
      </c>
      <c r="J165" s="78" t="s">
        <v>141</v>
      </c>
      <c r="K165" s="99" t="s">
        <v>872</v>
      </c>
      <c r="L165" s="99"/>
      <c r="M165" s="105"/>
      <c r="N165" s="8" t="str">
        <f t="shared" si="3"/>
        <v>INSERT INTO ft_t_isgp (isgp_oid, instr_id, PRNT_ISS_GRP_OID,START_TMS,LAST_CHG_TMS,LAST_CHG_USR_ID,DATA_STAT_TYP,DATA_SRC_ID,PRT_PURP_TYP, ISID_OID, MKT_ISS_OID)  SELECT 'VG=0000164' ,  (SELECT instr_id FROM ft_t_isid WHERE id_ctxt_typ =  'RIC' and iss_id = 'NZ6M4YV=ICAA' and rownum = 1),'CBA=S001=D' , sysdate-36525 , sysdate,'CBA', 'ACTIVE' , 'CBA' , 'REQUEST',  (SELECT isid_oid FROM ft_t_isid WHERE id_ctxt_typ =  'RIC' and iss_id = 'NZ6M4YV=ICAA' and rownum = 1), (select mkt_iss_oid from ft_t_mkis where instr_id = (select instr_id from ft_t_isid where iss_id = 'NZ6M4YV=ICAA' and id_ctxt_typ = 'RIC') and mkt_oid = (select mkt_oid from ft_t_isid where iss_id = '' and id_ctxt_typ = '')) from dual WHERE EXISTS (SELECT 1 FROM ft_t_isid WHERE id_ctxt_typ =  'RIC' and iss_id = 'NZ6M4YV=ICAA') AND NOT EXISTS (SELECT 1 FROM ft_t_isgp WHERE PRNT_ISS_GRP_OID = 'CBA=S001=D' and instr_id = (SELECT instr_id FROM ft_t_isid WHERE id_ctxt_typ =  'RIC' and iss_id = 'NZ6M4YV=ICAA') );</v>
      </c>
    </row>
    <row r="166" spans="2:14">
      <c r="B166" s="103" t="s">
        <v>3345</v>
      </c>
      <c r="C166" s="16" t="s">
        <v>2577</v>
      </c>
      <c r="D166" s="78" t="s">
        <v>1570</v>
      </c>
      <c r="E166" s="78" t="s">
        <v>2659</v>
      </c>
      <c r="F166" s="103" t="s">
        <v>1365</v>
      </c>
      <c r="G166" s="104" t="s">
        <v>871</v>
      </c>
      <c r="H166" s="104" t="s">
        <v>141</v>
      </c>
      <c r="I166" s="78" t="s">
        <v>9</v>
      </c>
      <c r="J166" s="78" t="s">
        <v>141</v>
      </c>
      <c r="K166" s="99" t="s">
        <v>872</v>
      </c>
      <c r="L166" s="99"/>
      <c r="M166" s="105"/>
      <c r="N166" s="8" t="str">
        <f t="shared" si="3"/>
        <v>INSERT INTO ft_t_isgp (isgp_oid, instr_id, PRNT_ISS_GRP_OID,START_TMS,LAST_CHG_TMS,LAST_CHG_USR_ID,DATA_STAT_TYP,DATA_SRC_ID,PRT_PURP_TYP, ISID_OID, MKT_ISS_OID)  SELECT 'VG=0000165' ,  (SELECT instr_id FROM ft_t_isid WHERE id_ctxt_typ =  'RIC' and iss_id = 'NZ1Y4YV=ICAA' and rownum = 1),'CBA=S001=D' , sysdate-36525 , sysdate,'CBA', 'ACTIVE' , 'CBA' , 'REQUEST',  (SELECT isid_oid FROM ft_t_isid WHERE id_ctxt_typ =  'RIC' and iss_id = 'NZ1Y4YV=ICAA' and rownum = 1), (select mkt_iss_oid from ft_t_mkis where instr_id = (select instr_id from ft_t_isid where iss_id = 'NZ1Y4YV=ICAA' and id_ctxt_typ = 'RIC') and mkt_oid = (select mkt_oid from ft_t_isid where iss_id = '' and id_ctxt_typ = '')) from dual WHERE EXISTS (SELECT 1 FROM ft_t_isid WHERE id_ctxt_typ =  'RIC' and iss_id = 'NZ1Y4YV=ICAA') AND NOT EXISTS (SELECT 1 FROM ft_t_isgp WHERE PRNT_ISS_GRP_OID = 'CBA=S001=D' and instr_id = (SELECT instr_id FROM ft_t_isid WHERE id_ctxt_typ =  'RIC' and iss_id = 'NZ1Y4YV=ICAA') );</v>
      </c>
    </row>
    <row r="167" spans="2:14">
      <c r="B167" s="103" t="s">
        <v>3346</v>
      </c>
      <c r="C167" s="16" t="s">
        <v>2578</v>
      </c>
      <c r="D167" s="78" t="s">
        <v>1570</v>
      </c>
      <c r="E167" s="78" t="s">
        <v>2659</v>
      </c>
      <c r="F167" s="103" t="s">
        <v>1365</v>
      </c>
      <c r="G167" s="104" t="s">
        <v>871</v>
      </c>
      <c r="H167" s="104" t="s">
        <v>141</v>
      </c>
      <c r="I167" s="78" t="s">
        <v>9</v>
      </c>
      <c r="J167" s="78" t="s">
        <v>141</v>
      </c>
      <c r="K167" s="99" t="s">
        <v>872</v>
      </c>
      <c r="L167" s="99"/>
      <c r="M167" s="105"/>
      <c r="N167" s="8" t="str">
        <f t="shared" si="3"/>
        <v>INSERT INTO ft_t_isgp (isgp_oid, instr_id, PRNT_ISS_GRP_OID,START_TMS,LAST_CHG_TMS,LAST_CHG_USR_ID,DATA_STAT_TYP,DATA_SRC_ID,PRT_PURP_TYP, ISID_OID, MKT_ISS_OID)  SELECT 'VG=0000166' ,  (SELECT instr_id FROM ft_t_isid WHERE id_ctxt_typ =  'RIC' and iss_id = 'NZ2Y4YV=ICAA' and rownum = 1),'CBA=S001=D' , sysdate-36525 , sysdate,'CBA', 'ACTIVE' , 'CBA' , 'REQUEST',  (SELECT isid_oid FROM ft_t_isid WHERE id_ctxt_typ =  'RIC' and iss_id = 'NZ2Y4YV=ICAA' and rownum = 1), (select mkt_iss_oid from ft_t_mkis where instr_id = (select instr_id from ft_t_isid where iss_id = 'NZ2Y4YV=ICAA' and id_ctxt_typ = 'RIC') and mkt_oid = (select mkt_oid from ft_t_isid where iss_id = '' and id_ctxt_typ = '')) from dual WHERE EXISTS (SELECT 1 FROM ft_t_isid WHERE id_ctxt_typ =  'RIC' and iss_id = 'NZ2Y4YV=ICAA') AND NOT EXISTS (SELECT 1 FROM ft_t_isgp WHERE PRNT_ISS_GRP_OID = 'CBA=S001=D' and instr_id = (SELECT instr_id FROM ft_t_isid WHERE id_ctxt_typ =  'RIC' and iss_id = 'NZ2Y4YV=ICAA') );</v>
      </c>
    </row>
    <row r="168" spans="2:14">
      <c r="B168" s="103" t="s">
        <v>3347</v>
      </c>
      <c r="C168" s="16" t="s">
        <v>2579</v>
      </c>
      <c r="D168" s="78" t="s">
        <v>1570</v>
      </c>
      <c r="E168" s="78" t="s">
        <v>2659</v>
      </c>
      <c r="F168" s="103" t="s">
        <v>1365</v>
      </c>
      <c r="G168" s="104" t="s">
        <v>871</v>
      </c>
      <c r="H168" s="104" t="s">
        <v>141</v>
      </c>
      <c r="I168" s="78" t="s">
        <v>9</v>
      </c>
      <c r="J168" s="78" t="s">
        <v>141</v>
      </c>
      <c r="K168" s="99" t="s">
        <v>872</v>
      </c>
      <c r="L168" s="99"/>
      <c r="M168" s="105"/>
      <c r="N168" s="8" t="str">
        <f t="shared" si="3"/>
        <v>INSERT INTO ft_t_isgp (isgp_oid, instr_id, PRNT_ISS_GRP_OID,START_TMS,LAST_CHG_TMS,LAST_CHG_USR_ID,DATA_STAT_TYP,DATA_SRC_ID,PRT_PURP_TYP, ISID_OID, MKT_ISS_OID)  SELECT 'VG=0000167' ,  (SELECT instr_id FROM ft_t_isid WHERE id_ctxt_typ =  'RIC' and iss_id = 'NZ1M5YV=ICAA' and rownum = 1),'CBA=S001=D' , sysdate-36525 , sysdate,'CBA', 'ACTIVE' , 'CBA' , 'REQUEST',  (SELECT isid_oid FROM ft_t_isid WHERE id_ctxt_typ =  'RIC' and iss_id = 'NZ1M5YV=ICAA' and rownum = 1), (select mkt_iss_oid from ft_t_mkis where instr_id = (select instr_id from ft_t_isid where iss_id = 'NZ1M5YV=ICAA' and id_ctxt_typ = 'RIC') and mkt_oid = (select mkt_oid from ft_t_isid where iss_id = '' and id_ctxt_typ = '')) from dual WHERE EXISTS (SELECT 1 FROM ft_t_isid WHERE id_ctxt_typ =  'RIC' and iss_id = 'NZ1M5YV=ICAA') AND NOT EXISTS (SELECT 1 FROM ft_t_isgp WHERE PRNT_ISS_GRP_OID = 'CBA=S001=D' and instr_id = (SELECT instr_id FROM ft_t_isid WHERE id_ctxt_typ =  'RIC' and iss_id = 'NZ1M5YV=ICAA') );</v>
      </c>
    </row>
    <row r="169" spans="2:14">
      <c r="B169" s="103" t="s">
        <v>3348</v>
      </c>
      <c r="C169" s="16" t="s">
        <v>2580</v>
      </c>
      <c r="D169" s="78" t="s">
        <v>1570</v>
      </c>
      <c r="E169" s="78" t="s">
        <v>2659</v>
      </c>
      <c r="F169" s="103" t="s">
        <v>1365</v>
      </c>
      <c r="G169" s="104" t="s">
        <v>871</v>
      </c>
      <c r="H169" s="104" t="s">
        <v>141</v>
      </c>
      <c r="I169" s="78" t="s">
        <v>9</v>
      </c>
      <c r="J169" s="78" t="s">
        <v>141</v>
      </c>
      <c r="K169" s="99" t="s">
        <v>872</v>
      </c>
      <c r="L169" s="99"/>
      <c r="M169" s="105"/>
      <c r="N169" s="8" t="str">
        <f t="shared" si="3"/>
        <v>INSERT INTO ft_t_isgp (isgp_oid, instr_id, PRNT_ISS_GRP_OID,START_TMS,LAST_CHG_TMS,LAST_CHG_USR_ID,DATA_STAT_TYP,DATA_SRC_ID,PRT_PURP_TYP, ISID_OID, MKT_ISS_OID)  SELECT 'VG=0000168' ,  (SELECT instr_id FROM ft_t_isid WHERE id_ctxt_typ =  'RIC' and iss_id = 'NZ2M5YV=ICAA' and rownum = 1),'CBA=S001=D' , sysdate-36525 , sysdate,'CBA', 'ACTIVE' , 'CBA' , 'REQUEST',  (SELECT isid_oid FROM ft_t_isid WHERE id_ctxt_typ =  'RIC' and iss_id = 'NZ2M5YV=ICAA' and rownum = 1), (select mkt_iss_oid from ft_t_mkis where instr_id = (select instr_id from ft_t_isid where iss_id = 'NZ2M5YV=ICAA' and id_ctxt_typ = 'RIC') and mkt_oid = (select mkt_oid from ft_t_isid where iss_id = '' and id_ctxt_typ = '')) from dual WHERE EXISTS (SELECT 1 FROM ft_t_isid WHERE id_ctxt_typ =  'RIC' and iss_id = 'NZ2M5YV=ICAA') AND NOT EXISTS (SELECT 1 FROM ft_t_isgp WHERE PRNT_ISS_GRP_OID = 'CBA=S001=D' and instr_id = (SELECT instr_id FROM ft_t_isid WHERE id_ctxt_typ =  'RIC' and iss_id = 'NZ2M5YV=ICAA') );</v>
      </c>
    </row>
    <row r="170" spans="2:14">
      <c r="B170" s="103" t="s">
        <v>3349</v>
      </c>
      <c r="C170" s="16" t="s">
        <v>2581</v>
      </c>
      <c r="D170" s="78" t="s">
        <v>1570</v>
      </c>
      <c r="E170" s="78" t="s">
        <v>2659</v>
      </c>
      <c r="F170" s="103" t="s">
        <v>1365</v>
      </c>
      <c r="G170" s="104" t="s">
        <v>871</v>
      </c>
      <c r="H170" s="104" t="s">
        <v>141</v>
      </c>
      <c r="I170" s="78" t="s">
        <v>9</v>
      </c>
      <c r="J170" s="78" t="s">
        <v>141</v>
      </c>
      <c r="K170" s="99" t="s">
        <v>872</v>
      </c>
      <c r="L170" s="99"/>
      <c r="M170" s="105"/>
      <c r="N170" s="8" t="str">
        <f t="shared" si="3"/>
        <v>INSERT INTO ft_t_isgp (isgp_oid, instr_id, PRNT_ISS_GRP_OID,START_TMS,LAST_CHG_TMS,LAST_CHG_USR_ID,DATA_STAT_TYP,DATA_SRC_ID,PRT_PURP_TYP, ISID_OID, MKT_ISS_OID)  SELECT 'VG=0000169' ,  (SELECT instr_id FROM ft_t_isid WHERE id_ctxt_typ =  'RIC' and iss_id = 'NZ3M5YV=ICAA' and rownum = 1),'CBA=S001=D' , sysdate-36525 , sysdate,'CBA', 'ACTIVE' , 'CBA' , 'REQUEST',  (SELECT isid_oid FROM ft_t_isid WHERE id_ctxt_typ =  'RIC' and iss_id = 'NZ3M5YV=ICAA' and rownum = 1), (select mkt_iss_oid from ft_t_mkis where instr_id = (select instr_id from ft_t_isid where iss_id = 'NZ3M5YV=ICAA' and id_ctxt_typ = 'RIC') and mkt_oid = (select mkt_oid from ft_t_isid where iss_id = '' and id_ctxt_typ = '')) from dual WHERE EXISTS (SELECT 1 FROM ft_t_isid WHERE id_ctxt_typ =  'RIC' and iss_id = 'NZ3M5YV=ICAA') AND NOT EXISTS (SELECT 1 FROM ft_t_isgp WHERE PRNT_ISS_GRP_OID = 'CBA=S001=D' and instr_id = (SELECT instr_id FROM ft_t_isid WHERE id_ctxt_typ =  'RIC' and iss_id = 'NZ3M5YV=ICAA') );</v>
      </c>
    </row>
    <row r="171" spans="2:14">
      <c r="B171" s="103" t="s">
        <v>3350</v>
      </c>
      <c r="C171" s="16" t="s">
        <v>2582</v>
      </c>
      <c r="D171" s="78" t="s">
        <v>1570</v>
      </c>
      <c r="E171" s="78" t="s">
        <v>2659</v>
      </c>
      <c r="F171" s="103" t="s">
        <v>1365</v>
      </c>
      <c r="G171" s="104" t="s">
        <v>871</v>
      </c>
      <c r="H171" s="104" t="s">
        <v>141</v>
      </c>
      <c r="I171" s="78" t="s">
        <v>9</v>
      </c>
      <c r="J171" s="78" t="s">
        <v>141</v>
      </c>
      <c r="K171" s="99" t="s">
        <v>872</v>
      </c>
      <c r="L171" s="99"/>
      <c r="M171" s="105"/>
      <c r="N171" s="8" t="str">
        <f t="shared" si="3"/>
        <v>INSERT INTO ft_t_isgp (isgp_oid, instr_id, PRNT_ISS_GRP_OID,START_TMS,LAST_CHG_TMS,LAST_CHG_USR_ID,DATA_STAT_TYP,DATA_SRC_ID,PRT_PURP_TYP, ISID_OID, MKT_ISS_OID)  SELECT 'VG=0000170' ,  (SELECT instr_id FROM ft_t_isid WHERE id_ctxt_typ =  'RIC' and iss_id = 'NZ6M5YV=ICAA' and rownum = 1),'CBA=S001=D' , sysdate-36525 , sysdate,'CBA', 'ACTIVE' , 'CBA' , 'REQUEST',  (SELECT isid_oid FROM ft_t_isid WHERE id_ctxt_typ =  'RIC' and iss_id = 'NZ6M5YV=ICAA' and rownum = 1), (select mkt_iss_oid from ft_t_mkis where instr_id = (select instr_id from ft_t_isid where iss_id = 'NZ6M5YV=ICAA' and id_ctxt_typ = 'RIC') and mkt_oid = (select mkt_oid from ft_t_isid where iss_id = '' and id_ctxt_typ = '')) from dual WHERE EXISTS (SELECT 1 FROM ft_t_isid WHERE id_ctxt_typ =  'RIC' and iss_id = 'NZ6M5YV=ICAA') AND NOT EXISTS (SELECT 1 FROM ft_t_isgp WHERE PRNT_ISS_GRP_OID = 'CBA=S001=D' and instr_id = (SELECT instr_id FROM ft_t_isid WHERE id_ctxt_typ =  'RIC' and iss_id = 'NZ6M5YV=ICAA') );</v>
      </c>
    </row>
    <row r="172" spans="2:14">
      <c r="B172" s="103" t="s">
        <v>3351</v>
      </c>
      <c r="C172" s="16" t="s">
        <v>2583</v>
      </c>
      <c r="D172" s="78" t="s">
        <v>1570</v>
      </c>
      <c r="E172" s="78" t="s">
        <v>2659</v>
      </c>
      <c r="F172" s="103" t="s">
        <v>1365</v>
      </c>
      <c r="G172" s="104" t="s">
        <v>871</v>
      </c>
      <c r="H172" s="104" t="s">
        <v>141</v>
      </c>
      <c r="I172" s="78" t="s">
        <v>9</v>
      </c>
      <c r="J172" s="78" t="s">
        <v>141</v>
      </c>
      <c r="K172" s="99" t="s">
        <v>872</v>
      </c>
      <c r="L172" s="99"/>
      <c r="M172" s="105"/>
      <c r="N172" s="8" t="str">
        <f t="shared" si="3"/>
        <v>INSERT INTO ft_t_isgp (isgp_oid, instr_id, PRNT_ISS_GRP_OID,START_TMS,LAST_CHG_TMS,LAST_CHG_USR_ID,DATA_STAT_TYP,DATA_SRC_ID,PRT_PURP_TYP, ISID_OID, MKT_ISS_OID)  SELECT 'VG=0000171' ,  (SELECT instr_id FROM ft_t_isid WHERE id_ctxt_typ =  'RIC' and iss_id = 'NZ1Y5YV=ICAA' and rownum = 1),'CBA=S001=D' , sysdate-36525 , sysdate,'CBA', 'ACTIVE' , 'CBA' , 'REQUEST',  (SELECT isid_oid FROM ft_t_isid WHERE id_ctxt_typ =  'RIC' and iss_id = 'NZ1Y5YV=ICAA' and rownum = 1), (select mkt_iss_oid from ft_t_mkis where instr_id = (select instr_id from ft_t_isid where iss_id = 'NZ1Y5YV=ICAA' and id_ctxt_typ = 'RIC') and mkt_oid = (select mkt_oid from ft_t_isid where iss_id = '' and id_ctxt_typ = '')) from dual WHERE EXISTS (SELECT 1 FROM ft_t_isid WHERE id_ctxt_typ =  'RIC' and iss_id = 'NZ1Y5YV=ICAA') AND NOT EXISTS (SELECT 1 FROM ft_t_isgp WHERE PRNT_ISS_GRP_OID = 'CBA=S001=D' and instr_id = (SELECT instr_id FROM ft_t_isid WHERE id_ctxt_typ =  'RIC' and iss_id = 'NZ1Y5YV=ICAA') );</v>
      </c>
    </row>
    <row r="173" spans="2:14">
      <c r="B173" s="103" t="s">
        <v>3352</v>
      </c>
      <c r="C173" s="16" t="s">
        <v>2584</v>
      </c>
      <c r="D173" s="78" t="s">
        <v>1570</v>
      </c>
      <c r="E173" s="78" t="s">
        <v>2659</v>
      </c>
      <c r="F173" s="103" t="s">
        <v>1365</v>
      </c>
      <c r="G173" s="104" t="s">
        <v>871</v>
      </c>
      <c r="H173" s="104" t="s">
        <v>141</v>
      </c>
      <c r="I173" s="78" t="s">
        <v>9</v>
      </c>
      <c r="J173" s="78" t="s">
        <v>141</v>
      </c>
      <c r="K173" s="99" t="s">
        <v>872</v>
      </c>
      <c r="L173" s="99"/>
      <c r="M173" s="105"/>
      <c r="N173" s="8" t="str">
        <f t="shared" si="3"/>
        <v>INSERT INTO ft_t_isgp (isgp_oid, instr_id, PRNT_ISS_GRP_OID,START_TMS,LAST_CHG_TMS,LAST_CHG_USR_ID,DATA_STAT_TYP,DATA_SRC_ID,PRT_PURP_TYP, ISID_OID, MKT_ISS_OID)  SELECT 'VG=0000172' ,  (SELECT instr_id FROM ft_t_isid WHERE id_ctxt_typ =  'RIC' and iss_id = 'NZ2Y5YV=ICAA' and rownum = 1),'CBA=S001=D' , sysdate-36525 , sysdate,'CBA', 'ACTIVE' , 'CBA' , 'REQUEST',  (SELECT isid_oid FROM ft_t_isid WHERE id_ctxt_typ =  'RIC' and iss_id = 'NZ2Y5YV=ICAA' and rownum = 1), (select mkt_iss_oid from ft_t_mkis where instr_id = (select instr_id from ft_t_isid where iss_id = 'NZ2Y5YV=ICAA' and id_ctxt_typ = 'RIC') and mkt_oid = (select mkt_oid from ft_t_isid where iss_id = '' and id_ctxt_typ = '')) from dual WHERE EXISTS (SELECT 1 FROM ft_t_isid WHERE id_ctxt_typ =  'RIC' and iss_id = 'NZ2Y5YV=ICAA') AND NOT EXISTS (SELECT 1 FROM ft_t_isgp WHERE PRNT_ISS_GRP_OID = 'CBA=S001=D' and instr_id = (SELECT instr_id FROM ft_t_isid WHERE id_ctxt_typ =  'RIC' and iss_id = 'NZ2Y5YV=ICAA') );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4" sqref="B4"/>
    </sheetView>
  </sheetViews>
  <sheetFormatPr defaultColWidth="29.42578125" defaultRowHeight="11.25"/>
  <cols>
    <col min="1" max="1" width="10.85546875" style="14" customWidth="1"/>
    <col min="2" max="2" width="15.28515625" style="45" customWidth="1"/>
    <col min="3" max="3" width="10.42578125" style="116" customWidth="1"/>
    <col min="4" max="4" width="13" style="116" customWidth="1"/>
    <col min="5" max="5" width="9" style="14" customWidth="1"/>
    <col min="6" max="7" width="9.85546875" style="45" customWidth="1"/>
    <col min="8" max="9" width="9.85546875" style="113" customWidth="1"/>
    <col min="10" max="16384" width="29.42578125" style="113"/>
  </cols>
  <sheetData>
    <row r="1" spans="1:10" s="8" customFormat="1" ht="116.25" thickBot="1">
      <c r="A1" s="100" t="s">
        <v>18</v>
      </c>
      <c r="B1" s="128" t="s">
        <v>1175</v>
      </c>
      <c r="C1" s="96" t="s">
        <v>1176</v>
      </c>
      <c r="D1" s="96" t="s">
        <v>1177</v>
      </c>
      <c r="E1" s="107" t="s">
        <v>150</v>
      </c>
      <c r="F1" s="107" t="s">
        <v>1</v>
      </c>
      <c r="G1" s="107" t="s">
        <v>2</v>
      </c>
      <c r="H1" s="102" t="s">
        <v>25</v>
      </c>
      <c r="I1" s="102" t="s">
        <v>26</v>
      </c>
      <c r="J1" s="107" t="s">
        <v>19</v>
      </c>
    </row>
    <row r="2" spans="1:10" s="8" customFormat="1" ht="12" thickTop="1">
      <c r="A2" s="97" t="s">
        <v>182</v>
      </c>
      <c r="B2" s="103" t="s">
        <v>1178</v>
      </c>
      <c r="C2" s="78" t="s">
        <v>182</v>
      </c>
      <c r="D2" s="78" t="s">
        <v>1179</v>
      </c>
      <c r="E2" s="103" t="s">
        <v>1180</v>
      </c>
      <c r="F2" s="104" t="s">
        <v>1181</v>
      </c>
      <c r="G2" s="104" t="s">
        <v>141</v>
      </c>
      <c r="H2" s="99" t="s">
        <v>9</v>
      </c>
      <c r="I2" s="99" t="s">
        <v>141</v>
      </c>
      <c r="J2" s="105" t="str">
        <f>CONCATENATE("INSERT INTO ft_t_mtrx (MTRX_OID, MATRIX_TYP, MATRIX_NME, START_TMS, LAST_CHG_TMS, LAST_CHG_USR_ID, DATA_STAT_TYP, DATA_SRC_ID)  SELECT '",B2,"','",C2,"','",D2,"',",E2,",",F2,",'",G2,"','",H2,"','",I2,"'     FROM DUAL WHERE NOT EXISTS (SELECT 1 FROM ft_t_mtrx WHERE matrix_typ = '",C2,"' AND matrix_nme = '",D2,"');")</f>
        <v>INSERT INTO ft_t_mtrx (MTRX_OID, MATRIX_TYP, MATRIX_NME, START_TMS, LAST_CHG_TMS, LAST_CHG_USR_ID, DATA_STAT_TYP, DATA_SRC_ID)  SELECT 'CBAMTRX001','SWAP','Basis Swap',Sysdate - 36525,Sysdate,'CBA','ACTIVE','CBA'     FROM DUAL WHERE NOT EXISTS (SELECT 1 FROM ft_t_mtrx WHERE matrix_typ = 'SWAP' AND matrix_nme = 'Basis Swap');</v>
      </c>
    </row>
    <row r="3" spans="1:10" s="8" customFormat="1">
      <c r="A3" s="97" t="s">
        <v>182</v>
      </c>
      <c r="B3" s="103" t="s">
        <v>1276</v>
      </c>
      <c r="C3" s="78" t="s">
        <v>182</v>
      </c>
      <c r="D3" s="9" t="s">
        <v>1275</v>
      </c>
      <c r="E3" s="103" t="s">
        <v>1180</v>
      </c>
      <c r="F3" s="104" t="s">
        <v>1181</v>
      </c>
      <c r="G3" s="104" t="s">
        <v>141</v>
      </c>
      <c r="H3" s="99" t="s">
        <v>9</v>
      </c>
      <c r="I3" s="99" t="s">
        <v>141</v>
      </c>
      <c r="J3" s="105" t="str">
        <f>CONCATENATE("INSERT INTO ft_t_mtrx (MTRX_OID, MATRIX_TYP, MATRIX_NME, START_TMS, LAST_CHG_TMS, LAST_CHG_USR_ID, DATA_STAT_TYP, DATA_SRC_ID)  SELECT '",B3,"','",C3,"','",D3,"',",E3,",",F3,",'",G3,"','",H3,"','",I3,"'     FROM DUAL WHERE NOT EXISTS (SELECT 1 FROM ft_t_mtrx WHERE matrix_typ = '",C3,"' AND matrix_nme = '",D3,"');")</f>
        <v>INSERT INTO ft_t_mtrx (MTRX_OID, MATRIX_TYP, MATRIX_NME, START_TMS, LAST_CHG_TMS, LAST_CHG_USR_ID, DATA_STAT_TYP, DATA_SRC_ID)  SELECT 'CBAMTRX002','SWAP','Composite Swap',Sysdate - 36525,Sysdate,'CBA','ACTIVE','CBA'     FROM DUAL WHERE NOT EXISTS (SELECT 1 FROM ft_t_mtrx WHERE matrix_typ = 'SWAP' AND matrix_nme = 'Composite Swap');</v>
      </c>
    </row>
    <row r="4" spans="1:10" s="8" customFormat="1">
      <c r="A4" s="97" t="s">
        <v>183</v>
      </c>
      <c r="B4" s="103" t="s">
        <v>1575</v>
      </c>
      <c r="C4" s="78" t="s">
        <v>183</v>
      </c>
      <c r="D4" s="9" t="s">
        <v>1578</v>
      </c>
      <c r="E4" s="103" t="s">
        <v>1227</v>
      </c>
      <c r="F4" s="104" t="s">
        <v>1181</v>
      </c>
      <c r="G4" s="104" t="s">
        <v>141</v>
      </c>
      <c r="H4" s="99" t="s">
        <v>9</v>
      </c>
      <c r="I4" s="99" t="s">
        <v>141</v>
      </c>
      <c r="J4" s="105" t="str">
        <f t="shared" ref="J4:J7" si="0">CONCATENATE("INSERT INTO ft_t_mtrx (MTRX_OID, MATRIX_TYP, MATRIX_NME, START_TMS, LAST_CHG_TMS, LAST_CHG_USR_ID, DATA_STAT_TYP, DATA_SRC_ID)  SELECT '",B4,"','",C4,"','",D4,"',",E4,",",F4,",'",G4,"','",H4,"','",I4,"'     FROM DUAL WHERE NOT EXISTS (SELECT 1 FROM ft_t_mtrx WHERE matrix_typ = '",C4,"' AND matrix_nme = '",D4,"');")</f>
        <v>INSERT INTO ft_t_mtrx (MTRX_OID, MATRIX_TYP, MATRIX_NME, START_TMS, LAST_CHG_TMS, LAST_CHG_USR_ID, DATA_STAT_TYP, DATA_SRC_ID)  SELECT 'CBAMTRX003','DEPO','CBA-Deposit',Sysdate - 36526,Sysdate,'CBA','ACTIVE','CBA'     FROM DUAL WHERE NOT EXISTS (SELECT 1 FROM ft_t_mtrx WHERE matrix_typ = 'DEPO' AND matrix_nme = 'CBA-Deposit');</v>
      </c>
    </row>
    <row r="5" spans="1:10" s="8" customFormat="1">
      <c r="A5" s="97" t="s">
        <v>1573</v>
      </c>
      <c r="B5" s="103" t="s">
        <v>1576</v>
      </c>
      <c r="C5" s="78" t="s">
        <v>180</v>
      </c>
      <c r="D5" s="9" t="s">
        <v>1751</v>
      </c>
      <c r="E5" s="103" t="s">
        <v>1228</v>
      </c>
      <c r="F5" s="104" t="s">
        <v>1181</v>
      </c>
      <c r="G5" s="104" t="s">
        <v>141</v>
      </c>
      <c r="H5" s="99" t="s">
        <v>9</v>
      </c>
      <c r="I5" s="99" t="s">
        <v>141</v>
      </c>
      <c r="J5" s="105" t="str">
        <f t="shared" si="0"/>
        <v>INSERT INTO ft_t_mtrx (MTRX_OID, MATRIX_TYP, MATRIX_NME, START_TMS, LAST_CHG_TMS, LAST_CHG_USR_ID, DATA_STAT_TYP, DATA_SRC_ID)  SELECT 'CBAMTRX004','FRA','FX Forward Agreement',Sysdate - 36527,Sysdate,'CBA','ACTIVE','CBA'     FROM DUAL WHERE NOT EXISTS (SELECT 1 FROM ft_t_mtrx WHERE matrix_typ = 'FRA' AND matrix_nme = 'FX Forward Agreement');</v>
      </c>
    </row>
    <row r="6" spans="1:10" s="8" customFormat="1">
      <c r="A6" s="97" t="s">
        <v>182</v>
      </c>
      <c r="B6" s="103" t="s">
        <v>1577</v>
      </c>
      <c r="C6" s="78" t="s">
        <v>182</v>
      </c>
      <c r="D6" s="9" t="s">
        <v>1574</v>
      </c>
      <c r="E6" s="103" t="s">
        <v>1229</v>
      </c>
      <c r="F6" s="104" t="s">
        <v>1181</v>
      </c>
      <c r="G6" s="104" t="s">
        <v>141</v>
      </c>
      <c r="H6" s="99" t="s">
        <v>9</v>
      </c>
      <c r="I6" s="99" t="s">
        <v>141</v>
      </c>
      <c r="J6" s="105" t="str">
        <f t="shared" si="0"/>
        <v>INSERT INTO ft_t_mtrx (MTRX_OID, MATRIX_TYP, MATRIX_NME, START_TMS, LAST_CHG_TMS, LAST_CHG_USR_ID, DATA_STAT_TYP, DATA_SRC_ID)  SELECT 'CBAMTRX005','SWAP','Swap',Sysdate - 36528,Sysdate,'CBA','ACTIVE','CBA'     FROM DUAL WHERE NOT EXISTS (SELECT 1 FROM ft_t_mtrx WHERE matrix_typ = 'SWAP' AND matrix_nme = 'Swap');</v>
      </c>
    </row>
    <row r="7" spans="1:10" s="8" customFormat="1">
      <c r="A7" s="97" t="s">
        <v>1629</v>
      </c>
      <c r="B7" s="103" t="s">
        <v>1620</v>
      </c>
      <c r="C7" s="78" t="s">
        <v>1629</v>
      </c>
      <c r="D7" s="9" t="s">
        <v>1630</v>
      </c>
      <c r="E7" s="103" t="s">
        <v>1229</v>
      </c>
      <c r="F7" s="104" t="s">
        <v>1181</v>
      </c>
      <c r="G7" s="104" t="s">
        <v>141</v>
      </c>
      <c r="H7" s="99" t="s">
        <v>9</v>
      </c>
      <c r="I7" s="99" t="s">
        <v>141</v>
      </c>
      <c r="J7" s="105" t="str">
        <f t="shared" si="0"/>
        <v>INSERT INTO ft_t_mtrx (MTRX_OID, MATRIX_TYP, MATRIX_NME, START_TMS, LAST_CHG_TMS, LAST_CHG_USR_ID, DATA_STAT_TYP, DATA_SRC_ID)  SELECT 'CBAMTRX006','GENCRV','General Curve',Sysdate - 36528,Sysdate,'CBA','ACTIVE','CBA'     FROM DUAL WHERE NOT EXISTS (SELECT 1 FROM ft_t_mtrx WHERE matrix_typ = 'GENCRV' AND matrix_nme = 'General Curve');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10" sqref="B10"/>
    </sheetView>
  </sheetViews>
  <sheetFormatPr defaultColWidth="29.42578125" defaultRowHeight="11.25"/>
  <cols>
    <col min="1" max="1" width="10.85546875" style="14" customWidth="1"/>
    <col min="2" max="2" width="15.28515625" style="45" customWidth="1"/>
    <col min="3" max="3" width="10.42578125" style="116" customWidth="1"/>
    <col min="4" max="7" width="11" style="116" customWidth="1"/>
    <col min="8" max="8" width="9" style="14" customWidth="1"/>
    <col min="9" max="10" width="9.85546875" style="45" customWidth="1"/>
    <col min="11" max="12" width="9.85546875" style="113" customWidth="1"/>
    <col min="13" max="16384" width="29.42578125" style="113"/>
  </cols>
  <sheetData>
    <row r="1" spans="1:13" s="8" customFormat="1" ht="116.25" thickBot="1">
      <c r="A1" s="100" t="s">
        <v>18</v>
      </c>
      <c r="B1" s="128" t="s">
        <v>1182</v>
      </c>
      <c r="C1" s="130" t="s">
        <v>1192</v>
      </c>
      <c r="D1" s="130" t="s">
        <v>1193</v>
      </c>
      <c r="E1" s="129" t="s">
        <v>1184</v>
      </c>
      <c r="F1" s="129" t="s">
        <v>1187</v>
      </c>
      <c r="G1" s="129" t="s">
        <v>1186</v>
      </c>
      <c r="H1" s="107" t="s">
        <v>150</v>
      </c>
      <c r="I1" s="107" t="s">
        <v>1</v>
      </c>
      <c r="J1" s="107" t="s">
        <v>2</v>
      </c>
      <c r="K1" s="102" t="s">
        <v>25</v>
      </c>
      <c r="L1" s="102" t="s">
        <v>26</v>
      </c>
      <c r="M1" s="107" t="s">
        <v>19</v>
      </c>
    </row>
    <row r="2" spans="1:13" s="8" customFormat="1" ht="12" thickTop="1">
      <c r="A2" s="97" t="s">
        <v>182</v>
      </c>
      <c r="B2" s="103" t="s">
        <v>1183</v>
      </c>
      <c r="C2" s="103" t="s">
        <v>1178</v>
      </c>
      <c r="D2" s="78"/>
      <c r="E2" s="78" t="s">
        <v>1185</v>
      </c>
      <c r="F2" s="78" t="s">
        <v>1188</v>
      </c>
      <c r="G2" s="78" t="s">
        <v>1191</v>
      </c>
      <c r="H2" s="103" t="s">
        <v>1180</v>
      </c>
      <c r="I2" s="104" t="s">
        <v>1181</v>
      </c>
      <c r="J2" s="104" t="s">
        <v>141</v>
      </c>
      <c r="K2" s="99" t="s">
        <v>9</v>
      </c>
      <c r="L2" s="99" t="s">
        <v>141</v>
      </c>
      <c r="M2" s="105" t="str">
        <f t="shared" ref="M2:M11" si="0">CONCATENATE("INSERT INTO ft_t_mtfd (MTFD_OID, MTRX_OID, AXIS_ID, MTRX_DIM_TYP, MATRIX_FLD_NME, START_TMS, LAST_CHG_TMS, LAST_CHG_USR_ID, DATA_STAT_TYP, DATA_SRC_ID)  SELECT '",B2,"','",C2,"','",E2,"','",F2,"','",G2,"',",H2,",",I2,",'",J2,"','", K2, "','", L2, "' FROM DUAL WHERE NOT EXISTS (SELECT 1 FROM ft_t_mtfd WHERE MTRX_OID = '",C2,"' AND AXIS_ID = '",E2,"');")</f>
        <v>INSERT INTO ft_t_mtfd (MTFD_OID, MTRX_OID, AXIS_ID, MTRX_DIM_TYP, MATRIX_FLD_NME, START_TMS, LAST_CHG_TMS, LAST_CHG_USR_ID, DATA_STAT_TYP, DATA_SRC_ID)  SELECT 'MTFD=00001','CBAMTRX001','X','TENOR','Tenor',Sysdate - 36525,Sysdate,'CBA','ACTIVE','CBA' FROM DUAL WHERE NOT EXISTS (SELECT 1 FROM ft_t_mtfd WHERE MTRX_OID = 'CBAMTRX001' AND AXIS_ID = 'X');</v>
      </c>
    </row>
    <row r="3" spans="1:13" s="8" customFormat="1">
      <c r="A3" s="97" t="s">
        <v>182</v>
      </c>
      <c r="B3" s="103" t="s">
        <v>1189</v>
      </c>
      <c r="C3" s="103" t="s">
        <v>1178</v>
      </c>
      <c r="D3" s="78"/>
      <c r="E3" s="9" t="s">
        <v>1190</v>
      </c>
      <c r="F3" s="9" t="s">
        <v>165</v>
      </c>
      <c r="G3" s="9" t="s">
        <v>166</v>
      </c>
      <c r="H3" s="103" t="s">
        <v>1180</v>
      </c>
      <c r="I3" s="104" t="s">
        <v>1181</v>
      </c>
      <c r="J3" s="104" t="s">
        <v>141</v>
      </c>
      <c r="K3" s="99" t="s">
        <v>9</v>
      </c>
      <c r="L3" s="99" t="s">
        <v>141</v>
      </c>
      <c r="M3" s="105" t="str">
        <f t="shared" si="0"/>
        <v>INSERT INTO ft_t_mtfd (MTFD_OID, MTRX_OID, AXIS_ID, MTRX_DIM_TYP, MATRIX_FLD_NME, START_TMS, LAST_CHG_TMS, LAST_CHG_USR_ID, DATA_STAT_TYP, DATA_SRC_ID)  SELECT 'MTFD=00002','CBAMTRX001','Y','PRICE','Price',Sysdate - 36525,Sysdate,'CBA','ACTIVE','CBA' FROM DUAL WHERE NOT EXISTS (SELECT 1 FROM ft_t_mtfd WHERE MTRX_OID = 'CBAMTRX001' AND AXIS_ID = 'Y');</v>
      </c>
    </row>
    <row r="4" spans="1:13" s="8" customFormat="1">
      <c r="A4" s="97" t="s">
        <v>182</v>
      </c>
      <c r="B4" s="103" t="s">
        <v>1225</v>
      </c>
      <c r="C4" s="103" t="s">
        <v>1276</v>
      </c>
      <c r="D4" s="78"/>
      <c r="E4" s="78" t="s">
        <v>1185</v>
      </c>
      <c r="F4" s="78" t="s">
        <v>1188</v>
      </c>
      <c r="G4" s="78" t="s">
        <v>1191</v>
      </c>
      <c r="H4" s="103" t="s">
        <v>1180</v>
      </c>
      <c r="I4" s="104" t="s">
        <v>1181</v>
      </c>
      <c r="J4" s="104" t="s">
        <v>141</v>
      </c>
      <c r="K4" s="99" t="s">
        <v>9</v>
      </c>
      <c r="L4" s="99" t="s">
        <v>141</v>
      </c>
      <c r="M4" s="105" t="str">
        <f t="shared" si="0"/>
        <v>INSERT INTO ft_t_mtfd (MTFD_OID, MTRX_OID, AXIS_ID, MTRX_DIM_TYP, MATRIX_FLD_NME, START_TMS, LAST_CHG_TMS, LAST_CHG_USR_ID, DATA_STAT_TYP, DATA_SRC_ID)  SELECT 'MTFD=00003','CBAMTRX002','X','TENOR','Tenor',Sysdate - 36525,Sysdate,'CBA','ACTIVE','CBA' FROM DUAL WHERE NOT EXISTS (SELECT 1 FROM ft_t_mtfd WHERE MTRX_OID = 'CBAMTRX002' AND AXIS_ID = 'X');</v>
      </c>
    </row>
    <row r="5" spans="1:13" s="8" customFormat="1">
      <c r="A5" s="97" t="s">
        <v>182</v>
      </c>
      <c r="B5" s="103" t="s">
        <v>1226</v>
      </c>
      <c r="C5" s="103" t="s">
        <v>1276</v>
      </c>
      <c r="D5" s="78"/>
      <c r="E5" s="9" t="s">
        <v>1190</v>
      </c>
      <c r="F5" s="9" t="s">
        <v>165</v>
      </c>
      <c r="G5" s="9" t="s">
        <v>166</v>
      </c>
      <c r="H5" s="103" t="s">
        <v>1180</v>
      </c>
      <c r="I5" s="104" t="s">
        <v>1181</v>
      </c>
      <c r="J5" s="104" t="s">
        <v>141</v>
      </c>
      <c r="K5" s="99" t="s">
        <v>9</v>
      </c>
      <c r="L5" s="99" t="s">
        <v>141</v>
      </c>
      <c r="M5" s="105" t="str">
        <f t="shared" si="0"/>
        <v>INSERT INTO ft_t_mtfd (MTFD_OID, MTRX_OID, AXIS_ID, MTRX_DIM_TYP, MATRIX_FLD_NME, START_TMS, LAST_CHG_TMS, LAST_CHG_USR_ID, DATA_STAT_TYP, DATA_SRC_ID)  SELECT 'MTFD=00004','CBAMTRX002','Y','PRICE','Price',Sysdate - 36525,Sysdate,'CBA','ACTIVE','CBA' FROM DUAL WHERE NOT EXISTS (SELECT 1 FROM ft_t_mtfd WHERE MTRX_OID = 'CBAMTRX002' AND AXIS_ID = 'Y');</v>
      </c>
    </row>
    <row r="6" spans="1:13" s="8" customFormat="1">
      <c r="A6" s="97" t="s">
        <v>182</v>
      </c>
      <c r="B6" s="103" t="s">
        <v>1579</v>
      </c>
      <c r="C6" s="103" t="s">
        <v>1575</v>
      </c>
      <c r="D6" s="78"/>
      <c r="E6" s="78" t="s">
        <v>1185</v>
      </c>
      <c r="F6" s="78" t="s">
        <v>1188</v>
      </c>
      <c r="G6" s="78" t="s">
        <v>1191</v>
      </c>
      <c r="H6" s="103" t="s">
        <v>1180</v>
      </c>
      <c r="I6" s="104" t="s">
        <v>1181</v>
      </c>
      <c r="J6" s="104" t="s">
        <v>141</v>
      </c>
      <c r="K6" s="99" t="s">
        <v>9</v>
      </c>
      <c r="L6" s="99" t="s">
        <v>141</v>
      </c>
      <c r="M6" s="105" t="str">
        <f t="shared" si="0"/>
        <v>INSERT INTO ft_t_mtfd (MTFD_OID, MTRX_OID, AXIS_ID, MTRX_DIM_TYP, MATRIX_FLD_NME, START_TMS, LAST_CHG_TMS, LAST_CHG_USR_ID, DATA_STAT_TYP, DATA_SRC_ID)  SELECT 'MTFD=00005','CBAMTRX003','X','TENOR','Tenor',Sysdate - 36525,Sysdate,'CBA','ACTIVE','CBA' FROM DUAL WHERE NOT EXISTS (SELECT 1 FROM ft_t_mtfd WHERE MTRX_OID = 'CBAMTRX003' AND AXIS_ID = 'X');</v>
      </c>
    </row>
    <row r="7" spans="1:13" s="8" customFormat="1">
      <c r="A7" s="97" t="s">
        <v>182</v>
      </c>
      <c r="B7" s="103" t="s">
        <v>1580</v>
      </c>
      <c r="C7" s="103" t="s">
        <v>1575</v>
      </c>
      <c r="D7" s="78"/>
      <c r="E7" s="9" t="s">
        <v>1190</v>
      </c>
      <c r="F7" s="9" t="s">
        <v>165</v>
      </c>
      <c r="G7" s="9" t="s">
        <v>166</v>
      </c>
      <c r="H7" s="103" t="s">
        <v>1180</v>
      </c>
      <c r="I7" s="104" t="s">
        <v>1181</v>
      </c>
      <c r="J7" s="104" t="s">
        <v>141</v>
      </c>
      <c r="K7" s="99" t="s">
        <v>9</v>
      </c>
      <c r="L7" s="99" t="s">
        <v>141</v>
      </c>
      <c r="M7" s="105" t="str">
        <f t="shared" si="0"/>
        <v>INSERT INTO ft_t_mtfd (MTFD_OID, MTRX_OID, AXIS_ID, MTRX_DIM_TYP, MATRIX_FLD_NME, START_TMS, LAST_CHG_TMS, LAST_CHG_USR_ID, DATA_STAT_TYP, DATA_SRC_ID)  SELECT 'MTFD=00006','CBAMTRX003','Y','PRICE','Price',Sysdate - 36525,Sysdate,'CBA','ACTIVE','CBA' FROM DUAL WHERE NOT EXISTS (SELECT 1 FROM ft_t_mtfd WHERE MTRX_OID = 'CBAMTRX003' AND AXIS_ID = 'Y');</v>
      </c>
    </row>
    <row r="8" spans="1:13" s="8" customFormat="1">
      <c r="A8" s="97" t="s">
        <v>182</v>
      </c>
      <c r="B8" s="103" t="s">
        <v>1581</v>
      </c>
      <c r="C8" s="103" t="s">
        <v>1576</v>
      </c>
      <c r="D8" s="78"/>
      <c r="E8" s="78" t="s">
        <v>1185</v>
      </c>
      <c r="F8" s="78" t="s">
        <v>1188</v>
      </c>
      <c r="G8" s="78" t="s">
        <v>1191</v>
      </c>
      <c r="H8" s="103" t="s">
        <v>1180</v>
      </c>
      <c r="I8" s="104" t="s">
        <v>1181</v>
      </c>
      <c r="J8" s="104" t="s">
        <v>141</v>
      </c>
      <c r="K8" s="99" t="s">
        <v>9</v>
      </c>
      <c r="L8" s="99" t="s">
        <v>141</v>
      </c>
      <c r="M8" s="105" t="str">
        <f t="shared" si="0"/>
        <v>INSERT INTO ft_t_mtfd (MTFD_OID, MTRX_OID, AXIS_ID, MTRX_DIM_TYP, MATRIX_FLD_NME, START_TMS, LAST_CHG_TMS, LAST_CHG_USR_ID, DATA_STAT_TYP, DATA_SRC_ID)  SELECT 'MTFD=00007','CBAMTRX004','X','TENOR','Tenor',Sysdate - 36525,Sysdate,'CBA','ACTIVE','CBA' FROM DUAL WHERE NOT EXISTS (SELECT 1 FROM ft_t_mtfd WHERE MTRX_OID = 'CBAMTRX004' AND AXIS_ID = 'X');</v>
      </c>
    </row>
    <row r="9" spans="1:13" s="8" customFormat="1">
      <c r="A9" s="97" t="s">
        <v>182</v>
      </c>
      <c r="B9" s="103" t="s">
        <v>1582</v>
      </c>
      <c r="C9" s="103" t="s">
        <v>1576</v>
      </c>
      <c r="D9" s="78"/>
      <c r="E9" s="9" t="s">
        <v>1190</v>
      </c>
      <c r="F9" s="9" t="s">
        <v>165</v>
      </c>
      <c r="G9" s="9" t="s">
        <v>166</v>
      </c>
      <c r="H9" s="103" t="s">
        <v>1180</v>
      </c>
      <c r="I9" s="104" t="s">
        <v>1181</v>
      </c>
      <c r="J9" s="104" t="s">
        <v>141</v>
      </c>
      <c r="K9" s="99" t="s">
        <v>9</v>
      </c>
      <c r="L9" s="99" t="s">
        <v>141</v>
      </c>
      <c r="M9" s="105" t="str">
        <f t="shared" si="0"/>
        <v>INSERT INTO ft_t_mtfd (MTFD_OID, MTRX_OID, AXIS_ID, MTRX_DIM_TYP, MATRIX_FLD_NME, START_TMS, LAST_CHG_TMS, LAST_CHG_USR_ID, DATA_STAT_TYP, DATA_SRC_ID)  SELECT 'MTFD=00008','CBAMTRX004','Y','PRICE','Price',Sysdate - 36525,Sysdate,'CBA','ACTIVE','CBA' FROM DUAL WHERE NOT EXISTS (SELECT 1 FROM ft_t_mtfd WHERE MTRX_OID = 'CBAMTRX004' AND AXIS_ID = 'Y');</v>
      </c>
    </row>
    <row r="10" spans="1:13" s="8" customFormat="1">
      <c r="A10" s="97" t="s">
        <v>182</v>
      </c>
      <c r="B10" s="103" t="s">
        <v>1583</v>
      </c>
      <c r="C10" s="103" t="s">
        <v>1577</v>
      </c>
      <c r="D10" s="78"/>
      <c r="E10" s="78" t="s">
        <v>1185</v>
      </c>
      <c r="F10" s="78" t="s">
        <v>1188</v>
      </c>
      <c r="G10" s="78" t="s">
        <v>1191</v>
      </c>
      <c r="H10" s="103" t="s">
        <v>1180</v>
      </c>
      <c r="I10" s="104" t="s">
        <v>1181</v>
      </c>
      <c r="J10" s="104" t="s">
        <v>141</v>
      </c>
      <c r="K10" s="99" t="s">
        <v>9</v>
      </c>
      <c r="L10" s="99" t="s">
        <v>141</v>
      </c>
      <c r="M10" s="105" t="str">
        <f t="shared" si="0"/>
        <v>INSERT INTO ft_t_mtfd (MTFD_OID, MTRX_OID, AXIS_ID, MTRX_DIM_TYP, MATRIX_FLD_NME, START_TMS, LAST_CHG_TMS, LAST_CHG_USR_ID, DATA_STAT_TYP, DATA_SRC_ID)  SELECT 'MTFD=00009','CBAMTRX005','X','TENOR','Tenor',Sysdate - 36525,Sysdate,'CBA','ACTIVE','CBA' FROM DUAL WHERE NOT EXISTS (SELECT 1 FROM ft_t_mtfd WHERE MTRX_OID = 'CBAMTRX005' AND AXIS_ID = 'X');</v>
      </c>
    </row>
    <row r="11" spans="1:13" s="8" customFormat="1">
      <c r="A11" s="97" t="s">
        <v>182</v>
      </c>
      <c r="B11" s="103" t="s">
        <v>1584</v>
      </c>
      <c r="C11" s="103" t="s">
        <v>1577</v>
      </c>
      <c r="D11" s="78"/>
      <c r="E11" s="9" t="s">
        <v>1190</v>
      </c>
      <c r="F11" s="9" t="s">
        <v>165</v>
      </c>
      <c r="G11" s="9" t="s">
        <v>166</v>
      </c>
      <c r="H11" s="103" t="s">
        <v>1180</v>
      </c>
      <c r="I11" s="104" t="s">
        <v>1181</v>
      </c>
      <c r="J11" s="104" t="s">
        <v>141</v>
      </c>
      <c r="K11" s="99" t="s">
        <v>9</v>
      </c>
      <c r="L11" s="99" t="s">
        <v>141</v>
      </c>
      <c r="M11" s="105" t="str">
        <f t="shared" si="0"/>
        <v>INSERT INTO ft_t_mtfd (MTFD_OID, MTRX_OID, AXIS_ID, MTRX_DIM_TYP, MATRIX_FLD_NME, START_TMS, LAST_CHG_TMS, LAST_CHG_USR_ID, DATA_STAT_TYP, DATA_SRC_ID)  SELECT 'MTFD=00010','CBAMTRX005','Y','PRICE','Price',Sysdate - 36525,Sysdate,'CBA','ACTIVE','CBA' FROM DUAL WHERE NOT EXISTS (SELECT 1 FROM ft_t_mtfd WHERE MTRX_OID = 'CBAMTRX005' AND AXIS_ID = 'Y');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1" topLeftCell="A46" activePane="bottomLeft" state="frozen"/>
      <selection pane="bottomLeft" activeCell="K37" sqref="K37:K62"/>
    </sheetView>
  </sheetViews>
  <sheetFormatPr defaultColWidth="29.42578125" defaultRowHeight="11.25"/>
  <cols>
    <col min="1" max="1" width="10.85546875" style="14" customWidth="1"/>
    <col min="2" max="2" width="11.42578125" style="45" customWidth="1"/>
    <col min="3" max="3" width="11.42578125" style="116" customWidth="1"/>
    <col min="4" max="5" width="8.42578125" style="116" customWidth="1"/>
    <col min="6" max="6" width="11.7109375" style="14" customWidth="1"/>
    <col min="7" max="8" width="6.85546875" style="45" customWidth="1"/>
    <col min="9" max="10" width="6.85546875" style="113" customWidth="1"/>
    <col min="11" max="16384" width="29.42578125" style="113"/>
  </cols>
  <sheetData>
    <row r="1" spans="1:11" s="8" customFormat="1" ht="116.25" thickBot="1">
      <c r="A1" s="100" t="s">
        <v>18</v>
      </c>
      <c r="B1" s="128" t="s">
        <v>1196</v>
      </c>
      <c r="C1" s="131" t="s">
        <v>1194</v>
      </c>
      <c r="D1" s="129" t="s">
        <v>1199</v>
      </c>
      <c r="E1" s="129" t="s">
        <v>1200</v>
      </c>
      <c r="F1" s="107" t="s">
        <v>150</v>
      </c>
      <c r="G1" s="107" t="s">
        <v>1</v>
      </c>
      <c r="H1" s="107" t="s">
        <v>2</v>
      </c>
      <c r="I1" s="102" t="s">
        <v>25</v>
      </c>
      <c r="J1" s="102" t="s">
        <v>26</v>
      </c>
      <c r="K1" s="107" t="s">
        <v>19</v>
      </c>
    </row>
    <row r="2" spans="1:11" s="8" customFormat="1" ht="12" thickTop="1">
      <c r="A2" s="97" t="s">
        <v>182</v>
      </c>
      <c r="B2" s="103" t="s">
        <v>1197</v>
      </c>
      <c r="C2" s="103" t="s">
        <v>1183</v>
      </c>
      <c r="D2" s="78" t="s">
        <v>1238</v>
      </c>
      <c r="E2" s="78" t="s">
        <v>1201</v>
      </c>
      <c r="F2" s="103" t="s">
        <v>1180</v>
      </c>
      <c r="G2" s="104" t="s">
        <v>1181</v>
      </c>
      <c r="H2" s="104" t="s">
        <v>141</v>
      </c>
      <c r="I2" s="99" t="s">
        <v>9</v>
      </c>
      <c r="J2" s="99" t="s">
        <v>141</v>
      </c>
      <c r="K2" s="105" t="str">
        <f>CONCATENATE("INSERT INTO ft_t_mtfc (MTFC_OID, MTFD_OID, FLD_DMN_SEQ, FLD_VAL_TXT,START_TMS,  LAST_CHG_TMS, LAST_CHG_USR_ID, DATA_STAT_TYP, DATA_SRC_ID)  SELECT '",B2,"','",C2,"','",D2,"','",E2,"',",F2,",",G2,",'",H2,"','",I2,"','", J2, "' FROM DUAL WHERE NOT EXISTS (SELECT 1 FROM ft_t_mtfc WHERE MTFD_OID = '",C2,"' AND FLD_DMN_SEQ = '",D2,"');")</f>
        <v>INSERT INTO ft_t_mtfc (MTFC_OID, MTFD_OID, FLD_DMN_SEQ, FLD_VAL_TXT,START_TMS,  LAST_CHG_TMS, LAST_CHG_USR_ID, DATA_STAT_TYP, DATA_SRC_ID)  SELECT 'MTFC000001','MTFD=00001','4','4Y',Sysdate - 36525,Sysdate,'CBA','ACTIVE','CBA' FROM DUAL WHERE NOT EXISTS (SELECT 1 FROM ft_t_mtfc WHERE MTFD_OID = 'MTFD=00001' AND FLD_DMN_SEQ = '4');</v>
      </c>
    </row>
    <row r="3" spans="1:11" s="8" customFormat="1">
      <c r="A3" s="97" t="s">
        <v>182</v>
      </c>
      <c r="B3" s="103" t="s">
        <v>1198</v>
      </c>
      <c r="C3" s="103" t="s">
        <v>1183</v>
      </c>
      <c r="D3" s="9" t="s">
        <v>1239</v>
      </c>
      <c r="E3" s="9" t="s">
        <v>1202</v>
      </c>
      <c r="F3" s="103" t="s">
        <v>1180</v>
      </c>
      <c r="G3" s="104" t="s">
        <v>1181</v>
      </c>
      <c r="H3" s="104" t="s">
        <v>141</v>
      </c>
      <c r="I3" s="99" t="s">
        <v>9</v>
      </c>
      <c r="J3" s="99" t="s">
        <v>141</v>
      </c>
      <c r="K3" s="105" t="str">
        <f>CONCATENATE("INSERT INTO ft_t_mtfc (MTFC_OID, MTFD_OID, FLD_DMN_SEQ, FLD_VAL_TXT,START_TMS,  LAST_CHG_TMS, LAST_CHG_USR_ID, DATA_STAT_TYP, DATA_SRC_ID)  SELECT '",B3,"','",C3,"','",D3,"','",E3,"',",F3,",",G3,",'",H3,"','",I3,"','", J3, "' FROM DUAL WHERE NOT EXISTS (SELECT 1 FROM ft_t_mtfc WHERE MTFD_OID = '",C3,"' AND FLD_DMN_SEQ = '",D3,"');")</f>
        <v>INSERT INTO ft_t_mtfc (MTFC_OID, MTFD_OID, FLD_DMN_SEQ, FLD_VAL_TXT,START_TMS,  LAST_CHG_TMS, LAST_CHG_USR_ID, DATA_STAT_TYP, DATA_SRC_ID)  SELECT 'MTFC000002','MTFD=00001','5','5Y',Sysdate - 36525,Sysdate,'CBA','ACTIVE','CBA' FROM DUAL WHERE NOT EXISTS (SELECT 1 FROM ft_t_mtfc WHERE MTFD_OID = 'MTFD=00001' AND FLD_DMN_SEQ = '5');</v>
      </c>
    </row>
    <row r="4" spans="1:11" s="8" customFormat="1">
      <c r="A4" s="97" t="s">
        <v>182</v>
      </c>
      <c r="B4" s="103" t="s">
        <v>1214</v>
      </c>
      <c r="C4" s="103" t="s">
        <v>1183</v>
      </c>
      <c r="D4" s="9" t="s">
        <v>1240</v>
      </c>
      <c r="E4" s="9" t="s">
        <v>1203</v>
      </c>
      <c r="F4" s="103" t="s">
        <v>1227</v>
      </c>
      <c r="G4" s="104" t="s">
        <v>1181</v>
      </c>
      <c r="H4" s="104" t="s">
        <v>141</v>
      </c>
      <c r="I4" s="99" t="s">
        <v>9</v>
      </c>
      <c r="J4" s="99" t="s">
        <v>141</v>
      </c>
      <c r="K4" s="105" t="str">
        <f t="shared" ref="K4:K14" si="0">CONCATENATE("INSERT INTO ft_t_mtfc (MTFC_OID, MTFD_OID, FLD_DMN_SEQ, FLD_VAL_TXT,START_TMS,  LAST_CHG_TMS, LAST_CHG_USR_ID, DATA_STAT_TYP, DATA_SRC_ID)  SELECT '",B4,"','",C4,"','",D4,"','",E4,"',",F4,",",G4,",'",H4,"','",I4,"','", J4, "' FROM DUAL WHERE NOT EXISTS (SELECT 1 FROM ft_t_mtfc WHERE MTFD_OID = '",C4,"' AND FLD_DMN_SEQ = '",D4,"');")</f>
        <v>INSERT INTO ft_t_mtfc (MTFC_OID, MTFD_OID, FLD_DMN_SEQ, FLD_VAL_TXT,START_TMS,  LAST_CHG_TMS, LAST_CHG_USR_ID, DATA_STAT_TYP, DATA_SRC_ID)  SELECT 'MTFC000003','MTFD=00001','6','6Y',Sysdate - 36526,Sysdate,'CBA','ACTIVE','CBA' FROM DUAL WHERE NOT EXISTS (SELECT 1 FROM ft_t_mtfc WHERE MTFD_OID = 'MTFD=00001' AND FLD_DMN_SEQ = '6');</v>
      </c>
    </row>
    <row r="5" spans="1:11" s="8" customFormat="1">
      <c r="A5" s="97" t="s">
        <v>182</v>
      </c>
      <c r="B5" s="103" t="s">
        <v>1215</v>
      </c>
      <c r="C5" s="103" t="s">
        <v>1183</v>
      </c>
      <c r="D5" s="9" t="s">
        <v>1241</v>
      </c>
      <c r="E5" s="9" t="s">
        <v>1204</v>
      </c>
      <c r="F5" s="103" t="s">
        <v>1228</v>
      </c>
      <c r="G5" s="104" t="s">
        <v>1181</v>
      </c>
      <c r="H5" s="104" t="s">
        <v>141</v>
      </c>
      <c r="I5" s="99" t="s">
        <v>9</v>
      </c>
      <c r="J5" s="99" t="s">
        <v>141</v>
      </c>
      <c r="K5" s="105" t="str">
        <f t="shared" si="0"/>
        <v>INSERT INTO ft_t_mtfc (MTFC_OID, MTFD_OID, FLD_DMN_SEQ, FLD_VAL_TXT,START_TMS,  LAST_CHG_TMS, LAST_CHG_USR_ID, DATA_STAT_TYP, DATA_SRC_ID)  SELECT 'MTFC000004','MTFD=00001','7','7Y',Sysdate - 36527,Sysdate,'CBA','ACTIVE','CBA' FROM DUAL WHERE NOT EXISTS (SELECT 1 FROM ft_t_mtfc WHERE MTFD_OID = 'MTFD=00001' AND FLD_DMN_SEQ = '7');</v>
      </c>
    </row>
    <row r="6" spans="1:11" s="8" customFormat="1">
      <c r="A6" s="97" t="s">
        <v>182</v>
      </c>
      <c r="B6" s="103" t="s">
        <v>1216</v>
      </c>
      <c r="C6" s="103" t="s">
        <v>1183</v>
      </c>
      <c r="D6" s="9" t="s">
        <v>1242</v>
      </c>
      <c r="E6" s="9" t="s">
        <v>1205</v>
      </c>
      <c r="F6" s="103" t="s">
        <v>1229</v>
      </c>
      <c r="G6" s="104" t="s">
        <v>1181</v>
      </c>
      <c r="H6" s="104" t="s">
        <v>141</v>
      </c>
      <c r="I6" s="99" t="s">
        <v>9</v>
      </c>
      <c r="J6" s="99" t="s">
        <v>141</v>
      </c>
      <c r="K6" s="105" t="str">
        <f t="shared" si="0"/>
        <v>INSERT INTO ft_t_mtfc (MTFC_OID, MTFD_OID, FLD_DMN_SEQ, FLD_VAL_TXT,START_TMS,  LAST_CHG_TMS, LAST_CHG_USR_ID, DATA_STAT_TYP, DATA_SRC_ID)  SELECT 'MTFC000005','MTFD=00001','8','8Y',Sysdate - 36528,Sysdate,'CBA','ACTIVE','CBA' FROM DUAL WHERE NOT EXISTS (SELECT 1 FROM ft_t_mtfc WHERE MTFD_OID = 'MTFD=00001' AND FLD_DMN_SEQ = '8');</v>
      </c>
    </row>
    <row r="7" spans="1:11" s="8" customFormat="1">
      <c r="A7" s="97" t="s">
        <v>182</v>
      </c>
      <c r="B7" s="103" t="s">
        <v>1217</v>
      </c>
      <c r="C7" s="103" t="s">
        <v>1183</v>
      </c>
      <c r="D7" s="9" t="s">
        <v>1243</v>
      </c>
      <c r="E7" s="9" t="s">
        <v>1206</v>
      </c>
      <c r="F7" s="103" t="s">
        <v>1230</v>
      </c>
      <c r="G7" s="104" t="s">
        <v>1181</v>
      </c>
      <c r="H7" s="104" t="s">
        <v>141</v>
      </c>
      <c r="I7" s="99" t="s">
        <v>9</v>
      </c>
      <c r="J7" s="99" t="s">
        <v>141</v>
      </c>
      <c r="K7" s="105" t="str">
        <f t="shared" si="0"/>
        <v>INSERT INTO ft_t_mtfc (MTFC_OID, MTFD_OID, FLD_DMN_SEQ, FLD_VAL_TXT,START_TMS,  LAST_CHG_TMS, LAST_CHG_USR_ID, DATA_STAT_TYP, DATA_SRC_ID)  SELECT 'MTFC000006','MTFD=00001','9','9Y',Sysdate - 36529,Sysdate,'CBA','ACTIVE','CBA' FROM DUAL WHERE NOT EXISTS (SELECT 1 FROM ft_t_mtfc WHERE MTFD_OID = 'MTFD=00001' AND FLD_DMN_SEQ = '9');</v>
      </c>
    </row>
    <row r="8" spans="1:11" s="8" customFormat="1">
      <c r="A8" s="97" t="s">
        <v>182</v>
      </c>
      <c r="B8" s="103" t="s">
        <v>1218</v>
      </c>
      <c r="C8" s="103" t="s">
        <v>1183</v>
      </c>
      <c r="D8" s="9" t="s">
        <v>93</v>
      </c>
      <c r="E8" s="9" t="s">
        <v>1207</v>
      </c>
      <c r="F8" s="103" t="s">
        <v>1231</v>
      </c>
      <c r="G8" s="104" t="s">
        <v>1181</v>
      </c>
      <c r="H8" s="104" t="s">
        <v>141</v>
      </c>
      <c r="I8" s="99" t="s">
        <v>9</v>
      </c>
      <c r="J8" s="99" t="s">
        <v>141</v>
      </c>
      <c r="K8" s="105" t="str">
        <f t="shared" si="0"/>
        <v>INSERT INTO ft_t_mtfc (MTFC_OID, MTFD_OID, FLD_DMN_SEQ, FLD_VAL_TXT,START_TMS,  LAST_CHG_TMS, LAST_CHG_USR_ID, DATA_STAT_TYP, DATA_SRC_ID)  SELECT 'MTFC000007','MTFD=00001','10','10Y',Sysdate - 36530,Sysdate,'CBA','ACTIVE','CBA' FROM DUAL WHERE NOT EXISTS (SELECT 1 FROM ft_t_mtfc WHERE MTFD_OID = 'MTFD=00001' AND FLD_DMN_SEQ = '10');</v>
      </c>
    </row>
    <row r="9" spans="1:11" s="8" customFormat="1">
      <c r="A9" s="97" t="s">
        <v>182</v>
      </c>
      <c r="B9" s="103" t="s">
        <v>1219</v>
      </c>
      <c r="C9" s="103" t="s">
        <v>1183</v>
      </c>
      <c r="D9" s="9" t="s">
        <v>99</v>
      </c>
      <c r="E9" s="9" t="s">
        <v>1208</v>
      </c>
      <c r="F9" s="103" t="s">
        <v>1232</v>
      </c>
      <c r="G9" s="104" t="s">
        <v>1181</v>
      </c>
      <c r="H9" s="104" t="s">
        <v>141</v>
      </c>
      <c r="I9" s="99" t="s">
        <v>9</v>
      </c>
      <c r="J9" s="99" t="s">
        <v>141</v>
      </c>
      <c r="K9" s="105" t="str">
        <f t="shared" si="0"/>
        <v>INSERT INTO ft_t_mtfc (MTFC_OID, MTFD_OID, FLD_DMN_SEQ, FLD_VAL_TXT,START_TMS,  LAST_CHG_TMS, LAST_CHG_USR_ID, DATA_STAT_TYP, DATA_SRC_ID)  SELECT 'MTFC000008','MTFD=00001','12','12Y',Sysdate - 36531,Sysdate,'CBA','ACTIVE','CBA' FROM DUAL WHERE NOT EXISTS (SELECT 1 FROM ft_t_mtfc WHERE MTFD_OID = 'MTFD=00001' AND FLD_DMN_SEQ = '12');</v>
      </c>
    </row>
    <row r="10" spans="1:11" s="8" customFormat="1">
      <c r="A10" s="97" t="s">
        <v>182</v>
      </c>
      <c r="B10" s="103" t="s">
        <v>1220</v>
      </c>
      <c r="C10" s="103" t="s">
        <v>1183</v>
      </c>
      <c r="D10" s="9" t="s">
        <v>108</v>
      </c>
      <c r="E10" s="9" t="s">
        <v>1209</v>
      </c>
      <c r="F10" s="103" t="s">
        <v>1233</v>
      </c>
      <c r="G10" s="104" t="s">
        <v>1181</v>
      </c>
      <c r="H10" s="104" t="s">
        <v>141</v>
      </c>
      <c r="I10" s="99" t="s">
        <v>9</v>
      </c>
      <c r="J10" s="99" t="s">
        <v>141</v>
      </c>
      <c r="K10" s="105" t="str">
        <f t="shared" si="0"/>
        <v>INSERT INTO ft_t_mtfc (MTFC_OID, MTFD_OID, FLD_DMN_SEQ, FLD_VAL_TXT,START_TMS,  LAST_CHG_TMS, LAST_CHG_USR_ID, DATA_STAT_TYP, DATA_SRC_ID)  SELECT 'MTFC000009','MTFD=00001','15','15Y',Sysdate - 36532,Sysdate,'CBA','ACTIVE','CBA' FROM DUAL WHERE NOT EXISTS (SELECT 1 FROM ft_t_mtfc WHERE MTFD_OID = 'MTFD=00001' AND FLD_DMN_SEQ = '15');</v>
      </c>
    </row>
    <row r="11" spans="1:11" s="8" customFormat="1">
      <c r="A11" s="97" t="s">
        <v>182</v>
      </c>
      <c r="B11" s="103" t="s">
        <v>1221</v>
      </c>
      <c r="C11" s="103" t="s">
        <v>1183</v>
      </c>
      <c r="D11" s="9" t="s">
        <v>78</v>
      </c>
      <c r="E11" s="9" t="s">
        <v>1210</v>
      </c>
      <c r="F11" s="103" t="s">
        <v>1234</v>
      </c>
      <c r="G11" s="104" t="s">
        <v>1181</v>
      </c>
      <c r="H11" s="104" t="s">
        <v>141</v>
      </c>
      <c r="I11" s="99" t="s">
        <v>9</v>
      </c>
      <c r="J11" s="99" t="s">
        <v>141</v>
      </c>
      <c r="K11" s="105" t="str">
        <f t="shared" si="0"/>
        <v>INSERT INTO ft_t_mtfc (MTFC_OID, MTFD_OID, FLD_DMN_SEQ, FLD_VAL_TXT,START_TMS,  LAST_CHG_TMS, LAST_CHG_USR_ID, DATA_STAT_TYP, DATA_SRC_ID)  SELECT 'MTFC000010','MTFD=00001','20','20Y',Sysdate - 36533,Sysdate,'CBA','ACTIVE','CBA' FROM DUAL WHERE NOT EXISTS (SELECT 1 FROM ft_t_mtfc WHERE MTFD_OID = 'MTFD=00001' AND FLD_DMN_SEQ = '20');</v>
      </c>
    </row>
    <row r="12" spans="1:11" s="8" customFormat="1">
      <c r="A12" s="97" t="s">
        <v>182</v>
      </c>
      <c r="B12" s="103" t="s">
        <v>1222</v>
      </c>
      <c r="C12" s="103" t="s">
        <v>1183</v>
      </c>
      <c r="D12" s="9" t="s">
        <v>1244</v>
      </c>
      <c r="E12" s="9" t="s">
        <v>1211</v>
      </c>
      <c r="F12" s="103" t="s">
        <v>1235</v>
      </c>
      <c r="G12" s="104" t="s">
        <v>1181</v>
      </c>
      <c r="H12" s="104" t="s">
        <v>141</v>
      </c>
      <c r="I12" s="99" t="s">
        <v>9</v>
      </c>
      <c r="J12" s="99" t="s">
        <v>141</v>
      </c>
      <c r="K12" s="105" t="str">
        <f t="shared" si="0"/>
        <v>INSERT INTO ft_t_mtfc (MTFC_OID, MTFD_OID, FLD_DMN_SEQ, FLD_VAL_TXT,START_TMS,  LAST_CHG_TMS, LAST_CHG_USR_ID, DATA_STAT_TYP, DATA_SRC_ID)  SELECT 'MTFC000011','MTFD=00001','25','25Y',Sysdate - 36534,Sysdate,'CBA','ACTIVE','CBA' FROM DUAL WHERE NOT EXISTS (SELECT 1 FROM ft_t_mtfc WHERE MTFD_OID = 'MTFD=00001' AND FLD_DMN_SEQ = '25');</v>
      </c>
    </row>
    <row r="13" spans="1:11" s="8" customFormat="1">
      <c r="A13" s="97" t="s">
        <v>182</v>
      </c>
      <c r="B13" s="103" t="s">
        <v>1223</v>
      </c>
      <c r="C13" s="103" t="s">
        <v>1183</v>
      </c>
      <c r="D13" s="9" t="s">
        <v>1245</v>
      </c>
      <c r="E13" s="9" t="s">
        <v>1212</v>
      </c>
      <c r="F13" s="103" t="s">
        <v>1236</v>
      </c>
      <c r="G13" s="104" t="s">
        <v>1181</v>
      </c>
      <c r="H13" s="104" t="s">
        <v>141</v>
      </c>
      <c r="I13" s="99" t="s">
        <v>9</v>
      </c>
      <c r="J13" s="99" t="s">
        <v>141</v>
      </c>
      <c r="K13" s="105" t="str">
        <f t="shared" si="0"/>
        <v>INSERT INTO ft_t_mtfc (MTFC_OID, MTFD_OID, FLD_DMN_SEQ, FLD_VAL_TXT,START_TMS,  LAST_CHG_TMS, LAST_CHG_USR_ID, DATA_STAT_TYP, DATA_SRC_ID)  SELECT 'MTFC000012','MTFD=00001','30','30Y',Sysdate - 36535,Sysdate,'CBA','ACTIVE','CBA' FROM DUAL WHERE NOT EXISTS (SELECT 1 FROM ft_t_mtfc WHERE MTFD_OID = 'MTFD=00001' AND FLD_DMN_SEQ = '30');</v>
      </c>
    </row>
    <row r="14" spans="1:11" s="8" customFormat="1">
      <c r="A14" s="97" t="s">
        <v>182</v>
      </c>
      <c r="B14" s="103" t="s">
        <v>1224</v>
      </c>
      <c r="C14" s="103" t="s">
        <v>1183</v>
      </c>
      <c r="D14" s="9" t="s">
        <v>1246</v>
      </c>
      <c r="E14" s="9" t="s">
        <v>1213</v>
      </c>
      <c r="F14" s="103" t="s">
        <v>1237</v>
      </c>
      <c r="G14" s="104" t="s">
        <v>1181</v>
      </c>
      <c r="H14" s="104" t="s">
        <v>141</v>
      </c>
      <c r="I14" s="99" t="s">
        <v>9</v>
      </c>
      <c r="J14" s="99" t="s">
        <v>141</v>
      </c>
      <c r="K14" s="105" t="str">
        <f t="shared" si="0"/>
        <v>INSERT INTO ft_t_mtfc (MTFC_OID, MTFD_OID, FLD_DMN_SEQ, FLD_VAL_TXT,START_TMS,  LAST_CHG_TMS, LAST_CHG_USR_ID, DATA_STAT_TYP, DATA_SRC_ID)  SELECT 'MTFC000013','MTFD=00001','40','40Y',Sysdate - 36536,Sysdate,'CBA','ACTIVE','CBA' FROM DUAL WHERE NOT EXISTS (SELECT 1 FROM ft_t_mtfc WHERE MTFD_OID = 'MTFD=00001' AND FLD_DMN_SEQ = '40');</v>
      </c>
    </row>
    <row r="15" spans="1:11" s="8" customFormat="1">
      <c r="A15" s="97" t="s">
        <v>182</v>
      </c>
      <c r="B15" s="103" t="s">
        <v>1288</v>
      </c>
      <c r="C15" s="103" t="s">
        <v>1225</v>
      </c>
      <c r="D15" s="9">
        <v>30</v>
      </c>
      <c r="E15" s="9" t="s">
        <v>1277</v>
      </c>
      <c r="F15" s="103" t="s">
        <v>1237</v>
      </c>
      <c r="G15" s="104" t="s">
        <v>1181</v>
      </c>
      <c r="H15" s="104" t="s">
        <v>141</v>
      </c>
      <c r="I15" s="99" t="s">
        <v>9</v>
      </c>
      <c r="J15" s="99" t="s">
        <v>141</v>
      </c>
      <c r="K15" s="105" t="str">
        <f t="shared" ref="K15:K36" si="1">CONCATENATE("INSERT INTO ft_t_mtfc (MTFC_OID, MTFD_OID, FLD_DMN_SEQ, FLD_VAL_TXT,START_TMS,  LAST_CHG_TMS, LAST_CHG_USR_ID, DATA_STAT_TYP, DATA_SRC_ID)  SELECT '",B15,"','",C15,"','",D15,"','",E15,"',",F15,",",G15,",'",H15,"','",I15,"','", J15, "' FROM DUAL WHERE NOT EXISTS (SELECT 1 FROM ft_t_mtfc WHERE MTFD_OID = '",C15,"' AND FLD_DMN_SEQ = '",D15,"');")</f>
        <v>INSERT INTO ft_t_mtfc (MTFC_OID, MTFD_OID, FLD_DMN_SEQ, FLD_VAL_TXT,START_TMS,  LAST_CHG_TMS, LAST_CHG_USR_ID, DATA_STAT_TYP, DATA_SRC_ID)  SELECT 'MTFC000014','MTFD=00003','30','1M',Sysdate - 36536,Sysdate,'CBA','ACTIVE','CBA' FROM DUAL WHERE NOT EXISTS (SELECT 1 FROM ft_t_mtfc WHERE MTFD_OID = 'MTFD=00003' AND FLD_DMN_SEQ = '30');</v>
      </c>
    </row>
    <row r="16" spans="1:11" s="8" customFormat="1">
      <c r="A16" s="97" t="s">
        <v>182</v>
      </c>
      <c r="B16" s="103" t="s">
        <v>1289</v>
      </c>
      <c r="C16" s="103" t="s">
        <v>1225</v>
      </c>
      <c r="D16" s="9">
        <v>7</v>
      </c>
      <c r="E16" s="9" t="s">
        <v>1278</v>
      </c>
      <c r="F16" s="103" t="s">
        <v>1237</v>
      </c>
      <c r="G16" s="104" t="s">
        <v>1181</v>
      </c>
      <c r="H16" s="104" t="s">
        <v>141</v>
      </c>
      <c r="I16" s="99" t="s">
        <v>9</v>
      </c>
      <c r="J16" s="99" t="s">
        <v>141</v>
      </c>
      <c r="K16" s="105" t="str">
        <f t="shared" si="1"/>
        <v>INSERT INTO ft_t_mtfc (MTFC_OID, MTFD_OID, FLD_DMN_SEQ, FLD_VAL_TXT,START_TMS,  LAST_CHG_TMS, LAST_CHG_USR_ID, DATA_STAT_TYP, DATA_SRC_ID)  SELECT 'MTFC000015','MTFD=00003','7','1W',Sysdate - 36536,Sysdate,'CBA','ACTIVE','CBA' FROM DUAL WHERE NOT EXISTS (SELECT 1 FROM ft_t_mtfc WHERE MTFD_OID = 'MTFD=00003' AND FLD_DMN_SEQ = '7');</v>
      </c>
    </row>
    <row r="17" spans="1:11" s="8" customFormat="1">
      <c r="A17" s="97" t="s">
        <v>182</v>
      </c>
      <c r="B17" s="103" t="s">
        <v>1290</v>
      </c>
      <c r="C17" s="103" t="s">
        <v>1225</v>
      </c>
      <c r="D17" s="9">
        <v>360</v>
      </c>
      <c r="E17" s="9" t="s">
        <v>1279</v>
      </c>
      <c r="F17" s="103" t="s">
        <v>1237</v>
      </c>
      <c r="G17" s="104" t="s">
        <v>1181</v>
      </c>
      <c r="H17" s="104" t="s">
        <v>141</v>
      </c>
      <c r="I17" s="99" t="s">
        <v>9</v>
      </c>
      <c r="J17" s="99" t="s">
        <v>141</v>
      </c>
      <c r="K17" s="105" t="str">
        <f t="shared" si="1"/>
        <v>INSERT INTO ft_t_mtfc (MTFC_OID, MTFD_OID, FLD_DMN_SEQ, FLD_VAL_TXT,START_TMS,  LAST_CHG_TMS, LAST_CHG_USR_ID, DATA_STAT_TYP, DATA_SRC_ID)  SELECT 'MTFC000016','MTFD=00003','360','1Y',Sysdate - 36536,Sysdate,'CBA','ACTIVE','CBA' FROM DUAL WHERE NOT EXISTS (SELECT 1 FROM ft_t_mtfc WHERE MTFD_OID = 'MTFD=00003' AND FLD_DMN_SEQ = '360');</v>
      </c>
    </row>
    <row r="18" spans="1:11" s="8" customFormat="1">
      <c r="A18" s="97" t="s">
        <v>182</v>
      </c>
      <c r="B18" s="103" t="s">
        <v>1291</v>
      </c>
      <c r="C18" s="103" t="s">
        <v>1225</v>
      </c>
      <c r="D18" s="9">
        <v>60</v>
      </c>
      <c r="E18" s="9" t="s">
        <v>1280</v>
      </c>
      <c r="F18" s="103" t="s">
        <v>1237</v>
      </c>
      <c r="G18" s="104" t="s">
        <v>1181</v>
      </c>
      <c r="H18" s="104" t="s">
        <v>141</v>
      </c>
      <c r="I18" s="99" t="s">
        <v>9</v>
      </c>
      <c r="J18" s="99" t="s">
        <v>141</v>
      </c>
      <c r="K18" s="105" t="str">
        <f t="shared" si="1"/>
        <v>INSERT INTO ft_t_mtfc (MTFC_OID, MTFD_OID, FLD_DMN_SEQ, FLD_VAL_TXT,START_TMS,  LAST_CHG_TMS, LAST_CHG_USR_ID, DATA_STAT_TYP, DATA_SRC_ID)  SELECT 'MTFC000017','MTFD=00003','60','2M',Sysdate - 36536,Sysdate,'CBA','ACTIVE','CBA' FROM DUAL WHERE NOT EXISTS (SELECT 1 FROM ft_t_mtfc WHERE MTFD_OID = 'MTFD=00003' AND FLD_DMN_SEQ = '60');</v>
      </c>
    </row>
    <row r="19" spans="1:11" s="8" customFormat="1">
      <c r="A19" s="97" t="s">
        <v>182</v>
      </c>
      <c r="B19" s="103" t="s">
        <v>1292</v>
      </c>
      <c r="C19" s="103" t="s">
        <v>1225</v>
      </c>
      <c r="D19" s="9">
        <v>14</v>
      </c>
      <c r="E19" s="9" t="s">
        <v>1281</v>
      </c>
      <c r="F19" s="103" t="s">
        <v>1237</v>
      </c>
      <c r="G19" s="104" t="s">
        <v>1181</v>
      </c>
      <c r="H19" s="104" t="s">
        <v>141</v>
      </c>
      <c r="I19" s="99" t="s">
        <v>9</v>
      </c>
      <c r="J19" s="99" t="s">
        <v>141</v>
      </c>
      <c r="K19" s="105" t="str">
        <f t="shared" si="1"/>
        <v>INSERT INTO ft_t_mtfc (MTFC_OID, MTFD_OID, FLD_DMN_SEQ, FLD_VAL_TXT,START_TMS,  LAST_CHG_TMS, LAST_CHG_USR_ID, DATA_STAT_TYP, DATA_SRC_ID)  SELECT 'MTFC000018','MTFD=00003','14','2W',Sysdate - 36536,Sysdate,'CBA','ACTIVE','CBA' FROM DUAL WHERE NOT EXISTS (SELECT 1 FROM ft_t_mtfc WHERE MTFD_OID = 'MTFD=00003' AND FLD_DMN_SEQ = '14');</v>
      </c>
    </row>
    <row r="20" spans="1:11" s="8" customFormat="1">
      <c r="A20" s="97" t="s">
        <v>182</v>
      </c>
      <c r="B20" s="103" t="s">
        <v>1293</v>
      </c>
      <c r="C20" s="103" t="s">
        <v>1225</v>
      </c>
      <c r="D20" s="9">
        <v>90</v>
      </c>
      <c r="E20" s="9" t="s">
        <v>1282</v>
      </c>
      <c r="F20" s="103" t="s">
        <v>1237</v>
      </c>
      <c r="G20" s="104" t="s">
        <v>1181</v>
      </c>
      <c r="H20" s="104" t="s">
        <v>141</v>
      </c>
      <c r="I20" s="99" t="s">
        <v>9</v>
      </c>
      <c r="J20" s="99" t="s">
        <v>141</v>
      </c>
      <c r="K20" s="105" t="str">
        <f t="shared" si="1"/>
        <v>INSERT INTO ft_t_mtfc (MTFC_OID, MTFD_OID, FLD_DMN_SEQ, FLD_VAL_TXT,START_TMS,  LAST_CHG_TMS, LAST_CHG_USR_ID, DATA_STAT_TYP, DATA_SRC_ID)  SELECT 'MTFC000019','MTFD=00003','90','3M',Sysdate - 36536,Sysdate,'CBA','ACTIVE','CBA' FROM DUAL WHERE NOT EXISTS (SELECT 1 FROM ft_t_mtfc WHERE MTFD_OID = 'MTFD=00003' AND FLD_DMN_SEQ = '90');</v>
      </c>
    </row>
    <row r="21" spans="1:11" s="8" customFormat="1">
      <c r="A21" s="97" t="s">
        <v>182</v>
      </c>
      <c r="B21" s="103" t="s">
        <v>1294</v>
      </c>
      <c r="C21" s="103" t="s">
        <v>1225</v>
      </c>
      <c r="D21" s="9">
        <v>180</v>
      </c>
      <c r="E21" s="9" t="s">
        <v>1283</v>
      </c>
      <c r="F21" s="103" t="s">
        <v>1237</v>
      </c>
      <c r="G21" s="104" t="s">
        <v>1181</v>
      </c>
      <c r="H21" s="104" t="s">
        <v>141</v>
      </c>
      <c r="I21" s="99" t="s">
        <v>9</v>
      </c>
      <c r="J21" s="99" t="s">
        <v>141</v>
      </c>
      <c r="K21" s="105" t="str">
        <f t="shared" si="1"/>
        <v>INSERT INTO ft_t_mtfc (MTFC_OID, MTFD_OID, FLD_DMN_SEQ, FLD_VAL_TXT,START_TMS,  LAST_CHG_TMS, LAST_CHG_USR_ID, DATA_STAT_TYP, DATA_SRC_ID)  SELECT 'MTFC000020','MTFD=00003','180','6M',Sysdate - 36536,Sysdate,'CBA','ACTIVE','CBA' FROM DUAL WHERE NOT EXISTS (SELECT 1 FROM ft_t_mtfc WHERE MTFD_OID = 'MTFD=00003' AND FLD_DMN_SEQ = '180');</v>
      </c>
    </row>
    <row r="22" spans="1:11" s="8" customFormat="1">
      <c r="A22" s="97" t="s">
        <v>182</v>
      </c>
      <c r="B22" s="103" t="s">
        <v>1295</v>
      </c>
      <c r="C22" s="103" t="s">
        <v>1225</v>
      </c>
      <c r="D22" s="9">
        <v>270</v>
      </c>
      <c r="E22" s="9" t="s">
        <v>1284</v>
      </c>
      <c r="F22" s="103" t="s">
        <v>1237</v>
      </c>
      <c r="G22" s="104" t="s">
        <v>1181</v>
      </c>
      <c r="H22" s="104" t="s">
        <v>141</v>
      </c>
      <c r="I22" s="99" t="s">
        <v>9</v>
      </c>
      <c r="J22" s="99" t="s">
        <v>141</v>
      </c>
      <c r="K22" s="105" t="str">
        <f t="shared" si="1"/>
        <v>INSERT INTO ft_t_mtfc (MTFC_OID, MTFD_OID, FLD_DMN_SEQ, FLD_VAL_TXT,START_TMS,  LAST_CHG_TMS, LAST_CHG_USR_ID, DATA_STAT_TYP, DATA_SRC_ID)  SELECT 'MTFC000021','MTFD=00003','270','9M',Sysdate - 36536,Sysdate,'CBA','ACTIVE','CBA' FROM DUAL WHERE NOT EXISTS (SELECT 1 FROM ft_t_mtfc WHERE MTFD_OID = 'MTFD=00003' AND FLD_DMN_SEQ = '270');</v>
      </c>
    </row>
    <row r="23" spans="1:11" s="8" customFormat="1">
      <c r="A23" s="97" t="s">
        <v>182</v>
      </c>
      <c r="B23" s="103" t="s">
        <v>1296</v>
      </c>
      <c r="C23" s="103" t="s">
        <v>1225</v>
      </c>
      <c r="D23" s="9">
        <v>1</v>
      </c>
      <c r="E23" s="9" t="s">
        <v>1285</v>
      </c>
      <c r="F23" s="103" t="s">
        <v>1237</v>
      </c>
      <c r="G23" s="104" t="s">
        <v>1181</v>
      </c>
      <c r="H23" s="104" t="s">
        <v>141</v>
      </c>
      <c r="I23" s="99" t="s">
        <v>9</v>
      </c>
      <c r="J23" s="99" t="s">
        <v>141</v>
      </c>
      <c r="K23" s="105" t="str">
        <f t="shared" si="1"/>
        <v>INSERT INTO ft_t_mtfc (MTFC_OID, MTFD_OID, FLD_DMN_SEQ, FLD_VAL_TXT,START_TMS,  LAST_CHG_TMS, LAST_CHG_USR_ID, DATA_STAT_TYP, DATA_SRC_ID)  SELECT 'MTFC000022','MTFD=00003','1','O/N',Sysdate - 36536,Sysdate,'CBA','ACTIVE','CBA' FROM DUAL WHERE NOT EXISTS (SELECT 1 FROM ft_t_mtfc WHERE MTFD_OID = 'MTFD=00003' AND FLD_DMN_SEQ = '1');</v>
      </c>
    </row>
    <row r="24" spans="1:11" s="8" customFormat="1">
      <c r="A24" s="97" t="s">
        <v>182</v>
      </c>
      <c r="B24" s="103" t="s">
        <v>1297</v>
      </c>
      <c r="C24" s="103" t="s">
        <v>1225</v>
      </c>
      <c r="D24" s="9">
        <v>3600</v>
      </c>
      <c r="E24" s="9" t="s">
        <v>1207</v>
      </c>
      <c r="F24" s="103" t="s">
        <v>1237</v>
      </c>
      <c r="G24" s="104" t="s">
        <v>1181</v>
      </c>
      <c r="H24" s="104" t="s">
        <v>141</v>
      </c>
      <c r="I24" s="99" t="s">
        <v>9</v>
      </c>
      <c r="J24" s="99" t="s">
        <v>141</v>
      </c>
      <c r="K24" s="105" t="str">
        <f t="shared" si="1"/>
        <v>INSERT INTO ft_t_mtfc (MTFC_OID, MTFD_OID, FLD_DMN_SEQ, FLD_VAL_TXT,START_TMS,  LAST_CHG_TMS, LAST_CHG_USR_ID, DATA_STAT_TYP, DATA_SRC_ID)  SELECT 'MTFC000023','MTFD=00003','3600','10Y',Sysdate - 36536,Sysdate,'CBA','ACTIVE','CBA' FROM DUAL WHERE NOT EXISTS (SELECT 1 FROM ft_t_mtfc WHERE MTFD_OID = 'MTFD=00003' AND FLD_DMN_SEQ = '3600');</v>
      </c>
    </row>
    <row r="25" spans="1:11" s="8" customFormat="1">
      <c r="A25" s="97" t="s">
        <v>182</v>
      </c>
      <c r="B25" s="103" t="s">
        <v>1298</v>
      </c>
      <c r="C25" s="103" t="s">
        <v>1225</v>
      </c>
      <c r="D25" s="9">
        <v>4320</v>
      </c>
      <c r="E25" s="9" t="s">
        <v>1208</v>
      </c>
      <c r="F25" s="103" t="s">
        <v>1237</v>
      </c>
      <c r="G25" s="104" t="s">
        <v>1181</v>
      </c>
      <c r="H25" s="104" t="s">
        <v>141</v>
      </c>
      <c r="I25" s="99" t="s">
        <v>9</v>
      </c>
      <c r="J25" s="99" t="s">
        <v>141</v>
      </c>
      <c r="K25" s="105" t="str">
        <f t="shared" si="1"/>
        <v>INSERT INTO ft_t_mtfc (MTFC_OID, MTFD_OID, FLD_DMN_SEQ, FLD_VAL_TXT,START_TMS,  LAST_CHG_TMS, LAST_CHG_USR_ID, DATA_STAT_TYP, DATA_SRC_ID)  SELECT 'MTFC000024','MTFD=00003','4320','12Y',Sysdate - 36536,Sysdate,'CBA','ACTIVE','CBA' FROM DUAL WHERE NOT EXISTS (SELECT 1 FROM ft_t_mtfc WHERE MTFD_OID = 'MTFD=00003' AND FLD_DMN_SEQ = '4320');</v>
      </c>
    </row>
    <row r="26" spans="1:11" s="8" customFormat="1">
      <c r="A26" s="97" t="s">
        <v>182</v>
      </c>
      <c r="B26" s="103" t="s">
        <v>1299</v>
      </c>
      <c r="C26" s="103" t="s">
        <v>1225</v>
      </c>
      <c r="D26" s="9">
        <v>5400</v>
      </c>
      <c r="E26" s="9" t="s">
        <v>1209</v>
      </c>
      <c r="F26" s="103" t="s">
        <v>1237</v>
      </c>
      <c r="G26" s="104" t="s">
        <v>1181</v>
      </c>
      <c r="H26" s="104" t="s">
        <v>141</v>
      </c>
      <c r="I26" s="99" t="s">
        <v>9</v>
      </c>
      <c r="J26" s="99" t="s">
        <v>141</v>
      </c>
      <c r="K26" s="105" t="str">
        <f t="shared" si="1"/>
        <v>INSERT INTO ft_t_mtfc (MTFC_OID, MTFD_OID, FLD_DMN_SEQ, FLD_VAL_TXT,START_TMS,  LAST_CHG_TMS, LAST_CHG_USR_ID, DATA_STAT_TYP, DATA_SRC_ID)  SELECT 'MTFC000025','MTFD=00003','5400','15Y',Sysdate - 36536,Sysdate,'CBA','ACTIVE','CBA' FROM DUAL WHERE NOT EXISTS (SELECT 1 FROM ft_t_mtfc WHERE MTFD_OID = 'MTFD=00003' AND FLD_DMN_SEQ = '5400');</v>
      </c>
    </row>
    <row r="27" spans="1:11" s="8" customFormat="1">
      <c r="A27" s="97" t="s">
        <v>182</v>
      </c>
      <c r="B27" s="103" t="s">
        <v>1300</v>
      </c>
      <c r="C27" s="103" t="s">
        <v>1225</v>
      </c>
      <c r="D27" s="9">
        <v>7200</v>
      </c>
      <c r="E27" s="9" t="s">
        <v>1210</v>
      </c>
      <c r="F27" s="103" t="s">
        <v>1237</v>
      </c>
      <c r="G27" s="104" t="s">
        <v>1181</v>
      </c>
      <c r="H27" s="104" t="s">
        <v>141</v>
      </c>
      <c r="I27" s="99" t="s">
        <v>9</v>
      </c>
      <c r="J27" s="99" t="s">
        <v>141</v>
      </c>
      <c r="K27" s="105" t="str">
        <f t="shared" si="1"/>
        <v>INSERT INTO ft_t_mtfc (MTFC_OID, MTFD_OID, FLD_DMN_SEQ, FLD_VAL_TXT,START_TMS,  LAST_CHG_TMS, LAST_CHG_USR_ID, DATA_STAT_TYP, DATA_SRC_ID)  SELECT 'MTFC000026','MTFD=00003','7200','20Y',Sysdate - 36536,Sysdate,'CBA','ACTIVE','CBA' FROM DUAL WHERE NOT EXISTS (SELECT 1 FROM ft_t_mtfc WHERE MTFD_OID = 'MTFD=00003' AND FLD_DMN_SEQ = '7200');</v>
      </c>
    </row>
    <row r="28" spans="1:11" s="8" customFormat="1">
      <c r="A28" s="97" t="s">
        <v>182</v>
      </c>
      <c r="B28" s="103" t="s">
        <v>1301</v>
      </c>
      <c r="C28" s="103" t="s">
        <v>1225</v>
      </c>
      <c r="D28" s="9">
        <v>720</v>
      </c>
      <c r="E28" s="9" t="s">
        <v>1286</v>
      </c>
      <c r="F28" s="103" t="s">
        <v>1237</v>
      </c>
      <c r="G28" s="104" t="s">
        <v>1181</v>
      </c>
      <c r="H28" s="104" t="s">
        <v>141</v>
      </c>
      <c r="I28" s="99" t="s">
        <v>9</v>
      </c>
      <c r="J28" s="99" t="s">
        <v>141</v>
      </c>
      <c r="K28" s="105" t="str">
        <f t="shared" si="1"/>
        <v>INSERT INTO ft_t_mtfc (MTFC_OID, MTFD_OID, FLD_DMN_SEQ, FLD_VAL_TXT,START_TMS,  LAST_CHG_TMS, LAST_CHG_USR_ID, DATA_STAT_TYP, DATA_SRC_ID)  SELECT 'MTFC000027','MTFD=00003','720','2Y',Sysdate - 36536,Sysdate,'CBA','ACTIVE','CBA' FROM DUAL WHERE NOT EXISTS (SELECT 1 FROM ft_t_mtfc WHERE MTFD_OID = 'MTFD=00003' AND FLD_DMN_SEQ = '720');</v>
      </c>
    </row>
    <row r="29" spans="1:11" s="8" customFormat="1">
      <c r="A29" s="97" t="s">
        <v>182</v>
      </c>
      <c r="B29" s="103" t="s">
        <v>1302</v>
      </c>
      <c r="C29" s="103" t="s">
        <v>1225</v>
      </c>
      <c r="D29" s="9">
        <v>10800</v>
      </c>
      <c r="E29" s="9" t="s">
        <v>1212</v>
      </c>
      <c r="F29" s="103" t="s">
        <v>1237</v>
      </c>
      <c r="G29" s="104" t="s">
        <v>1181</v>
      </c>
      <c r="H29" s="104" t="s">
        <v>141</v>
      </c>
      <c r="I29" s="99" t="s">
        <v>9</v>
      </c>
      <c r="J29" s="99" t="s">
        <v>141</v>
      </c>
      <c r="K29" s="105" t="str">
        <f t="shared" si="1"/>
        <v>INSERT INTO ft_t_mtfc (MTFC_OID, MTFD_OID, FLD_DMN_SEQ, FLD_VAL_TXT,START_TMS,  LAST_CHG_TMS, LAST_CHG_USR_ID, DATA_STAT_TYP, DATA_SRC_ID)  SELECT 'MTFC000028','MTFD=00003','10800','30Y',Sysdate - 36536,Sysdate,'CBA','ACTIVE','CBA' FROM DUAL WHERE NOT EXISTS (SELECT 1 FROM ft_t_mtfc WHERE MTFD_OID = 'MTFD=00003' AND FLD_DMN_SEQ = '10800');</v>
      </c>
    </row>
    <row r="30" spans="1:11" s="8" customFormat="1">
      <c r="A30" s="97" t="s">
        <v>182</v>
      </c>
      <c r="B30" s="103" t="s">
        <v>1303</v>
      </c>
      <c r="C30" s="103" t="s">
        <v>1225</v>
      </c>
      <c r="D30" s="9">
        <v>1080</v>
      </c>
      <c r="E30" s="9" t="s">
        <v>1287</v>
      </c>
      <c r="F30" s="103" t="s">
        <v>1237</v>
      </c>
      <c r="G30" s="104" t="s">
        <v>1181</v>
      </c>
      <c r="H30" s="104" t="s">
        <v>141</v>
      </c>
      <c r="I30" s="99" t="s">
        <v>9</v>
      </c>
      <c r="J30" s="99" t="s">
        <v>141</v>
      </c>
      <c r="K30" s="105" t="str">
        <f t="shared" si="1"/>
        <v>INSERT INTO ft_t_mtfc (MTFC_OID, MTFD_OID, FLD_DMN_SEQ, FLD_VAL_TXT,START_TMS,  LAST_CHG_TMS, LAST_CHG_USR_ID, DATA_STAT_TYP, DATA_SRC_ID)  SELECT 'MTFC000029','MTFD=00003','1080','3Y',Sysdate - 36536,Sysdate,'CBA','ACTIVE','CBA' FROM DUAL WHERE NOT EXISTS (SELECT 1 FROM ft_t_mtfc WHERE MTFD_OID = 'MTFD=00003' AND FLD_DMN_SEQ = '1080');</v>
      </c>
    </row>
    <row r="31" spans="1:11" s="8" customFormat="1">
      <c r="A31" s="97" t="s">
        <v>182</v>
      </c>
      <c r="B31" s="103" t="s">
        <v>1304</v>
      </c>
      <c r="C31" s="103" t="s">
        <v>1225</v>
      </c>
      <c r="D31" s="9">
        <v>1440</v>
      </c>
      <c r="E31" s="9" t="s">
        <v>1201</v>
      </c>
      <c r="F31" s="103" t="s">
        <v>1237</v>
      </c>
      <c r="G31" s="104" t="s">
        <v>1181</v>
      </c>
      <c r="H31" s="104" t="s">
        <v>141</v>
      </c>
      <c r="I31" s="99" t="s">
        <v>9</v>
      </c>
      <c r="J31" s="99" t="s">
        <v>141</v>
      </c>
      <c r="K31" s="105" t="str">
        <f t="shared" si="1"/>
        <v>INSERT INTO ft_t_mtfc (MTFC_OID, MTFD_OID, FLD_DMN_SEQ, FLD_VAL_TXT,START_TMS,  LAST_CHG_TMS, LAST_CHG_USR_ID, DATA_STAT_TYP, DATA_SRC_ID)  SELECT 'MTFC000030','MTFD=00003','1440','4Y',Sysdate - 36536,Sysdate,'CBA','ACTIVE','CBA' FROM DUAL WHERE NOT EXISTS (SELECT 1 FROM ft_t_mtfc WHERE MTFD_OID = 'MTFD=00003' AND FLD_DMN_SEQ = '1440');</v>
      </c>
    </row>
    <row r="32" spans="1:11" s="8" customFormat="1">
      <c r="A32" s="97" t="s">
        <v>182</v>
      </c>
      <c r="B32" s="103" t="s">
        <v>1305</v>
      </c>
      <c r="C32" s="103" t="s">
        <v>1225</v>
      </c>
      <c r="D32" s="9">
        <v>1800</v>
      </c>
      <c r="E32" s="9" t="s">
        <v>1202</v>
      </c>
      <c r="F32" s="103" t="s">
        <v>1237</v>
      </c>
      <c r="G32" s="104" t="s">
        <v>1181</v>
      </c>
      <c r="H32" s="104" t="s">
        <v>141</v>
      </c>
      <c r="I32" s="99" t="s">
        <v>9</v>
      </c>
      <c r="J32" s="99" t="s">
        <v>141</v>
      </c>
      <c r="K32" s="105" t="str">
        <f t="shared" si="1"/>
        <v>INSERT INTO ft_t_mtfc (MTFC_OID, MTFD_OID, FLD_DMN_SEQ, FLD_VAL_TXT,START_TMS,  LAST_CHG_TMS, LAST_CHG_USR_ID, DATA_STAT_TYP, DATA_SRC_ID)  SELECT 'MTFC000031','MTFD=00003','1800','5Y',Sysdate - 36536,Sysdate,'CBA','ACTIVE','CBA' FROM DUAL WHERE NOT EXISTS (SELECT 1 FROM ft_t_mtfc WHERE MTFD_OID = 'MTFD=00003' AND FLD_DMN_SEQ = '1800');</v>
      </c>
    </row>
    <row r="33" spans="1:11" s="8" customFormat="1">
      <c r="A33" s="97" t="s">
        <v>182</v>
      </c>
      <c r="B33" s="103" t="s">
        <v>1306</v>
      </c>
      <c r="C33" s="103" t="s">
        <v>1225</v>
      </c>
      <c r="D33" s="9">
        <v>2160</v>
      </c>
      <c r="E33" s="9" t="s">
        <v>1203</v>
      </c>
      <c r="F33" s="103" t="s">
        <v>1237</v>
      </c>
      <c r="G33" s="104" t="s">
        <v>1181</v>
      </c>
      <c r="H33" s="104" t="s">
        <v>141</v>
      </c>
      <c r="I33" s="99" t="s">
        <v>9</v>
      </c>
      <c r="J33" s="99" t="s">
        <v>141</v>
      </c>
      <c r="K33" s="105" t="str">
        <f t="shared" si="1"/>
        <v>INSERT INTO ft_t_mtfc (MTFC_OID, MTFD_OID, FLD_DMN_SEQ, FLD_VAL_TXT,START_TMS,  LAST_CHG_TMS, LAST_CHG_USR_ID, DATA_STAT_TYP, DATA_SRC_ID)  SELECT 'MTFC000032','MTFD=00003','2160','6Y',Sysdate - 36536,Sysdate,'CBA','ACTIVE','CBA' FROM DUAL WHERE NOT EXISTS (SELECT 1 FROM ft_t_mtfc WHERE MTFD_OID = 'MTFD=00003' AND FLD_DMN_SEQ = '2160');</v>
      </c>
    </row>
    <row r="34" spans="1:11" s="8" customFormat="1">
      <c r="A34" s="97" t="s">
        <v>182</v>
      </c>
      <c r="B34" s="103" t="s">
        <v>1307</v>
      </c>
      <c r="C34" s="103" t="s">
        <v>1225</v>
      </c>
      <c r="D34" s="9">
        <v>2520</v>
      </c>
      <c r="E34" s="9" t="s">
        <v>1204</v>
      </c>
      <c r="F34" s="103" t="s">
        <v>1237</v>
      </c>
      <c r="G34" s="104" t="s">
        <v>1181</v>
      </c>
      <c r="H34" s="104" t="s">
        <v>141</v>
      </c>
      <c r="I34" s="99" t="s">
        <v>9</v>
      </c>
      <c r="J34" s="99" t="s">
        <v>141</v>
      </c>
      <c r="K34" s="105" t="str">
        <f t="shared" si="1"/>
        <v>INSERT INTO ft_t_mtfc (MTFC_OID, MTFD_OID, FLD_DMN_SEQ, FLD_VAL_TXT,START_TMS,  LAST_CHG_TMS, LAST_CHG_USR_ID, DATA_STAT_TYP, DATA_SRC_ID)  SELECT 'MTFC000033','MTFD=00003','2520','7Y',Sysdate - 36536,Sysdate,'CBA','ACTIVE','CBA' FROM DUAL WHERE NOT EXISTS (SELECT 1 FROM ft_t_mtfc WHERE MTFD_OID = 'MTFD=00003' AND FLD_DMN_SEQ = '2520');</v>
      </c>
    </row>
    <row r="35" spans="1:11" s="8" customFormat="1">
      <c r="A35" s="97" t="s">
        <v>182</v>
      </c>
      <c r="B35" s="103" t="s">
        <v>1308</v>
      </c>
      <c r="C35" s="103" t="s">
        <v>1225</v>
      </c>
      <c r="D35" s="9">
        <v>2880</v>
      </c>
      <c r="E35" s="9" t="s">
        <v>1205</v>
      </c>
      <c r="F35" s="103" t="s">
        <v>1237</v>
      </c>
      <c r="G35" s="104" t="s">
        <v>1181</v>
      </c>
      <c r="H35" s="104" t="s">
        <v>141</v>
      </c>
      <c r="I35" s="99" t="s">
        <v>9</v>
      </c>
      <c r="J35" s="99" t="s">
        <v>141</v>
      </c>
      <c r="K35" s="105" t="str">
        <f t="shared" si="1"/>
        <v>INSERT INTO ft_t_mtfc (MTFC_OID, MTFD_OID, FLD_DMN_SEQ, FLD_VAL_TXT,START_TMS,  LAST_CHG_TMS, LAST_CHG_USR_ID, DATA_STAT_TYP, DATA_SRC_ID)  SELECT 'MTFC000034','MTFD=00003','2880','8Y',Sysdate - 36536,Sysdate,'CBA','ACTIVE','CBA' FROM DUAL WHERE NOT EXISTS (SELECT 1 FROM ft_t_mtfc WHERE MTFD_OID = 'MTFD=00003' AND FLD_DMN_SEQ = '2880');</v>
      </c>
    </row>
    <row r="36" spans="1:11" s="8" customFormat="1">
      <c r="A36" s="97" t="s">
        <v>182</v>
      </c>
      <c r="B36" s="103" t="s">
        <v>1309</v>
      </c>
      <c r="C36" s="103" t="s">
        <v>1225</v>
      </c>
      <c r="D36" s="9">
        <v>3240</v>
      </c>
      <c r="E36" s="9" t="s">
        <v>1206</v>
      </c>
      <c r="F36" s="103" t="s">
        <v>1237</v>
      </c>
      <c r="G36" s="104" t="s">
        <v>1181</v>
      </c>
      <c r="H36" s="104" t="s">
        <v>141</v>
      </c>
      <c r="I36" s="99" t="s">
        <v>9</v>
      </c>
      <c r="J36" s="99" t="s">
        <v>141</v>
      </c>
      <c r="K36" s="105" t="str">
        <f t="shared" si="1"/>
        <v>INSERT INTO ft_t_mtfc (MTFC_OID, MTFD_OID, FLD_DMN_SEQ, FLD_VAL_TXT,START_TMS,  LAST_CHG_TMS, LAST_CHG_USR_ID, DATA_STAT_TYP, DATA_SRC_ID)  SELECT 'MTFC000035','MTFD=00003','3240','9Y',Sysdate - 36536,Sysdate,'CBA','ACTIVE','CBA' FROM DUAL WHERE NOT EXISTS (SELECT 1 FROM ft_t_mtfc WHERE MTFD_OID = 'MTFD=00003' AND FLD_DMN_SEQ = '3240');</v>
      </c>
    </row>
    <row r="37" spans="1:11" s="8" customFormat="1">
      <c r="A37" s="97" t="s">
        <v>183</v>
      </c>
      <c r="B37" s="103" t="s">
        <v>1585</v>
      </c>
      <c r="C37" s="103" t="s">
        <v>1579</v>
      </c>
      <c r="D37" s="9">
        <v>1</v>
      </c>
      <c r="E37" s="9" t="s">
        <v>1285</v>
      </c>
      <c r="F37" s="103" t="s">
        <v>1237</v>
      </c>
      <c r="G37" s="104" t="s">
        <v>1181</v>
      </c>
      <c r="H37" s="104" t="s">
        <v>141</v>
      </c>
      <c r="I37" s="99" t="s">
        <v>9</v>
      </c>
      <c r="J37" s="99" t="s">
        <v>141</v>
      </c>
      <c r="K37" s="105" t="str">
        <f>CONCATENATE("INSERT INTO ft_t_mtfc (MTFC_OID, MTFD_OID, FLD_DMN_SEQ, FLD_VAL_TXT,START_TMS,  LAST_CHG_TMS, LAST_CHG_USR_ID, DATA_STAT_TYP, DATA_SRC_ID)  SELECT '",B37,"','",C37,"','",D37,"','",E37,"',",F37,",",G37,",'",H37,"','",I37,"','", J37, "' FROM DUAL WHERE NOT EXISTS (SELECT 1 FROM ft_t_mtfc WHERE MTFD_OID = '",C37,"' AND FLD_DMN_SEQ = '",D37,"');")</f>
        <v>INSERT INTO ft_t_mtfc (MTFC_OID, MTFD_OID, FLD_DMN_SEQ, FLD_VAL_TXT,START_TMS,  LAST_CHG_TMS, LAST_CHG_USR_ID, DATA_STAT_TYP, DATA_SRC_ID)  SELECT 'MTFC000036','MTFD=00005','1','O/N',Sysdate - 36536,Sysdate,'CBA','ACTIVE','CBA' FROM DUAL WHERE NOT EXISTS (SELECT 1 FROM ft_t_mtfc WHERE MTFD_OID = 'MTFD=00005' AND FLD_DMN_SEQ = '1');</v>
      </c>
    </row>
    <row r="38" spans="1:11" s="8" customFormat="1">
      <c r="A38" s="97" t="s">
        <v>183</v>
      </c>
      <c r="B38" s="103" t="s">
        <v>1586</v>
      </c>
      <c r="C38" s="103" t="s">
        <v>1579</v>
      </c>
      <c r="D38" s="9">
        <v>30</v>
      </c>
      <c r="E38" s="9" t="s">
        <v>1277</v>
      </c>
      <c r="F38" s="103" t="s">
        <v>1237</v>
      </c>
      <c r="G38" s="104" t="s">
        <v>1181</v>
      </c>
      <c r="H38" s="104" t="s">
        <v>141</v>
      </c>
      <c r="I38" s="99" t="s">
        <v>9</v>
      </c>
      <c r="J38" s="99" t="s">
        <v>141</v>
      </c>
      <c r="K38" s="105" t="str">
        <f t="shared" ref="K38:K40" si="2">CONCATENATE("INSERT INTO ft_t_mtfc (MTFC_OID, MTFD_OID, FLD_DMN_SEQ, FLD_VAL_TXT,START_TMS,  LAST_CHG_TMS, LAST_CHG_USR_ID, DATA_STAT_TYP, DATA_SRC_ID)  SELECT '",B38,"','",C38,"','",D38,"','",E38,"',",F38,",",G38,",'",H38,"','",I38,"','", J38, "' FROM DUAL WHERE NOT EXISTS (SELECT 1 FROM ft_t_mtfc WHERE MTFD_OID = '",C38,"' AND FLD_DMN_SEQ = '",D38,"');")</f>
        <v>INSERT INTO ft_t_mtfc (MTFC_OID, MTFD_OID, FLD_DMN_SEQ, FLD_VAL_TXT,START_TMS,  LAST_CHG_TMS, LAST_CHG_USR_ID, DATA_STAT_TYP, DATA_SRC_ID)  SELECT 'MTFC000037','MTFD=00005','30','1M',Sysdate - 36536,Sysdate,'CBA','ACTIVE','CBA' FROM DUAL WHERE NOT EXISTS (SELECT 1 FROM ft_t_mtfc WHERE MTFD_OID = 'MTFD=00005' AND FLD_DMN_SEQ = '30');</v>
      </c>
    </row>
    <row r="39" spans="1:11" s="8" customFormat="1">
      <c r="A39" s="97" t="s">
        <v>183</v>
      </c>
      <c r="B39" s="103" t="s">
        <v>1587</v>
      </c>
      <c r="C39" s="103" t="s">
        <v>1579</v>
      </c>
      <c r="D39" s="9">
        <v>60</v>
      </c>
      <c r="E39" s="9" t="s">
        <v>1280</v>
      </c>
      <c r="F39" s="103" t="s">
        <v>1237</v>
      </c>
      <c r="G39" s="104" t="s">
        <v>1181</v>
      </c>
      <c r="H39" s="104" t="s">
        <v>141</v>
      </c>
      <c r="I39" s="99" t="s">
        <v>9</v>
      </c>
      <c r="J39" s="99" t="s">
        <v>141</v>
      </c>
      <c r="K39" s="105" t="str">
        <f t="shared" si="2"/>
        <v>INSERT INTO ft_t_mtfc (MTFC_OID, MTFD_OID, FLD_DMN_SEQ, FLD_VAL_TXT,START_TMS,  LAST_CHG_TMS, LAST_CHG_USR_ID, DATA_STAT_TYP, DATA_SRC_ID)  SELECT 'MTFC000038','MTFD=00005','60','2M',Sysdate - 36536,Sysdate,'CBA','ACTIVE','CBA' FROM DUAL WHERE NOT EXISTS (SELECT 1 FROM ft_t_mtfc WHERE MTFD_OID = 'MTFD=00005' AND FLD_DMN_SEQ = '60');</v>
      </c>
    </row>
    <row r="40" spans="1:11" s="8" customFormat="1">
      <c r="A40" s="97" t="s">
        <v>183</v>
      </c>
      <c r="B40" s="103" t="s">
        <v>1588</v>
      </c>
      <c r="C40" s="103" t="s">
        <v>1579</v>
      </c>
      <c r="D40" s="9">
        <v>90</v>
      </c>
      <c r="E40" s="9" t="s">
        <v>1282</v>
      </c>
      <c r="F40" s="103" t="s">
        <v>1237</v>
      </c>
      <c r="G40" s="104" t="s">
        <v>1181</v>
      </c>
      <c r="H40" s="104" t="s">
        <v>141</v>
      </c>
      <c r="I40" s="99" t="s">
        <v>9</v>
      </c>
      <c r="J40" s="99" t="s">
        <v>141</v>
      </c>
      <c r="K40" s="105" t="str">
        <f t="shared" si="2"/>
        <v>INSERT INTO ft_t_mtfc (MTFC_OID, MTFD_OID, FLD_DMN_SEQ, FLD_VAL_TXT,START_TMS,  LAST_CHG_TMS, LAST_CHG_USR_ID, DATA_STAT_TYP, DATA_SRC_ID)  SELECT 'MTFC000039','MTFD=00005','90','3M',Sysdate - 36536,Sysdate,'CBA','ACTIVE','CBA' FROM DUAL WHERE NOT EXISTS (SELECT 1 FROM ft_t_mtfc WHERE MTFD_OID = 'MTFD=00005' AND FLD_DMN_SEQ = '90');</v>
      </c>
    </row>
    <row r="41" spans="1:11" s="8" customFormat="1">
      <c r="A41" s="97" t="s">
        <v>1597</v>
      </c>
      <c r="B41" s="103" t="s">
        <v>1598</v>
      </c>
      <c r="C41" s="103" t="s">
        <v>1581</v>
      </c>
      <c r="D41" s="9">
        <v>15</v>
      </c>
      <c r="E41" s="9" t="s">
        <v>1589</v>
      </c>
      <c r="F41" s="103" t="s">
        <v>1237</v>
      </c>
      <c r="G41" s="104" t="s">
        <v>1181</v>
      </c>
      <c r="H41" s="104" t="s">
        <v>141</v>
      </c>
      <c r="I41" s="99" t="s">
        <v>9</v>
      </c>
      <c r="J41" s="99" t="s">
        <v>141</v>
      </c>
      <c r="K41" s="105" t="str">
        <f t="shared" ref="K41:K48" si="3">CONCATENATE("INSERT INTO ft_t_mtfc (MTFC_OID, MTFD_OID, FLD_DMN_SEQ, FLD_VAL_TXT,START_TMS,  LAST_CHG_TMS, LAST_CHG_USR_ID, DATA_STAT_TYP, DATA_SRC_ID)  SELECT '",B41,"','",C41,"','",D41,"','",E41,"',",F41,",",G41,",'",H41,"','",I41,"','", J41, "' FROM DUAL WHERE NOT EXISTS (SELECT 1 FROM ft_t_mtfc WHERE MTFD_OID = '",C41,"' AND FLD_DMN_SEQ = '",D41,"');")</f>
        <v>INSERT INTO ft_t_mtfc (MTFC_OID, MTFD_OID, FLD_DMN_SEQ, FLD_VAL_TXT,START_TMS,  LAST_CHG_TMS, LAST_CHG_USR_ID, DATA_STAT_TYP, DATA_SRC_ID)  SELECT 'MTFC000040','MTFD=00007','15','DEC 17',Sysdate - 36536,Sysdate,'CBA','ACTIVE','CBA' FROM DUAL WHERE NOT EXISTS (SELECT 1 FROM ft_t_mtfc WHERE MTFD_OID = 'MTFD=00007' AND FLD_DMN_SEQ = '15');</v>
      </c>
    </row>
    <row r="42" spans="1:11" s="8" customFormat="1">
      <c r="A42" s="97" t="s">
        <v>1597</v>
      </c>
      <c r="B42" s="103" t="s">
        <v>1599</v>
      </c>
      <c r="C42" s="103" t="s">
        <v>1581</v>
      </c>
      <c r="D42" s="9">
        <v>375</v>
      </c>
      <c r="E42" s="9" t="s">
        <v>1590</v>
      </c>
      <c r="F42" s="103" t="s">
        <v>1237</v>
      </c>
      <c r="G42" s="104" t="s">
        <v>1181</v>
      </c>
      <c r="H42" s="104" t="s">
        <v>141</v>
      </c>
      <c r="I42" s="99" t="s">
        <v>9</v>
      </c>
      <c r="J42" s="99" t="s">
        <v>141</v>
      </c>
      <c r="K42" s="105" t="str">
        <f t="shared" si="3"/>
        <v>INSERT INTO ft_t_mtfc (MTFC_OID, MTFD_OID, FLD_DMN_SEQ, FLD_VAL_TXT,START_TMS,  LAST_CHG_TMS, LAST_CHG_USR_ID, DATA_STAT_TYP, DATA_SRC_ID)  SELECT 'MTFC000041','MTFD=00007','375','DEC 18',Sysdate - 36536,Sysdate,'CBA','ACTIVE','CBA' FROM DUAL WHERE NOT EXISTS (SELECT 1 FROM ft_t_mtfc WHERE MTFD_OID = 'MTFD=00007' AND FLD_DMN_SEQ = '375');</v>
      </c>
    </row>
    <row r="43" spans="1:11" s="8" customFormat="1">
      <c r="A43" s="97" t="s">
        <v>1597</v>
      </c>
      <c r="B43" s="103" t="s">
        <v>1600</v>
      </c>
      <c r="C43" s="103" t="s">
        <v>1581</v>
      </c>
      <c r="D43" s="9">
        <v>195</v>
      </c>
      <c r="E43" s="9" t="s">
        <v>1591</v>
      </c>
      <c r="F43" s="103" t="s">
        <v>1237</v>
      </c>
      <c r="G43" s="104" t="s">
        <v>1181</v>
      </c>
      <c r="H43" s="104" t="s">
        <v>141</v>
      </c>
      <c r="I43" s="99" t="s">
        <v>9</v>
      </c>
      <c r="J43" s="99" t="s">
        <v>141</v>
      </c>
      <c r="K43" s="105" t="str">
        <f t="shared" si="3"/>
        <v>INSERT INTO ft_t_mtfc (MTFC_OID, MTFD_OID, FLD_DMN_SEQ, FLD_VAL_TXT,START_TMS,  LAST_CHG_TMS, LAST_CHG_USR_ID, DATA_STAT_TYP, DATA_SRC_ID)  SELECT 'MTFC000042','MTFD=00007','195','JUN 18',Sysdate - 36536,Sysdate,'CBA','ACTIVE','CBA' FROM DUAL WHERE NOT EXISTS (SELECT 1 FROM ft_t_mtfc WHERE MTFD_OID = 'MTFD=00007' AND FLD_DMN_SEQ = '195');</v>
      </c>
    </row>
    <row r="44" spans="1:11" s="8" customFormat="1">
      <c r="A44" s="97" t="s">
        <v>1597</v>
      </c>
      <c r="B44" s="103" t="s">
        <v>1601</v>
      </c>
      <c r="C44" s="103" t="s">
        <v>1581</v>
      </c>
      <c r="D44" s="9">
        <v>555</v>
      </c>
      <c r="E44" s="9" t="s">
        <v>1592</v>
      </c>
      <c r="F44" s="103" t="s">
        <v>1237</v>
      </c>
      <c r="G44" s="104" t="s">
        <v>1181</v>
      </c>
      <c r="H44" s="104" t="s">
        <v>141</v>
      </c>
      <c r="I44" s="99" t="s">
        <v>9</v>
      </c>
      <c r="J44" s="99" t="s">
        <v>141</v>
      </c>
      <c r="K44" s="105" t="str">
        <f t="shared" si="3"/>
        <v>INSERT INTO ft_t_mtfc (MTFC_OID, MTFD_OID, FLD_DMN_SEQ, FLD_VAL_TXT,START_TMS,  LAST_CHG_TMS, LAST_CHG_USR_ID, DATA_STAT_TYP, DATA_SRC_ID)  SELECT 'MTFC000043','MTFD=00007','555','JUN 19',Sysdate - 36536,Sysdate,'CBA','ACTIVE','CBA' FROM DUAL WHERE NOT EXISTS (SELECT 1 FROM ft_t_mtfc WHERE MTFD_OID = 'MTFD=00007' AND FLD_DMN_SEQ = '555');</v>
      </c>
    </row>
    <row r="45" spans="1:11" s="8" customFormat="1">
      <c r="A45" s="97" t="s">
        <v>1597</v>
      </c>
      <c r="B45" s="103" t="s">
        <v>1602</v>
      </c>
      <c r="C45" s="103" t="s">
        <v>1581</v>
      </c>
      <c r="D45" s="9">
        <v>105</v>
      </c>
      <c r="E45" s="9" t="s">
        <v>1593</v>
      </c>
      <c r="F45" s="103" t="s">
        <v>1237</v>
      </c>
      <c r="G45" s="104" t="s">
        <v>1181</v>
      </c>
      <c r="H45" s="104" t="s">
        <v>141</v>
      </c>
      <c r="I45" s="99" t="s">
        <v>9</v>
      </c>
      <c r="J45" s="99" t="s">
        <v>141</v>
      </c>
      <c r="K45" s="105" t="str">
        <f t="shared" si="3"/>
        <v>INSERT INTO ft_t_mtfc (MTFC_OID, MTFD_OID, FLD_DMN_SEQ, FLD_VAL_TXT,START_TMS,  LAST_CHG_TMS, LAST_CHG_USR_ID, DATA_STAT_TYP, DATA_SRC_ID)  SELECT 'MTFC000044','MTFD=00007','105','MAR 18',Sysdate - 36536,Sysdate,'CBA','ACTIVE','CBA' FROM DUAL WHERE NOT EXISTS (SELECT 1 FROM ft_t_mtfc WHERE MTFD_OID = 'MTFD=00007' AND FLD_DMN_SEQ = '105');</v>
      </c>
    </row>
    <row r="46" spans="1:11" s="8" customFormat="1">
      <c r="A46" s="97" t="s">
        <v>1597</v>
      </c>
      <c r="B46" s="103" t="s">
        <v>1603</v>
      </c>
      <c r="C46" s="103" t="s">
        <v>1581</v>
      </c>
      <c r="D46" s="9">
        <v>465</v>
      </c>
      <c r="E46" s="9" t="s">
        <v>1594</v>
      </c>
      <c r="F46" s="103" t="s">
        <v>1237</v>
      </c>
      <c r="G46" s="104" t="s">
        <v>1181</v>
      </c>
      <c r="H46" s="104" t="s">
        <v>141</v>
      </c>
      <c r="I46" s="99" t="s">
        <v>9</v>
      </c>
      <c r="J46" s="99" t="s">
        <v>141</v>
      </c>
      <c r="K46" s="105" t="str">
        <f t="shared" si="3"/>
        <v>INSERT INTO ft_t_mtfc (MTFC_OID, MTFD_OID, FLD_DMN_SEQ, FLD_VAL_TXT,START_TMS,  LAST_CHG_TMS, LAST_CHG_USR_ID, DATA_STAT_TYP, DATA_SRC_ID)  SELECT 'MTFC000045','MTFD=00007','465','MAR 19',Sysdate - 36536,Sysdate,'CBA','ACTIVE','CBA' FROM DUAL WHERE NOT EXISTS (SELECT 1 FROM ft_t_mtfc WHERE MTFD_OID = 'MTFD=00007' AND FLD_DMN_SEQ = '465');</v>
      </c>
    </row>
    <row r="47" spans="1:11" s="8" customFormat="1">
      <c r="A47" s="97" t="s">
        <v>1597</v>
      </c>
      <c r="B47" s="103" t="s">
        <v>1604</v>
      </c>
      <c r="C47" s="103" t="s">
        <v>1581</v>
      </c>
      <c r="D47" s="9">
        <v>285</v>
      </c>
      <c r="E47" s="9" t="s">
        <v>1595</v>
      </c>
      <c r="F47" s="103" t="s">
        <v>1237</v>
      </c>
      <c r="G47" s="104" t="s">
        <v>1181</v>
      </c>
      <c r="H47" s="104" t="s">
        <v>141</v>
      </c>
      <c r="I47" s="99" t="s">
        <v>9</v>
      </c>
      <c r="J47" s="99" t="s">
        <v>141</v>
      </c>
      <c r="K47" s="105" t="str">
        <f t="shared" si="3"/>
        <v>INSERT INTO ft_t_mtfc (MTFC_OID, MTFD_OID, FLD_DMN_SEQ, FLD_VAL_TXT,START_TMS,  LAST_CHG_TMS, LAST_CHG_USR_ID, DATA_STAT_TYP, DATA_SRC_ID)  SELECT 'MTFC000046','MTFD=00007','285','SEP 18',Sysdate - 36536,Sysdate,'CBA','ACTIVE','CBA' FROM DUAL WHERE NOT EXISTS (SELECT 1 FROM ft_t_mtfc WHERE MTFD_OID = 'MTFD=00007' AND FLD_DMN_SEQ = '285');</v>
      </c>
    </row>
    <row r="48" spans="1:11" s="8" customFormat="1">
      <c r="A48" s="97" t="s">
        <v>1597</v>
      </c>
      <c r="B48" s="103" t="s">
        <v>1605</v>
      </c>
      <c r="C48" s="103" t="s">
        <v>1581</v>
      </c>
      <c r="D48" s="9">
        <v>645</v>
      </c>
      <c r="E48" s="9" t="s">
        <v>1596</v>
      </c>
      <c r="F48" s="103" t="s">
        <v>1237</v>
      </c>
      <c r="G48" s="104" t="s">
        <v>1181</v>
      </c>
      <c r="H48" s="104" t="s">
        <v>141</v>
      </c>
      <c r="I48" s="99" t="s">
        <v>9</v>
      </c>
      <c r="J48" s="99" t="s">
        <v>141</v>
      </c>
      <c r="K48" s="105" t="str">
        <f t="shared" si="3"/>
        <v>INSERT INTO ft_t_mtfc (MTFC_OID, MTFD_OID, FLD_DMN_SEQ, FLD_VAL_TXT,START_TMS,  LAST_CHG_TMS, LAST_CHG_USR_ID, DATA_STAT_TYP, DATA_SRC_ID)  SELECT 'MTFC000047','MTFD=00007','645','SEP 19',Sysdate - 36536,Sysdate,'CBA','ACTIVE','CBA' FROM DUAL WHERE NOT EXISTS (SELECT 1 FROM ft_t_mtfc WHERE MTFD_OID = 'MTFD=00007' AND FLD_DMN_SEQ = '645');</v>
      </c>
    </row>
    <row r="49" spans="1:11" s="8" customFormat="1">
      <c r="A49" s="97" t="s">
        <v>182</v>
      </c>
      <c r="B49" s="103" t="s">
        <v>1606</v>
      </c>
      <c r="C49" s="103" t="s">
        <v>1583</v>
      </c>
      <c r="D49" s="9">
        <f>3*360</f>
        <v>1080</v>
      </c>
      <c r="E49" s="9" t="s">
        <v>1287</v>
      </c>
      <c r="F49" s="103" t="s">
        <v>1237</v>
      </c>
      <c r="G49" s="104" t="s">
        <v>1181</v>
      </c>
      <c r="H49" s="104" t="s">
        <v>141</v>
      </c>
      <c r="I49" s="99" t="s">
        <v>9</v>
      </c>
      <c r="J49" s="99" t="s">
        <v>141</v>
      </c>
      <c r="K49" s="105" t="str">
        <f t="shared" ref="K49:K55" si="4">CONCATENATE("INSERT INTO ft_t_mtfc (MTFC_OID, MTFD_OID, FLD_DMN_SEQ, FLD_VAL_TXT,START_TMS,  LAST_CHG_TMS, LAST_CHG_USR_ID, DATA_STAT_TYP, DATA_SRC_ID)  SELECT '",B49,"','",C49,"','",D49,"','",E49,"',",F49,",",G49,",'",H49,"','",I49,"','", J49, "' FROM DUAL WHERE NOT EXISTS (SELECT 1 FROM ft_t_mtfc WHERE MTFD_OID = '",C49,"' AND FLD_DMN_SEQ = '",D49,"');")</f>
        <v>INSERT INTO ft_t_mtfc (MTFC_OID, MTFD_OID, FLD_DMN_SEQ, FLD_VAL_TXT,START_TMS,  LAST_CHG_TMS, LAST_CHG_USR_ID, DATA_STAT_TYP, DATA_SRC_ID)  SELECT 'MTFC000048','MTFD=00009','1080','3Y',Sysdate - 36536,Sysdate,'CBA','ACTIVE','CBA' FROM DUAL WHERE NOT EXISTS (SELECT 1 FROM ft_t_mtfc WHERE MTFD_OID = 'MTFD=00009' AND FLD_DMN_SEQ = '1080');</v>
      </c>
    </row>
    <row r="50" spans="1:11" s="8" customFormat="1">
      <c r="A50" s="97" t="s">
        <v>182</v>
      </c>
      <c r="B50" s="103" t="s">
        <v>1607</v>
      </c>
      <c r="C50" s="103" t="s">
        <v>1583</v>
      </c>
      <c r="D50" s="9">
        <v>1440</v>
      </c>
      <c r="E50" s="9" t="s">
        <v>1201</v>
      </c>
      <c r="F50" s="103" t="s">
        <v>1237</v>
      </c>
      <c r="G50" s="104" t="s">
        <v>1181</v>
      </c>
      <c r="H50" s="104" t="s">
        <v>141</v>
      </c>
      <c r="I50" s="99" t="s">
        <v>9</v>
      </c>
      <c r="J50" s="99" t="s">
        <v>141</v>
      </c>
      <c r="K50" s="105" t="str">
        <f t="shared" si="4"/>
        <v>INSERT INTO ft_t_mtfc (MTFC_OID, MTFD_OID, FLD_DMN_SEQ, FLD_VAL_TXT,START_TMS,  LAST_CHG_TMS, LAST_CHG_USR_ID, DATA_STAT_TYP, DATA_SRC_ID)  SELECT 'MTFC000049','MTFD=00009','1440','4Y',Sysdate - 36536,Sysdate,'CBA','ACTIVE','CBA' FROM DUAL WHERE NOT EXISTS (SELECT 1 FROM ft_t_mtfc WHERE MTFD_OID = 'MTFD=00009' AND FLD_DMN_SEQ = '1440');</v>
      </c>
    </row>
    <row r="51" spans="1:11" s="8" customFormat="1">
      <c r="A51" s="97" t="s">
        <v>182</v>
      </c>
      <c r="B51" s="103" t="s">
        <v>1608</v>
      </c>
      <c r="C51" s="103" t="s">
        <v>1583</v>
      </c>
      <c r="D51" s="9">
        <v>1800</v>
      </c>
      <c r="E51" s="9" t="s">
        <v>1202</v>
      </c>
      <c r="F51" s="103" t="s">
        <v>1237</v>
      </c>
      <c r="G51" s="104" t="s">
        <v>1181</v>
      </c>
      <c r="H51" s="104" t="s">
        <v>141</v>
      </c>
      <c r="I51" s="99" t="s">
        <v>9</v>
      </c>
      <c r="J51" s="99" t="s">
        <v>141</v>
      </c>
      <c r="K51" s="105" t="str">
        <f t="shared" si="4"/>
        <v>INSERT INTO ft_t_mtfc (MTFC_OID, MTFD_OID, FLD_DMN_SEQ, FLD_VAL_TXT,START_TMS,  LAST_CHG_TMS, LAST_CHG_USR_ID, DATA_STAT_TYP, DATA_SRC_ID)  SELECT 'MTFC000050','MTFD=00009','1800','5Y',Sysdate - 36536,Sysdate,'CBA','ACTIVE','CBA' FROM DUAL WHERE NOT EXISTS (SELECT 1 FROM ft_t_mtfc WHERE MTFD_OID = 'MTFD=00009' AND FLD_DMN_SEQ = '1800');</v>
      </c>
    </row>
    <row r="52" spans="1:11" s="8" customFormat="1">
      <c r="A52" s="97" t="s">
        <v>182</v>
      </c>
      <c r="B52" s="103" t="s">
        <v>1609</v>
      </c>
      <c r="C52" s="103" t="s">
        <v>1583</v>
      </c>
      <c r="D52" s="9">
        <v>2160</v>
      </c>
      <c r="E52" s="9" t="s">
        <v>1203</v>
      </c>
      <c r="F52" s="103" t="s">
        <v>1237</v>
      </c>
      <c r="G52" s="104" t="s">
        <v>1181</v>
      </c>
      <c r="H52" s="104" t="s">
        <v>141</v>
      </c>
      <c r="I52" s="99" t="s">
        <v>9</v>
      </c>
      <c r="J52" s="99" t="s">
        <v>141</v>
      </c>
      <c r="K52" s="105" t="str">
        <f t="shared" si="4"/>
        <v>INSERT INTO ft_t_mtfc (MTFC_OID, MTFD_OID, FLD_DMN_SEQ, FLD_VAL_TXT,START_TMS,  LAST_CHG_TMS, LAST_CHG_USR_ID, DATA_STAT_TYP, DATA_SRC_ID)  SELECT 'MTFC000051','MTFD=00009','2160','6Y',Sysdate - 36536,Sysdate,'CBA','ACTIVE','CBA' FROM DUAL WHERE NOT EXISTS (SELECT 1 FROM ft_t_mtfc WHERE MTFD_OID = 'MTFD=00009' AND FLD_DMN_SEQ = '2160');</v>
      </c>
    </row>
    <row r="53" spans="1:11" s="8" customFormat="1">
      <c r="A53" s="97" t="s">
        <v>182</v>
      </c>
      <c r="B53" s="103" t="s">
        <v>1610</v>
      </c>
      <c r="C53" s="103" t="s">
        <v>1583</v>
      </c>
      <c r="D53" s="9">
        <v>2520</v>
      </c>
      <c r="E53" s="9" t="s">
        <v>1204</v>
      </c>
      <c r="F53" s="103" t="s">
        <v>1237</v>
      </c>
      <c r="G53" s="104" t="s">
        <v>1181</v>
      </c>
      <c r="H53" s="104" t="s">
        <v>141</v>
      </c>
      <c r="I53" s="99" t="s">
        <v>9</v>
      </c>
      <c r="J53" s="99" t="s">
        <v>141</v>
      </c>
      <c r="K53" s="105" t="str">
        <f t="shared" si="4"/>
        <v>INSERT INTO ft_t_mtfc (MTFC_OID, MTFD_OID, FLD_DMN_SEQ, FLD_VAL_TXT,START_TMS,  LAST_CHG_TMS, LAST_CHG_USR_ID, DATA_STAT_TYP, DATA_SRC_ID)  SELECT 'MTFC000052','MTFD=00009','2520','7Y',Sysdate - 36536,Sysdate,'CBA','ACTIVE','CBA' FROM DUAL WHERE NOT EXISTS (SELECT 1 FROM ft_t_mtfc WHERE MTFD_OID = 'MTFD=00009' AND FLD_DMN_SEQ = '2520');</v>
      </c>
    </row>
    <row r="54" spans="1:11" s="8" customFormat="1">
      <c r="A54" s="97" t="s">
        <v>182</v>
      </c>
      <c r="B54" s="103" t="s">
        <v>1611</v>
      </c>
      <c r="C54" s="103" t="s">
        <v>1583</v>
      </c>
      <c r="D54" s="9">
        <v>2880</v>
      </c>
      <c r="E54" s="9" t="s">
        <v>1205</v>
      </c>
      <c r="F54" s="103" t="s">
        <v>1237</v>
      </c>
      <c r="G54" s="104" t="s">
        <v>1181</v>
      </c>
      <c r="H54" s="104" t="s">
        <v>141</v>
      </c>
      <c r="I54" s="99" t="s">
        <v>9</v>
      </c>
      <c r="J54" s="99" t="s">
        <v>141</v>
      </c>
      <c r="K54" s="105" t="str">
        <f t="shared" si="4"/>
        <v>INSERT INTO ft_t_mtfc (MTFC_OID, MTFD_OID, FLD_DMN_SEQ, FLD_VAL_TXT,START_TMS,  LAST_CHG_TMS, LAST_CHG_USR_ID, DATA_STAT_TYP, DATA_SRC_ID)  SELECT 'MTFC000053','MTFD=00009','2880','8Y',Sysdate - 36536,Sysdate,'CBA','ACTIVE','CBA' FROM DUAL WHERE NOT EXISTS (SELECT 1 FROM ft_t_mtfc WHERE MTFD_OID = 'MTFD=00009' AND FLD_DMN_SEQ = '2880');</v>
      </c>
    </row>
    <row r="55" spans="1:11" s="8" customFormat="1">
      <c r="A55" s="97" t="s">
        <v>182</v>
      </c>
      <c r="B55" s="103" t="s">
        <v>1612</v>
      </c>
      <c r="C55" s="103" t="s">
        <v>1583</v>
      </c>
      <c r="D55" s="9">
        <v>3240</v>
      </c>
      <c r="E55" s="9" t="s">
        <v>1206</v>
      </c>
      <c r="F55" s="103" t="s">
        <v>1237</v>
      </c>
      <c r="G55" s="104" t="s">
        <v>1181</v>
      </c>
      <c r="H55" s="104" t="s">
        <v>141</v>
      </c>
      <c r="I55" s="99" t="s">
        <v>9</v>
      </c>
      <c r="J55" s="99" t="s">
        <v>141</v>
      </c>
      <c r="K55" s="105" t="str">
        <f t="shared" si="4"/>
        <v>INSERT INTO ft_t_mtfc (MTFC_OID, MTFD_OID, FLD_DMN_SEQ, FLD_VAL_TXT,START_TMS,  LAST_CHG_TMS, LAST_CHG_USR_ID, DATA_STAT_TYP, DATA_SRC_ID)  SELECT 'MTFC000054','MTFD=00009','3240','9Y',Sysdate - 36536,Sysdate,'CBA','ACTIVE','CBA' FROM DUAL WHERE NOT EXISTS (SELECT 1 FROM ft_t_mtfc WHERE MTFD_OID = 'MTFD=00009' AND FLD_DMN_SEQ = '3240');</v>
      </c>
    </row>
    <row r="56" spans="1:11" s="8" customFormat="1">
      <c r="A56" s="97" t="s">
        <v>182</v>
      </c>
      <c r="B56" s="103" t="s">
        <v>1613</v>
      </c>
      <c r="C56" s="103" t="s">
        <v>1583</v>
      </c>
      <c r="D56" s="9">
        <f>10*360</f>
        <v>3600</v>
      </c>
      <c r="E56" s="9" t="s">
        <v>1207</v>
      </c>
      <c r="F56" s="103" t="s">
        <v>1237</v>
      </c>
      <c r="G56" s="104" t="s">
        <v>1181</v>
      </c>
      <c r="H56" s="104" t="s">
        <v>141</v>
      </c>
      <c r="I56" s="99" t="s">
        <v>9</v>
      </c>
      <c r="J56" s="99" t="s">
        <v>141</v>
      </c>
      <c r="K56" s="105" t="str">
        <f t="shared" ref="K56:K62" si="5">CONCATENATE("INSERT INTO ft_t_mtfc (MTFC_OID, MTFD_OID, FLD_DMN_SEQ, FLD_VAL_TXT,START_TMS,  LAST_CHG_TMS, LAST_CHG_USR_ID, DATA_STAT_TYP, DATA_SRC_ID)  SELECT '",B56,"','",C56,"','",D56,"','",E56,"',",F56,",",G56,",'",H56,"','",I56,"','", J56, "' FROM DUAL WHERE NOT EXISTS (SELECT 1 FROM ft_t_mtfc WHERE MTFD_OID = '",C56,"' AND FLD_DMN_SEQ = '",D56,"');")</f>
        <v>INSERT INTO ft_t_mtfc (MTFC_OID, MTFD_OID, FLD_DMN_SEQ, FLD_VAL_TXT,START_TMS,  LAST_CHG_TMS, LAST_CHG_USR_ID, DATA_STAT_TYP, DATA_SRC_ID)  SELECT 'MTFC000055','MTFD=00009','3600','10Y',Sysdate - 36536,Sysdate,'CBA','ACTIVE','CBA' FROM DUAL WHERE NOT EXISTS (SELECT 1 FROM ft_t_mtfc WHERE MTFD_OID = 'MTFD=00009' AND FLD_DMN_SEQ = '3600');</v>
      </c>
    </row>
    <row r="57" spans="1:11" s="8" customFormat="1">
      <c r="A57" s="97" t="s">
        <v>182</v>
      </c>
      <c r="B57" s="103" t="s">
        <v>1614</v>
      </c>
      <c r="C57" s="103" t="s">
        <v>1583</v>
      </c>
      <c r="D57" s="9">
        <f>12*360</f>
        <v>4320</v>
      </c>
      <c r="E57" s="9" t="s">
        <v>1208</v>
      </c>
      <c r="F57" s="103" t="s">
        <v>1237</v>
      </c>
      <c r="G57" s="104" t="s">
        <v>1181</v>
      </c>
      <c r="H57" s="104" t="s">
        <v>141</v>
      </c>
      <c r="I57" s="99" t="s">
        <v>9</v>
      </c>
      <c r="J57" s="99" t="s">
        <v>141</v>
      </c>
      <c r="K57" s="105" t="str">
        <f t="shared" si="5"/>
        <v>INSERT INTO ft_t_mtfc (MTFC_OID, MTFD_OID, FLD_DMN_SEQ, FLD_VAL_TXT,START_TMS,  LAST_CHG_TMS, LAST_CHG_USR_ID, DATA_STAT_TYP, DATA_SRC_ID)  SELECT 'MTFC000056','MTFD=00009','4320','12Y',Sysdate - 36536,Sysdate,'CBA','ACTIVE','CBA' FROM DUAL WHERE NOT EXISTS (SELECT 1 FROM ft_t_mtfc WHERE MTFD_OID = 'MTFD=00009' AND FLD_DMN_SEQ = '4320');</v>
      </c>
    </row>
    <row r="58" spans="1:11" s="8" customFormat="1">
      <c r="A58" s="97" t="s">
        <v>182</v>
      </c>
      <c r="B58" s="103" t="s">
        <v>1615</v>
      </c>
      <c r="C58" s="103" t="s">
        <v>1583</v>
      </c>
      <c r="D58" s="9">
        <f>15*360</f>
        <v>5400</v>
      </c>
      <c r="E58" s="9" t="s">
        <v>1209</v>
      </c>
      <c r="F58" s="103" t="s">
        <v>1237</v>
      </c>
      <c r="G58" s="104" t="s">
        <v>1181</v>
      </c>
      <c r="H58" s="104" t="s">
        <v>141</v>
      </c>
      <c r="I58" s="99" t="s">
        <v>9</v>
      </c>
      <c r="J58" s="99" t="s">
        <v>141</v>
      </c>
      <c r="K58" s="105" t="str">
        <f t="shared" si="5"/>
        <v>INSERT INTO ft_t_mtfc (MTFC_OID, MTFD_OID, FLD_DMN_SEQ, FLD_VAL_TXT,START_TMS,  LAST_CHG_TMS, LAST_CHG_USR_ID, DATA_STAT_TYP, DATA_SRC_ID)  SELECT 'MTFC000057','MTFD=00009','5400','15Y',Sysdate - 36536,Sysdate,'CBA','ACTIVE','CBA' FROM DUAL WHERE NOT EXISTS (SELECT 1 FROM ft_t_mtfc WHERE MTFD_OID = 'MTFD=00009' AND FLD_DMN_SEQ = '5400');</v>
      </c>
    </row>
    <row r="59" spans="1:11" s="8" customFormat="1">
      <c r="A59" s="97" t="s">
        <v>182</v>
      </c>
      <c r="B59" s="103" t="s">
        <v>1616</v>
      </c>
      <c r="C59" s="103" t="s">
        <v>1583</v>
      </c>
      <c r="D59" s="9">
        <f>20*360</f>
        <v>7200</v>
      </c>
      <c r="E59" s="9" t="s">
        <v>1210</v>
      </c>
      <c r="F59" s="103" t="s">
        <v>1237</v>
      </c>
      <c r="G59" s="104" t="s">
        <v>1181</v>
      </c>
      <c r="H59" s="104" t="s">
        <v>141</v>
      </c>
      <c r="I59" s="99" t="s">
        <v>9</v>
      </c>
      <c r="J59" s="99" t="s">
        <v>141</v>
      </c>
      <c r="K59" s="105" t="str">
        <f t="shared" si="5"/>
        <v>INSERT INTO ft_t_mtfc (MTFC_OID, MTFD_OID, FLD_DMN_SEQ, FLD_VAL_TXT,START_TMS,  LAST_CHG_TMS, LAST_CHG_USR_ID, DATA_STAT_TYP, DATA_SRC_ID)  SELECT 'MTFC000058','MTFD=00009','7200','20Y',Sysdate - 36536,Sysdate,'CBA','ACTIVE','CBA' FROM DUAL WHERE NOT EXISTS (SELECT 1 FROM ft_t_mtfc WHERE MTFD_OID = 'MTFD=00009' AND FLD_DMN_SEQ = '7200');</v>
      </c>
    </row>
    <row r="60" spans="1:11" s="8" customFormat="1">
      <c r="A60" s="97" t="s">
        <v>182</v>
      </c>
      <c r="B60" s="103" t="s">
        <v>1617</v>
      </c>
      <c r="C60" s="103" t="s">
        <v>1583</v>
      </c>
      <c r="D60" s="9">
        <f>25*360</f>
        <v>9000</v>
      </c>
      <c r="E60" s="9" t="s">
        <v>1211</v>
      </c>
      <c r="F60" s="103" t="s">
        <v>1237</v>
      </c>
      <c r="G60" s="104" t="s">
        <v>1181</v>
      </c>
      <c r="H60" s="104" t="s">
        <v>141</v>
      </c>
      <c r="I60" s="99" t="s">
        <v>9</v>
      </c>
      <c r="J60" s="99" t="s">
        <v>141</v>
      </c>
      <c r="K60" s="105" t="str">
        <f t="shared" si="5"/>
        <v>INSERT INTO ft_t_mtfc (MTFC_OID, MTFD_OID, FLD_DMN_SEQ, FLD_VAL_TXT,START_TMS,  LAST_CHG_TMS, LAST_CHG_USR_ID, DATA_STAT_TYP, DATA_SRC_ID)  SELECT 'MTFC000059','MTFD=00009','9000','25Y',Sysdate - 36536,Sysdate,'CBA','ACTIVE','CBA' FROM DUAL WHERE NOT EXISTS (SELECT 1 FROM ft_t_mtfc WHERE MTFD_OID = 'MTFD=00009' AND FLD_DMN_SEQ = '9000');</v>
      </c>
    </row>
    <row r="61" spans="1:11" s="8" customFormat="1">
      <c r="A61" s="97" t="s">
        <v>182</v>
      </c>
      <c r="B61" s="103" t="s">
        <v>1618</v>
      </c>
      <c r="C61" s="103" t="s">
        <v>1583</v>
      </c>
      <c r="D61" s="9">
        <f>30*360</f>
        <v>10800</v>
      </c>
      <c r="E61" s="9" t="s">
        <v>1212</v>
      </c>
      <c r="F61" s="103" t="s">
        <v>1237</v>
      </c>
      <c r="G61" s="104" t="s">
        <v>1181</v>
      </c>
      <c r="H61" s="104" t="s">
        <v>141</v>
      </c>
      <c r="I61" s="99" t="s">
        <v>9</v>
      </c>
      <c r="J61" s="99" t="s">
        <v>141</v>
      </c>
      <c r="K61" s="105" t="str">
        <f t="shared" si="5"/>
        <v>INSERT INTO ft_t_mtfc (MTFC_OID, MTFD_OID, FLD_DMN_SEQ, FLD_VAL_TXT,START_TMS,  LAST_CHG_TMS, LAST_CHG_USR_ID, DATA_STAT_TYP, DATA_SRC_ID)  SELECT 'MTFC000060','MTFD=00009','10800','30Y',Sysdate - 36536,Sysdate,'CBA','ACTIVE','CBA' FROM DUAL WHERE NOT EXISTS (SELECT 1 FROM ft_t_mtfc WHERE MTFD_OID = 'MTFD=00009' AND FLD_DMN_SEQ = '10800');</v>
      </c>
    </row>
    <row r="62" spans="1:11" s="8" customFormat="1">
      <c r="A62" s="97" t="s">
        <v>182</v>
      </c>
      <c r="B62" s="103" t="s">
        <v>1619</v>
      </c>
      <c r="C62" s="103" t="s">
        <v>1583</v>
      </c>
      <c r="D62" s="9">
        <f>40*360</f>
        <v>14400</v>
      </c>
      <c r="E62" s="9" t="s">
        <v>1213</v>
      </c>
      <c r="F62" s="103" t="s">
        <v>1237</v>
      </c>
      <c r="G62" s="104" t="s">
        <v>1181</v>
      </c>
      <c r="H62" s="104" t="s">
        <v>141</v>
      </c>
      <c r="I62" s="99" t="s">
        <v>9</v>
      </c>
      <c r="J62" s="99" t="s">
        <v>141</v>
      </c>
      <c r="K62" s="105" t="str">
        <f t="shared" si="5"/>
        <v>INSERT INTO ft_t_mtfc (MTFC_OID, MTFD_OID, FLD_DMN_SEQ, FLD_VAL_TXT,START_TMS,  LAST_CHG_TMS, LAST_CHG_USR_ID, DATA_STAT_TYP, DATA_SRC_ID)  SELECT 'MTFC000061','MTFD=00009','14400','40Y',Sysdate - 36536,Sysdate,'CBA','ACTIVE','CBA' FROM DUAL WHERE NOT EXISTS (SELECT 1 FROM ft_t_mtfc WHERE MTFD_OID = 'MTFD=00009' AND FLD_DMN_SEQ = '14400');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4" sqref="A4:A9"/>
    </sheetView>
  </sheetViews>
  <sheetFormatPr defaultColWidth="29.42578125" defaultRowHeight="11.25"/>
  <cols>
    <col min="1" max="1" width="10.85546875" style="14" customWidth="1"/>
    <col min="2" max="2" width="15.28515625" style="45" customWidth="1"/>
    <col min="3" max="3" width="10.42578125" style="116" customWidth="1"/>
    <col min="4" max="7" width="11" style="116" customWidth="1"/>
    <col min="8" max="8" width="27.85546875" style="116" customWidth="1"/>
    <col min="9" max="9" width="9" style="14" customWidth="1"/>
    <col min="10" max="11" width="9.85546875" style="45" customWidth="1"/>
    <col min="12" max="13" width="9.85546875" style="113" customWidth="1"/>
    <col min="14" max="16384" width="29.42578125" style="113"/>
  </cols>
  <sheetData>
    <row r="1" spans="1:14" s="8" customFormat="1" ht="116.25" thickBot="1">
      <c r="A1" s="100" t="s">
        <v>18</v>
      </c>
      <c r="B1" s="128" t="s">
        <v>1247</v>
      </c>
      <c r="C1" s="130" t="s">
        <v>1192</v>
      </c>
      <c r="D1" s="129" t="s">
        <v>1253</v>
      </c>
      <c r="E1" s="129" t="s">
        <v>1252</v>
      </c>
      <c r="F1" s="129" t="s">
        <v>1250</v>
      </c>
      <c r="G1" s="129" t="s">
        <v>1254</v>
      </c>
      <c r="H1" s="129" t="s">
        <v>1249</v>
      </c>
      <c r="I1" s="107" t="s">
        <v>150</v>
      </c>
      <c r="J1" s="107" t="s">
        <v>1</v>
      </c>
      <c r="K1" s="107" t="s">
        <v>2</v>
      </c>
      <c r="L1" s="102" t="s">
        <v>25</v>
      </c>
      <c r="M1" s="102" t="s">
        <v>26</v>
      </c>
      <c r="N1" s="107" t="s">
        <v>19</v>
      </c>
    </row>
    <row r="2" spans="1:14" s="8" customFormat="1" ht="12" thickTop="1">
      <c r="A2" s="97" t="s">
        <v>182</v>
      </c>
      <c r="B2" s="103" t="s">
        <v>1248</v>
      </c>
      <c r="C2" s="103" t="s">
        <v>1178</v>
      </c>
      <c r="D2" s="78" t="s">
        <v>1255</v>
      </c>
      <c r="E2" s="78"/>
      <c r="F2" s="78" t="s">
        <v>37</v>
      </c>
      <c r="G2" s="78" t="s">
        <v>37</v>
      </c>
      <c r="H2" s="78" t="s">
        <v>1256</v>
      </c>
      <c r="I2" s="103" t="s">
        <v>1180</v>
      </c>
      <c r="J2" s="104" t="s">
        <v>1181</v>
      </c>
      <c r="K2" s="104" t="s">
        <v>141</v>
      </c>
      <c r="L2" s="99" t="s">
        <v>9</v>
      </c>
      <c r="M2" s="99" t="s">
        <v>141</v>
      </c>
      <c r="N2" s="105" t="str">
        <f>CONCATENATE("INSERT INTO ft_t_mtdi (MTDI_OID, MTRX_OID, CURR_CDE, FX_CURR_CDE, CURV_ROLLING_IND, COMPOSITE_CURV_IND, MTDI_NME, START_TMS, LAST_CHG_TMS, LAST_CHG_USR_ID)  SELECT '",B2,"','",C2,"','",D2,"','",E2,"','", F2, "','", G2,"','",H2,"',",I2,",",J2,",'",K2, "' FROM DUAL WHERE NOT EXISTS (SELECT 1 FROM ft_t_mtdi WHERE MTRX_OID = '",C2,"' AND MTDI_NME = '",H2,"');")</f>
        <v>INSERT INTO ft_t_mtdi (MTDI_OID, MTRX_OID, CURR_CDE, FX_CURR_CDE, CURV_ROLLING_IND, COMPOSITE_CURV_IND, MTDI_NME, START_TMS, LAST_CHG_TMS, LAST_CHG_USR_ID)  SELECT 'MTDI=00001','CBAMTRX001','AUD','','N','N','AUD|Basis swap|AUD BS BW 3-6M B',Sysdate - 36525,Sysdate,'CBA' FROM DUAL WHERE NOT EXISTS (SELECT 1 FROM ft_t_mtdi WHERE MTRX_OID = 'CBAMTRX001' AND MTDI_NME = 'AUD|Basis swap|AUD BS BW 3-6M B');</v>
      </c>
    </row>
    <row r="3" spans="1:14" s="8" customFormat="1">
      <c r="A3" s="97"/>
      <c r="B3" s="103" t="s">
        <v>1251</v>
      </c>
      <c r="C3" s="103" t="s">
        <v>1276</v>
      </c>
      <c r="D3" s="9" t="s">
        <v>1311</v>
      </c>
      <c r="E3" s="9"/>
      <c r="F3" s="9" t="s">
        <v>37</v>
      </c>
      <c r="G3" s="9" t="s">
        <v>37</v>
      </c>
      <c r="H3" s="9" t="s">
        <v>1310</v>
      </c>
      <c r="I3" s="103" t="s">
        <v>1180</v>
      </c>
      <c r="J3" s="104" t="s">
        <v>1181</v>
      </c>
      <c r="K3" s="104" t="s">
        <v>141</v>
      </c>
      <c r="L3" s="99" t="s">
        <v>9</v>
      </c>
      <c r="M3" s="99" t="s">
        <v>141</v>
      </c>
      <c r="N3" s="105" t="str">
        <f>CONCATENATE("INSERT INTO ft_t_mtdi (MTDI_OID, MTRX_OID, CURR_CDE, FX_CURR_CDE, CURV_ROLLING_IND, COMPOSITE_CURV_IND, MTDI_NME, START_TMS, LAST_CHG_TMS, LAST_CHG_USR_ID)  SELECT '",B3,"','",C3,"','",D3,"','",E3,"','", F3, "','", G3,"','",H3,"',",I3,",",J3,",'",K3, "' FROM DUAL WHERE NOT EXISTS (SELECT 1 FROM ft_t_mtdi WHERE MTRX_OID = '",C3,"' AND MTDI_NME = '",H3,"');")</f>
        <v>INSERT INTO ft_t_mtdi (MTDI_OID, MTRX_OID, CURR_CDE, FX_CURR_CDE, CURV_ROLLING_IND, COMPOSITE_CURV_IND, MTDI_NME, START_TMS, LAST_CHG_TMS, LAST_CHG_USR_ID)  SELECT 'MTDI=00002','CBAMTRX002','CZK','','N','N','CZK|CZK :STD|Dep/Swap',Sysdate - 36525,Sysdate,'CBA' FROM DUAL WHERE NOT EXISTS (SELECT 1 FROM ft_t_mtdi WHERE MTRX_OID = 'CBAMTRX002' AND MTDI_NME = 'CZK|CZK :STD|Dep/Swap');</v>
      </c>
    </row>
    <row r="4" spans="1:14" s="8" customFormat="1">
      <c r="A4" s="97" t="s">
        <v>183</v>
      </c>
      <c r="B4" s="103" t="s">
        <v>1621</v>
      </c>
      <c r="C4" s="103" t="s">
        <v>1575</v>
      </c>
      <c r="D4" s="9" t="s">
        <v>1255</v>
      </c>
      <c r="E4" s="9"/>
      <c r="F4" s="9" t="s">
        <v>37</v>
      </c>
      <c r="G4" s="9" t="s">
        <v>37</v>
      </c>
      <c r="H4" s="9" t="s">
        <v>1634</v>
      </c>
      <c r="I4" s="103" t="s">
        <v>1180</v>
      </c>
      <c r="J4" s="104" t="s">
        <v>1181</v>
      </c>
      <c r="K4" s="104" t="s">
        <v>141</v>
      </c>
      <c r="L4" s="99" t="s">
        <v>9</v>
      </c>
      <c r="M4" s="99" t="s">
        <v>141</v>
      </c>
      <c r="N4" s="105" t="str">
        <f t="shared" ref="N4:N11" si="0">CONCATENATE("INSERT INTO ft_t_mtdi (MTDI_OID, MTRX_OID, CURR_CDE, FX_CURR_CDE, CURV_ROLLING_IND, COMPOSITE_CURV_IND, MTDI_NME, START_TMS, LAST_CHG_TMS, LAST_CHG_USR_ID)  SELECT '",B4,"','",C4,"','",D4,"','",E4,"','", F4, "','", G4,"','",H4,"',",I4,",",J4,",'",K4, "' FROM DUAL WHERE NOT EXISTS (SELECT 1 FROM ft_t_mtdi WHERE MTRX_OID = '",C4,"' AND MTDI_NME = '",H4,"');")</f>
        <v>INSERT INTO ft_t_mtdi (MTDI_OID, MTRX_OID, CURR_CDE, FX_CURR_CDE, CURV_ROLLING_IND, COMPOSITE_CURV_IND, MTDI_NME, START_TMS, LAST_CHG_TMS, LAST_CHG_USR_ID)  SELECT 'MTDI=00003','CBAMTRX003','AUD','','N','N','AUD|Dep.Gen.|AUD DEPO|',Sysdate - 36525,Sysdate,'CBA' FROM DUAL WHERE NOT EXISTS (SELECT 1 FROM ft_t_mtdi WHERE MTRX_OID = 'CBAMTRX003' AND MTDI_NME = 'AUD|Dep.Gen.|AUD DEPO|');</v>
      </c>
    </row>
    <row r="5" spans="1:14" s="8" customFormat="1">
      <c r="A5" s="97" t="s">
        <v>180</v>
      </c>
      <c r="B5" s="103" t="s">
        <v>1622</v>
      </c>
      <c r="C5" s="103" t="s">
        <v>1576</v>
      </c>
      <c r="D5" s="9" t="s">
        <v>1255</v>
      </c>
      <c r="E5" s="9" t="s">
        <v>1631</v>
      </c>
      <c r="F5" s="9" t="s">
        <v>1190</v>
      </c>
      <c r="G5" s="9" t="s">
        <v>37</v>
      </c>
      <c r="H5" s="9" t="s">
        <v>1635</v>
      </c>
      <c r="I5" s="103" t="s">
        <v>1180</v>
      </c>
      <c r="J5" s="104" t="s">
        <v>1181</v>
      </c>
      <c r="K5" s="104" t="s">
        <v>141</v>
      </c>
      <c r="L5" s="99" t="s">
        <v>9</v>
      </c>
      <c r="M5" s="99" t="s">
        <v>141</v>
      </c>
      <c r="N5" s="105" t="str">
        <f t="shared" si="0"/>
        <v>INSERT INTO ft_t_mtdi (MTDI_OID, MTRX_OID, CURR_CDE, FX_CURR_CDE, CURV_ROLLING_IND, COMPOSITE_CURV_IND, MTDI_NME, START_TMS, LAST_CHG_TMS, LAST_CHG_USR_ID)  SELECT 'MTDI=00004','CBAMTRX004','AUD','USD','Y','N','AUD|Short Fut.|AUD BAB 3M|AU SFE|',Sysdate - 36525,Sysdate,'CBA' FROM DUAL WHERE NOT EXISTS (SELECT 1 FROM ft_t_mtdi WHERE MTRX_OID = 'CBAMTRX004' AND MTDI_NME = 'AUD|Short Fut.|AUD BAB 3M|AU SFE|');</v>
      </c>
    </row>
    <row r="6" spans="1:14" s="8" customFormat="1">
      <c r="A6" s="97" t="s">
        <v>182</v>
      </c>
      <c r="B6" s="103" t="s">
        <v>1623</v>
      </c>
      <c r="C6" s="103" t="s">
        <v>1577</v>
      </c>
      <c r="D6" s="9" t="s">
        <v>1255</v>
      </c>
      <c r="E6" s="9" t="s">
        <v>1631</v>
      </c>
      <c r="F6" s="9" t="s">
        <v>37</v>
      </c>
      <c r="G6" s="9" t="s">
        <v>37</v>
      </c>
      <c r="H6" s="9" t="s">
        <v>1636</v>
      </c>
      <c r="I6" s="103" t="s">
        <v>1180</v>
      </c>
      <c r="J6" s="104" t="s">
        <v>1181</v>
      </c>
      <c r="K6" s="104" t="s">
        <v>141</v>
      </c>
      <c r="L6" s="99" t="s">
        <v>9</v>
      </c>
      <c r="M6" s="99" t="s">
        <v>141</v>
      </c>
      <c r="N6" s="105" t="str">
        <f t="shared" si="0"/>
        <v>INSERT INTO ft_t_mtdi (MTDI_OID, MTRX_OID, CURR_CDE, FX_CURR_CDE, CURV_ROLLING_IND, COMPOSITE_CURV_IND, MTDI_NME, START_TMS, LAST_CHG_TMS, LAST_CHG_USR_ID)  SELECT 'MTDI=00005','CBAMTRX005','AUD','USD','N','N','AUD|Swap|AUD BBSW Q 3M|',Sysdate - 36525,Sysdate,'CBA' FROM DUAL WHERE NOT EXISTS (SELECT 1 FROM ft_t_mtdi WHERE MTRX_OID = 'CBAMTRX005' AND MTDI_NME = 'AUD|Swap|AUD BBSW Q 3M|');</v>
      </c>
    </row>
    <row r="7" spans="1:14" s="8" customFormat="1">
      <c r="A7" s="97" t="s">
        <v>183</v>
      </c>
      <c r="B7" s="103" t="s">
        <v>1624</v>
      </c>
      <c r="C7" s="103" t="s">
        <v>1575</v>
      </c>
      <c r="D7" s="9" t="s">
        <v>1632</v>
      </c>
      <c r="E7" s="9"/>
      <c r="F7" s="9" t="s">
        <v>37</v>
      </c>
      <c r="G7" s="9" t="s">
        <v>37</v>
      </c>
      <c r="H7" s="9" t="s">
        <v>1637</v>
      </c>
      <c r="I7" s="103" t="s">
        <v>1180</v>
      </c>
      <c r="J7" s="104" t="s">
        <v>1181</v>
      </c>
      <c r="K7" s="104" t="s">
        <v>141</v>
      </c>
      <c r="L7" s="99" t="s">
        <v>9</v>
      </c>
      <c r="M7" s="99" t="s">
        <v>141</v>
      </c>
      <c r="N7" s="105" t="str">
        <f t="shared" si="0"/>
        <v>INSERT INTO ft_t_mtdi (MTDI_OID, MTRX_OID, CURR_CDE, FX_CURR_CDE, CURV_ROLLING_IND, COMPOSITE_CURV_IND, MTDI_NME, START_TMS, LAST_CHG_TMS, LAST_CHG_USR_ID)  SELECT 'MTDI=00006','CBAMTRX003','GBP','','N','N','GBP|Dep.Gen.|GBP DEPO|',Sysdate - 36525,Sysdate,'CBA' FROM DUAL WHERE NOT EXISTS (SELECT 1 FROM ft_t_mtdi WHERE MTRX_OID = 'CBAMTRX003' AND MTDI_NME = 'GBP|Dep.Gen.|GBP DEPO|');</v>
      </c>
    </row>
    <row r="8" spans="1:14" s="8" customFormat="1">
      <c r="A8" s="97" t="s">
        <v>180</v>
      </c>
      <c r="B8" s="103" t="s">
        <v>1625</v>
      </c>
      <c r="C8" s="103" t="s">
        <v>1576</v>
      </c>
      <c r="D8" s="9" t="s">
        <v>1632</v>
      </c>
      <c r="E8" s="9" t="s">
        <v>1631</v>
      </c>
      <c r="F8" s="9" t="s">
        <v>1190</v>
      </c>
      <c r="G8" s="9" t="s">
        <v>37</v>
      </c>
      <c r="H8" s="9" t="s">
        <v>1638</v>
      </c>
      <c r="I8" s="103" t="s">
        <v>1180</v>
      </c>
      <c r="J8" s="104" t="s">
        <v>1181</v>
      </c>
      <c r="K8" s="104" t="s">
        <v>141</v>
      </c>
      <c r="L8" s="99" t="s">
        <v>9</v>
      </c>
      <c r="M8" s="99" t="s">
        <v>141</v>
      </c>
      <c r="N8" s="105" t="str">
        <f t="shared" si="0"/>
        <v>INSERT INTO ft_t_mtdi (MTDI_OID, MTRX_OID, CURR_CDE, FX_CURR_CDE, CURV_ROLLING_IND, COMPOSITE_CURV_IND, MTDI_NME, START_TMS, LAST_CHG_TMS, LAST_CHG_USR_ID)  SELECT 'MTDI=00007','CBAMTRX004','GBP','USD','Y','N','GBP|Short Fut.|LIFFE EURGBP 3M|GB LIFFE|',Sysdate - 36525,Sysdate,'CBA' FROM DUAL WHERE NOT EXISTS (SELECT 1 FROM ft_t_mtdi WHERE MTRX_OID = 'CBAMTRX004' AND MTDI_NME = 'GBP|Short Fut.|LIFFE EURGBP 3M|GB LIFFE|');</v>
      </c>
    </row>
    <row r="9" spans="1:14" s="8" customFormat="1">
      <c r="A9" s="97" t="s">
        <v>182</v>
      </c>
      <c r="B9" s="103" t="s">
        <v>1626</v>
      </c>
      <c r="C9" s="103" t="s">
        <v>1577</v>
      </c>
      <c r="D9" s="9" t="s">
        <v>1632</v>
      </c>
      <c r="E9" s="9" t="s">
        <v>1631</v>
      </c>
      <c r="F9" s="9" t="s">
        <v>37</v>
      </c>
      <c r="G9" s="9" t="s">
        <v>37</v>
      </c>
      <c r="H9" s="9" t="s">
        <v>1639</v>
      </c>
      <c r="I9" s="103" t="s">
        <v>1180</v>
      </c>
      <c r="J9" s="104" t="s">
        <v>1181</v>
      </c>
      <c r="K9" s="104" t="s">
        <v>141</v>
      </c>
      <c r="L9" s="99" t="s">
        <v>9</v>
      </c>
      <c r="M9" s="99" t="s">
        <v>141</v>
      </c>
      <c r="N9" s="105" t="str">
        <f t="shared" si="0"/>
        <v>INSERT INTO ft_t_mtdi (MTDI_OID, MTRX_OID, CURR_CDE, FX_CURR_CDE, CURV_ROLLING_IND, COMPOSITE_CURV_IND, MTDI_NME, START_TMS, LAST_CHG_TMS, LAST_CHG_USR_ID)  SELECT 'MTDI=00008','CBAMTRX005','GBP','USD','N','N','GBP|Swap|GBP LIBOR S 3M|',Sysdate - 36525,Sysdate,'CBA' FROM DUAL WHERE NOT EXISTS (SELECT 1 FROM ft_t_mtdi WHERE MTRX_OID = 'CBAMTRX005' AND MTDI_NME = 'GBP|Swap|GBP LIBOR S 3M|');</v>
      </c>
    </row>
    <row r="10" spans="1:14" s="8" customFormat="1">
      <c r="A10" s="97" t="s">
        <v>1633</v>
      </c>
      <c r="B10" s="103" t="s">
        <v>1627</v>
      </c>
      <c r="C10" s="103" t="s">
        <v>1620</v>
      </c>
      <c r="D10" s="9" t="s">
        <v>1255</v>
      </c>
      <c r="E10" s="9" t="s">
        <v>1631</v>
      </c>
      <c r="F10" s="9" t="s">
        <v>37</v>
      </c>
      <c r="G10" s="9" t="s">
        <v>1190</v>
      </c>
      <c r="H10" s="9" t="s">
        <v>1641</v>
      </c>
      <c r="I10" s="103" t="s">
        <v>1180</v>
      </c>
      <c r="J10" s="104" t="s">
        <v>1181</v>
      </c>
      <c r="K10" s="104" t="s">
        <v>141</v>
      </c>
      <c r="L10" s="99" t="s">
        <v>9</v>
      </c>
      <c r="M10" s="99" t="s">
        <v>141</v>
      </c>
      <c r="N10" s="105" t="str">
        <f t="shared" si="0"/>
        <v>INSERT INTO ft_t_mtdi (MTDI_OID, MTRX_OID, CURR_CDE, FX_CURR_CDE, CURV_ROLLING_IND, COMPOSITE_CURV_IND, MTDI_NME, START_TMS, LAST_CHG_TMS, LAST_CHG_USR_ID)  SELECT 'MTDI=00009','CBAMTRX006','AUD','USD','N','Y','AUD Composite Curve',Sysdate - 36525,Sysdate,'CBA' FROM DUAL WHERE NOT EXISTS (SELECT 1 FROM ft_t_mtdi WHERE MTRX_OID = 'CBAMTRX006' AND MTDI_NME = 'AUD Composite Curve');</v>
      </c>
    </row>
    <row r="11" spans="1:14" s="8" customFormat="1">
      <c r="A11" s="97" t="s">
        <v>1633</v>
      </c>
      <c r="B11" s="103" t="s">
        <v>1628</v>
      </c>
      <c r="C11" s="103" t="s">
        <v>1620</v>
      </c>
      <c r="D11" s="9" t="s">
        <v>1632</v>
      </c>
      <c r="E11" s="9" t="s">
        <v>1631</v>
      </c>
      <c r="F11" s="9" t="s">
        <v>37</v>
      </c>
      <c r="G11" s="9" t="s">
        <v>1190</v>
      </c>
      <c r="H11" s="9" t="s">
        <v>1640</v>
      </c>
      <c r="I11" s="103" t="s">
        <v>1180</v>
      </c>
      <c r="J11" s="104" t="s">
        <v>1181</v>
      </c>
      <c r="K11" s="104" t="s">
        <v>141</v>
      </c>
      <c r="L11" s="99" t="s">
        <v>9</v>
      </c>
      <c r="M11" s="99" t="s">
        <v>141</v>
      </c>
      <c r="N11" s="105" t="str">
        <f t="shared" si="0"/>
        <v>INSERT INTO ft_t_mtdi (MTDI_OID, MTRX_OID, CURR_CDE, FX_CURR_CDE, CURV_ROLLING_IND, COMPOSITE_CURV_IND, MTDI_NME, START_TMS, LAST_CHG_TMS, LAST_CHG_USR_ID)  SELECT 'MTDI=00010','CBAMTRX006','GBP','USD','N','Y','GBP Composite Curve',Sysdate - 36525,Sysdate,'CBA' FROM DUAL WHERE NOT EXISTS (SELECT 1 FROM ft_t_mtdi WHERE MTRX_OID = 'CBAMTRX006' AND MTDI_NME = 'GBP Composite Curve');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pane ySplit="1" topLeftCell="A32" activePane="bottomLeft" state="frozen"/>
      <selection pane="bottomLeft" activeCell="F37" sqref="F37"/>
    </sheetView>
  </sheetViews>
  <sheetFormatPr defaultColWidth="29.42578125" defaultRowHeight="11.25"/>
  <cols>
    <col min="1" max="1" width="10.85546875" style="14" customWidth="1"/>
    <col min="2" max="2" width="11.42578125" style="45" customWidth="1"/>
    <col min="3" max="7" width="11.42578125" style="116" customWidth="1"/>
    <col min="8" max="8" width="11.7109375" style="14" customWidth="1"/>
    <col min="9" max="10" width="6.85546875" style="45" customWidth="1"/>
    <col min="11" max="12" width="6.85546875" style="113" customWidth="1"/>
    <col min="13" max="16384" width="29.42578125" style="113"/>
  </cols>
  <sheetData>
    <row r="1" spans="1:13" s="8" customFormat="1" ht="116.25" thickBot="1">
      <c r="A1" s="100" t="s">
        <v>18</v>
      </c>
      <c r="B1" s="128" t="s">
        <v>1257</v>
      </c>
      <c r="C1" s="131" t="s">
        <v>1195</v>
      </c>
      <c r="D1" s="131" t="s">
        <v>1260</v>
      </c>
      <c r="E1" s="131" t="s">
        <v>1258</v>
      </c>
      <c r="F1" s="129" t="s">
        <v>1259</v>
      </c>
      <c r="G1" s="129" t="s">
        <v>1261</v>
      </c>
      <c r="H1" s="107" t="s">
        <v>150</v>
      </c>
      <c r="I1" s="107" t="s">
        <v>1</v>
      </c>
      <c r="J1" s="107" t="s">
        <v>2</v>
      </c>
      <c r="K1" s="102" t="s">
        <v>25</v>
      </c>
      <c r="L1" s="102" t="s">
        <v>26</v>
      </c>
      <c r="M1" s="107" t="s">
        <v>19</v>
      </c>
    </row>
    <row r="2" spans="1:13" s="8" customFormat="1" ht="12" thickTop="1">
      <c r="A2" s="97" t="s">
        <v>182</v>
      </c>
      <c r="B2" s="103" t="s">
        <v>1262</v>
      </c>
      <c r="C2" s="103" t="s">
        <v>1178</v>
      </c>
      <c r="D2" s="103" t="s">
        <v>1248</v>
      </c>
      <c r="E2" s="103" t="s">
        <v>1197</v>
      </c>
      <c r="F2" s="78">
        <v>65071</v>
      </c>
      <c r="G2" s="78" t="s">
        <v>37</v>
      </c>
      <c r="H2" s="103" t="s">
        <v>1180</v>
      </c>
      <c r="I2" s="104" t="s">
        <v>1181</v>
      </c>
      <c r="J2" s="104" t="s">
        <v>141</v>
      </c>
      <c r="K2" s="99" t="s">
        <v>9</v>
      </c>
      <c r="L2" s="99" t="s">
        <v>141</v>
      </c>
      <c r="M2" s="105" t="str">
        <f>CONCATENATE("INSERT INTO ft_t_mtgd (MTGD_OID, MTRX_OID, MTDI_OID, X_MTFC_OID, INSTR_ID, MODELLABILITY_REQ_IND, START_TMS, LAST_CHG_TMS, LAST_CHG_USR_ID, DATA_STAT_TYP, DATA_SRC_ID)  SELECT '",B2,"','",C2,"','",D2,"','",E2,"',INSTR_ID,'",G2,"',",H2,",",I2,",'", J2,"','",K2,"','",L2, "' FROM FT_T_ISID WHERE ISS_ID = '",F2,"' AND ID_CTXT_TYP = 'RATE_CAT_ID';")</f>
        <v>INSERT INTO ft_t_mtgd (MTGD_OID, MTRX_OID, MTDI_OID, X_MTFC_OID, INSTR_ID, MODELLABILITY_REQ_IND, START_TMS, LAST_CHG_TMS, LAST_CHG_USR_ID, DATA_STAT_TYP, DATA_SRC_ID)  SELECT 'MTGD000001','CBAMTRX001','MTDI=00001','MTFC000001',INSTR_ID,'N',Sysdate - 36525,Sysdate,'CBA','ACTIVE','CBA' FROM FT_T_ISID WHERE ISS_ID = '65071' AND ID_CTXT_TYP = 'RATE_CAT_ID';</v>
      </c>
    </row>
    <row r="3" spans="1:13" s="8" customFormat="1">
      <c r="A3" s="97" t="s">
        <v>182</v>
      </c>
      <c r="B3" s="103" t="s">
        <v>1263</v>
      </c>
      <c r="C3" s="103" t="s">
        <v>1178</v>
      </c>
      <c r="D3" s="103" t="s">
        <v>1248</v>
      </c>
      <c r="E3" s="103" t="s">
        <v>1198</v>
      </c>
      <c r="F3" s="78">
        <v>65074</v>
      </c>
      <c r="G3" s="78" t="s">
        <v>37</v>
      </c>
      <c r="H3" s="103" t="s">
        <v>1180</v>
      </c>
      <c r="I3" s="104" t="s">
        <v>1181</v>
      </c>
      <c r="J3" s="104" t="s">
        <v>141</v>
      </c>
      <c r="K3" s="99" t="s">
        <v>9</v>
      </c>
      <c r="L3" s="99" t="s">
        <v>141</v>
      </c>
      <c r="M3" s="105" t="str">
        <f t="shared" ref="M3:M14" si="0">CONCATENATE("INSERT INTO ft_t_mtgd (MTGD_OID, MTRX_OID, MTDI_OID, X_MTFC_OID, INSTR_ID, MODELLABILITY_REQ_IND, START_TMS, LAST_CHG_TMS, LAST_CHG_USR_ID, DATA_STAT_TYP, DATA_SRC_ID)  SELECT '",B3,"','",C3,"','",D3,"','",E3,"',INSTR_ID,'",G3,"',",H3,",",I3,",'", J3,"','",K3,"','",L3, "' FROM FT_T_ISID WHERE ISS_ID = '",F3,"' AND ID_CTXT_TYP = 'RATE_CAT_ID';")</f>
        <v>INSERT INTO ft_t_mtgd (MTGD_OID, MTRX_OID, MTDI_OID, X_MTFC_OID, INSTR_ID, MODELLABILITY_REQ_IND, START_TMS, LAST_CHG_TMS, LAST_CHG_USR_ID, DATA_STAT_TYP, DATA_SRC_ID)  SELECT 'MTGD000002','CBAMTRX001','MTDI=00001','MTFC000002',INSTR_ID,'N',Sysdate - 36525,Sysdate,'CBA','ACTIVE','CBA' FROM FT_T_ISID WHERE ISS_ID = '65074' AND ID_CTXT_TYP = 'RATE_CAT_ID';</v>
      </c>
    </row>
    <row r="4" spans="1:13" s="8" customFormat="1">
      <c r="A4" s="97" t="s">
        <v>182</v>
      </c>
      <c r="B4" s="103" t="s">
        <v>1264</v>
      </c>
      <c r="C4" s="103" t="s">
        <v>1178</v>
      </c>
      <c r="D4" s="103" t="s">
        <v>1248</v>
      </c>
      <c r="E4" s="103" t="s">
        <v>1214</v>
      </c>
      <c r="F4" s="78"/>
      <c r="G4" s="78" t="s">
        <v>37</v>
      </c>
      <c r="H4" s="103" t="s">
        <v>1227</v>
      </c>
      <c r="I4" s="104" t="s">
        <v>1181</v>
      </c>
      <c r="J4" s="104" t="s">
        <v>141</v>
      </c>
      <c r="K4" s="99" t="s">
        <v>9</v>
      </c>
      <c r="L4" s="99" t="s">
        <v>141</v>
      </c>
      <c r="M4" s="105" t="str">
        <f t="shared" si="0"/>
        <v>INSERT INTO ft_t_mtgd (MTGD_OID, MTRX_OID, MTDI_OID, X_MTFC_OID, INSTR_ID, MODELLABILITY_REQ_IND, START_TMS, LAST_CHG_TMS, LAST_CHG_USR_ID, DATA_STAT_TYP, DATA_SRC_ID)  SELECT 'MTGD000003','CBAMTRX001','MTDI=00001','MTFC000003',INSTR_ID,'N',Sysdate - 36526,Sysdate,'CBA','ACTIVE','CBA' FROM FT_T_ISID WHERE ISS_ID = '' AND ID_CTXT_TYP = 'RATE_CAT_ID';</v>
      </c>
    </row>
    <row r="5" spans="1:13" s="8" customFormat="1">
      <c r="A5" s="97" t="s">
        <v>182</v>
      </c>
      <c r="B5" s="103" t="s">
        <v>1265</v>
      </c>
      <c r="C5" s="103" t="s">
        <v>1178</v>
      </c>
      <c r="D5" s="103" t="s">
        <v>1248</v>
      </c>
      <c r="E5" s="103" t="s">
        <v>1215</v>
      </c>
      <c r="F5" s="78">
        <v>65077</v>
      </c>
      <c r="G5" s="78" t="s">
        <v>37</v>
      </c>
      <c r="H5" s="103" t="s">
        <v>1228</v>
      </c>
      <c r="I5" s="104" t="s">
        <v>1181</v>
      </c>
      <c r="J5" s="104" t="s">
        <v>141</v>
      </c>
      <c r="K5" s="99" t="s">
        <v>9</v>
      </c>
      <c r="L5" s="99" t="s">
        <v>141</v>
      </c>
      <c r="M5" s="105" t="str">
        <f t="shared" si="0"/>
        <v>INSERT INTO ft_t_mtgd (MTGD_OID, MTRX_OID, MTDI_OID, X_MTFC_OID, INSTR_ID, MODELLABILITY_REQ_IND, START_TMS, LAST_CHG_TMS, LAST_CHG_USR_ID, DATA_STAT_TYP, DATA_SRC_ID)  SELECT 'MTGD000004','CBAMTRX001','MTDI=00001','MTFC000004',INSTR_ID,'N',Sysdate - 36527,Sysdate,'CBA','ACTIVE','CBA' FROM FT_T_ISID WHERE ISS_ID = '65077' AND ID_CTXT_TYP = 'RATE_CAT_ID';</v>
      </c>
    </row>
    <row r="6" spans="1:13" s="8" customFormat="1">
      <c r="A6" s="97" t="s">
        <v>182</v>
      </c>
      <c r="B6" s="103" t="s">
        <v>1266</v>
      </c>
      <c r="C6" s="103" t="s">
        <v>1178</v>
      </c>
      <c r="D6" s="103" t="s">
        <v>1248</v>
      </c>
      <c r="E6" s="103" t="s">
        <v>1216</v>
      </c>
      <c r="F6" s="78"/>
      <c r="G6" s="78" t="s">
        <v>37</v>
      </c>
      <c r="H6" s="103" t="s">
        <v>1229</v>
      </c>
      <c r="I6" s="104" t="s">
        <v>1181</v>
      </c>
      <c r="J6" s="104" t="s">
        <v>141</v>
      </c>
      <c r="K6" s="99" t="s">
        <v>9</v>
      </c>
      <c r="L6" s="99" t="s">
        <v>141</v>
      </c>
      <c r="M6" s="105" t="str">
        <f t="shared" si="0"/>
        <v>INSERT INTO ft_t_mtgd (MTGD_OID, MTRX_OID, MTDI_OID, X_MTFC_OID, INSTR_ID, MODELLABILITY_REQ_IND, START_TMS, LAST_CHG_TMS, LAST_CHG_USR_ID, DATA_STAT_TYP, DATA_SRC_ID)  SELECT 'MTGD000005','CBAMTRX001','MTDI=00001','MTFC000005',INSTR_ID,'N',Sysdate - 36528,Sysdate,'CBA','ACTIVE','CBA' FROM FT_T_ISID WHERE ISS_ID = '' AND ID_CTXT_TYP = 'RATE_CAT_ID';</v>
      </c>
    </row>
    <row r="7" spans="1:13" s="8" customFormat="1">
      <c r="A7" s="97" t="s">
        <v>182</v>
      </c>
      <c r="B7" s="103" t="s">
        <v>1267</v>
      </c>
      <c r="C7" s="103" t="s">
        <v>1178</v>
      </c>
      <c r="D7" s="103" t="s">
        <v>1248</v>
      </c>
      <c r="E7" s="103" t="s">
        <v>1217</v>
      </c>
      <c r="F7" s="78"/>
      <c r="G7" s="78" t="s">
        <v>37</v>
      </c>
      <c r="H7" s="103" t="s">
        <v>1230</v>
      </c>
      <c r="I7" s="104" t="s">
        <v>1181</v>
      </c>
      <c r="J7" s="104" t="s">
        <v>141</v>
      </c>
      <c r="K7" s="99" t="s">
        <v>9</v>
      </c>
      <c r="L7" s="99" t="s">
        <v>141</v>
      </c>
      <c r="M7" s="105" t="str">
        <f t="shared" si="0"/>
        <v>INSERT INTO ft_t_mtgd (MTGD_OID, MTRX_OID, MTDI_OID, X_MTFC_OID, INSTR_ID, MODELLABILITY_REQ_IND, START_TMS, LAST_CHG_TMS, LAST_CHG_USR_ID, DATA_STAT_TYP, DATA_SRC_ID)  SELECT 'MTGD000006','CBAMTRX001','MTDI=00001','MTFC000006',INSTR_ID,'N',Sysdate - 36529,Sysdate,'CBA','ACTIVE','CBA' FROM FT_T_ISID WHERE ISS_ID = '' AND ID_CTXT_TYP = 'RATE_CAT_ID';</v>
      </c>
    </row>
    <row r="8" spans="1:13" s="8" customFormat="1">
      <c r="A8" s="97" t="s">
        <v>182</v>
      </c>
      <c r="B8" s="103" t="s">
        <v>1268</v>
      </c>
      <c r="C8" s="103" t="s">
        <v>1178</v>
      </c>
      <c r="D8" s="103" t="s">
        <v>1248</v>
      </c>
      <c r="E8" s="103" t="s">
        <v>1218</v>
      </c>
      <c r="F8" s="78">
        <v>65080</v>
      </c>
      <c r="G8" s="78" t="s">
        <v>37</v>
      </c>
      <c r="H8" s="103" t="s">
        <v>1231</v>
      </c>
      <c r="I8" s="104" t="s">
        <v>1181</v>
      </c>
      <c r="J8" s="104" t="s">
        <v>141</v>
      </c>
      <c r="K8" s="99" t="s">
        <v>9</v>
      </c>
      <c r="L8" s="99" t="s">
        <v>141</v>
      </c>
      <c r="M8" s="105" t="str">
        <f t="shared" si="0"/>
        <v>INSERT INTO ft_t_mtgd (MTGD_OID, MTRX_OID, MTDI_OID, X_MTFC_OID, INSTR_ID, MODELLABILITY_REQ_IND, START_TMS, LAST_CHG_TMS, LAST_CHG_USR_ID, DATA_STAT_TYP, DATA_SRC_ID)  SELECT 'MTGD000007','CBAMTRX001','MTDI=00001','MTFC000007',INSTR_ID,'N',Sysdate - 36530,Sysdate,'CBA','ACTIVE','CBA' FROM FT_T_ISID WHERE ISS_ID = '65080' AND ID_CTXT_TYP = 'RATE_CAT_ID';</v>
      </c>
    </row>
    <row r="9" spans="1:13" s="8" customFormat="1">
      <c r="A9" s="97" t="s">
        <v>182</v>
      </c>
      <c r="B9" s="103" t="s">
        <v>1269</v>
      </c>
      <c r="C9" s="103" t="s">
        <v>1178</v>
      </c>
      <c r="D9" s="103" t="s">
        <v>1248</v>
      </c>
      <c r="E9" s="103" t="s">
        <v>1219</v>
      </c>
      <c r="F9" s="78">
        <v>69799</v>
      </c>
      <c r="G9" s="78" t="s">
        <v>37</v>
      </c>
      <c r="H9" s="103" t="s">
        <v>1232</v>
      </c>
      <c r="I9" s="104" t="s">
        <v>1181</v>
      </c>
      <c r="J9" s="104" t="s">
        <v>141</v>
      </c>
      <c r="K9" s="99" t="s">
        <v>9</v>
      </c>
      <c r="L9" s="99" t="s">
        <v>141</v>
      </c>
      <c r="M9" s="105" t="str">
        <f t="shared" si="0"/>
        <v>INSERT INTO ft_t_mtgd (MTGD_OID, MTRX_OID, MTDI_OID, X_MTFC_OID, INSTR_ID, MODELLABILITY_REQ_IND, START_TMS, LAST_CHG_TMS, LAST_CHG_USR_ID, DATA_STAT_TYP, DATA_SRC_ID)  SELECT 'MTGD000008','CBAMTRX001','MTDI=00001','MTFC000008',INSTR_ID,'N',Sysdate - 36531,Sysdate,'CBA','ACTIVE','CBA' FROM FT_T_ISID WHERE ISS_ID = '69799' AND ID_CTXT_TYP = 'RATE_CAT_ID';</v>
      </c>
    </row>
    <row r="10" spans="1:13" s="8" customFormat="1">
      <c r="A10" s="97" t="s">
        <v>182</v>
      </c>
      <c r="B10" s="103" t="s">
        <v>1270</v>
      </c>
      <c r="C10" s="103" t="s">
        <v>1178</v>
      </c>
      <c r="D10" s="103" t="s">
        <v>1248</v>
      </c>
      <c r="E10" s="103" t="s">
        <v>1220</v>
      </c>
      <c r="F10" s="78">
        <v>65083</v>
      </c>
      <c r="G10" s="78" t="s">
        <v>37</v>
      </c>
      <c r="H10" s="103" t="s">
        <v>1233</v>
      </c>
      <c r="I10" s="104" t="s">
        <v>1181</v>
      </c>
      <c r="J10" s="104" t="s">
        <v>141</v>
      </c>
      <c r="K10" s="99" t="s">
        <v>9</v>
      </c>
      <c r="L10" s="99" t="s">
        <v>141</v>
      </c>
      <c r="M10" s="105" t="str">
        <f t="shared" si="0"/>
        <v>INSERT INTO ft_t_mtgd (MTGD_OID, MTRX_OID, MTDI_OID, X_MTFC_OID, INSTR_ID, MODELLABILITY_REQ_IND, START_TMS, LAST_CHG_TMS, LAST_CHG_USR_ID, DATA_STAT_TYP, DATA_SRC_ID)  SELECT 'MTGD000009','CBAMTRX001','MTDI=00001','MTFC000009',INSTR_ID,'N',Sysdate - 36532,Sysdate,'CBA','ACTIVE','CBA' FROM FT_T_ISID WHERE ISS_ID = '65083' AND ID_CTXT_TYP = 'RATE_CAT_ID';</v>
      </c>
    </row>
    <row r="11" spans="1:13" s="8" customFormat="1">
      <c r="A11" s="97" t="s">
        <v>182</v>
      </c>
      <c r="B11" s="103" t="s">
        <v>1271</v>
      </c>
      <c r="C11" s="103" t="s">
        <v>1178</v>
      </c>
      <c r="D11" s="103" t="s">
        <v>1248</v>
      </c>
      <c r="E11" s="103" t="s">
        <v>1221</v>
      </c>
      <c r="F11" s="78">
        <v>65086</v>
      </c>
      <c r="G11" s="78" t="s">
        <v>37</v>
      </c>
      <c r="H11" s="103" t="s">
        <v>1234</v>
      </c>
      <c r="I11" s="104" t="s">
        <v>1181</v>
      </c>
      <c r="J11" s="104" t="s">
        <v>141</v>
      </c>
      <c r="K11" s="99" t="s">
        <v>9</v>
      </c>
      <c r="L11" s="99" t="s">
        <v>141</v>
      </c>
      <c r="M11" s="105" t="str">
        <f t="shared" si="0"/>
        <v>INSERT INTO ft_t_mtgd (MTGD_OID, MTRX_OID, MTDI_OID, X_MTFC_OID, INSTR_ID, MODELLABILITY_REQ_IND, START_TMS, LAST_CHG_TMS, LAST_CHG_USR_ID, DATA_STAT_TYP, DATA_SRC_ID)  SELECT 'MTGD000010','CBAMTRX001','MTDI=00001','MTFC000010',INSTR_ID,'N',Sysdate - 36533,Sysdate,'CBA','ACTIVE','CBA' FROM FT_T_ISID WHERE ISS_ID = '65086' AND ID_CTXT_TYP = 'RATE_CAT_ID';</v>
      </c>
    </row>
    <row r="12" spans="1:13" s="8" customFormat="1">
      <c r="A12" s="97" t="s">
        <v>182</v>
      </c>
      <c r="B12" s="103" t="s">
        <v>1272</v>
      </c>
      <c r="C12" s="103" t="s">
        <v>1178</v>
      </c>
      <c r="D12" s="103" t="s">
        <v>1248</v>
      </c>
      <c r="E12" s="103" t="s">
        <v>1222</v>
      </c>
      <c r="F12" s="78">
        <v>65089</v>
      </c>
      <c r="G12" s="78" t="s">
        <v>37</v>
      </c>
      <c r="H12" s="103" t="s">
        <v>1235</v>
      </c>
      <c r="I12" s="104" t="s">
        <v>1181</v>
      </c>
      <c r="J12" s="104" t="s">
        <v>141</v>
      </c>
      <c r="K12" s="99" t="s">
        <v>9</v>
      </c>
      <c r="L12" s="99" t="s">
        <v>141</v>
      </c>
      <c r="M12" s="105" t="str">
        <f t="shared" si="0"/>
        <v>INSERT INTO ft_t_mtgd (MTGD_OID, MTRX_OID, MTDI_OID, X_MTFC_OID, INSTR_ID, MODELLABILITY_REQ_IND, START_TMS, LAST_CHG_TMS, LAST_CHG_USR_ID, DATA_STAT_TYP, DATA_SRC_ID)  SELECT 'MTGD000011','CBAMTRX001','MTDI=00001','MTFC000011',INSTR_ID,'N',Sysdate - 36534,Sysdate,'CBA','ACTIVE','CBA' FROM FT_T_ISID WHERE ISS_ID = '65089' AND ID_CTXT_TYP = 'RATE_CAT_ID';</v>
      </c>
    </row>
    <row r="13" spans="1:13" s="8" customFormat="1">
      <c r="A13" s="97" t="s">
        <v>182</v>
      </c>
      <c r="B13" s="103" t="s">
        <v>1273</v>
      </c>
      <c r="C13" s="103" t="s">
        <v>1178</v>
      </c>
      <c r="D13" s="103" t="s">
        <v>1248</v>
      </c>
      <c r="E13" s="103" t="s">
        <v>1223</v>
      </c>
      <c r="F13" s="78">
        <v>65092</v>
      </c>
      <c r="G13" s="78" t="s">
        <v>37</v>
      </c>
      <c r="H13" s="103" t="s">
        <v>1236</v>
      </c>
      <c r="I13" s="104" t="s">
        <v>1181</v>
      </c>
      <c r="J13" s="104" t="s">
        <v>141</v>
      </c>
      <c r="K13" s="99" t="s">
        <v>9</v>
      </c>
      <c r="L13" s="99" t="s">
        <v>141</v>
      </c>
      <c r="M13" s="105" t="str">
        <f t="shared" si="0"/>
        <v>INSERT INTO ft_t_mtgd (MTGD_OID, MTRX_OID, MTDI_OID, X_MTFC_OID, INSTR_ID, MODELLABILITY_REQ_IND, START_TMS, LAST_CHG_TMS, LAST_CHG_USR_ID, DATA_STAT_TYP, DATA_SRC_ID)  SELECT 'MTGD000012','CBAMTRX001','MTDI=00001','MTFC000012',INSTR_ID,'N',Sysdate - 36535,Sysdate,'CBA','ACTIVE','CBA' FROM FT_T_ISID WHERE ISS_ID = '65092' AND ID_CTXT_TYP = 'RATE_CAT_ID';</v>
      </c>
    </row>
    <row r="14" spans="1:13" s="8" customFormat="1">
      <c r="A14" s="97" t="s">
        <v>182</v>
      </c>
      <c r="B14" s="103" t="s">
        <v>1274</v>
      </c>
      <c r="C14" s="103" t="s">
        <v>1178</v>
      </c>
      <c r="D14" s="103" t="s">
        <v>1248</v>
      </c>
      <c r="E14" s="103" t="s">
        <v>1224</v>
      </c>
      <c r="F14" s="78"/>
      <c r="G14" s="78" t="s">
        <v>37</v>
      </c>
      <c r="H14" s="103" t="s">
        <v>1237</v>
      </c>
      <c r="I14" s="104" t="s">
        <v>1181</v>
      </c>
      <c r="J14" s="104" t="s">
        <v>141</v>
      </c>
      <c r="K14" s="99" t="s">
        <v>9</v>
      </c>
      <c r="L14" s="99" t="s">
        <v>141</v>
      </c>
      <c r="M14" s="105" t="str">
        <f t="shared" si="0"/>
        <v>INSERT INTO ft_t_mtgd (MTGD_OID, MTRX_OID, MTDI_OID, X_MTFC_OID, INSTR_ID, MODELLABILITY_REQ_IND, START_TMS, LAST_CHG_TMS, LAST_CHG_USR_ID, DATA_STAT_TYP, DATA_SRC_ID)  SELECT 'MTGD000013','CBAMTRX001','MTDI=00001','MTFC000013',INSTR_ID,'N',Sysdate - 36536,Sysdate,'CBA','ACTIVE','CBA' FROM FT_T_ISID WHERE ISS_ID = '' AND ID_CTXT_TYP = 'RATE_CAT_ID';</v>
      </c>
    </row>
    <row r="15" spans="1:13" s="8" customFormat="1">
      <c r="A15" s="97" t="s">
        <v>182</v>
      </c>
      <c r="B15" s="103" t="s">
        <v>1312</v>
      </c>
      <c r="C15" s="103" t="s">
        <v>1276</v>
      </c>
      <c r="D15" s="103" t="s">
        <v>1251</v>
      </c>
      <c r="E15" s="103" t="s">
        <v>1288</v>
      </c>
      <c r="F15" s="78">
        <v>680</v>
      </c>
      <c r="G15" s="78" t="s">
        <v>37</v>
      </c>
      <c r="H15" s="103" t="s">
        <v>1237</v>
      </c>
      <c r="I15" s="104" t="s">
        <v>1181</v>
      </c>
      <c r="J15" s="104" t="s">
        <v>141</v>
      </c>
      <c r="K15" s="99" t="s">
        <v>9</v>
      </c>
      <c r="L15" s="99" t="s">
        <v>141</v>
      </c>
      <c r="M15" s="105" t="str">
        <f t="shared" ref="M15:M78" si="1">CONCATENATE("INSERT INTO ft_t_mtgd (MTGD_OID, MTRX_OID, MTDI_OID, X_MTFC_OID, INSTR_ID, MODELLABILITY_REQ_IND, START_TMS, LAST_CHG_TMS, LAST_CHG_USR_ID, DATA_STAT_TYP, DATA_SRC_ID)  SELECT '",B15,"','",C15,"','",D15,"','",E15,"',INSTR_ID,'",G15,"',",H15,",",I15,",'", J15,"','",K15,"','",L15, "' FROM FT_T_ISID WHERE ISS_ID = '",F15,"' AND ID_CTXT_TYP = 'RATE_CAT_ID';")</f>
        <v>INSERT INTO ft_t_mtgd (MTGD_OID, MTRX_OID, MTDI_OID, X_MTFC_OID, INSTR_ID, MODELLABILITY_REQ_IND, START_TMS, LAST_CHG_TMS, LAST_CHG_USR_ID, DATA_STAT_TYP, DATA_SRC_ID)  SELECT 'MTGD000014','CBAMTRX002','MTDI=00002','MTFC000014',INSTR_ID,'N',Sysdate - 36536,Sysdate,'CBA','ACTIVE','CBA' FROM FT_T_ISID WHERE ISS_ID = '680' AND ID_CTXT_TYP = 'RATE_CAT_ID';</v>
      </c>
    </row>
    <row r="16" spans="1:13" s="8" customFormat="1">
      <c r="A16" s="97" t="s">
        <v>182</v>
      </c>
      <c r="B16" s="103" t="s">
        <v>1313</v>
      </c>
      <c r="C16" s="103" t="s">
        <v>1276</v>
      </c>
      <c r="D16" s="103" t="s">
        <v>1251</v>
      </c>
      <c r="E16" s="103" t="s">
        <v>1289</v>
      </c>
      <c r="F16" s="78">
        <v>77953</v>
      </c>
      <c r="G16" s="78" t="s">
        <v>37</v>
      </c>
      <c r="H16" s="103" t="s">
        <v>1237</v>
      </c>
      <c r="I16" s="104" t="s">
        <v>1181</v>
      </c>
      <c r="J16" s="104" t="s">
        <v>141</v>
      </c>
      <c r="K16" s="99" t="s">
        <v>9</v>
      </c>
      <c r="L16" s="99" t="s">
        <v>141</v>
      </c>
      <c r="M16" s="105" t="str">
        <f t="shared" si="1"/>
        <v>INSERT INTO ft_t_mtgd (MTGD_OID, MTRX_OID, MTDI_OID, X_MTFC_OID, INSTR_ID, MODELLABILITY_REQ_IND, START_TMS, LAST_CHG_TMS, LAST_CHG_USR_ID, DATA_STAT_TYP, DATA_SRC_ID)  SELECT 'MTGD000015','CBAMTRX002','MTDI=00002','MTFC000015',INSTR_ID,'N',Sysdate - 36536,Sysdate,'CBA','ACTIVE','CBA' FROM FT_T_ISID WHERE ISS_ID = '77953' AND ID_CTXT_TYP = 'RATE_CAT_ID';</v>
      </c>
    </row>
    <row r="17" spans="1:13" s="8" customFormat="1">
      <c r="A17" s="97" t="s">
        <v>182</v>
      </c>
      <c r="B17" s="103" t="s">
        <v>1314</v>
      </c>
      <c r="C17" s="103" t="s">
        <v>1276</v>
      </c>
      <c r="D17" s="103" t="s">
        <v>1251</v>
      </c>
      <c r="E17" s="103" t="s">
        <v>1290</v>
      </c>
      <c r="F17" s="78">
        <v>684</v>
      </c>
      <c r="G17" s="78" t="s">
        <v>37</v>
      </c>
      <c r="H17" s="103" t="s">
        <v>1237</v>
      </c>
      <c r="I17" s="104" t="s">
        <v>1181</v>
      </c>
      <c r="J17" s="104" t="s">
        <v>141</v>
      </c>
      <c r="K17" s="99" t="s">
        <v>9</v>
      </c>
      <c r="L17" s="99" t="s">
        <v>141</v>
      </c>
      <c r="M17" s="105" t="str">
        <f t="shared" si="1"/>
        <v>INSERT INTO ft_t_mtgd (MTGD_OID, MTRX_OID, MTDI_OID, X_MTFC_OID, INSTR_ID, MODELLABILITY_REQ_IND, START_TMS, LAST_CHG_TMS, LAST_CHG_USR_ID, DATA_STAT_TYP, DATA_SRC_ID)  SELECT 'MTGD000016','CBAMTRX002','MTDI=00002','MTFC000016',INSTR_ID,'N',Sysdate - 36536,Sysdate,'CBA','ACTIVE','CBA' FROM FT_T_ISID WHERE ISS_ID = '684' AND ID_CTXT_TYP = 'RATE_CAT_ID';</v>
      </c>
    </row>
    <row r="18" spans="1:13" s="8" customFormat="1">
      <c r="A18" s="97" t="s">
        <v>182</v>
      </c>
      <c r="B18" s="103" t="s">
        <v>1315</v>
      </c>
      <c r="C18" s="103" t="s">
        <v>1276</v>
      </c>
      <c r="D18" s="103" t="s">
        <v>1251</v>
      </c>
      <c r="E18" s="103" t="s">
        <v>1291</v>
      </c>
      <c r="F18" s="78">
        <v>681</v>
      </c>
      <c r="G18" s="78" t="s">
        <v>37</v>
      </c>
      <c r="H18" s="103" t="s">
        <v>1237</v>
      </c>
      <c r="I18" s="104" t="s">
        <v>1181</v>
      </c>
      <c r="J18" s="104" t="s">
        <v>141</v>
      </c>
      <c r="K18" s="99" t="s">
        <v>9</v>
      </c>
      <c r="L18" s="99" t="s">
        <v>141</v>
      </c>
      <c r="M18" s="105" t="str">
        <f t="shared" si="1"/>
        <v>INSERT INTO ft_t_mtgd (MTGD_OID, MTRX_OID, MTDI_OID, X_MTFC_OID, INSTR_ID, MODELLABILITY_REQ_IND, START_TMS, LAST_CHG_TMS, LAST_CHG_USR_ID, DATA_STAT_TYP, DATA_SRC_ID)  SELECT 'MTGD000017','CBAMTRX002','MTDI=00002','MTFC000017',INSTR_ID,'N',Sysdate - 36536,Sysdate,'CBA','ACTIVE','CBA' FROM FT_T_ISID WHERE ISS_ID = '681' AND ID_CTXT_TYP = 'RATE_CAT_ID';</v>
      </c>
    </row>
    <row r="19" spans="1:13" s="8" customFormat="1">
      <c r="A19" s="97" t="s">
        <v>182</v>
      </c>
      <c r="B19" s="103" t="s">
        <v>1316</v>
      </c>
      <c r="C19" s="103" t="s">
        <v>1276</v>
      </c>
      <c r="D19" s="103" t="s">
        <v>1251</v>
      </c>
      <c r="E19" s="103" t="s">
        <v>1292</v>
      </c>
      <c r="F19" s="78">
        <v>77956</v>
      </c>
      <c r="G19" s="78" t="s">
        <v>37</v>
      </c>
      <c r="H19" s="103" t="s">
        <v>1237</v>
      </c>
      <c r="I19" s="104" t="s">
        <v>1181</v>
      </c>
      <c r="J19" s="104" t="s">
        <v>141</v>
      </c>
      <c r="K19" s="99" t="s">
        <v>9</v>
      </c>
      <c r="L19" s="99" t="s">
        <v>141</v>
      </c>
      <c r="M19" s="105" t="str">
        <f t="shared" si="1"/>
        <v>INSERT INTO ft_t_mtgd (MTGD_OID, MTRX_OID, MTDI_OID, X_MTFC_OID, INSTR_ID, MODELLABILITY_REQ_IND, START_TMS, LAST_CHG_TMS, LAST_CHG_USR_ID, DATA_STAT_TYP, DATA_SRC_ID)  SELECT 'MTGD000018','CBAMTRX002','MTDI=00002','MTFC000018',INSTR_ID,'N',Sysdate - 36536,Sysdate,'CBA','ACTIVE','CBA' FROM FT_T_ISID WHERE ISS_ID = '77956' AND ID_CTXT_TYP = 'RATE_CAT_ID';</v>
      </c>
    </row>
    <row r="20" spans="1:13" s="8" customFormat="1">
      <c r="A20" s="97" t="s">
        <v>182</v>
      </c>
      <c r="B20" s="103" t="s">
        <v>1317</v>
      </c>
      <c r="C20" s="103" t="s">
        <v>1276</v>
      </c>
      <c r="D20" s="103" t="s">
        <v>1251</v>
      </c>
      <c r="E20" s="103" t="s">
        <v>1293</v>
      </c>
      <c r="F20" s="78">
        <v>682</v>
      </c>
      <c r="G20" s="78" t="s">
        <v>37</v>
      </c>
      <c r="H20" s="103" t="s">
        <v>1237</v>
      </c>
      <c r="I20" s="104" t="s">
        <v>1181</v>
      </c>
      <c r="J20" s="104" t="s">
        <v>141</v>
      </c>
      <c r="K20" s="99" t="s">
        <v>9</v>
      </c>
      <c r="L20" s="99" t="s">
        <v>141</v>
      </c>
      <c r="M20" s="105" t="str">
        <f t="shared" si="1"/>
        <v>INSERT INTO ft_t_mtgd (MTGD_OID, MTRX_OID, MTDI_OID, X_MTFC_OID, INSTR_ID, MODELLABILITY_REQ_IND, START_TMS, LAST_CHG_TMS, LAST_CHG_USR_ID, DATA_STAT_TYP, DATA_SRC_ID)  SELECT 'MTGD000019','CBAMTRX002','MTDI=00002','MTFC000019',INSTR_ID,'N',Sysdate - 36536,Sysdate,'CBA','ACTIVE','CBA' FROM FT_T_ISID WHERE ISS_ID = '682' AND ID_CTXT_TYP = 'RATE_CAT_ID';</v>
      </c>
    </row>
    <row r="21" spans="1:13" s="8" customFormat="1">
      <c r="A21" s="97" t="s">
        <v>182</v>
      </c>
      <c r="B21" s="103" t="s">
        <v>1318</v>
      </c>
      <c r="C21" s="103" t="s">
        <v>1276</v>
      </c>
      <c r="D21" s="103" t="s">
        <v>1251</v>
      </c>
      <c r="E21" s="103" t="s">
        <v>1294</v>
      </c>
      <c r="F21" s="78">
        <v>683</v>
      </c>
      <c r="G21" s="78" t="s">
        <v>37</v>
      </c>
      <c r="H21" s="103" t="s">
        <v>1237</v>
      </c>
      <c r="I21" s="104" t="s">
        <v>1181</v>
      </c>
      <c r="J21" s="104" t="s">
        <v>141</v>
      </c>
      <c r="K21" s="99" t="s">
        <v>9</v>
      </c>
      <c r="L21" s="99" t="s">
        <v>141</v>
      </c>
      <c r="M21" s="105" t="str">
        <f t="shared" si="1"/>
        <v>INSERT INTO ft_t_mtgd (MTGD_OID, MTRX_OID, MTDI_OID, X_MTFC_OID, INSTR_ID, MODELLABILITY_REQ_IND, START_TMS, LAST_CHG_TMS, LAST_CHG_USR_ID, DATA_STAT_TYP, DATA_SRC_ID)  SELECT 'MTGD000020','CBAMTRX002','MTDI=00002','MTFC000020',INSTR_ID,'N',Sysdate - 36536,Sysdate,'CBA','ACTIVE','CBA' FROM FT_T_ISID WHERE ISS_ID = '683' AND ID_CTXT_TYP = 'RATE_CAT_ID';</v>
      </c>
    </row>
    <row r="22" spans="1:13" s="8" customFormat="1">
      <c r="A22" s="97" t="s">
        <v>182</v>
      </c>
      <c r="B22" s="103" t="s">
        <v>1319</v>
      </c>
      <c r="C22" s="103" t="s">
        <v>1276</v>
      </c>
      <c r="D22" s="103" t="s">
        <v>1251</v>
      </c>
      <c r="E22" s="103" t="s">
        <v>1295</v>
      </c>
      <c r="F22" s="78">
        <v>77959</v>
      </c>
      <c r="G22" s="78" t="s">
        <v>37</v>
      </c>
      <c r="H22" s="103" t="s">
        <v>1237</v>
      </c>
      <c r="I22" s="104" t="s">
        <v>1181</v>
      </c>
      <c r="J22" s="104" t="s">
        <v>141</v>
      </c>
      <c r="K22" s="99" t="s">
        <v>9</v>
      </c>
      <c r="L22" s="99" t="s">
        <v>141</v>
      </c>
      <c r="M22" s="105" t="str">
        <f t="shared" si="1"/>
        <v>INSERT INTO ft_t_mtgd (MTGD_OID, MTRX_OID, MTDI_OID, X_MTFC_OID, INSTR_ID, MODELLABILITY_REQ_IND, START_TMS, LAST_CHG_TMS, LAST_CHG_USR_ID, DATA_STAT_TYP, DATA_SRC_ID)  SELECT 'MTGD000021','CBAMTRX002','MTDI=00002','MTFC000021',INSTR_ID,'N',Sysdate - 36536,Sysdate,'CBA','ACTIVE','CBA' FROM FT_T_ISID WHERE ISS_ID = '77959' AND ID_CTXT_TYP = 'RATE_CAT_ID';</v>
      </c>
    </row>
    <row r="23" spans="1:13" s="8" customFormat="1">
      <c r="A23" s="97" t="s">
        <v>182</v>
      </c>
      <c r="B23" s="103" t="s">
        <v>1320</v>
      </c>
      <c r="C23" s="103" t="s">
        <v>1276</v>
      </c>
      <c r="D23" s="103" t="s">
        <v>1251</v>
      </c>
      <c r="E23" s="103" t="s">
        <v>1296</v>
      </c>
      <c r="F23" s="78">
        <v>741</v>
      </c>
      <c r="G23" s="78" t="s">
        <v>37</v>
      </c>
      <c r="H23" s="103" t="s">
        <v>1237</v>
      </c>
      <c r="I23" s="104" t="s">
        <v>1181</v>
      </c>
      <c r="J23" s="104" t="s">
        <v>141</v>
      </c>
      <c r="K23" s="99" t="s">
        <v>9</v>
      </c>
      <c r="L23" s="99" t="s">
        <v>141</v>
      </c>
      <c r="M23" s="105" t="str">
        <f t="shared" si="1"/>
        <v>INSERT INTO ft_t_mtgd (MTGD_OID, MTRX_OID, MTDI_OID, X_MTFC_OID, INSTR_ID, MODELLABILITY_REQ_IND, START_TMS, LAST_CHG_TMS, LAST_CHG_USR_ID, DATA_STAT_TYP, DATA_SRC_ID)  SELECT 'MTGD000022','CBAMTRX002','MTDI=00002','MTFC000022',INSTR_ID,'N',Sysdate - 36536,Sysdate,'CBA','ACTIVE','CBA' FROM FT_T_ISID WHERE ISS_ID = '741' AND ID_CTXT_TYP = 'RATE_CAT_ID';</v>
      </c>
    </row>
    <row r="24" spans="1:13" s="8" customFormat="1">
      <c r="A24" s="97" t="s">
        <v>182</v>
      </c>
      <c r="B24" s="103" t="s">
        <v>1321</v>
      </c>
      <c r="C24" s="103" t="s">
        <v>1276</v>
      </c>
      <c r="D24" s="103" t="s">
        <v>1251</v>
      </c>
      <c r="E24" s="103" t="s">
        <v>1297</v>
      </c>
      <c r="F24" s="78">
        <v>56427</v>
      </c>
      <c r="G24" s="78" t="s">
        <v>37</v>
      </c>
      <c r="H24" s="103" t="s">
        <v>1237</v>
      </c>
      <c r="I24" s="104" t="s">
        <v>1181</v>
      </c>
      <c r="J24" s="104" t="s">
        <v>141</v>
      </c>
      <c r="K24" s="99" t="s">
        <v>9</v>
      </c>
      <c r="L24" s="99" t="s">
        <v>141</v>
      </c>
      <c r="M24" s="105" t="str">
        <f t="shared" si="1"/>
        <v>INSERT INTO ft_t_mtgd (MTGD_OID, MTRX_OID, MTDI_OID, X_MTFC_OID, INSTR_ID, MODELLABILITY_REQ_IND, START_TMS, LAST_CHG_TMS, LAST_CHG_USR_ID, DATA_STAT_TYP, DATA_SRC_ID)  SELECT 'MTGD000023','CBAMTRX002','MTDI=00002','MTFC000023',INSTR_ID,'N',Sysdate - 36536,Sysdate,'CBA','ACTIVE','CBA' FROM FT_T_ISID WHERE ISS_ID = '56427' AND ID_CTXT_TYP = 'RATE_CAT_ID';</v>
      </c>
    </row>
    <row r="25" spans="1:13" s="8" customFormat="1">
      <c r="A25" s="97" t="s">
        <v>182</v>
      </c>
      <c r="B25" s="103" t="s">
        <v>1322</v>
      </c>
      <c r="C25" s="103" t="s">
        <v>1276</v>
      </c>
      <c r="D25" s="103" t="s">
        <v>1251</v>
      </c>
      <c r="E25" s="103" t="s">
        <v>1298</v>
      </c>
      <c r="F25" s="78">
        <v>80276</v>
      </c>
      <c r="G25" s="78" t="s">
        <v>37</v>
      </c>
      <c r="H25" s="103" t="s">
        <v>1237</v>
      </c>
      <c r="I25" s="104" t="s">
        <v>1181</v>
      </c>
      <c r="J25" s="104" t="s">
        <v>141</v>
      </c>
      <c r="K25" s="99" t="s">
        <v>9</v>
      </c>
      <c r="L25" s="99" t="s">
        <v>141</v>
      </c>
      <c r="M25" s="105" t="str">
        <f t="shared" si="1"/>
        <v>INSERT INTO ft_t_mtgd (MTGD_OID, MTRX_OID, MTDI_OID, X_MTFC_OID, INSTR_ID, MODELLABILITY_REQ_IND, START_TMS, LAST_CHG_TMS, LAST_CHG_USR_ID, DATA_STAT_TYP, DATA_SRC_ID)  SELECT 'MTGD000024','CBAMTRX002','MTDI=00002','MTFC000024',INSTR_ID,'N',Sysdate - 36536,Sysdate,'CBA','ACTIVE','CBA' FROM FT_T_ISID WHERE ISS_ID = '80276' AND ID_CTXT_TYP = 'RATE_CAT_ID';</v>
      </c>
    </row>
    <row r="26" spans="1:13" s="8" customFormat="1">
      <c r="A26" s="97" t="s">
        <v>182</v>
      </c>
      <c r="B26" s="103" t="s">
        <v>1323</v>
      </c>
      <c r="C26" s="103" t="s">
        <v>1276</v>
      </c>
      <c r="D26" s="103" t="s">
        <v>1251</v>
      </c>
      <c r="E26" s="103" t="s">
        <v>1299</v>
      </c>
      <c r="F26" s="78">
        <v>56430</v>
      </c>
      <c r="G26" s="78" t="s">
        <v>37</v>
      </c>
      <c r="H26" s="103" t="s">
        <v>1237</v>
      </c>
      <c r="I26" s="104" t="s">
        <v>1181</v>
      </c>
      <c r="J26" s="104" t="s">
        <v>141</v>
      </c>
      <c r="K26" s="99" t="s">
        <v>9</v>
      </c>
      <c r="L26" s="99" t="s">
        <v>141</v>
      </c>
      <c r="M26" s="105" t="str">
        <f t="shared" si="1"/>
        <v>INSERT INTO ft_t_mtgd (MTGD_OID, MTRX_OID, MTDI_OID, X_MTFC_OID, INSTR_ID, MODELLABILITY_REQ_IND, START_TMS, LAST_CHG_TMS, LAST_CHG_USR_ID, DATA_STAT_TYP, DATA_SRC_ID)  SELECT 'MTGD000025','CBAMTRX002','MTDI=00002','MTFC000025',INSTR_ID,'N',Sysdate - 36536,Sysdate,'CBA','ACTIVE','CBA' FROM FT_T_ISID WHERE ISS_ID = '56430' AND ID_CTXT_TYP = 'RATE_CAT_ID';</v>
      </c>
    </row>
    <row r="27" spans="1:13" s="8" customFormat="1">
      <c r="A27" s="97" t="s">
        <v>182</v>
      </c>
      <c r="B27" s="103" t="s">
        <v>1324</v>
      </c>
      <c r="C27" s="103" t="s">
        <v>1276</v>
      </c>
      <c r="D27" s="103" t="s">
        <v>1251</v>
      </c>
      <c r="E27" s="103" t="s">
        <v>1300</v>
      </c>
      <c r="F27" s="78">
        <v>56433</v>
      </c>
      <c r="G27" s="78" t="s">
        <v>37</v>
      </c>
      <c r="H27" s="103" t="s">
        <v>1237</v>
      </c>
      <c r="I27" s="104" t="s">
        <v>1181</v>
      </c>
      <c r="J27" s="104" t="s">
        <v>141</v>
      </c>
      <c r="K27" s="99" t="s">
        <v>9</v>
      </c>
      <c r="L27" s="99" t="s">
        <v>141</v>
      </c>
      <c r="M27" s="105" t="str">
        <f t="shared" si="1"/>
        <v>INSERT INTO ft_t_mtgd (MTGD_OID, MTRX_OID, MTDI_OID, X_MTFC_OID, INSTR_ID, MODELLABILITY_REQ_IND, START_TMS, LAST_CHG_TMS, LAST_CHG_USR_ID, DATA_STAT_TYP, DATA_SRC_ID)  SELECT 'MTGD000026','CBAMTRX002','MTDI=00002','MTFC000026',INSTR_ID,'N',Sysdate - 36536,Sysdate,'CBA','ACTIVE','CBA' FROM FT_T_ISID WHERE ISS_ID = '56433' AND ID_CTXT_TYP = 'RATE_CAT_ID';</v>
      </c>
    </row>
    <row r="28" spans="1:13" s="8" customFormat="1">
      <c r="A28" s="97" t="s">
        <v>182</v>
      </c>
      <c r="B28" s="103" t="s">
        <v>1325</v>
      </c>
      <c r="C28" s="103" t="s">
        <v>1276</v>
      </c>
      <c r="D28" s="103" t="s">
        <v>1251</v>
      </c>
      <c r="E28" s="103" t="s">
        <v>1301</v>
      </c>
      <c r="F28" s="78">
        <v>56403</v>
      </c>
      <c r="G28" s="78" t="s">
        <v>37</v>
      </c>
      <c r="H28" s="103" t="s">
        <v>1237</v>
      </c>
      <c r="I28" s="104" t="s">
        <v>1181</v>
      </c>
      <c r="J28" s="104" t="s">
        <v>141</v>
      </c>
      <c r="K28" s="99" t="s">
        <v>9</v>
      </c>
      <c r="L28" s="99" t="s">
        <v>141</v>
      </c>
      <c r="M28" s="105" t="str">
        <f t="shared" si="1"/>
        <v>INSERT INTO ft_t_mtgd (MTGD_OID, MTRX_OID, MTDI_OID, X_MTFC_OID, INSTR_ID, MODELLABILITY_REQ_IND, START_TMS, LAST_CHG_TMS, LAST_CHG_USR_ID, DATA_STAT_TYP, DATA_SRC_ID)  SELECT 'MTGD000027','CBAMTRX002','MTDI=00002','MTFC000027',INSTR_ID,'N',Sysdate - 36536,Sysdate,'CBA','ACTIVE','CBA' FROM FT_T_ISID WHERE ISS_ID = '56403' AND ID_CTXT_TYP = 'RATE_CAT_ID';</v>
      </c>
    </row>
    <row r="29" spans="1:13" s="8" customFormat="1">
      <c r="A29" s="97" t="s">
        <v>182</v>
      </c>
      <c r="B29" s="103" t="s">
        <v>1326</v>
      </c>
      <c r="C29" s="103" t="s">
        <v>1276</v>
      </c>
      <c r="D29" s="103" t="s">
        <v>1251</v>
      </c>
      <c r="E29" s="103" t="s">
        <v>1302</v>
      </c>
      <c r="F29" s="78">
        <v>80279</v>
      </c>
      <c r="G29" s="78" t="s">
        <v>37</v>
      </c>
      <c r="H29" s="103" t="s">
        <v>1237</v>
      </c>
      <c r="I29" s="104" t="s">
        <v>1181</v>
      </c>
      <c r="J29" s="104" t="s">
        <v>141</v>
      </c>
      <c r="K29" s="99" t="s">
        <v>9</v>
      </c>
      <c r="L29" s="99" t="s">
        <v>141</v>
      </c>
      <c r="M29" s="105" t="str">
        <f t="shared" si="1"/>
        <v>INSERT INTO ft_t_mtgd (MTGD_OID, MTRX_OID, MTDI_OID, X_MTFC_OID, INSTR_ID, MODELLABILITY_REQ_IND, START_TMS, LAST_CHG_TMS, LAST_CHG_USR_ID, DATA_STAT_TYP, DATA_SRC_ID)  SELECT 'MTGD000028','CBAMTRX002','MTDI=00002','MTFC000028',INSTR_ID,'N',Sysdate - 36536,Sysdate,'CBA','ACTIVE','CBA' FROM FT_T_ISID WHERE ISS_ID = '80279' AND ID_CTXT_TYP = 'RATE_CAT_ID';</v>
      </c>
    </row>
    <row r="30" spans="1:13" s="8" customFormat="1">
      <c r="A30" s="97" t="s">
        <v>182</v>
      </c>
      <c r="B30" s="103" t="s">
        <v>1327</v>
      </c>
      <c r="C30" s="103" t="s">
        <v>1276</v>
      </c>
      <c r="D30" s="103" t="s">
        <v>1251</v>
      </c>
      <c r="E30" s="103" t="s">
        <v>1303</v>
      </c>
      <c r="F30" s="78">
        <v>56406</v>
      </c>
      <c r="G30" s="78" t="s">
        <v>37</v>
      </c>
      <c r="H30" s="103" t="s">
        <v>1237</v>
      </c>
      <c r="I30" s="104" t="s">
        <v>1181</v>
      </c>
      <c r="J30" s="104" t="s">
        <v>141</v>
      </c>
      <c r="K30" s="99" t="s">
        <v>9</v>
      </c>
      <c r="L30" s="99" t="s">
        <v>141</v>
      </c>
      <c r="M30" s="105" t="str">
        <f t="shared" si="1"/>
        <v>INSERT INTO ft_t_mtgd (MTGD_OID, MTRX_OID, MTDI_OID, X_MTFC_OID, INSTR_ID, MODELLABILITY_REQ_IND, START_TMS, LAST_CHG_TMS, LAST_CHG_USR_ID, DATA_STAT_TYP, DATA_SRC_ID)  SELECT 'MTGD000029','CBAMTRX002','MTDI=00002','MTFC000029',INSTR_ID,'N',Sysdate - 36536,Sysdate,'CBA','ACTIVE','CBA' FROM FT_T_ISID WHERE ISS_ID = '56406' AND ID_CTXT_TYP = 'RATE_CAT_ID';</v>
      </c>
    </row>
    <row r="31" spans="1:13" s="8" customFormat="1">
      <c r="A31" s="97" t="s">
        <v>182</v>
      </c>
      <c r="B31" s="103" t="s">
        <v>1328</v>
      </c>
      <c r="C31" s="103" t="s">
        <v>1276</v>
      </c>
      <c r="D31" s="103" t="s">
        <v>1251</v>
      </c>
      <c r="E31" s="103" t="s">
        <v>1304</v>
      </c>
      <c r="F31" s="78">
        <v>56409</v>
      </c>
      <c r="G31" s="78" t="s">
        <v>37</v>
      </c>
      <c r="H31" s="103" t="s">
        <v>1237</v>
      </c>
      <c r="I31" s="104" t="s">
        <v>1181</v>
      </c>
      <c r="J31" s="104" t="s">
        <v>141</v>
      </c>
      <c r="K31" s="99" t="s">
        <v>9</v>
      </c>
      <c r="L31" s="99" t="s">
        <v>141</v>
      </c>
      <c r="M31" s="105" t="str">
        <f t="shared" si="1"/>
        <v>INSERT INTO ft_t_mtgd (MTGD_OID, MTRX_OID, MTDI_OID, X_MTFC_OID, INSTR_ID, MODELLABILITY_REQ_IND, START_TMS, LAST_CHG_TMS, LAST_CHG_USR_ID, DATA_STAT_TYP, DATA_SRC_ID)  SELECT 'MTGD000030','CBAMTRX002','MTDI=00002','MTFC000030',INSTR_ID,'N',Sysdate - 36536,Sysdate,'CBA','ACTIVE','CBA' FROM FT_T_ISID WHERE ISS_ID = '56409' AND ID_CTXT_TYP = 'RATE_CAT_ID';</v>
      </c>
    </row>
    <row r="32" spans="1:13" s="8" customFormat="1">
      <c r="A32" s="97" t="s">
        <v>182</v>
      </c>
      <c r="B32" s="103" t="s">
        <v>1329</v>
      </c>
      <c r="C32" s="103" t="s">
        <v>1276</v>
      </c>
      <c r="D32" s="103" t="s">
        <v>1251</v>
      </c>
      <c r="E32" s="103" t="s">
        <v>1305</v>
      </c>
      <c r="F32" s="78">
        <v>56412</v>
      </c>
      <c r="G32" s="78" t="s">
        <v>37</v>
      </c>
      <c r="H32" s="103" t="s">
        <v>1237</v>
      </c>
      <c r="I32" s="104" t="s">
        <v>1181</v>
      </c>
      <c r="J32" s="104" t="s">
        <v>141</v>
      </c>
      <c r="K32" s="99" t="s">
        <v>9</v>
      </c>
      <c r="L32" s="99" t="s">
        <v>141</v>
      </c>
      <c r="M32" s="105" t="str">
        <f t="shared" si="1"/>
        <v>INSERT INTO ft_t_mtgd (MTGD_OID, MTRX_OID, MTDI_OID, X_MTFC_OID, INSTR_ID, MODELLABILITY_REQ_IND, START_TMS, LAST_CHG_TMS, LAST_CHG_USR_ID, DATA_STAT_TYP, DATA_SRC_ID)  SELECT 'MTGD000031','CBAMTRX002','MTDI=00002','MTFC000031',INSTR_ID,'N',Sysdate - 36536,Sysdate,'CBA','ACTIVE','CBA' FROM FT_T_ISID WHERE ISS_ID = '56412' AND ID_CTXT_TYP = 'RATE_CAT_ID';</v>
      </c>
    </row>
    <row r="33" spans="1:13" s="8" customFormat="1">
      <c r="A33" s="97" t="s">
        <v>182</v>
      </c>
      <c r="B33" s="103" t="s">
        <v>1330</v>
      </c>
      <c r="C33" s="103" t="s">
        <v>1276</v>
      </c>
      <c r="D33" s="103" t="s">
        <v>1251</v>
      </c>
      <c r="E33" s="103" t="s">
        <v>1306</v>
      </c>
      <c r="F33" s="78">
        <v>56415</v>
      </c>
      <c r="G33" s="78" t="s">
        <v>37</v>
      </c>
      <c r="H33" s="103" t="s">
        <v>1237</v>
      </c>
      <c r="I33" s="104" t="s">
        <v>1181</v>
      </c>
      <c r="J33" s="104" t="s">
        <v>141</v>
      </c>
      <c r="K33" s="99" t="s">
        <v>9</v>
      </c>
      <c r="L33" s="99" t="s">
        <v>141</v>
      </c>
      <c r="M33" s="105" t="str">
        <f t="shared" si="1"/>
        <v>INSERT INTO ft_t_mtgd (MTGD_OID, MTRX_OID, MTDI_OID, X_MTFC_OID, INSTR_ID, MODELLABILITY_REQ_IND, START_TMS, LAST_CHG_TMS, LAST_CHG_USR_ID, DATA_STAT_TYP, DATA_SRC_ID)  SELECT 'MTGD000032','CBAMTRX002','MTDI=00002','MTFC000032',INSTR_ID,'N',Sysdate - 36536,Sysdate,'CBA','ACTIVE','CBA' FROM FT_T_ISID WHERE ISS_ID = '56415' AND ID_CTXT_TYP = 'RATE_CAT_ID';</v>
      </c>
    </row>
    <row r="34" spans="1:13" s="8" customFormat="1">
      <c r="A34" s="97" t="s">
        <v>182</v>
      </c>
      <c r="B34" s="103" t="s">
        <v>1331</v>
      </c>
      <c r="C34" s="103" t="s">
        <v>1276</v>
      </c>
      <c r="D34" s="103" t="s">
        <v>1251</v>
      </c>
      <c r="E34" s="103" t="s">
        <v>1307</v>
      </c>
      <c r="F34" s="78">
        <v>56418</v>
      </c>
      <c r="G34" s="78" t="s">
        <v>37</v>
      </c>
      <c r="H34" s="103" t="s">
        <v>1237</v>
      </c>
      <c r="I34" s="104" t="s">
        <v>1181</v>
      </c>
      <c r="J34" s="104" t="s">
        <v>141</v>
      </c>
      <c r="K34" s="99" t="s">
        <v>9</v>
      </c>
      <c r="L34" s="99" t="s">
        <v>141</v>
      </c>
      <c r="M34" s="105" t="str">
        <f t="shared" si="1"/>
        <v>INSERT INTO ft_t_mtgd (MTGD_OID, MTRX_OID, MTDI_OID, X_MTFC_OID, INSTR_ID, MODELLABILITY_REQ_IND, START_TMS, LAST_CHG_TMS, LAST_CHG_USR_ID, DATA_STAT_TYP, DATA_SRC_ID)  SELECT 'MTGD000033','CBAMTRX002','MTDI=00002','MTFC000033',INSTR_ID,'N',Sysdate - 36536,Sysdate,'CBA','ACTIVE','CBA' FROM FT_T_ISID WHERE ISS_ID = '56418' AND ID_CTXT_TYP = 'RATE_CAT_ID';</v>
      </c>
    </row>
    <row r="35" spans="1:13" s="8" customFormat="1">
      <c r="A35" s="97" t="s">
        <v>182</v>
      </c>
      <c r="B35" s="103" t="s">
        <v>1332</v>
      </c>
      <c r="C35" s="103" t="s">
        <v>1276</v>
      </c>
      <c r="D35" s="103" t="s">
        <v>1251</v>
      </c>
      <c r="E35" s="103" t="s">
        <v>1308</v>
      </c>
      <c r="F35" s="78">
        <v>56421</v>
      </c>
      <c r="G35" s="78" t="s">
        <v>37</v>
      </c>
      <c r="H35" s="103" t="s">
        <v>1237</v>
      </c>
      <c r="I35" s="104" t="s">
        <v>1181</v>
      </c>
      <c r="J35" s="104" t="s">
        <v>141</v>
      </c>
      <c r="K35" s="99" t="s">
        <v>9</v>
      </c>
      <c r="L35" s="99" t="s">
        <v>141</v>
      </c>
      <c r="M35" s="105" t="str">
        <f t="shared" si="1"/>
        <v>INSERT INTO ft_t_mtgd (MTGD_OID, MTRX_OID, MTDI_OID, X_MTFC_OID, INSTR_ID, MODELLABILITY_REQ_IND, START_TMS, LAST_CHG_TMS, LAST_CHG_USR_ID, DATA_STAT_TYP, DATA_SRC_ID)  SELECT 'MTGD000034','CBAMTRX002','MTDI=00002','MTFC000034',INSTR_ID,'N',Sysdate - 36536,Sysdate,'CBA','ACTIVE','CBA' FROM FT_T_ISID WHERE ISS_ID = '56421' AND ID_CTXT_TYP = 'RATE_CAT_ID';</v>
      </c>
    </row>
    <row r="36" spans="1:13" s="8" customFormat="1">
      <c r="A36" s="97" t="s">
        <v>182</v>
      </c>
      <c r="B36" s="103" t="s">
        <v>1333</v>
      </c>
      <c r="C36" s="103" t="s">
        <v>1276</v>
      </c>
      <c r="D36" s="103" t="s">
        <v>1251</v>
      </c>
      <c r="E36" s="103" t="s">
        <v>1309</v>
      </c>
      <c r="F36" s="78">
        <v>56424</v>
      </c>
      <c r="G36" s="78" t="s">
        <v>37</v>
      </c>
      <c r="H36" s="103" t="s">
        <v>1237</v>
      </c>
      <c r="I36" s="104" t="s">
        <v>1181</v>
      </c>
      <c r="J36" s="104" t="s">
        <v>141</v>
      </c>
      <c r="K36" s="99" t="s">
        <v>9</v>
      </c>
      <c r="L36" s="99" t="s">
        <v>141</v>
      </c>
      <c r="M36" s="105" t="str">
        <f t="shared" si="1"/>
        <v>INSERT INTO ft_t_mtgd (MTGD_OID, MTRX_OID, MTDI_OID, X_MTFC_OID, INSTR_ID, MODELLABILITY_REQ_IND, START_TMS, LAST_CHG_TMS, LAST_CHG_USR_ID, DATA_STAT_TYP, DATA_SRC_ID)  SELECT 'MTGD000035','CBAMTRX002','MTDI=00002','MTFC000035',INSTR_ID,'N',Sysdate - 36536,Sysdate,'CBA','ACTIVE','CBA' FROM FT_T_ISID WHERE ISS_ID = '56424' AND ID_CTXT_TYP = 'RATE_CAT_ID';</v>
      </c>
    </row>
    <row r="37" spans="1:13" s="8" customFormat="1">
      <c r="A37" s="97" t="s">
        <v>183</v>
      </c>
      <c r="B37" s="103" t="s">
        <v>1642</v>
      </c>
      <c r="C37" s="103" t="s">
        <v>1575</v>
      </c>
      <c r="D37" s="103" t="s">
        <v>1621</v>
      </c>
      <c r="E37" s="103" t="s">
        <v>1585</v>
      </c>
      <c r="F37" s="78">
        <v>43</v>
      </c>
      <c r="G37" s="78" t="s">
        <v>37</v>
      </c>
      <c r="H37" s="103" t="s">
        <v>1237</v>
      </c>
      <c r="I37" s="104" t="s">
        <v>1181</v>
      </c>
      <c r="J37" s="104" t="s">
        <v>141</v>
      </c>
      <c r="K37" s="99" t="s">
        <v>9</v>
      </c>
      <c r="L37" s="99" t="s">
        <v>141</v>
      </c>
      <c r="M37" s="105" t="str">
        <f t="shared" si="1"/>
        <v>INSERT INTO ft_t_mtgd (MTGD_OID, MTRX_OID, MTDI_OID, X_MTFC_OID, INSTR_ID, MODELLABILITY_REQ_IND, START_TMS, LAST_CHG_TMS, LAST_CHG_USR_ID, DATA_STAT_TYP, DATA_SRC_ID)  SELECT 'MTGD000036','CBAMTRX003','MTDI=00003','MTFC000036',INSTR_ID,'N',Sysdate - 36536,Sysdate,'CBA','ACTIVE','CBA' FROM FT_T_ISID WHERE ISS_ID = '43' AND ID_CTXT_TYP = 'RATE_CAT_ID';</v>
      </c>
    </row>
    <row r="38" spans="1:13" s="8" customFormat="1">
      <c r="A38" s="97" t="s">
        <v>183</v>
      </c>
      <c r="B38" s="103" t="s">
        <v>1643</v>
      </c>
      <c r="C38" s="103" t="s">
        <v>1575</v>
      </c>
      <c r="D38" s="103" t="s">
        <v>1621</v>
      </c>
      <c r="E38" s="103" t="s">
        <v>1586</v>
      </c>
      <c r="F38" s="78">
        <v>2</v>
      </c>
      <c r="G38" s="78" t="s">
        <v>37</v>
      </c>
      <c r="H38" s="103" t="s">
        <v>1237</v>
      </c>
      <c r="I38" s="104" t="s">
        <v>1181</v>
      </c>
      <c r="J38" s="104" t="s">
        <v>141</v>
      </c>
      <c r="K38" s="99" t="s">
        <v>9</v>
      </c>
      <c r="L38" s="99" t="s">
        <v>141</v>
      </c>
      <c r="M38" s="105" t="str">
        <f t="shared" si="1"/>
        <v>INSERT INTO ft_t_mtgd (MTGD_OID, MTRX_OID, MTDI_OID, X_MTFC_OID, INSTR_ID, MODELLABILITY_REQ_IND, START_TMS, LAST_CHG_TMS, LAST_CHG_USR_ID, DATA_STAT_TYP, DATA_SRC_ID)  SELECT 'MTGD000037','CBAMTRX003','MTDI=00003','MTFC000037',INSTR_ID,'N',Sysdate - 36536,Sysdate,'CBA','ACTIVE','CBA' FROM FT_T_ISID WHERE ISS_ID = '2' AND ID_CTXT_TYP = 'RATE_CAT_ID';</v>
      </c>
    </row>
    <row r="39" spans="1:13" s="8" customFormat="1">
      <c r="A39" s="97" t="s">
        <v>183</v>
      </c>
      <c r="B39" s="103" t="s">
        <v>1644</v>
      </c>
      <c r="C39" s="103" t="s">
        <v>1575</v>
      </c>
      <c r="D39" s="103" t="s">
        <v>1621</v>
      </c>
      <c r="E39" s="103" t="s">
        <v>1587</v>
      </c>
      <c r="F39" s="78">
        <v>3</v>
      </c>
      <c r="G39" s="78" t="s">
        <v>37</v>
      </c>
      <c r="H39" s="103" t="s">
        <v>1237</v>
      </c>
      <c r="I39" s="104" t="s">
        <v>1181</v>
      </c>
      <c r="J39" s="104" t="s">
        <v>141</v>
      </c>
      <c r="K39" s="99" t="s">
        <v>9</v>
      </c>
      <c r="L39" s="99" t="s">
        <v>141</v>
      </c>
      <c r="M39" s="105" t="str">
        <f t="shared" si="1"/>
        <v>INSERT INTO ft_t_mtgd (MTGD_OID, MTRX_OID, MTDI_OID, X_MTFC_OID, INSTR_ID, MODELLABILITY_REQ_IND, START_TMS, LAST_CHG_TMS, LAST_CHG_USR_ID, DATA_STAT_TYP, DATA_SRC_ID)  SELECT 'MTGD000038','CBAMTRX003','MTDI=00003','MTFC000038',INSTR_ID,'N',Sysdate - 36536,Sysdate,'CBA','ACTIVE','CBA' FROM FT_T_ISID WHERE ISS_ID = '3' AND ID_CTXT_TYP = 'RATE_CAT_ID';</v>
      </c>
    </row>
    <row r="40" spans="1:13" s="8" customFormat="1">
      <c r="A40" s="97" t="s">
        <v>183</v>
      </c>
      <c r="B40" s="103" t="s">
        <v>1645</v>
      </c>
      <c r="C40" s="103" t="s">
        <v>1575</v>
      </c>
      <c r="D40" s="103" t="s">
        <v>1621</v>
      </c>
      <c r="E40" s="103" t="s">
        <v>1588</v>
      </c>
      <c r="F40" s="78">
        <v>4</v>
      </c>
      <c r="G40" s="78" t="s">
        <v>37</v>
      </c>
      <c r="H40" s="103" t="s">
        <v>1237</v>
      </c>
      <c r="I40" s="104" t="s">
        <v>1181</v>
      </c>
      <c r="J40" s="104" t="s">
        <v>141</v>
      </c>
      <c r="K40" s="99" t="s">
        <v>9</v>
      </c>
      <c r="L40" s="99" t="s">
        <v>141</v>
      </c>
      <c r="M40" s="105" t="str">
        <f t="shared" si="1"/>
        <v>INSERT INTO ft_t_mtgd (MTGD_OID, MTRX_OID, MTDI_OID, X_MTFC_OID, INSTR_ID, MODELLABILITY_REQ_IND, START_TMS, LAST_CHG_TMS, LAST_CHG_USR_ID, DATA_STAT_TYP, DATA_SRC_ID)  SELECT 'MTGD000039','CBAMTRX003','MTDI=00003','MTFC000039',INSTR_ID,'N',Sysdate - 36536,Sysdate,'CBA','ACTIVE','CBA' FROM FT_T_ISID WHERE ISS_ID = '4' AND ID_CTXT_TYP = 'RATE_CAT_ID';</v>
      </c>
    </row>
    <row r="41" spans="1:13" s="8" customFormat="1">
      <c r="A41" s="97" t="s">
        <v>183</v>
      </c>
      <c r="B41" s="103" t="s">
        <v>1646</v>
      </c>
      <c r="C41" s="103" t="s">
        <v>1575</v>
      </c>
      <c r="D41" s="103" t="s">
        <v>1624</v>
      </c>
      <c r="E41" s="103" t="s">
        <v>1585</v>
      </c>
      <c r="F41" s="78">
        <v>915</v>
      </c>
      <c r="G41" s="78" t="s">
        <v>37</v>
      </c>
      <c r="H41" s="103" t="s">
        <v>1237</v>
      </c>
      <c r="I41" s="104" t="s">
        <v>1181</v>
      </c>
      <c r="J41" s="104" t="s">
        <v>141</v>
      </c>
      <c r="K41" s="99" t="s">
        <v>9</v>
      </c>
      <c r="L41" s="99" t="s">
        <v>141</v>
      </c>
      <c r="M41" s="105" t="str">
        <f t="shared" si="1"/>
        <v>INSERT INTO ft_t_mtgd (MTGD_OID, MTRX_OID, MTDI_OID, X_MTFC_OID, INSTR_ID, MODELLABILITY_REQ_IND, START_TMS, LAST_CHG_TMS, LAST_CHG_USR_ID, DATA_STAT_TYP, DATA_SRC_ID)  SELECT 'MTGD000040','CBAMTRX003','MTDI=00006','MTFC000036',INSTR_ID,'N',Sysdate - 36536,Sysdate,'CBA','ACTIVE','CBA' FROM FT_T_ISID WHERE ISS_ID = '915' AND ID_CTXT_TYP = 'RATE_CAT_ID';</v>
      </c>
    </row>
    <row r="42" spans="1:13" s="8" customFormat="1">
      <c r="A42" s="97" t="s">
        <v>183</v>
      </c>
      <c r="B42" s="103" t="s">
        <v>1647</v>
      </c>
      <c r="C42" s="103" t="s">
        <v>1575</v>
      </c>
      <c r="D42" s="103" t="s">
        <v>1624</v>
      </c>
      <c r="E42" s="103" t="s">
        <v>1586</v>
      </c>
      <c r="F42" s="78">
        <v>1005</v>
      </c>
      <c r="G42" s="78" t="s">
        <v>37</v>
      </c>
      <c r="H42" s="103" t="s">
        <v>1237</v>
      </c>
      <c r="I42" s="104" t="s">
        <v>1181</v>
      </c>
      <c r="J42" s="104" t="s">
        <v>141</v>
      </c>
      <c r="K42" s="99" t="s">
        <v>9</v>
      </c>
      <c r="L42" s="99" t="s">
        <v>141</v>
      </c>
      <c r="M42" s="105" t="str">
        <f t="shared" si="1"/>
        <v>INSERT INTO ft_t_mtgd (MTGD_OID, MTRX_OID, MTDI_OID, X_MTFC_OID, INSTR_ID, MODELLABILITY_REQ_IND, START_TMS, LAST_CHG_TMS, LAST_CHG_USR_ID, DATA_STAT_TYP, DATA_SRC_ID)  SELECT 'MTGD000041','CBAMTRX003','MTDI=00006','MTFC000037',INSTR_ID,'N',Sysdate - 36536,Sysdate,'CBA','ACTIVE','CBA' FROM FT_T_ISID WHERE ISS_ID = '1005' AND ID_CTXT_TYP = 'RATE_CAT_ID';</v>
      </c>
    </row>
    <row r="43" spans="1:13" s="8" customFormat="1">
      <c r="A43" s="97" t="s">
        <v>183</v>
      </c>
      <c r="B43" s="103" t="s">
        <v>1648</v>
      </c>
      <c r="C43" s="103" t="s">
        <v>1575</v>
      </c>
      <c r="D43" s="103" t="s">
        <v>1624</v>
      </c>
      <c r="E43" s="103" t="s">
        <v>1587</v>
      </c>
      <c r="F43" s="78">
        <v>1006</v>
      </c>
      <c r="G43" s="78" t="s">
        <v>37</v>
      </c>
      <c r="H43" s="103" t="s">
        <v>1237</v>
      </c>
      <c r="I43" s="104" t="s">
        <v>1181</v>
      </c>
      <c r="J43" s="104" t="s">
        <v>141</v>
      </c>
      <c r="K43" s="99" t="s">
        <v>9</v>
      </c>
      <c r="L43" s="99" t="s">
        <v>141</v>
      </c>
      <c r="M43" s="105" t="str">
        <f t="shared" si="1"/>
        <v>INSERT INTO ft_t_mtgd (MTGD_OID, MTRX_OID, MTDI_OID, X_MTFC_OID, INSTR_ID, MODELLABILITY_REQ_IND, START_TMS, LAST_CHG_TMS, LAST_CHG_USR_ID, DATA_STAT_TYP, DATA_SRC_ID)  SELECT 'MTGD000042','CBAMTRX003','MTDI=00006','MTFC000038',INSTR_ID,'N',Sysdate - 36536,Sysdate,'CBA','ACTIVE','CBA' FROM FT_T_ISID WHERE ISS_ID = '1006' AND ID_CTXT_TYP = 'RATE_CAT_ID';</v>
      </c>
    </row>
    <row r="44" spans="1:13" s="8" customFormat="1">
      <c r="A44" s="97" t="s">
        <v>183</v>
      </c>
      <c r="B44" s="103" t="s">
        <v>1649</v>
      </c>
      <c r="C44" s="103" t="s">
        <v>1575</v>
      </c>
      <c r="D44" s="103" t="s">
        <v>1624</v>
      </c>
      <c r="E44" s="103" t="s">
        <v>1588</v>
      </c>
      <c r="F44" s="78">
        <v>1007</v>
      </c>
      <c r="G44" s="78" t="s">
        <v>37</v>
      </c>
      <c r="H44" s="103" t="s">
        <v>1237</v>
      </c>
      <c r="I44" s="104" t="s">
        <v>1181</v>
      </c>
      <c r="J44" s="104" t="s">
        <v>141</v>
      </c>
      <c r="K44" s="99" t="s">
        <v>9</v>
      </c>
      <c r="L44" s="99" t="s">
        <v>141</v>
      </c>
      <c r="M44" s="105" t="str">
        <f t="shared" si="1"/>
        <v>INSERT INTO ft_t_mtgd (MTGD_OID, MTRX_OID, MTDI_OID, X_MTFC_OID, INSTR_ID, MODELLABILITY_REQ_IND, START_TMS, LAST_CHG_TMS, LAST_CHG_USR_ID, DATA_STAT_TYP, DATA_SRC_ID)  SELECT 'MTGD000043','CBAMTRX003','MTDI=00006','MTFC000039',INSTR_ID,'N',Sysdate - 36536,Sysdate,'CBA','ACTIVE','CBA' FROM FT_T_ISID WHERE ISS_ID = '1007' AND ID_CTXT_TYP = 'RATE_CAT_ID';</v>
      </c>
    </row>
    <row r="45" spans="1:13" s="8" customFormat="1">
      <c r="A45" s="97" t="s">
        <v>1597</v>
      </c>
      <c r="B45" s="103" t="s">
        <v>1650</v>
      </c>
      <c r="C45" s="103" t="s">
        <v>1576</v>
      </c>
      <c r="D45" s="103" t="s">
        <v>1622</v>
      </c>
      <c r="E45" s="103" t="s">
        <v>1598</v>
      </c>
      <c r="F45" s="78">
        <v>70788</v>
      </c>
      <c r="G45" s="78" t="s">
        <v>37</v>
      </c>
      <c r="H45" s="103" t="s">
        <v>1237</v>
      </c>
      <c r="I45" s="104" t="s">
        <v>1181</v>
      </c>
      <c r="J45" s="104" t="s">
        <v>141</v>
      </c>
      <c r="K45" s="99" t="s">
        <v>9</v>
      </c>
      <c r="L45" s="99" t="s">
        <v>141</v>
      </c>
      <c r="M45" s="105" t="str">
        <f t="shared" si="1"/>
        <v>INSERT INTO ft_t_mtgd (MTGD_OID, MTRX_OID, MTDI_OID, X_MTFC_OID, INSTR_ID, MODELLABILITY_REQ_IND, START_TMS, LAST_CHG_TMS, LAST_CHG_USR_ID, DATA_STAT_TYP, DATA_SRC_ID)  SELECT 'MTGD000044','CBAMTRX004','MTDI=00004','MTFC000040',INSTR_ID,'N',Sysdate - 36536,Sysdate,'CBA','ACTIVE','CBA' FROM FT_T_ISID WHERE ISS_ID = '70788' AND ID_CTXT_TYP = 'RATE_CAT_ID';</v>
      </c>
    </row>
    <row r="46" spans="1:13" s="8" customFormat="1">
      <c r="A46" s="97" t="s">
        <v>1597</v>
      </c>
      <c r="B46" s="103" t="s">
        <v>1651</v>
      </c>
      <c r="C46" s="103" t="s">
        <v>1576</v>
      </c>
      <c r="D46" s="103" t="s">
        <v>1622</v>
      </c>
      <c r="E46" s="103" t="s">
        <v>1599</v>
      </c>
      <c r="F46" s="78">
        <v>519256</v>
      </c>
      <c r="G46" s="78" t="s">
        <v>37</v>
      </c>
      <c r="H46" s="103" t="s">
        <v>1237</v>
      </c>
      <c r="I46" s="104" t="s">
        <v>1181</v>
      </c>
      <c r="J46" s="104" t="s">
        <v>141</v>
      </c>
      <c r="K46" s="99" t="s">
        <v>9</v>
      </c>
      <c r="L46" s="99" t="s">
        <v>141</v>
      </c>
      <c r="M46" s="105" t="str">
        <f t="shared" si="1"/>
        <v>INSERT INTO ft_t_mtgd (MTGD_OID, MTRX_OID, MTDI_OID, X_MTFC_OID, INSTR_ID, MODELLABILITY_REQ_IND, START_TMS, LAST_CHG_TMS, LAST_CHG_USR_ID, DATA_STAT_TYP, DATA_SRC_ID)  SELECT 'MTGD000045','CBAMTRX004','MTDI=00004','MTFC000041',INSTR_ID,'N',Sysdate - 36536,Sysdate,'CBA','ACTIVE','CBA' FROM FT_T_ISID WHERE ISS_ID = '519256' AND ID_CTXT_TYP = 'RATE_CAT_ID';</v>
      </c>
    </row>
    <row r="47" spans="1:13" s="8" customFormat="1">
      <c r="A47" s="97" t="s">
        <v>1597</v>
      </c>
      <c r="B47" s="103" t="s">
        <v>1652</v>
      </c>
      <c r="C47" s="103" t="s">
        <v>1576</v>
      </c>
      <c r="D47" s="103" t="s">
        <v>1622</v>
      </c>
      <c r="E47" s="103" t="s">
        <v>1600</v>
      </c>
      <c r="F47" s="78">
        <v>518227</v>
      </c>
      <c r="G47" s="78" t="s">
        <v>37</v>
      </c>
      <c r="H47" s="103" t="s">
        <v>1237</v>
      </c>
      <c r="I47" s="104" t="s">
        <v>1181</v>
      </c>
      <c r="J47" s="104" t="s">
        <v>141</v>
      </c>
      <c r="K47" s="99" t="s">
        <v>9</v>
      </c>
      <c r="L47" s="99" t="s">
        <v>141</v>
      </c>
      <c r="M47" s="105" t="str">
        <f t="shared" si="1"/>
        <v>INSERT INTO ft_t_mtgd (MTGD_OID, MTRX_OID, MTDI_OID, X_MTFC_OID, INSTR_ID, MODELLABILITY_REQ_IND, START_TMS, LAST_CHG_TMS, LAST_CHG_USR_ID, DATA_STAT_TYP, DATA_SRC_ID)  SELECT 'MTGD000046','CBAMTRX004','MTDI=00004','MTFC000042',INSTR_ID,'N',Sysdate - 36536,Sysdate,'CBA','ACTIVE','CBA' FROM FT_T_ISID WHERE ISS_ID = '518227' AND ID_CTXT_TYP = 'RATE_CAT_ID';</v>
      </c>
    </row>
    <row r="48" spans="1:13" s="8" customFormat="1">
      <c r="A48" s="97" t="s">
        <v>1597</v>
      </c>
      <c r="B48" s="103" t="s">
        <v>1653</v>
      </c>
      <c r="C48" s="103" t="s">
        <v>1576</v>
      </c>
      <c r="D48" s="103" t="s">
        <v>1622</v>
      </c>
      <c r="E48" s="103" t="s">
        <v>1601</v>
      </c>
      <c r="F48" s="78">
        <v>521948</v>
      </c>
      <c r="G48" s="78" t="s">
        <v>37</v>
      </c>
      <c r="H48" s="103" t="s">
        <v>1237</v>
      </c>
      <c r="I48" s="104" t="s">
        <v>1181</v>
      </c>
      <c r="J48" s="104" t="s">
        <v>141</v>
      </c>
      <c r="K48" s="99" t="s">
        <v>9</v>
      </c>
      <c r="L48" s="99" t="s">
        <v>141</v>
      </c>
      <c r="M48" s="105" t="str">
        <f t="shared" si="1"/>
        <v>INSERT INTO ft_t_mtgd (MTGD_OID, MTRX_OID, MTDI_OID, X_MTFC_OID, INSTR_ID, MODELLABILITY_REQ_IND, START_TMS, LAST_CHG_TMS, LAST_CHG_USR_ID, DATA_STAT_TYP, DATA_SRC_ID)  SELECT 'MTGD000047','CBAMTRX004','MTDI=00004','MTFC000043',INSTR_ID,'N',Sysdate - 36536,Sysdate,'CBA','ACTIVE','CBA' FROM FT_T_ISID WHERE ISS_ID = '521948' AND ID_CTXT_TYP = 'RATE_CAT_ID';</v>
      </c>
    </row>
    <row r="49" spans="1:13" s="8" customFormat="1">
      <c r="A49" s="97" t="s">
        <v>1597</v>
      </c>
      <c r="B49" s="103" t="s">
        <v>1654</v>
      </c>
      <c r="C49" s="103" t="s">
        <v>1576</v>
      </c>
      <c r="D49" s="103" t="s">
        <v>1622</v>
      </c>
      <c r="E49" s="103" t="s">
        <v>1602</v>
      </c>
      <c r="F49" s="78">
        <v>518226</v>
      </c>
      <c r="G49" s="78" t="s">
        <v>37</v>
      </c>
      <c r="H49" s="103" t="s">
        <v>1237</v>
      </c>
      <c r="I49" s="104" t="s">
        <v>1181</v>
      </c>
      <c r="J49" s="104" t="s">
        <v>141</v>
      </c>
      <c r="K49" s="99" t="s">
        <v>9</v>
      </c>
      <c r="L49" s="99" t="s">
        <v>141</v>
      </c>
      <c r="M49" s="105" t="str">
        <f t="shared" si="1"/>
        <v>INSERT INTO ft_t_mtgd (MTGD_OID, MTRX_OID, MTDI_OID, X_MTFC_OID, INSTR_ID, MODELLABILITY_REQ_IND, START_TMS, LAST_CHG_TMS, LAST_CHG_USR_ID, DATA_STAT_TYP, DATA_SRC_ID)  SELECT 'MTGD000048','CBAMTRX004','MTDI=00004','MTFC000044',INSTR_ID,'N',Sysdate - 36536,Sysdate,'CBA','ACTIVE','CBA' FROM FT_T_ISID WHERE ISS_ID = '518226' AND ID_CTXT_TYP = 'RATE_CAT_ID';</v>
      </c>
    </row>
    <row r="50" spans="1:13" s="8" customFormat="1">
      <c r="A50" s="97" t="s">
        <v>1597</v>
      </c>
      <c r="B50" s="103" t="s">
        <v>1655</v>
      </c>
      <c r="C50" s="103" t="s">
        <v>1576</v>
      </c>
      <c r="D50" s="103" t="s">
        <v>1622</v>
      </c>
      <c r="E50" s="103" t="s">
        <v>1603</v>
      </c>
      <c r="F50" s="78">
        <v>520522</v>
      </c>
      <c r="G50" s="78" t="s">
        <v>37</v>
      </c>
      <c r="H50" s="103" t="s">
        <v>1237</v>
      </c>
      <c r="I50" s="104" t="s">
        <v>1181</v>
      </c>
      <c r="J50" s="104" t="s">
        <v>141</v>
      </c>
      <c r="K50" s="99" t="s">
        <v>9</v>
      </c>
      <c r="L50" s="99" t="s">
        <v>141</v>
      </c>
      <c r="M50" s="105" t="str">
        <f t="shared" si="1"/>
        <v>INSERT INTO ft_t_mtgd (MTGD_OID, MTRX_OID, MTDI_OID, X_MTFC_OID, INSTR_ID, MODELLABILITY_REQ_IND, START_TMS, LAST_CHG_TMS, LAST_CHG_USR_ID, DATA_STAT_TYP, DATA_SRC_ID)  SELECT 'MTGD000049','CBAMTRX004','MTDI=00004','MTFC000045',INSTR_ID,'N',Sysdate - 36536,Sysdate,'CBA','ACTIVE','CBA' FROM FT_T_ISID WHERE ISS_ID = '520522' AND ID_CTXT_TYP = 'RATE_CAT_ID';</v>
      </c>
    </row>
    <row r="51" spans="1:13" s="8" customFormat="1">
      <c r="A51" s="97" t="s">
        <v>1597</v>
      </c>
      <c r="B51" s="103" t="s">
        <v>1656</v>
      </c>
      <c r="C51" s="103" t="s">
        <v>1576</v>
      </c>
      <c r="D51" s="103" t="s">
        <v>1622</v>
      </c>
      <c r="E51" s="103" t="s">
        <v>1604</v>
      </c>
      <c r="F51" s="78">
        <v>518228</v>
      </c>
      <c r="G51" s="78" t="s">
        <v>37</v>
      </c>
      <c r="H51" s="103" t="s">
        <v>1237</v>
      </c>
      <c r="I51" s="104" t="s">
        <v>1181</v>
      </c>
      <c r="J51" s="104" t="s">
        <v>141</v>
      </c>
      <c r="K51" s="99" t="s">
        <v>9</v>
      </c>
      <c r="L51" s="99" t="s">
        <v>141</v>
      </c>
      <c r="M51" s="105" t="str">
        <f t="shared" si="1"/>
        <v>INSERT INTO ft_t_mtgd (MTGD_OID, MTRX_OID, MTDI_OID, X_MTFC_OID, INSTR_ID, MODELLABILITY_REQ_IND, START_TMS, LAST_CHG_TMS, LAST_CHG_USR_ID, DATA_STAT_TYP, DATA_SRC_ID)  SELECT 'MTGD000050','CBAMTRX004','MTDI=00004','MTFC000046',INSTR_ID,'N',Sysdate - 36536,Sysdate,'CBA','ACTIVE','CBA' FROM FT_T_ISID WHERE ISS_ID = '518228' AND ID_CTXT_TYP = 'RATE_CAT_ID';</v>
      </c>
    </row>
    <row r="52" spans="1:13" s="8" customFormat="1">
      <c r="A52" s="97" t="s">
        <v>1597</v>
      </c>
      <c r="B52" s="103" t="s">
        <v>1657</v>
      </c>
      <c r="C52" s="103" t="s">
        <v>1576</v>
      </c>
      <c r="D52" s="103" t="s">
        <v>1622</v>
      </c>
      <c r="E52" s="103" t="s">
        <v>1605</v>
      </c>
      <c r="F52" s="78">
        <v>523339</v>
      </c>
      <c r="G52" s="78" t="s">
        <v>37</v>
      </c>
      <c r="H52" s="103" t="s">
        <v>1237</v>
      </c>
      <c r="I52" s="104" t="s">
        <v>1181</v>
      </c>
      <c r="J52" s="104" t="s">
        <v>141</v>
      </c>
      <c r="K52" s="99" t="s">
        <v>9</v>
      </c>
      <c r="L52" s="99" t="s">
        <v>141</v>
      </c>
      <c r="M52" s="105" t="str">
        <f t="shared" si="1"/>
        <v>INSERT INTO ft_t_mtgd (MTGD_OID, MTRX_OID, MTDI_OID, X_MTFC_OID, INSTR_ID, MODELLABILITY_REQ_IND, START_TMS, LAST_CHG_TMS, LAST_CHG_USR_ID, DATA_STAT_TYP, DATA_SRC_ID)  SELECT 'MTGD000051','CBAMTRX004','MTDI=00004','MTFC000047',INSTR_ID,'N',Sysdate - 36536,Sysdate,'CBA','ACTIVE','CBA' FROM FT_T_ISID WHERE ISS_ID = '523339' AND ID_CTXT_TYP = 'RATE_CAT_ID';</v>
      </c>
    </row>
    <row r="53" spans="1:13" s="8" customFormat="1">
      <c r="A53" s="97" t="s">
        <v>1597</v>
      </c>
      <c r="B53" s="103" t="s">
        <v>1658</v>
      </c>
      <c r="C53" s="103" t="s">
        <v>1576</v>
      </c>
      <c r="D53" s="103" t="s">
        <v>1625</v>
      </c>
      <c r="E53" s="103" t="s">
        <v>1598</v>
      </c>
      <c r="F53" s="78">
        <v>51791</v>
      </c>
      <c r="G53" s="78" t="s">
        <v>37</v>
      </c>
      <c r="H53" s="103" t="s">
        <v>1237</v>
      </c>
      <c r="I53" s="104" t="s">
        <v>1181</v>
      </c>
      <c r="J53" s="104" t="s">
        <v>141</v>
      </c>
      <c r="K53" s="99" t="s">
        <v>9</v>
      </c>
      <c r="L53" s="99" t="s">
        <v>141</v>
      </c>
      <c r="M53" s="105" t="str">
        <f t="shared" si="1"/>
        <v>INSERT INTO ft_t_mtgd (MTGD_OID, MTRX_OID, MTDI_OID, X_MTFC_OID, INSTR_ID, MODELLABILITY_REQ_IND, START_TMS, LAST_CHG_TMS, LAST_CHG_USR_ID, DATA_STAT_TYP, DATA_SRC_ID)  SELECT 'MTGD000052','CBAMTRX004','MTDI=00007','MTFC000040',INSTR_ID,'N',Sysdate - 36536,Sysdate,'CBA','ACTIVE','CBA' FROM FT_T_ISID WHERE ISS_ID = '51791' AND ID_CTXT_TYP = 'RATE_CAT_ID';</v>
      </c>
    </row>
    <row r="54" spans="1:13" s="8" customFormat="1">
      <c r="A54" s="97" t="s">
        <v>1597</v>
      </c>
      <c r="B54" s="103" t="s">
        <v>1659</v>
      </c>
      <c r="C54" s="103" t="s">
        <v>1576</v>
      </c>
      <c r="D54" s="103" t="s">
        <v>1625</v>
      </c>
      <c r="E54" s="103" t="s">
        <v>1599</v>
      </c>
      <c r="F54" s="78">
        <v>513485</v>
      </c>
      <c r="G54" s="78" t="s">
        <v>37</v>
      </c>
      <c r="H54" s="103" t="s">
        <v>1237</v>
      </c>
      <c r="I54" s="104" t="s">
        <v>1181</v>
      </c>
      <c r="J54" s="104" t="s">
        <v>141</v>
      </c>
      <c r="K54" s="99" t="s">
        <v>9</v>
      </c>
      <c r="L54" s="99" t="s">
        <v>141</v>
      </c>
      <c r="M54" s="105" t="str">
        <f t="shared" si="1"/>
        <v>INSERT INTO ft_t_mtgd (MTGD_OID, MTRX_OID, MTDI_OID, X_MTFC_OID, INSTR_ID, MODELLABILITY_REQ_IND, START_TMS, LAST_CHG_TMS, LAST_CHG_USR_ID, DATA_STAT_TYP, DATA_SRC_ID)  SELECT 'MTGD000053','CBAMTRX004','MTDI=00007','MTFC000041',INSTR_ID,'N',Sysdate - 36536,Sysdate,'CBA','ACTIVE','CBA' FROM FT_T_ISID WHERE ISS_ID = '513485' AND ID_CTXT_TYP = 'RATE_CAT_ID';</v>
      </c>
    </row>
    <row r="55" spans="1:13" s="8" customFormat="1">
      <c r="A55" s="97" t="s">
        <v>1597</v>
      </c>
      <c r="B55" s="103" t="s">
        <v>1660</v>
      </c>
      <c r="C55" s="103" t="s">
        <v>1576</v>
      </c>
      <c r="D55" s="103" t="s">
        <v>1625</v>
      </c>
      <c r="E55" s="103" t="s">
        <v>1600</v>
      </c>
      <c r="F55" s="78">
        <v>513483</v>
      </c>
      <c r="G55" s="78" t="s">
        <v>37</v>
      </c>
      <c r="H55" s="103" t="s">
        <v>1237</v>
      </c>
      <c r="I55" s="104" t="s">
        <v>1181</v>
      </c>
      <c r="J55" s="104" t="s">
        <v>141</v>
      </c>
      <c r="K55" s="99" t="s">
        <v>9</v>
      </c>
      <c r="L55" s="99" t="s">
        <v>141</v>
      </c>
      <c r="M55" s="105" t="str">
        <f t="shared" si="1"/>
        <v>INSERT INTO ft_t_mtgd (MTGD_OID, MTRX_OID, MTDI_OID, X_MTFC_OID, INSTR_ID, MODELLABILITY_REQ_IND, START_TMS, LAST_CHG_TMS, LAST_CHG_USR_ID, DATA_STAT_TYP, DATA_SRC_ID)  SELECT 'MTGD000054','CBAMTRX004','MTDI=00007','MTFC000042',INSTR_ID,'N',Sysdate - 36536,Sysdate,'CBA','ACTIVE','CBA' FROM FT_T_ISID WHERE ISS_ID = '513483' AND ID_CTXT_TYP = 'RATE_CAT_ID';</v>
      </c>
    </row>
    <row r="56" spans="1:13" s="8" customFormat="1">
      <c r="A56" s="97" t="s">
        <v>1597</v>
      </c>
      <c r="B56" s="103" t="s">
        <v>1661</v>
      </c>
      <c r="C56" s="103" t="s">
        <v>1576</v>
      </c>
      <c r="D56" s="103" t="s">
        <v>1625</v>
      </c>
      <c r="E56" s="103" t="s">
        <v>1601</v>
      </c>
      <c r="F56" s="78">
        <v>517174</v>
      </c>
      <c r="G56" s="78" t="s">
        <v>37</v>
      </c>
      <c r="H56" s="103" t="s">
        <v>1237</v>
      </c>
      <c r="I56" s="104" t="s">
        <v>1181</v>
      </c>
      <c r="J56" s="104" t="s">
        <v>141</v>
      </c>
      <c r="K56" s="99" t="s">
        <v>9</v>
      </c>
      <c r="L56" s="99" t="s">
        <v>141</v>
      </c>
      <c r="M56" s="105" t="str">
        <f t="shared" si="1"/>
        <v>INSERT INTO ft_t_mtgd (MTGD_OID, MTRX_OID, MTDI_OID, X_MTFC_OID, INSTR_ID, MODELLABILITY_REQ_IND, START_TMS, LAST_CHG_TMS, LAST_CHG_USR_ID, DATA_STAT_TYP, DATA_SRC_ID)  SELECT 'MTGD000055','CBAMTRX004','MTDI=00007','MTFC000043',INSTR_ID,'N',Sysdate - 36536,Sysdate,'CBA','ACTIVE','CBA' FROM FT_T_ISID WHERE ISS_ID = '517174' AND ID_CTXT_TYP = 'RATE_CAT_ID';</v>
      </c>
    </row>
    <row r="57" spans="1:13" s="8" customFormat="1">
      <c r="A57" s="97" t="s">
        <v>1597</v>
      </c>
      <c r="B57" s="103" t="s">
        <v>1662</v>
      </c>
      <c r="C57" s="103" t="s">
        <v>1576</v>
      </c>
      <c r="D57" s="103" t="s">
        <v>1625</v>
      </c>
      <c r="E57" s="103" t="s">
        <v>1602</v>
      </c>
      <c r="F57" s="78">
        <v>513482</v>
      </c>
      <c r="G57" s="78" t="s">
        <v>37</v>
      </c>
      <c r="H57" s="103" t="s">
        <v>1237</v>
      </c>
      <c r="I57" s="104" t="s">
        <v>1181</v>
      </c>
      <c r="J57" s="104" t="s">
        <v>141</v>
      </c>
      <c r="K57" s="99" t="s">
        <v>9</v>
      </c>
      <c r="L57" s="99" t="s">
        <v>141</v>
      </c>
      <c r="M57" s="105" t="str">
        <f t="shared" si="1"/>
        <v>INSERT INTO ft_t_mtgd (MTGD_OID, MTRX_OID, MTDI_OID, X_MTFC_OID, INSTR_ID, MODELLABILITY_REQ_IND, START_TMS, LAST_CHG_TMS, LAST_CHG_USR_ID, DATA_STAT_TYP, DATA_SRC_ID)  SELECT 'MTGD000056','CBAMTRX004','MTDI=00007','MTFC000044',INSTR_ID,'N',Sysdate - 36536,Sysdate,'CBA','ACTIVE','CBA' FROM FT_T_ISID WHERE ISS_ID = '513482' AND ID_CTXT_TYP = 'RATE_CAT_ID';</v>
      </c>
    </row>
    <row r="58" spans="1:13" s="8" customFormat="1">
      <c r="A58" s="97" t="s">
        <v>1597</v>
      </c>
      <c r="B58" s="103" t="s">
        <v>1663</v>
      </c>
      <c r="C58" s="103" t="s">
        <v>1576</v>
      </c>
      <c r="D58" s="103" t="s">
        <v>1625</v>
      </c>
      <c r="E58" s="103" t="s">
        <v>1603</v>
      </c>
      <c r="F58" s="78">
        <v>514454</v>
      </c>
      <c r="G58" s="78" t="s">
        <v>37</v>
      </c>
      <c r="H58" s="103" t="s">
        <v>1237</v>
      </c>
      <c r="I58" s="104" t="s">
        <v>1181</v>
      </c>
      <c r="J58" s="104" t="s">
        <v>141</v>
      </c>
      <c r="K58" s="99" t="s">
        <v>9</v>
      </c>
      <c r="L58" s="99" t="s">
        <v>141</v>
      </c>
      <c r="M58" s="105" t="str">
        <f t="shared" si="1"/>
        <v>INSERT INTO ft_t_mtgd (MTGD_OID, MTRX_OID, MTDI_OID, X_MTFC_OID, INSTR_ID, MODELLABILITY_REQ_IND, START_TMS, LAST_CHG_TMS, LAST_CHG_USR_ID, DATA_STAT_TYP, DATA_SRC_ID)  SELECT 'MTGD000057','CBAMTRX004','MTDI=00007','MTFC000045',INSTR_ID,'N',Sysdate - 36536,Sysdate,'CBA','ACTIVE','CBA' FROM FT_T_ISID WHERE ISS_ID = '514454' AND ID_CTXT_TYP = 'RATE_CAT_ID';</v>
      </c>
    </row>
    <row r="59" spans="1:13" s="8" customFormat="1">
      <c r="A59" s="97" t="s">
        <v>1597</v>
      </c>
      <c r="B59" s="103" t="s">
        <v>1664</v>
      </c>
      <c r="C59" s="103" t="s">
        <v>1576</v>
      </c>
      <c r="D59" s="103" t="s">
        <v>1625</v>
      </c>
      <c r="E59" s="103" t="s">
        <v>1604</v>
      </c>
      <c r="F59" s="78">
        <v>513484</v>
      </c>
      <c r="G59" s="78" t="s">
        <v>37</v>
      </c>
      <c r="H59" s="103" t="s">
        <v>1237</v>
      </c>
      <c r="I59" s="104" t="s">
        <v>1181</v>
      </c>
      <c r="J59" s="104" t="s">
        <v>141</v>
      </c>
      <c r="K59" s="99" t="s">
        <v>9</v>
      </c>
      <c r="L59" s="99" t="s">
        <v>141</v>
      </c>
      <c r="M59" s="105" t="str">
        <f t="shared" si="1"/>
        <v>INSERT INTO ft_t_mtgd (MTGD_OID, MTRX_OID, MTDI_OID, X_MTFC_OID, INSTR_ID, MODELLABILITY_REQ_IND, START_TMS, LAST_CHG_TMS, LAST_CHG_USR_ID, DATA_STAT_TYP, DATA_SRC_ID)  SELECT 'MTGD000058','CBAMTRX004','MTDI=00007','MTFC000046',INSTR_ID,'N',Sysdate - 36536,Sysdate,'CBA','ACTIVE','CBA' FROM FT_T_ISID WHERE ISS_ID = '513484' AND ID_CTXT_TYP = 'RATE_CAT_ID';</v>
      </c>
    </row>
    <row r="60" spans="1:13" s="8" customFormat="1">
      <c r="A60" s="97" t="s">
        <v>1597</v>
      </c>
      <c r="B60" s="103" t="s">
        <v>1665</v>
      </c>
      <c r="C60" s="103" t="s">
        <v>1576</v>
      </c>
      <c r="D60" s="103" t="s">
        <v>1625</v>
      </c>
      <c r="E60" s="103" t="s">
        <v>1605</v>
      </c>
      <c r="F60" s="78">
        <v>518123</v>
      </c>
      <c r="G60" s="78" t="s">
        <v>37</v>
      </c>
      <c r="H60" s="103" t="s">
        <v>1237</v>
      </c>
      <c r="I60" s="104" t="s">
        <v>1181</v>
      </c>
      <c r="J60" s="104" t="s">
        <v>141</v>
      </c>
      <c r="K60" s="99" t="s">
        <v>9</v>
      </c>
      <c r="L60" s="99" t="s">
        <v>141</v>
      </c>
      <c r="M60" s="105" t="str">
        <f t="shared" si="1"/>
        <v>INSERT INTO ft_t_mtgd (MTGD_OID, MTRX_OID, MTDI_OID, X_MTFC_OID, INSTR_ID, MODELLABILITY_REQ_IND, START_TMS, LAST_CHG_TMS, LAST_CHG_USR_ID, DATA_STAT_TYP, DATA_SRC_ID)  SELECT 'MTGD000059','CBAMTRX004','MTDI=00007','MTFC000047',INSTR_ID,'N',Sysdate - 36536,Sysdate,'CBA','ACTIVE','CBA' FROM FT_T_ISID WHERE ISS_ID = '518123' AND ID_CTXT_TYP = 'RATE_CAT_ID';</v>
      </c>
    </row>
    <row r="61" spans="1:13" s="8" customFormat="1">
      <c r="A61" s="97" t="s">
        <v>182</v>
      </c>
      <c r="B61" s="103" t="s">
        <v>1666</v>
      </c>
      <c r="C61" s="103" t="s">
        <v>1577</v>
      </c>
      <c r="D61" s="103" t="s">
        <v>1623</v>
      </c>
      <c r="E61" s="103" t="s">
        <v>1606</v>
      </c>
      <c r="F61" s="78">
        <v>177</v>
      </c>
      <c r="G61" s="78" t="s">
        <v>37</v>
      </c>
      <c r="H61" s="103" t="s">
        <v>1237</v>
      </c>
      <c r="I61" s="104" t="s">
        <v>1181</v>
      </c>
      <c r="J61" s="104" t="s">
        <v>141</v>
      </c>
      <c r="K61" s="99" t="s">
        <v>9</v>
      </c>
      <c r="L61" s="99" t="s">
        <v>141</v>
      </c>
      <c r="M61" s="105" t="str">
        <f t="shared" si="1"/>
        <v>INSERT INTO ft_t_mtgd (MTGD_OID, MTRX_OID, MTDI_OID, X_MTFC_OID, INSTR_ID, MODELLABILITY_REQ_IND, START_TMS, LAST_CHG_TMS, LAST_CHG_USR_ID, DATA_STAT_TYP, DATA_SRC_ID)  SELECT 'MTGD000060','CBAMTRX005','MTDI=00005','MTFC000048',INSTR_ID,'N',Sysdate - 36536,Sysdate,'CBA','ACTIVE','CBA' FROM FT_T_ISID WHERE ISS_ID = '177' AND ID_CTXT_TYP = 'RATE_CAT_ID';</v>
      </c>
    </row>
    <row r="62" spans="1:13" s="8" customFormat="1">
      <c r="A62" s="97" t="s">
        <v>182</v>
      </c>
      <c r="B62" s="103" t="s">
        <v>1667</v>
      </c>
      <c r="C62" s="103" t="s">
        <v>1577</v>
      </c>
      <c r="D62" s="103" t="s">
        <v>1623</v>
      </c>
      <c r="E62" s="103" t="s">
        <v>1607</v>
      </c>
      <c r="F62" s="78">
        <v>178</v>
      </c>
      <c r="G62" s="78" t="s">
        <v>37</v>
      </c>
      <c r="H62" s="103" t="s">
        <v>1237</v>
      </c>
      <c r="I62" s="104" t="s">
        <v>1181</v>
      </c>
      <c r="J62" s="104" t="s">
        <v>141</v>
      </c>
      <c r="K62" s="99" t="s">
        <v>9</v>
      </c>
      <c r="L62" s="99" t="s">
        <v>141</v>
      </c>
      <c r="M62" s="105" t="str">
        <f t="shared" si="1"/>
        <v>INSERT INTO ft_t_mtgd (MTGD_OID, MTRX_OID, MTDI_OID, X_MTFC_OID, INSTR_ID, MODELLABILITY_REQ_IND, START_TMS, LAST_CHG_TMS, LAST_CHG_USR_ID, DATA_STAT_TYP, DATA_SRC_ID)  SELECT 'MTGD000061','CBAMTRX005','MTDI=00005','MTFC000049',INSTR_ID,'N',Sysdate - 36536,Sysdate,'CBA','ACTIVE','CBA' FROM FT_T_ISID WHERE ISS_ID = '178' AND ID_CTXT_TYP = 'RATE_CAT_ID';</v>
      </c>
    </row>
    <row r="63" spans="1:13" s="8" customFormat="1">
      <c r="A63" s="97" t="s">
        <v>182</v>
      </c>
      <c r="B63" s="103" t="s">
        <v>1668</v>
      </c>
      <c r="C63" s="103" t="s">
        <v>1577</v>
      </c>
      <c r="D63" s="103" t="s">
        <v>1623</v>
      </c>
      <c r="E63" s="103" t="s">
        <v>1608</v>
      </c>
      <c r="F63" s="78">
        <v>179</v>
      </c>
      <c r="G63" s="78" t="s">
        <v>37</v>
      </c>
      <c r="H63" s="103" t="s">
        <v>1237</v>
      </c>
      <c r="I63" s="104" t="s">
        <v>1181</v>
      </c>
      <c r="J63" s="104" t="s">
        <v>141</v>
      </c>
      <c r="K63" s="99" t="s">
        <v>9</v>
      </c>
      <c r="L63" s="99" t="s">
        <v>141</v>
      </c>
      <c r="M63" s="105" t="str">
        <f t="shared" si="1"/>
        <v>INSERT INTO ft_t_mtgd (MTGD_OID, MTRX_OID, MTDI_OID, X_MTFC_OID, INSTR_ID, MODELLABILITY_REQ_IND, START_TMS, LAST_CHG_TMS, LAST_CHG_USR_ID, DATA_STAT_TYP, DATA_SRC_ID)  SELECT 'MTGD000062','CBAMTRX005','MTDI=00005','MTFC000050',INSTR_ID,'N',Sysdate - 36536,Sysdate,'CBA','ACTIVE','CBA' FROM FT_T_ISID WHERE ISS_ID = '179' AND ID_CTXT_TYP = 'RATE_CAT_ID';</v>
      </c>
    </row>
    <row r="64" spans="1:13" s="8" customFormat="1">
      <c r="A64" s="97" t="s">
        <v>182</v>
      </c>
      <c r="B64" s="103" t="s">
        <v>1669</v>
      </c>
      <c r="C64" s="103" t="s">
        <v>1577</v>
      </c>
      <c r="D64" s="103" t="s">
        <v>1623</v>
      </c>
      <c r="E64" s="103" t="s">
        <v>1609</v>
      </c>
      <c r="F64" s="78">
        <v>180</v>
      </c>
      <c r="G64" s="78" t="s">
        <v>37</v>
      </c>
      <c r="H64" s="103" t="s">
        <v>1237</v>
      </c>
      <c r="I64" s="104" t="s">
        <v>1181</v>
      </c>
      <c r="J64" s="104" t="s">
        <v>141</v>
      </c>
      <c r="K64" s="99" t="s">
        <v>9</v>
      </c>
      <c r="L64" s="99" t="s">
        <v>141</v>
      </c>
      <c r="M64" s="105" t="str">
        <f t="shared" si="1"/>
        <v>INSERT INTO ft_t_mtgd (MTGD_OID, MTRX_OID, MTDI_OID, X_MTFC_OID, INSTR_ID, MODELLABILITY_REQ_IND, START_TMS, LAST_CHG_TMS, LAST_CHG_USR_ID, DATA_STAT_TYP, DATA_SRC_ID)  SELECT 'MTGD000063','CBAMTRX005','MTDI=00005','MTFC000051',INSTR_ID,'N',Sysdate - 36536,Sysdate,'CBA','ACTIVE','CBA' FROM FT_T_ISID WHERE ISS_ID = '180' AND ID_CTXT_TYP = 'RATE_CAT_ID';</v>
      </c>
    </row>
    <row r="65" spans="1:13" s="8" customFormat="1">
      <c r="A65" s="97" t="s">
        <v>182</v>
      </c>
      <c r="B65" s="103" t="s">
        <v>1670</v>
      </c>
      <c r="C65" s="103" t="s">
        <v>1577</v>
      </c>
      <c r="D65" s="103" t="s">
        <v>1623</v>
      </c>
      <c r="E65" s="103" t="s">
        <v>1610</v>
      </c>
      <c r="F65" s="78">
        <v>181</v>
      </c>
      <c r="G65" s="78" t="s">
        <v>37</v>
      </c>
      <c r="H65" s="103" t="s">
        <v>1237</v>
      </c>
      <c r="I65" s="104" t="s">
        <v>1181</v>
      </c>
      <c r="J65" s="104" t="s">
        <v>141</v>
      </c>
      <c r="K65" s="99" t="s">
        <v>9</v>
      </c>
      <c r="L65" s="99" t="s">
        <v>141</v>
      </c>
      <c r="M65" s="105" t="str">
        <f t="shared" si="1"/>
        <v>INSERT INTO ft_t_mtgd (MTGD_OID, MTRX_OID, MTDI_OID, X_MTFC_OID, INSTR_ID, MODELLABILITY_REQ_IND, START_TMS, LAST_CHG_TMS, LAST_CHG_USR_ID, DATA_STAT_TYP, DATA_SRC_ID)  SELECT 'MTGD000064','CBAMTRX005','MTDI=00005','MTFC000052',INSTR_ID,'N',Sysdate - 36536,Sysdate,'CBA','ACTIVE','CBA' FROM FT_T_ISID WHERE ISS_ID = '181' AND ID_CTXT_TYP = 'RATE_CAT_ID';</v>
      </c>
    </row>
    <row r="66" spans="1:13" s="8" customFormat="1">
      <c r="A66" s="97" t="s">
        <v>182</v>
      </c>
      <c r="B66" s="103" t="s">
        <v>1671</v>
      </c>
      <c r="C66" s="103" t="s">
        <v>1577</v>
      </c>
      <c r="D66" s="103" t="s">
        <v>1623</v>
      </c>
      <c r="E66" s="103" t="s">
        <v>1611</v>
      </c>
      <c r="F66" s="78">
        <v>182</v>
      </c>
      <c r="G66" s="78" t="s">
        <v>37</v>
      </c>
      <c r="H66" s="103" t="s">
        <v>1237</v>
      </c>
      <c r="I66" s="104" t="s">
        <v>1181</v>
      </c>
      <c r="J66" s="104" t="s">
        <v>141</v>
      </c>
      <c r="K66" s="99" t="s">
        <v>9</v>
      </c>
      <c r="L66" s="99" t="s">
        <v>141</v>
      </c>
      <c r="M66" s="105" t="str">
        <f t="shared" si="1"/>
        <v>INSERT INTO ft_t_mtgd (MTGD_OID, MTRX_OID, MTDI_OID, X_MTFC_OID, INSTR_ID, MODELLABILITY_REQ_IND, START_TMS, LAST_CHG_TMS, LAST_CHG_USR_ID, DATA_STAT_TYP, DATA_SRC_ID)  SELECT 'MTGD000065','CBAMTRX005','MTDI=00005','MTFC000053',INSTR_ID,'N',Sysdate - 36536,Sysdate,'CBA','ACTIVE','CBA' FROM FT_T_ISID WHERE ISS_ID = '182' AND ID_CTXT_TYP = 'RATE_CAT_ID';</v>
      </c>
    </row>
    <row r="67" spans="1:13" s="8" customFormat="1">
      <c r="A67" s="97" t="s">
        <v>182</v>
      </c>
      <c r="B67" s="103" t="s">
        <v>1672</v>
      </c>
      <c r="C67" s="103" t="s">
        <v>1577</v>
      </c>
      <c r="D67" s="103" t="s">
        <v>1623</v>
      </c>
      <c r="E67" s="103" t="s">
        <v>1612</v>
      </c>
      <c r="F67" s="78">
        <v>183</v>
      </c>
      <c r="G67" s="78" t="s">
        <v>37</v>
      </c>
      <c r="H67" s="103" t="s">
        <v>1237</v>
      </c>
      <c r="I67" s="104" t="s">
        <v>1181</v>
      </c>
      <c r="J67" s="104" t="s">
        <v>141</v>
      </c>
      <c r="K67" s="99" t="s">
        <v>9</v>
      </c>
      <c r="L67" s="99" t="s">
        <v>141</v>
      </c>
      <c r="M67" s="105" t="str">
        <f t="shared" si="1"/>
        <v>INSERT INTO ft_t_mtgd (MTGD_OID, MTRX_OID, MTDI_OID, X_MTFC_OID, INSTR_ID, MODELLABILITY_REQ_IND, START_TMS, LAST_CHG_TMS, LAST_CHG_USR_ID, DATA_STAT_TYP, DATA_SRC_ID)  SELECT 'MTGD000066','CBAMTRX005','MTDI=00005','MTFC000054',INSTR_ID,'N',Sysdate - 36536,Sysdate,'CBA','ACTIVE','CBA' FROM FT_T_ISID WHERE ISS_ID = '183' AND ID_CTXT_TYP = 'RATE_CAT_ID';</v>
      </c>
    </row>
    <row r="68" spans="1:13" s="8" customFormat="1">
      <c r="A68" s="97" t="s">
        <v>182</v>
      </c>
      <c r="B68" s="103" t="s">
        <v>1673</v>
      </c>
      <c r="C68" s="103" t="s">
        <v>1577</v>
      </c>
      <c r="D68" s="103" t="s">
        <v>1623</v>
      </c>
      <c r="E68" s="103" t="s">
        <v>1613</v>
      </c>
      <c r="F68" s="78">
        <v>184</v>
      </c>
      <c r="G68" s="78" t="s">
        <v>37</v>
      </c>
      <c r="H68" s="103" t="s">
        <v>1237</v>
      </c>
      <c r="I68" s="104" t="s">
        <v>1181</v>
      </c>
      <c r="J68" s="104" t="s">
        <v>141</v>
      </c>
      <c r="K68" s="99" t="s">
        <v>9</v>
      </c>
      <c r="L68" s="99" t="s">
        <v>141</v>
      </c>
      <c r="M68" s="105" t="str">
        <f t="shared" si="1"/>
        <v>INSERT INTO ft_t_mtgd (MTGD_OID, MTRX_OID, MTDI_OID, X_MTFC_OID, INSTR_ID, MODELLABILITY_REQ_IND, START_TMS, LAST_CHG_TMS, LAST_CHG_USR_ID, DATA_STAT_TYP, DATA_SRC_ID)  SELECT 'MTGD000067','CBAMTRX005','MTDI=00005','MTFC000055',INSTR_ID,'N',Sysdate - 36536,Sysdate,'CBA','ACTIVE','CBA' FROM FT_T_ISID WHERE ISS_ID = '184' AND ID_CTXT_TYP = 'RATE_CAT_ID';</v>
      </c>
    </row>
    <row r="69" spans="1:13" s="8" customFormat="1">
      <c r="A69" s="97" t="s">
        <v>182</v>
      </c>
      <c r="B69" s="103" t="s">
        <v>1674</v>
      </c>
      <c r="C69" s="103" t="s">
        <v>1577</v>
      </c>
      <c r="D69" s="103" t="s">
        <v>1623</v>
      </c>
      <c r="E69" s="103" t="s">
        <v>1614</v>
      </c>
      <c r="F69" s="78">
        <v>186</v>
      </c>
      <c r="G69" s="78" t="s">
        <v>37</v>
      </c>
      <c r="H69" s="103" t="s">
        <v>1237</v>
      </c>
      <c r="I69" s="104" t="s">
        <v>1181</v>
      </c>
      <c r="J69" s="104" t="s">
        <v>141</v>
      </c>
      <c r="K69" s="99" t="s">
        <v>9</v>
      </c>
      <c r="L69" s="99" t="s">
        <v>141</v>
      </c>
      <c r="M69" s="105" t="str">
        <f t="shared" si="1"/>
        <v>INSERT INTO ft_t_mtgd (MTGD_OID, MTRX_OID, MTDI_OID, X_MTFC_OID, INSTR_ID, MODELLABILITY_REQ_IND, START_TMS, LAST_CHG_TMS, LAST_CHG_USR_ID, DATA_STAT_TYP, DATA_SRC_ID)  SELECT 'MTGD000068','CBAMTRX005','MTDI=00005','MTFC000056',INSTR_ID,'N',Sysdate - 36536,Sysdate,'CBA','ACTIVE','CBA' FROM FT_T_ISID WHERE ISS_ID = '186' AND ID_CTXT_TYP = 'RATE_CAT_ID';</v>
      </c>
    </row>
    <row r="70" spans="1:13" s="8" customFormat="1">
      <c r="A70" s="97" t="s">
        <v>182</v>
      </c>
      <c r="B70" s="103" t="s">
        <v>1675</v>
      </c>
      <c r="C70" s="103" t="s">
        <v>1577</v>
      </c>
      <c r="D70" s="103" t="s">
        <v>1623</v>
      </c>
      <c r="E70" s="103" t="s">
        <v>1615</v>
      </c>
      <c r="F70" s="78">
        <v>189</v>
      </c>
      <c r="G70" s="78" t="s">
        <v>37</v>
      </c>
      <c r="H70" s="103" t="s">
        <v>1237</v>
      </c>
      <c r="I70" s="104" t="s">
        <v>1181</v>
      </c>
      <c r="J70" s="104" t="s">
        <v>141</v>
      </c>
      <c r="K70" s="99" t="s">
        <v>9</v>
      </c>
      <c r="L70" s="99" t="s">
        <v>141</v>
      </c>
      <c r="M70" s="105" t="str">
        <f t="shared" si="1"/>
        <v>INSERT INTO ft_t_mtgd (MTGD_OID, MTRX_OID, MTDI_OID, X_MTFC_OID, INSTR_ID, MODELLABILITY_REQ_IND, START_TMS, LAST_CHG_TMS, LAST_CHG_USR_ID, DATA_STAT_TYP, DATA_SRC_ID)  SELECT 'MTGD000069','CBAMTRX005','MTDI=00005','MTFC000057',INSTR_ID,'N',Sysdate - 36536,Sysdate,'CBA','ACTIVE','CBA' FROM FT_T_ISID WHERE ISS_ID = '189' AND ID_CTXT_TYP = 'RATE_CAT_ID';</v>
      </c>
    </row>
    <row r="71" spans="1:13" s="8" customFormat="1">
      <c r="A71" s="97" t="s">
        <v>182</v>
      </c>
      <c r="B71" s="103" t="s">
        <v>1676</v>
      </c>
      <c r="C71" s="103" t="s">
        <v>1577</v>
      </c>
      <c r="D71" s="103" t="s">
        <v>1623</v>
      </c>
      <c r="E71" s="103" t="s">
        <v>1616</v>
      </c>
      <c r="F71" s="78">
        <v>194</v>
      </c>
      <c r="G71" s="78" t="s">
        <v>37</v>
      </c>
      <c r="H71" s="103" t="s">
        <v>1237</v>
      </c>
      <c r="I71" s="104" t="s">
        <v>1181</v>
      </c>
      <c r="J71" s="104" t="s">
        <v>141</v>
      </c>
      <c r="K71" s="99" t="s">
        <v>9</v>
      </c>
      <c r="L71" s="99" t="s">
        <v>141</v>
      </c>
      <c r="M71" s="105" t="str">
        <f t="shared" si="1"/>
        <v>INSERT INTO ft_t_mtgd (MTGD_OID, MTRX_OID, MTDI_OID, X_MTFC_OID, INSTR_ID, MODELLABILITY_REQ_IND, START_TMS, LAST_CHG_TMS, LAST_CHG_USR_ID, DATA_STAT_TYP, DATA_SRC_ID)  SELECT 'MTGD000070','CBAMTRX005','MTDI=00005','MTFC000058',INSTR_ID,'N',Sysdate - 36536,Sysdate,'CBA','ACTIVE','CBA' FROM FT_T_ISID WHERE ISS_ID = '194' AND ID_CTXT_TYP = 'RATE_CAT_ID';</v>
      </c>
    </row>
    <row r="72" spans="1:13" s="8" customFormat="1">
      <c r="A72" s="97" t="s">
        <v>182</v>
      </c>
      <c r="B72" s="103" t="s">
        <v>1677</v>
      </c>
      <c r="C72" s="103" t="s">
        <v>1577</v>
      </c>
      <c r="D72" s="103" t="s">
        <v>1623</v>
      </c>
      <c r="E72" s="103" t="s">
        <v>1617</v>
      </c>
      <c r="F72" s="78">
        <v>15604</v>
      </c>
      <c r="G72" s="78" t="s">
        <v>37</v>
      </c>
      <c r="H72" s="103" t="s">
        <v>1237</v>
      </c>
      <c r="I72" s="104" t="s">
        <v>1181</v>
      </c>
      <c r="J72" s="104" t="s">
        <v>141</v>
      </c>
      <c r="K72" s="99" t="s">
        <v>9</v>
      </c>
      <c r="L72" s="99" t="s">
        <v>141</v>
      </c>
      <c r="M72" s="105" t="str">
        <f t="shared" si="1"/>
        <v>INSERT INTO ft_t_mtgd (MTGD_OID, MTRX_OID, MTDI_OID, X_MTFC_OID, INSTR_ID, MODELLABILITY_REQ_IND, START_TMS, LAST_CHG_TMS, LAST_CHG_USR_ID, DATA_STAT_TYP, DATA_SRC_ID)  SELECT 'MTGD000071','CBAMTRX005','MTDI=00005','MTFC000059',INSTR_ID,'N',Sysdate - 36536,Sysdate,'CBA','ACTIVE','CBA' FROM FT_T_ISID WHERE ISS_ID = '15604' AND ID_CTXT_TYP = 'RATE_CAT_ID';</v>
      </c>
    </row>
    <row r="73" spans="1:13" s="8" customFormat="1">
      <c r="A73" s="97" t="s">
        <v>182</v>
      </c>
      <c r="B73" s="103" t="s">
        <v>1678</v>
      </c>
      <c r="C73" s="103" t="s">
        <v>1577</v>
      </c>
      <c r="D73" s="103" t="s">
        <v>1623</v>
      </c>
      <c r="E73" s="103" t="s">
        <v>1618</v>
      </c>
      <c r="F73" s="78">
        <v>17700</v>
      </c>
      <c r="G73" s="78" t="s">
        <v>37</v>
      </c>
      <c r="H73" s="103" t="s">
        <v>1237</v>
      </c>
      <c r="I73" s="104" t="s">
        <v>1181</v>
      </c>
      <c r="J73" s="104" t="s">
        <v>141</v>
      </c>
      <c r="K73" s="99" t="s">
        <v>9</v>
      </c>
      <c r="L73" s="99" t="s">
        <v>141</v>
      </c>
      <c r="M73" s="105" t="str">
        <f t="shared" si="1"/>
        <v>INSERT INTO ft_t_mtgd (MTGD_OID, MTRX_OID, MTDI_OID, X_MTFC_OID, INSTR_ID, MODELLABILITY_REQ_IND, START_TMS, LAST_CHG_TMS, LAST_CHG_USR_ID, DATA_STAT_TYP, DATA_SRC_ID)  SELECT 'MTGD000072','CBAMTRX005','MTDI=00005','MTFC000060',INSTR_ID,'N',Sysdate - 36536,Sysdate,'CBA','ACTIVE','CBA' FROM FT_T_ISID WHERE ISS_ID = '17700' AND ID_CTXT_TYP = 'RATE_CAT_ID';</v>
      </c>
    </row>
    <row r="74" spans="1:13" s="8" customFormat="1">
      <c r="A74" s="97" t="s">
        <v>182</v>
      </c>
      <c r="B74" s="103" t="s">
        <v>1679</v>
      </c>
      <c r="C74" s="103" t="s">
        <v>1577</v>
      </c>
      <c r="D74" s="103" t="s">
        <v>1623</v>
      </c>
      <c r="E74" s="103" t="s">
        <v>1619</v>
      </c>
      <c r="F74" s="78">
        <v>26475</v>
      </c>
      <c r="G74" s="78" t="s">
        <v>37</v>
      </c>
      <c r="H74" s="103" t="s">
        <v>1237</v>
      </c>
      <c r="I74" s="104" t="s">
        <v>1181</v>
      </c>
      <c r="J74" s="104" t="s">
        <v>141</v>
      </c>
      <c r="K74" s="99" t="s">
        <v>9</v>
      </c>
      <c r="L74" s="99" t="s">
        <v>141</v>
      </c>
      <c r="M74" s="105" t="str">
        <f t="shared" si="1"/>
        <v>INSERT INTO ft_t_mtgd (MTGD_OID, MTRX_OID, MTDI_OID, X_MTFC_OID, INSTR_ID, MODELLABILITY_REQ_IND, START_TMS, LAST_CHG_TMS, LAST_CHG_USR_ID, DATA_STAT_TYP, DATA_SRC_ID)  SELECT 'MTGD000073','CBAMTRX005','MTDI=00005','MTFC000061',INSTR_ID,'N',Sysdate - 36536,Sysdate,'CBA','ACTIVE','CBA' FROM FT_T_ISID WHERE ISS_ID = '26475' AND ID_CTXT_TYP = 'RATE_CAT_ID';</v>
      </c>
    </row>
    <row r="75" spans="1:13" s="8" customFormat="1">
      <c r="A75" s="97" t="s">
        <v>182</v>
      </c>
      <c r="B75" s="103" t="s">
        <v>1680</v>
      </c>
      <c r="C75" s="103" t="s">
        <v>1577</v>
      </c>
      <c r="D75" s="103" t="s">
        <v>1626</v>
      </c>
      <c r="E75" s="103" t="s">
        <v>1606</v>
      </c>
      <c r="F75" s="78">
        <v>73209</v>
      </c>
      <c r="G75" s="78" t="s">
        <v>37</v>
      </c>
      <c r="H75" s="103" t="s">
        <v>1237</v>
      </c>
      <c r="I75" s="104" t="s">
        <v>1181</v>
      </c>
      <c r="J75" s="104" t="s">
        <v>141</v>
      </c>
      <c r="K75" s="99" t="s">
        <v>9</v>
      </c>
      <c r="L75" s="99" t="s">
        <v>141</v>
      </c>
      <c r="M75" s="105" t="str">
        <f t="shared" si="1"/>
        <v>INSERT INTO ft_t_mtgd (MTGD_OID, MTRX_OID, MTDI_OID, X_MTFC_OID, INSTR_ID, MODELLABILITY_REQ_IND, START_TMS, LAST_CHG_TMS, LAST_CHG_USR_ID, DATA_STAT_TYP, DATA_SRC_ID)  SELECT 'MTGD000074','CBAMTRX005','MTDI=00008','MTFC000048',INSTR_ID,'N',Sysdate - 36536,Sysdate,'CBA','ACTIVE','CBA' FROM FT_T_ISID WHERE ISS_ID = '73209' AND ID_CTXT_TYP = 'RATE_CAT_ID';</v>
      </c>
    </row>
    <row r="76" spans="1:13" s="8" customFormat="1">
      <c r="A76" s="97" t="s">
        <v>182</v>
      </c>
      <c r="B76" s="103" t="s">
        <v>1681</v>
      </c>
      <c r="C76" s="103" t="s">
        <v>1577</v>
      </c>
      <c r="D76" s="103" t="s">
        <v>1626</v>
      </c>
      <c r="E76" s="103" t="s">
        <v>1607</v>
      </c>
      <c r="F76" s="78">
        <v>73212</v>
      </c>
      <c r="G76" s="78" t="s">
        <v>37</v>
      </c>
      <c r="H76" s="103" t="s">
        <v>1237</v>
      </c>
      <c r="I76" s="104" t="s">
        <v>1181</v>
      </c>
      <c r="J76" s="104" t="s">
        <v>141</v>
      </c>
      <c r="K76" s="99" t="s">
        <v>9</v>
      </c>
      <c r="L76" s="99" t="s">
        <v>141</v>
      </c>
      <c r="M76" s="105" t="str">
        <f t="shared" si="1"/>
        <v>INSERT INTO ft_t_mtgd (MTGD_OID, MTRX_OID, MTDI_OID, X_MTFC_OID, INSTR_ID, MODELLABILITY_REQ_IND, START_TMS, LAST_CHG_TMS, LAST_CHG_USR_ID, DATA_STAT_TYP, DATA_SRC_ID)  SELECT 'MTGD000075','CBAMTRX005','MTDI=00008','MTFC000049',INSTR_ID,'N',Sysdate - 36536,Sysdate,'CBA','ACTIVE','CBA' FROM FT_T_ISID WHERE ISS_ID = '73212' AND ID_CTXT_TYP = 'RATE_CAT_ID';</v>
      </c>
    </row>
    <row r="77" spans="1:13" s="8" customFormat="1">
      <c r="A77" s="97" t="s">
        <v>182</v>
      </c>
      <c r="B77" s="103" t="s">
        <v>1682</v>
      </c>
      <c r="C77" s="103" t="s">
        <v>1577</v>
      </c>
      <c r="D77" s="103" t="s">
        <v>1626</v>
      </c>
      <c r="E77" s="103" t="s">
        <v>1608</v>
      </c>
      <c r="F77" s="78">
        <v>73215</v>
      </c>
      <c r="G77" s="78" t="s">
        <v>37</v>
      </c>
      <c r="H77" s="103" t="s">
        <v>1237</v>
      </c>
      <c r="I77" s="104" t="s">
        <v>1181</v>
      </c>
      <c r="J77" s="104" t="s">
        <v>141</v>
      </c>
      <c r="K77" s="99" t="s">
        <v>9</v>
      </c>
      <c r="L77" s="99" t="s">
        <v>141</v>
      </c>
      <c r="M77" s="105" t="str">
        <f t="shared" si="1"/>
        <v>INSERT INTO ft_t_mtgd (MTGD_OID, MTRX_OID, MTDI_OID, X_MTFC_OID, INSTR_ID, MODELLABILITY_REQ_IND, START_TMS, LAST_CHG_TMS, LAST_CHG_USR_ID, DATA_STAT_TYP, DATA_SRC_ID)  SELECT 'MTGD000076','CBAMTRX005','MTDI=00008','MTFC000050',INSTR_ID,'N',Sysdate - 36536,Sysdate,'CBA','ACTIVE','CBA' FROM FT_T_ISID WHERE ISS_ID = '73215' AND ID_CTXT_TYP = 'RATE_CAT_ID';</v>
      </c>
    </row>
    <row r="78" spans="1:13" s="8" customFormat="1">
      <c r="A78" s="97" t="s">
        <v>182</v>
      </c>
      <c r="B78" s="103" t="s">
        <v>1683</v>
      </c>
      <c r="C78" s="103" t="s">
        <v>1577</v>
      </c>
      <c r="D78" s="103" t="s">
        <v>1626</v>
      </c>
      <c r="E78" s="103" t="s">
        <v>1609</v>
      </c>
      <c r="F78" s="78">
        <v>73218</v>
      </c>
      <c r="G78" s="78" t="s">
        <v>37</v>
      </c>
      <c r="H78" s="103" t="s">
        <v>1237</v>
      </c>
      <c r="I78" s="104" t="s">
        <v>1181</v>
      </c>
      <c r="J78" s="104" t="s">
        <v>141</v>
      </c>
      <c r="K78" s="99" t="s">
        <v>9</v>
      </c>
      <c r="L78" s="99" t="s">
        <v>141</v>
      </c>
      <c r="M78" s="105" t="str">
        <f t="shared" si="1"/>
        <v>INSERT INTO ft_t_mtgd (MTGD_OID, MTRX_OID, MTDI_OID, X_MTFC_OID, INSTR_ID, MODELLABILITY_REQ_IND, START_TMS, LAST_CHG_TMS, LAST_CHG_USR_ID, DATA_STAT_TYP, DATA_SRC_ID)  SELECT 'MTGD000077','CBAMTRX005','MTDI=00008','MTFC000051',INSTR_ID,'N',Sysdate - 36536,Sysdate,'CBA','ACTIVE','CBA' FROM FT_T_ISID WHERE ISS_ID = '73218' AND ID_CTXT_TYP = 'RATE_CAT_ID';</v>
      </c>
    </row>
    <row r="79" spans="1:13" s="8" customFormat="1">
      <c r="A79" s="97" t="s">
        <v>182</v>
      </c>
      <c r="B79" s="103" t="s">
        <v>1684</v>
      </c>
      <c r="C79" s="103" t="s">
        <v>1577</v>
      </c>
      <c r="D79" s="103" t="s">
        <v>1626</v>
      </c>
      <c r="E79" s="103" t="s">
        <v>1610</v>
      </c>
      <c r="F79" s="78"/>
      <c r="G79" s="78" t="s">
        <v>37</v>
      </c>
      <c r="H79" s="103" t="s">
        <v>1237</v>
      </c>
      <c r="I79" s="104" t="s">
        <v>1181</v>
      </c>
      <c r="J79" s="104" t="s">
        <v>141</v>
      </c>
      <c r="K79" s="99" t="s">
        <v>9</v>
      </c>
      <c r="L79" s="99" t="s">
        <v>141</v>
      </c>
      <c r="M79" s="105" t="str">
        <f t="shared" ref="M79:M88" si="2">CONCATENATE("INSERT INTO ft_t_mtgd (MTGD_OID, MTRX_OID, MTDI_OID, X_MTFC_OID, INSTR_ID, MODELLABILITY_REQ_IND, START_TMS, LAST_CHG_TMS, LAST_CHG_USR_ID, DATA_STAT_TYP, DATA_SRC_ID)  SELECT '",B79,"','",C79,"','",D79,"','",E79,"',INSTR_ID,'",G79,"',",H79,",",I79,",'", J79,"','",K79,"','",L79, "' FROM FT_T_ISID WHERE ISS_ID = '",F79,"' AND ID_CTXT_TYP = 'RATE_CAT_ID';")</f>
        <v>INSERT INTO ft_t_mtgd (MTGD_OID, MTRX_OID, MTDI_OID, X_MTFC_OID, INSTR_ID, MODELLABILITY_REQ_IND, START_TMS, LAST_CHG_TMS, LAST_CHG_USR_ID, DATA_STAT_TYP, DATA_SRC_ID)  SELECT 'MTGD000078','CBAMTRX005','MTDI=00008','MTFC000052',INSTR_ID,'N',Sysdate - 36536,Sysdate,'CBA','ACTIVE','CBA' FROM FT_T_ISID WHERE ISS_ID = '' AND ID_CTXT_TYP = 'RATE_CAT_ID';</v>
      </c>
    </row>
    <row r="80" spans="1:13" s="8" customFormat="1">
      <c r="A80" s="97" t="s">
        <v>182</v>
      </c>
      <c r="B80" s="103" t="s">
        <v>1685</v>
      </c>
      <c r="C80" s="103" t="s">
        <v>1577</v>
      </c>
      <c r="D80" s="103" t="s">
        <v>1626</v>
      </c>
      <c r="E80" s="103" t="s">
        <v>1611</v>
      </c>
      <c r="F80" s="78"/>
      <c r="G80" s="78" t="s">
        <v>37</v>
      </c>
      <c r="H80" s="103" t="s">
        <v>1237</v>
      </c>
      <c r="I80" s="104" t="s">
        <v>1181</v>
      </c>
      <c r="J80" s="104" t="s">
        <v>141</v>
      </c>
      <c r="K80" s="99" t="s">
        <v>9</v>
      </c>
      <c r="L80" s="99" t="s">
        <v>141</v>
      </c>
      <c r="M80" s="105" t="str">
        <f t="shared" si="2"/>
        <v>INSERT INTO ft_t_mtgd (MTGD_OID, MTRX_OID, MTDI_OID, X_MTFC_OID, INSTR_ID, MODELLABILITY_REQ_IND, START_TMS, LAST_CHG_TMS, LAST_CHG_USR_ID, DATA_STAT_TYP, DATA_SRC_ID)  SELECT 'MTGD000079','CBAMTRX005','MTDI=00008','MTFC000053',INSTR_ID,'N',Sysdate - 36536,Sysdate,'CBA','ACTIVE','CBA' FROM FT_T_ISID WHERE ISS_ID = '' AND ID_CTXT_TYP = 'RATE_CAT_ID';</v>
      </c>
    </row>
    <row r="81" spans="1:13" s="8" customFormat="1">
      <c r="A81" s="97" t="s">
        <v>182</v>
      </c>
      <c r="B81" s="103" t="s">
        <v>1686</v>
      </c>
      <c r="C81" s="103" t="s">
        <v>1577</v>
      </c>
      <c r="D81" s="103" t="s">
        <v>1626</v>
      </c>
      <c r="E81" s="103" t="s">
        <v>1612</v>
      </c>
      <c r="F81" s="78">
        <v>73227</v>
      </c>
      <c r="G81" s="78" t="s">
        <v>37</v>
      </c>
      <c r="H81" s="103" t="s">
        <v>1237</v>
      </c>
      <c r="I81" s="104" t="s">
        <v>1181</v>
      </c>
      <c r="J81" s="104" t="s">
        <v>141</v>
      </c>
      <c r="K81" s="99" t="s">
        <v>9</v>
      </c>
      <c r="L81" s="99" t="s">
        <v>141</v>
      </c>
      <c r="M81" s="105" t="str">
        <f t="shared" si="2"/>
        <v>INSERT INTO ft_t_mtgd (MTGD_OID, MTRX_OID, MTDI_OID, X_MTFC_OID, INSTR_ID, MODELLABILITY_REQ_IND, START_TMS, LAST_CHG_TMS, LAST_CHG_USR_ID, DATA_STAT_TYP, DATA_SRC_ID)  SELECT 'MTGD000080','CBAMTRX005','MTDI=00008','MTFC000054',INSTR_ID,'N',Sysdate - 36536,Sysdate,'CBA','ACTIVE','CBA' FROM FT_T_ISID WHERE ISS_ID = '73227' AND ID_CTXT_TYP = 'RATE_CAT_ID';</v>
      </c>
    </row>
    <row r="82" spans="1:13" s="8" customFormat="1">
      <c r="A82" s="97" t="s">
        <v>182</v>
      </c>
      <c r="B82" s="103" t="s">
        <v>1687</v>
      </c>
      <c r="C82" s="103" t="s">
        <v>1577</v>
      </c>
      <c r="D82" s="103" t="s">
        <v>1626</v>
      </c>
      <c r="E82" s="103" t="s">
        <v>1613</v>
      </c>
      <c r="F82" s="78">
        <v>73230</v>
      </c>
      <c r="G82" s="78" t="s">
        <v>37</v>
      </c>
      <c r="H82" s="103" t="s">
        <v>1237</v>
      </c>
      <c r="I82" s="104" t="s">
        <v>1181</v>
      </c>
      <c r="J82" s="104" t="s">
        <v>141</v>
      </c>
      <c r="K82" s="99" t="s">
        <v>9</v>
      </c>
      <c r="L82" s="99" t="s">
        <v>141</v>
      </c>
      <c r="M82" s="105" t="str">
        <f t="shared" si="2"/>
        <v>INSERT INTO ft_t_mtgd (MTGD_OID, MTRX_OID, MTDI_OID, X_MTFC_OID, INSTR_ID, MODELLABILITY_REQ_IND, START_TMS, LAST_CHG_TMS, LAST_CHG_USR_ID, DATA_STAT_TYP, DATA_SRC_ID)  SELECT 'MTGD000081','CBAMTRX005','MTDI=00008','MTFC000055',INSTR_ID,'N',Sysdate - 36536,Sysdate,'CBA','ACTIVE','CBA' FROM FT_T_ISID WHERE ISS_ID = '73230' AND ID_CTXT_TYP = 'RATE_CAT_ID';</v>
      </c>
    </row>
    <row r="83" spans="1:13" s="8" customFormat="1">
      <c r="A83" s="97" t="s">
        <v>182</v>
      </c>
      <c r="B83" s="103" t="s">
        <v>1688</v>
      </c>
      <c r="C83" s="103" t="s">
        <v>1577</v>
      </c>
      <c r="D83" s="103" t="s">
        <v>1626</v>
      </c>
      <c r="E83" s="103" t="s">
        <v>1614</v>
      </c>
      <c r="F83" s="78"/>
      <c r="G83" s="78" t="s">
        <v>37</v>
      </c>
      <c r="H83" s="103" t="s">
        <v>1237</v>
      </c>
      <c r="I83" s="104" t="s">
        <v>1181</v>
      </c>
      <c r="J83" s="104" t="s">
        <v>141</v>
      </c>
      <c r="K83" s="99" t="s">
        <v>9</v>
      </c>
      <c r="L83" s="99" t="s">
        <v>141</v>
      </c>
      <c r="M83" s="105" t="str">
        <f t="shared" si="2"/>
        <v>INSERT INTO ft_t_mtgd (MTGD_OID, MTRX_OID, MTDI_OID, X_MTFC_OID, INSTR_ID, MODELLABILITY_REQ_IND, START_TMS, LAST_CHG_TMS, LAST_CHG_USR_ID, DATA_STAT_TYP, DATA_SRC_ID)  SELECT 'MTGD000082','CBAMTRX005','MTDI=00008','MTFC000056',INSTR_ID,'N',Sysdate - 36536,Sysdate,'CBA','ACTIVE','CBA' FROM FT_T_ISID WHERE ISS_ID = '' AND ID_CTXT_TYP = 'RATE_CAT_ID';</v>
      </c>
    </row>
    <row r="84" spans="1:13" s="8" customFormat="1">
      <c r="A84" s="97" t="s">
        <v>182</v>
      </c>
      <c r="B84" s="103" t="s">
        <v>1689</v>
      </c>
      <c r="C84" s="103" t="s">
        <v>1577</v>
      </c>
      <c r="D84" s="103" t="s">
        <v>1626</v>
      </c>
      <c r="E84" s="103" t="s">
        <v>1615</v>
      </c>
      <c r="F84" s="78"/>
      <c r="G84" s="78" t="s">
        <v>37</v>
      </c>
      <c r="H84" s="103" t="s">
        <v>1237</v>
      </c>
      <c r="I84" s="104" t="s">
        <v>1181</v>
      </c>
      <c r="J84" s="104" t="s">
        <v>141</v>
      </c>
      <c r="K84" s="99" t="s">
        <v>9</v>
      </c>
      <c r="L84" s="99" t="s">
        <v>141</v>
      </c>
      <c r="M84" s="105" t="str">
        <f t="shared" si="2"/>
        <v>INSERT INTO ft_t_mtgd (MTGD_OID, MTRX_OID, MTDI_OID, X_MTFC_OID, INSTR_ID, MODELLABILITY_REQ_IND, START_TMS, LAST_CHG_TMS, LAST_CHG_USR_ID, DATA_STAT_TYP, DATA_SRC_ID)  SELECT 'MTGD000083','CBAMTRX005','MTDI=00008','MTFC000057',INSTR_ID,'N',Sysdate - 36536,Sysdate,'CBA','ACTIVE','CBA' FROM FT_T_ISID WHERE ISS_ID = '' AND ID_CTXT_TYP = 'RATE_CAT_ID';</v>
      </c>
    </row>
    <row r="85" spans="1:13" s="8" customFormat="1">
      <c r="A85" s="97" t="s">
        <v>182</v>
      </c>
      <c r="B85" s="103" t="s">
        <v>1690</v>
      </c>
      <c r="C85" s="103" t="s">
        <v>1577</v>
      </c>
      <c r="D85" s="103" t="s">
        <v>1626</v>
      </c>
      <c r="E85" s="103" t="s">
        <v>1616</v>
      </c>
      <c r="F85" s="78"/>
      <c r="G85" s="78" t="s">
        <v>37</v>
      </c>
      <c r="H85" s="103" t="s">
        <v>1237</v>
      </c>
      <c r="I85" s="104" t="s">
        <v>1181</v>
      </c>
      <c r="J85" s="104" t="s">
        <v>141</v>
      </c>
      <c r="K85" s="99" t="s">
        <v>9</v>
      </c>
      <c r="L85" s="99" t="s">
        <v>141</v>
      </c>
      <c r="M85" s="105" t="str">
        <f t="shared" si="2"/>
        <v>INSERT INTO ft_t_mtgd (MTGD_OID, MTRX_OID, MTDI_OID, X_MTFC_OID, INSTR_ID, MODELLABILITY_REQ_IND, START_TMS, LAST_CHG_TMS, LAST_CHG_USR_ID, DATA_STAT_TYP, DATA_SRC_ID)  SELECT 'MTGD000084','CBAMTRX005','MTDI=00008','MTFC000058',INSTR_ID,'N',Sysdate - 36536,Sysdate,'CBA','ACTIVE','CBA' FROM FT_T_ISID WHERE ISS_ID = '' AND ID_CTXT_TYP = 'RATE_CAT_ID';</v>
      </c>
    </row>
    <row r="86" spans="1:13" s="8" customFormat="1">
      <c r="A86" s="97" t="s">
        <v>182</v>
      </c>
      <c r="B86" s="103" t="s">
        <v>1691</v>
      </c>
      <c r="C86" s="103" t="s">
        <v>1577</v>
      </c>
      <c r="D86" s="103" t="s">
        <v>1626</v>
      </c>
      <c r="E86" s="103" t="s">
        <v>1617</v>
      </c>
      <c r="F86" s="78">
        <v>73242</v>
      </c>
      <c r="G86" s="78" t="s">
        <v>37</v>
      </c>
      <c r="H86" s="103" t="s">
        <v>1237</v>
      </c>
      <c r="I86" s="104" t="s">
        <v>1181</v>
      </c>
      <c r="J86" s="104" t="s">
        <v>141</v>
      </c>
      <c r="K86" s="99" t="s">
        <v>9</v>
      </c>
      <c r="L86" s="99" t="s">
        <v>141</v>
      </c>
      <c r="M86" s="105" t="str">
        <f t="shared" si="2"/>
        <v>INSERT INTO ft_t_mtgd (MTGD_OID, MTRX_OID, MTDI_OID, X_MTFC_OID, INSTR_ID, MODELLABILITY_REQ_IND, START_TMS, LAST_CHG_TMS, LAST_CHG_USR_ID, DATA_STAT_TYP, DATA_SRC_ID)  SELECT 'MTGD000085','CBAMTRX005','MTDI=00008','MTFC000059',INSTR_ID,'N',Sysdate - 36536,Sysdate,'CBA','ACTIVE','CBA' FROM FT_T_ISID WHERE ISS_ID = '73242' AND ID_CTXT_TYP = 'RATE_CAT_ID';</v>
      </c>
    </row>
    <row r="87" spans="1:13" s="8" customFormat="1">
      <c r="A87" s="97" t="s">
        <v>182</v>
      </c>
      <c r="B87" s="103" t="s">
        <v>1692</v>
      </c>
      <c r="C87" s="103" t="s">
        <v>1577</v>
      </c>
      <c r="D87" s="103" t="s">
        <v>1626</v>
      </c>
      <c r="E87" s="103" t="s">
        <v>1618</v>
      </c>
      <c r="F87" s="78">
        <v>73245</v>
      </c>
      <c r="G87" s="78" t="s">
        <v>37</v>
      </c>
      <c r="H87" s="103" t="s">
        <v>1237</v>
      </c>
      <c r="I87" s="104" t="s">
        <v>1181</v>
      </c>
      <c r="J87" s="104" t="s">
        <v>141</v>
      </c>
      <c r="K87" s="99" t="s">
        <v>9</v>
      </c>
      <c r="L87" s="99" t="s">
        <v>141</v>
      </c>
      <c r="M87" s="105" t="str">
        <f t="shared" si="2"/>
        <v>INSERT INTO ft_t_mtgd (MTGD_OID, MTRX_OID, MTDI_OID, X_MTFC_OID, INSTR_ID, MODELLABILITY_REQ_IND, START_TMS, LAST_CHG_TMS, LAST_CHG_USR_ID, DATA_STAT_TYP, DATA_SRC_ID)  SELECT 'MTGD000086','CBAMTRX005','MTDI=00008','MTFC000060',INSTR_ID,'N',Sysdate - 36536,Sysdate,'CBA','ACTIVE','CBA' FROM FT_T_ISID WHERE ISS_ID = '73245' AND ID_CTXT_TYP = 'RATE_CAT_ID';</v>
      </c>
    </row>
    <row r="88" spans="1:13" s="8" customFormat="1">
      <c r="A88" s="97" t="s">
        <v>182</v>
      </c>
      <c r="B88" s="103" t="s">
        <v>1693</v>
      </c>
      <c r="C88" s="103" t="s">
        <v>1577</v>
      </c>
      <c r="D88" s="103" t="s">
        <v>1626</v>
      </c>
      <c r="E88" s="103" t="s">
        <v>1619</v>
      </c>
      <c r="F88" s="78"/>
      <c r="G88" s="78" t="s">
        <v>37</v>
      </c>
      <c r="H88" s="103" t="s">
        <v>1237</v>
      </c>
      <c r="I88" s="104" t="s">
        <v>1181</v>
      </c>
      <c r="J88" s="104" t="s">
        <v>141</v>
      </c>
      <c r="K88" s="99" t="s">
        <v>9</v>
      </c>
      <c r="L88" s="99" t="s">
        <v>141</v>
      </c>
      <c r="M88" s="105" t="str">
        <f t="shared" si="2"/>
        <v>INSERT INTO ft_t_mtgd (MTGD_OID, MTRX_OID, MTDI_OID, X_MTFC_OID, INSTR_ID, MODELLABILITY_REQ_IND, START_TMS, LAST_CHG_TMS, LAST_CHG_USR_ID, DATA_STAT_TYP, DATA_SRC_ID)  SELECT 'MTGD000087','CBAMTRX005','MTDI=00008','MTFC000061',INSTR_ID,'N',Sysdate - 36536,Sysdate,'CBA','ACTIVE','CBA' FROM FT_T_ISID WHERE ISS_ID = '' AND ID_CTXT_TYP = 'RATE_CAT_ID';</v>
      </c>
    </row>
  </sheetData>
  <autoFilter ref="A1:M6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6" sqref="D6"/>
    </sheetView>
  </sheetViews>
  <sheetFormatPr defaultColWidth="29.42578125" defaultRowHeight="11.25"/>
  <cols>
    <col min="1" max="1" width="10.85546875" style="14" customWidth="1"/>
    <col min="2" max="2" width="15.28515625" style="45" customWidth="1"/>
    <col min="3" max="4" width="10.42578125" style="116" customWidth="1"/>
    <col min="5" max="6" width="8.42578125" style="116" customWidth="1"/>
    <col min="7" max="7" width="8.5703125" style="14" customWidth="1"/>
    <col min="8" max="9" width="9.85546875" style="45" customWidth="1"/>
    <col min="10" max="16384" width="29.42578125" style="113"/>
  </cols>
  <sheetData>
    <row r="1" spans="1:10" s="8" customFormat="1" ht="116.25" thickBot="1">
      <c r="A1" s="100" t="s">
        <v>18</v>
      </c>
      <c r="B1" s="128" t="s">
        <v>1694</v>
      </c>
      <c r="C1" s="130" t="s">
        <v>1696</v>
      </c>
      <c r="D1" s="130" t="s">
        <v>1695</v>
      </c>
      <c r="E1" s="129" t="s">
        <v>2307</v>
      </c>
      <c r="F1" s="129" t="s">
        <v>1697</v>
      </c>
      <c r="G1" s="107" t="s">
        <v>150</v>
      </c>
      <c r="H1" s="107" t="s">
        <v>1</v>
      </c>
      <c r="I1" s="107" t="s">
        <v>2</v>
      </c>
      <c r="J1" s="107" t="s">
        <v>19</v>
      </c>
    </row>
    <row r="2" spans="1:10" s="8" customFormat="1" ht="12" thickTop="1">
      <c r="A2" s="97"/>
      <c r="B2" s="103" t="s">
        <v>1698</v>
      </c>
      <c r="C2" s="103" t="s">
        <v>1627</v>
      </c>
      <c r="D2" s="103" t="s">
        <v>1621</v>
      </c>
      <c r="E2" s="78" t="s">
        <v>183</v>
      </c>
      <c r="F2" s="78" t="s">
        <v>1704</v>
      </c>
      <c r="G2" s="103" t="s">
        <v>1180</v>
      </c>
      <c r="H2" s="104" t="s">
        <v>1181</v>
      </c>
      <c r="I2" s="104" t="s">
        <v>141</v>
      </c>
      <c r="J2" s="105" t="str">
        <f>CONCATENATE("INSERT INTO ft_t_mtdc (MTDC_OID, MTDI_OID, REF_MTDI_OID, ISS_TYP, PRC_TYP_LIST_TXT, START_TMS, LAST_CHG_TMS, LAST_CHG_USR_ID)  SELECT '",B2,"','",C2,"','",D2,"','",E2,"','",F2,"',",G2, ",",H2, ",'",I2,"' FROM DUAL WHERE NOT EXISTS (SELECT 1 FROM ft_t_mtdc WHERE MTDI_OID = '",C2,"' AND REF_MTDI_OID = '",D2,"');")</f>
        <v>INSERT INTO ft_t_mtdc (MTDC_OID, MTDI_OID, REF_MTDI_OID, ISS_TYP, PRC_TYP_LIST_TXT, START_TMS, LAST_CHG_TMS, LAST_CHG_USR_ID)  SELECT 'MTDC=00001','MTDI=00009','MTDI=00003','DEPO','MID',Sysdate - 36525,Sysdate,'CBA' FROM DUAL WHERE NOT EXISTS (SELECT 1 FROM ft_t_mtdc WHERE MTDI_OID = 'MTDI=00009' AND REF_MTDI_OID = 'MTDI=00003');</v>
      </c>
    </row>
    <row r="3" spans="1:10" s="8" customFormat="1">
      <c r="A3" s="97"/>
      <c r="B3" s="103" t="s">
        <v>1699</v>
      </c>
      <c r="C3" s="103" t="s">
        <v>1627</v>
      </c>
      <c r="D3" s="103" t="s">
        <v>1622</v>
      </c>
      <c r="E3" s="78" t="s">
        <v>180</v>
      </c>
      <c r="F3" s="78" t="s">
        <v>1704</v>
      </c>
      <c r="G3" s="103" t="s">
        <v>1180</v>
      </c>
      <c r="H3" s="104" t="s">
        <v>1181</v>
      </c>
      <c r="I3" s="104" t="s">
        <v>141</v>
      </c>
      <c r="J3" s="105" t="str">
        <f t="shared" ref="J3:J7" si="0">CONCATENATE("INSERT INTO ft_t_mtdc (MTDC_OID, MTDI_OID, REF_MTDI_OID, ISS_TYP, PRC_TYP_LIST_TXT, START_TMS, LAST_CHG_TMS, LAST_CHG_USR_ID)  SELECT '",B3,"','",C3,"','",D3,"','",E3,"','",F3,"',",G3, ",",H3, ",'",I3,"' FROM DUAL WHERE NOT EXISTS (SELECT 1 FROM ft_t_mtdc WHERE MTDI_OID = '",C3,"' AND REF_MTDI_OID = '",D3,"');")</f>
        <v>INSERT INTO ft_t_mtdc (MTDC_OID, MTDI_OID, REF_MTDI_OID, ISS_TYP, PRC_TYP_LIST_TXT, START_TMS, LAST_CHG_TMS, LAST_CHG_USR_ID)  SELECT 'MTDC=00002','MTDI=00009','MTDI=00004','FRA','MID',Sysdate - 36525,Sysdate,'CBA' FROM DUAL WHERE NOT EXISTS (SELECT 1 FROM ft_t_mtdc WHERE MTDI_OID = 'MTDI=00009' AND REF_MTDI_OID = 'MTDI=00004');</v>
      </c>
    </row>
    <row r="4" spans="1:10" s="8" customFormat="1">
      <c r="A4" s="97"/>
      <c r="B4" s="103" t="s">
        <v>1700</v>
      </c>
      <c r="C4" s="103" t="s">
        <v>1627</v>
      </c>
      <c r="D4" s="103" t="s">
        <v>1623</v>
      </c>
      <c r="E4" s="78" t="s">
        <v>182</v>
      </c>
      <c r="F4" s="78" t="s">
        <v>1704</v>
      </c>
      <c r="G4" s="103" t="s">
        <v>1180</v>
      </c>
      <c r="H4" s="104" t="s">
        <v>1181</v>
      </c>
      <c r="I4" s="104" t="s">
        <v>141</v>
      </c>
      <c r="J4" s="105" t="str">
        <f t="shared" si="0"/>
        <v>INSERT INTO ft_t_mtdc (MTDC_OID, MTDI_OID, REF_MTDI_OID, ISS_TYP, PRC_TYP_LIST_TXT, START_TMS, LAST_CHG_TMS, LAST_CHG_USR_ID)  SELECT 'MTDC=00003','MTDI=00009','MTDI=00005','SWAP','MID',Sysdate - 36525,Sysdate,'CBA' FROM DUAL WHERE NOT EXISTS (SELECT 1 FROM ft_t_mtdc WHERE MTDI_OID = 'MTDI=00009' AND REF_MTDI_OID = 'MTDI=00005');</v>
      </c>
    </row>
    <row r="5" spans="1:10" s="8" customFormat="1">
      <c r="A5" s="97"/>
      <c r="B5" s="103" t="s">
        <v>1701</v>
      </c>
      <c r="C5" s="103" t="s">
        <v>1628</v>
      </c>
      <c r="D5" s="103" t="s">
        <v>1624</v>
      </c>
      <c r="E5" s="78" t="s">
        <v>183</v>
      </c>
      <c r="F5" s="78" t="s">
        <v>1704</v>
      </c>
      <c r="G5" s="103" t="s">
        <v>1180</v>
      </c>
      <c r="H5" s="104" t="s">
        <v>1181</v>
      </c>
      <c r="I5" s="104" t="s">
        <v>141</v>
      </c>
      <c r="J5" s="105" t="str">
        <f t="shared" si="0"/>
        <v>INSERT INTO ft_t_mtdc (MTDC_OID, MTDI_OID, REF_MTDI_OID, ISS_TYP, PRC_TYP_LIST_TXT, START_TMS, LAST_CHG_TMS, LAST_CHG_USR_ID)  SELECT 'MTDC=00004','MTDI=00010','MTDI=00006','DEPO','MID',Sysdate - 36525,Sysdate,'CBA' FROM DUAL WHERE NOT EXISTS (SELECT 1 FROM ft_t_mtdc WHERE MTDI_OID = 'MTDI=00010' AND REF_MTDI_OID = 'MTDI=00006');</v>
      </c>
    </row>
    <row r="6" spans="1:10" s="8" customFormat="1">
      <c r="A6" s="97"/>
      <c r="B6" s="103" t="s">
        <v>1702</v>
      </c>
      <c r="C6" s="103" t="s">
        <v>1628</v>
      </c>
      <c r="D6" s="103" t="s">
        <v>1625</v>
      </c>
      <c r="E6" s="78" t="s">
        <v>180</v>
      </c>
      <c r="F6" s="78" t="s">
        <v>1704</v>
      </c>
      <c r="G6" s="103" t="s">
        <v>1180</v>
      </c>
      <c r="H6" s="104" t="s">
        <v>1181</v>
      </c>
      <c r="I6" s="104" t="s">
        <v>141</v>
      </c>
      <c r="J6" s="105" t="str">
        <f t="shared" si="0"/>
        <v>INSERT INTO ft_t_mtdc (MTDC_OID, MTDI_OID, REF_MTDI_OID, ISS_TYP, PRC_TYP_LIST_TXT, START_TMS, LAST_CHG_TMS, LAST_CHG_USR_ID)  SELECT 'MTDC=00005','MTDI=00010','MTDI=00007','FRA','MID',Sysdate - 36525,Sysdate,'CBA' FROM DUAL WHERE NOT EXISTS (SELECT 1 FROM ft_t_mtdc WHERE MTDI_OID = 'MTDI=00010' AND REF_MTDI_OID = 'MTDI=00007');</v>
      </c>
    </row>
    <row r="7" spans="1:10" s="8" customFormat="1">
      <c r="A7" s="97"/>
      <c r="B7" s="103" t="s">
        <v>1703</v>
      </c>
      <c r="C7" s="103" t="s">
        <v>1628</v>
      </c>
      <c r="D7" s="103" t="s">
        <v>1626</v>
      </c>
      <c r="E7" s="78" t="s">
        <v>182</v>
      </c>
      <c r="F7" s="78" t="s">
        <v>1704</v>
      </c>
      <c r="G7" s="103" t="s">
        <v>1180</v>
      </c>
      <c r="H7" s="104" t="s">
        <v>1181</v>
      </c>
      <c r="I7" s="104" t="s">
        <v>141</v>
      </c>
      <c r="J7" s="105" t="str">
        <f t="shared" si="0"/>
        <v>INSERT INTO ft_t_mtdc (MTDC_OID, MTDI_OID, REF_MTDI_OID, ISS_TYP, PRC_TYP_LIST_TXT, START_TMS, LAST_CHG_TMS, LAST_CHG_USR_ID)  SELECT 'MTDC=00006','MTDI=00010','MTDI=00008','SWAP','MID',Sysdate - 36525,Sysdate,'CBA' FROM DUAL WHERE NOT EXISTS (SELECT 1 FROM ft_t_mtdc WHERE MTDI_OID = 'MTDI=00010' AND REF_MTDI_OID = 'MTDI=00008');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5" zoomScaleNormal="85" workbookViewId="0">
      <selection activeCell="G21" sqref="G21"/>
    </sheetView>
  </sheetViews>
  <sheetFormatPr defaultColWidth="9.140625" defaultRowHeight="12.75"/>
  <cols>
    <col min="1" max="1" width="19.5703125" style="91" bestFit="1" customWidth="1"/>
    <col min="2" max="2" width="16" style="91" customWidth="1"/>
    <col min="3" max="6" width="13" style="43" customWidth="1"/>
    <col min="7" max="7" width="21.85546875" style="94" customWidth="1"/>
    <col min="8" max="16384" width="9.140625" style="88"/>
  </cols>
  <sheetData>
    <row r="1" spans="1:7" ht="72.75" thickBot="1">
      <c r="A1" s="87" t="s">
        <v>18</v>
      </c>
      <c r="B1" s="109" t="s">
        <v>171</v>
      </c>
      <c r="C1" s="96" t="s">
        <v>172</v>
      </c>
      <c r="D1" s="96" t="s">
        <v>173</v>
      </c>
      <c r="E1" s="96" t="s">
        <v>174</v>
      </c>
      <c r="F1" s="96" t="s">
        <v>175</v>
      </c>
      <c r="G1" s="93" t="s">
        <v>19</v>
      </c>
    </row>
    <row r="2" spans="1:7" ht="13.5" thickTop="1">
      <c r="A2" s="89" t="s">
        <v>167</v>
      </c>
      <c r="B2" s="108" t="s">
        <v>177</v>
      </c>
      <c r="C2" s="108" t="s">
        <v>140</v>
      </c>
      <c r="D2" s="108" t="s">
        <v>167</v>
      </c>
      <c r="E2" s="117" t="s">
        <v>167</v>
      </c>
      <c r="F2" s="108" t="s">
        <v>178</v>
      </c>
      <c r="G2" s="92" t="str">
        <f>CONCATENATE("Insert into FT_T_EIST (EIST_OID, ISCD_OID, DATA_SRC_ID, LAST_CHG_TMS, LAST_CHG_USR_ID, EXT_ISS_TYP_TXT, EXT_ISS_TYP_NME, EXT_ISS_TYP_DESC, START_TMS) Values ('", B2, "', (select iscd_oid from ft_t_iscd where iss_typ = '", F2, "' and rownum=1), '", C2, "', sysdate, 'CBA', '", D2,"', '", E2, "', '", E2, "', sysdate);")</f>
        <v>Insert into FT_T_EIST (EIST_OID, ISCD_OID, DATA_SRC_ID, LAST_CHG_TMS, LAST_CHG_USR_ID, EXT_ISS_TYP_TXT, EXT_ISS_TYP_NME, EXT_ISS_TYP_DESC, START_TMS) Values ('RCVA==0001', (select iscd_oid from ft_t_iscd where iss_typ = 'FXFWD' and rownum=1), 'RCVA', sysdate, 'CBA', 'FORWARD-FX', 'FORWARD-FX', 'FORWARD-FX', sysdate);</v>
      </c>
    </row>
    <row r="3" spans="1:7">
      <c r="A3" s="89" t="s">
        <v>179</v>
      </c>
      <c r="B3" s="90" t="s">
        <v>184</v>
      </c>
      <c r="C3" s="90" t="s">
        <v>140</v>
      </c>
      <c r="D3" s="90" t="s">
        <v>179</v>
      </c>
      <c r="E3" s="111" t="s">
        <v>179</v>
      </c>
      <c r="F3" s="90" t="s">
        <v>183</v>
      </c>
      <c r="G3" s="92" t="str">
        <f t="shared" ref="G3:G11" si="0">CONCATENATE("Insert into FT_T_EIST (EIST_OID, ISCD_OID, DATA_SRC_ID, LAST_CHG_TMS, LAST_CHG_USR_ID, EXT_ISS_TYP_TXT, EXT_ISS_TYP_NME, EXT_ISS_TYP_DESC, START_TMS) Values ('", B3, "', (select iscd_oid from ft_t_iscd where iss_typ = '", F3, "' and rownum=1), '", C3, "', sysdate, 'CBA', '", D3,"', '", E3, "', '", E3, "', sysdate);")</f>
        <v>Insert into FT_T_EIST (EIST_OID, ISCD_OID, DATA_SRC_ID, LAST_CHG_TMS, LAST_CHG_USR_ID, EXT_ISS_TYP_TXT, EXT_ISS_TYP_NME, EXT_ISS_TYP_DESC, START_TMS) Values ('RCVA==0002', (select iscd_oid from ft_t_iscd where iss_typ = 'DEPO' and rownum=1), 'RCVA', sysdate, 'CBA', 'FUT-DEP', 'FUT-DEP', 'FUT-DEP', sysdate);</v>
      </c>
    </row>
    <row r="4" spans="1:7">
      <c r="A4" s="89" t="s">
        <v>180</v>
      </c>
      <c r="B4" s="90" t="s">
        <v>185</v>
      </c>
      <c r="C4" s="90" t="s">
        <v>140</v>
      </c>
      <c r="D4" s="90" t="s">
        <v>180</v>
      </c>
      <c r="E4" s="111" t="s">
        <v>180</v>
      </c>
      <c r="F4" s="90" t="s">
        <v>180</v>
      </c>
      <c r="G4" s="92" t="str">
        <f t="shared" si="0"/>
        <v>Insert into FT_T_EIST (EIST_OID, ISCD_OID, DATA_SRC_ID, LAST_CHG_TMS, LAST_CHG_USR_ID, EXT_ISS_TYP_TXT, EXT_ISS_TYP_NME, EXT_ISS_TYP_DESC, START_TMS) Values ('RCVA==0003', (select iscd_oid from ft_t_iscd where iss_typ = 'FRA' and rownum=1), 'RCVA', sysdate, 'CBA', 'FRA', 'FRA', 'FRA', sysdate);</v>
      </c>
    </row>
    <row r="5" spans="1:7">
      <c r="A5" s="89" t="s">
        <v>181</v>
      </c>
      <c r="B5" s="90" t="s">
        <v>186</v>
      </c>
      <c r="C5" s="90" t="s">
        <v>140</v>
      </c>
      <c r="D5" s="90" t="s">
        <v>181</v>
      </c>
      <c r="E5" s="111" t="s">
        <v>181</v>
      </c>
      <c r="F5" s="90" t="s">
        <v>183</v>
      </c>
      <c r="G5" s="92" t="str">
        <f t="shared" si="0"/>
        <v>Insert into FT_T_EIST (EIST_OID, ISCD_OID, DATA_SRC_ID, LAST_CHG_TMS, LAST_CHG_USR_ID, EXT_ISS_TYP_TXT, EXT_ISS_TYP_NME, EXT_ISS_TYP_DESC, START_TMS) Values ('RCVA==0004', (select iscd_oid from ft_t_iscd where iss_typ = 'DEPO' and rownum=1), 'RCVA', sysdate, 'CBA', 'DEPOSIT', 'DEPOSIT', 'DEPOSIT', sysdate);</v>
      </c>
    </row>
    <row r="6" spans="1:7">
      <c r="A6" s="89" t="s">
        <v>182</v>
      </c>
      <c r="B6" s="90" t="s">
        <v>187</v>
      </c>
      <c r="C6" s="90" t="s">
        <v>140</v>
      </c>
      <c r="D6" s="90" t="s">
        <v>182</v>
      </c>
      <c r="E6" s="111" t="s">
        <v>182</v>
      </c>
      <c r="F6" s="90" t="s">
        <v>182</v>
      </c>
      <c r="G6" s="92" t="str">
        <f t="shared" si="0"/>
        <v>Insert into FT_T_EIST (EIST_OID, ISCD_OID, DATA_SRC_ID, LAST_CHG_TMS, LAST_CHG_USR_ID, EXT_ISS_TYP_TXT, EXT_ISS_TYP_NME, EXT_ISS_TYP_DESC, START_TMS) Values ('RCVA==0005', (select iscd_oid from ft_t_iscd where iss_typ = 'SWAP' and rownum=1), 'RCVA', sysdate, 'CBA', 'SWAP', 'SWAP', 'SWAP', sysdate);</v>
      </c>
    </row>
    <row r="7" spans="1:7">
      <c r="A7" s="89" t="s">
        <v>24</v>
      </c>
      <c r="B7" s="90" t="s">
        <v>188</v>
      </c>
      <c r="C7" s="90" t="s">
        <v>140</v>
      </c>
      <c r="D7" s="90" t="s">
        <v>24</v>
      </c>
      <c r="E7" s="111" t="s">
        <v>24</v>
      </c>
      <c r="F7" s="90" t="s">
        <v>24</v>
      </c>
      <c r="G7" s="92" t="str">
        <f t="shared" si="0"/>
        <v>Insert into FT_T_EIST (EIST_OID, ISCD_OID, DATA_SRC_ID, LAST_CHG_TMS, LAST_CHG_USR_ID, EXT_ISS_TYP_TXT, EXT_ISS_TYP_NME, EXT_ISS_TYP_DESC, START_TMS) Values ('RCVA==0006', (select iscd_oid from ft_t_iscd where iss_typ = 'BOND' and rownum=1), 'RCVA', sysdate, 'CBA', 'BOND', 'BOND', 'BOND', sysdate);</v>
      </c>
    </row>
    <row r="8" spans="1:7">
      <c r="A8" s="89" t="s">
        <v>206</v>
      </c>
      <c r="B8" s="90" t="s">
        <v>211</v>
      </c>
      <c r="C8" s="90" t="s">
        <v>140</v>
      </c>
      <c r="D8" s="90" t="s">
        <v>206</v>
      </c>
      <c r="E8" s="111" t="s">
        <v>206</v>
      </c>
      <c r="F8" s="111"/>
      <c r="G8" s="92" t="str">
        <f t="shared" si="0"/>
        <v>Insert into FT_T_EIST (EIST_OID, ISCD_OID, DATA_SRC_ID, LAST_CHG_TMS, LAST_CHG_USR_ID, EXT_ISS_TYP_TXT, EXT_ISS_TYP_NME, EXT_ISS_TYP_DESC, START_TMS) Values ('RCVA==0007', (select iscd_oid from ft_t_iscd where iss_typ = '' and rownum=1), 'RCVA', sysdate, 'CBA', 'FUT-CCY', 'FUT-CCY', 'FUT-CCY', sysdate);</v>
      </c>
    </row>
    <row r="9" spans="1:7">
      <c r="A9" s="89" t="s">
        <v>207</v>
      </c>
      <c r="B9" s="90" t="s">
        <v>212</v>
      </c>
      <c r="C9" s="90" t="s">
        <v>140</v>
      </c>
      <c r="D9" s="90" t="s">
        <v>207</v>
      </c>
      <c r="E9" s="111" t="s">
        <v>207</v>
      </c>
      <c r="F9" s="90" t="s">
        <v>208</v>
      </c>
      <c r="G9" s="92" t="str">
        <f t="shared" si="0"/>
        <v>Insert into FT_T_EIST (EIST_OID, ISCD_OID, DATA_SRC_ID, LAST_CHG_TMS, LAST_CHG_USR_ID, EXT_ISS_TYP_TXT, EXT_ISS_TYP_NME, EXT_ISS_TYP_DESC, START_TMS) Values ('RCVA==0008', (select iscd_oid from ft_t_iscd where iss_typ = 'SPOT' and rownum=1), 'RCVA', sysdate, 'CBA', 'SPOT/ SOT-FX', 'SPOT/ SOT-FX', 'SPOT/ SOT-FX', sysdate);</v>
      </c>
    </row>
    <row r="10" spans="1:7">
      <c r="A10" s="89" t="s">
        <v>209</v>
      </c>
      <c r="B10" s="90" t="s">
        <v>213</v>
      </c>
      <c r="C10" s="90" t="s">
        <v>140</v>
      </c>
      <c r="D10" s="90" t="s">
        <v>209</v>
      </c>
      <c r="E10" s="111" t="s">
        <v>209</v>
      </c>
      <c r="F10" s="111"/>
      <c r="G10" s="92" t="str">
        <f t="shared" si="0"/>
        <v>Insert into FT_T_EIST (EIST_OID, ISCD_OID, DATA_SRC_ID, LAST_CHG_TMS, LAST_CHG_USR_ID, EXT_ISS_TYP_TXT, EXT_ISS_TYP_NME, EXT_ISS_TYP_DESC, START_TMS) Values ('RCVA==0009', (select iscd_oid from ft_t_iscd where iss_typ = '' and rownum=1), 'RCVA', sysdate, 'CBA', 'SPOT-FX-ART', 'SPOT-FX-ART', 'SPOT-FX-ART', sysdate);</v>
      </c>
    </row>
    <row r="11" spans="1:7">
      <c r="A11" s="89" t="s">
        <v>210</v>
      </c>
      <c r="B11" s="90" t="s">
        <v>214</v>
      </c>
      <c r="C11" s="90" t="s">
        <v>140</v>
      </c>
      <c r="D11" s="90" t="s">
        <v>210</v>
      </c>
      <c r="E11" s="111" t="s">
        <v>210</v>
      </c>
      <c r="F11" s="111"/>
      <c r="G11" s="92" t="str">
        <f t="shared" si="0"/>
        <v>Insert into FT_T_EIST (EIST_OID, ISCD_OID, DATA_SRC_ID, LAST_CHG_TMS, LAST_CHG_USR_ID, EXT_ISS_TYP_TXT, EXT_ISS_TYP_NME, EXT_ISS_TYP_DESC, START_TMS) Values ('RCVA==0010', (select iscd_oid from ft_t_iscd where iss_typ = '' and rownum=1), 'RCVA', sysdate, 'CBA', 'SPOT-COM', 'SPOT-COM', 'SPOT-COM', sysdate);</v>
      </c>
    </row>
    <row r="12" spans="1:7">
      <c r="A12" s="89"/>
      <c r="B12" s="90"/>
      <c r="C12" s="90"/>
      <c r="D12" s="90"/>
      <c r="E12" s="90"/>
      <c r="F12" s="90"/>
      <c r="G12" s="92"/>
    </row>
    <row r="13" spans="1:7">
      <c r="A13" s="89"/>
      <c r="B13" s="90"/>
      <c r="C13" s="90"/>
      <c r="D13" s="90"/>
      <c r="E13" s="90"/>
      <c r="F13" s="90"/>
      <c r="G13" s="92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2"/>
  <sheetViews>
    <sheetView workbookViewId="0"/>
  </sheetViews>
  <sheetFormatPr defaultRowHeight="11.25"/>
  <cols>
    <col min="1" max="1" width="22.5703125" style="57" bestFit="1" customWidth="1"/>
    <col min="2" max="3" width="11.7109375" style="57" customWidth="1"/>
    <col min="4" max="4" width="18.28515625" style="73" bestFit="1" customWidth="1"/>
    <col min="5" max="5" width="12.7109375" style="70" customWidth="1"/>
    <col min="6" max="6" width="10.7109375" style="57" customWidth="1"/>
    <col min="7" max="8" width="16.7109375" style="74" customWidth="1"/>
    <col min="9" max="9" width="19.140625" style="70" customWidth="1"/>
    <col min="10" max="10" width="16.28515625" style="57" bestFit="1" customWidth="1"/>
    <col min="11" max="14" width="28.7109375" style="70" customWidth="1"/>
    <col min="15" max="16384" width="9.140625" style="56"/>
  </cols>
  <sheetData>
    <row r="1" spans="1:14" ht="100.5" thickBot="1">
      <c r="A1" s="19" t="s">
        <v>18</v>
      </c>
      <c r="B1" s="21" t="s">
        <v>139</v>
      </c>
      <c r="C1" s="22" t="s">
        <v>138</v>
      </c>
      <c r="D1" s="22" t="s">
        <v>137</v>
      </c>
      <c r="E1" s="22" t="s">
        <v>136</v>
      </c>
      <c r="F1" s="22" t="s">
        <v>135</v>
      </c>
      <c r="G1" s="23" t="s">
        <v>134</v>
      </c>
      <c r="H1" s="24" t="s">
        <v>1</v>
      </c>
      <c r="I1" s="25" t="s">
        <v>2</v>
      </c>
      <c r="J1" s="25" t="s">
        <v>7</v>
      </c>
      <c r="K1" s="54" t="s">
        <v>133</v>
      </c>
      <c r="L1" s="25" t="s">
        <v>132</v>
      </c>
      <c r="M1" s="25" t="s">
        <v>131</v>
      </c>
      <c r="N1" s="55" t="s">
        <v>19</v>
      </c>
    </row>
    <row r="2" spans="1:14" ht="12.75" thickTop="1">
      <c r="A2" s="57" t="s">
        <v>113</v>
      </c>
      <c r="B2" s="27" t="s">
        <v>130</v>
      </c>
      <c r="C2" s="58" t="s">
        <v>64</v>
      </c>
      <c r="D2" s="59" t="s">
        <v>66</v>
      </c>
      <c r="E2" s="11" t="s">
        <v>20</v>
      </c>
      <c r="F2" s="29" t="s">
        <v>114</v>
      </c>
      <c r="G2" s="30" t="s">
        <v>17</v>
      </c>
      <c r="H2" s="60" t="s">
        <v>17</v>
      </c>
      <c r="I2" s="59" t="s">
        <v>36</v>
      </c>
      <c r="J2" s="29" t="s">
        <v>9</v>
      </c>
      <c r="K2" s="59" t="s">
        <v>65</v>
      </c>
      <c r="L2" s="59" t="s">
        <v>67</v>
      </c>
      <c r="M2" s="59" t="s">
        <v>67</v>
      </c>
      <c r="N2" s="20" t="str">
        <f t="shared" ref="N2:N17" si="0">CONCATENATE("INSERT INTO ft_t_edmv (edmv_oid, intrnl_dmn_val_id, data_src_id, nls_cde, start_tms, last_chg_tms, last_chg_usr_id, data_stat_typ, ext_dmn_val_txt, ext_dmn_val_nme, ext_dmn_val_desc)    SELECT '", B2, "', (SELECT intrnl_dmn_val_id FROM ft_t_idmv WHERE fld_id = '", C2, "' AND intrnl_dmn_val_txt = '", D2, "' ), '", E2, "', '", F2, "',", G2, ",", H2, ", '", I2, "', '", J2, "', '", K2, "', '", L2, "', '", M2,"'      FROM DUAL WHERE NOT EXISTS (SELECT 1 FROM ft_t_edmv WHERE data_src_id = '", E2, "' AND ext_dmn_val_txt = '", K2, "' AND intrnl_dmn_val_id = (SELECT intrnl_dmn_val_id FROM ft_t_idmv WHERE fld_id = '", C2, "' AND intrnl_dmn_val_txt = '", D2, "'));")</f>
        <v>INSERT INTO ft_t_edmv (edmv_oid, intrnl_dmn_val_id, data_src_id, nls_cde, start_tms, last_chg_tms, last_chg_usr_id, data_stat_typ, ext_dmn_val_txt, ext_dmn_val_nme, ext_dmn_val_desc)    SELECT 'WIND100001', (SELECT intrnl_dmn_val_id FROM ft_t_idmv WHERE fld_id = '00162175' AND intrnl_dmn_val_txt = '01' ), 'WIND', 'ENGLISH',SYSDATE,SYSDATE, 'CONN:WIND', 'ACTIVE', '439002000', 'Underwritting', 'Underwritting'      FROM DUAL WHERE NOT EXISTS (SELECT 1 FROM ft_t_edmv WHERE data_src_id = 'WIND' AND ext_dmn_val_txt = '439002000' AND intrnl_dmn_val_id = (SELECT intrnl_dmn_val_id FROM ft_t_idmv WHERE fld_id = '00162175' AND intrnl_dmn_val_txt = '01'));</v>
      </c>
    </row>
    <row r="3" spans="1:14" ht="12">
      <c r="A3" s="57" t="s">
        <v>113</v>
      </c>
      <c r="B3" s="27" t="s">
        <v>129</v>
      </c>
      <c r="C3" s="58" t="s">
        <v>64</v>
      </c>
      <c r="D3" s="59" t="s">
        <v>69</v>
      </c>
      <c r="E3" s="11" t="s">
        <v>20</v>
      </c>
      <c r="F3" s="29" t="s">
        <v>114</v>
      </c>
      <c r="G3" s="30" t="s">
        <v>17</v>
      </c>
      <c r="H3" s="60" t="s">
        <v>17</v>
      </c>
      <c r="I3" s="59" t="s">
        <v>36</v>
      </c>
      <c r="J3" s="29" t="s">
        <v>9</v>
      </c>
      <c r="K3" s="59" t="s">
        <v>68</v>
      </c>
      <c r="L3" s="59" t="s">
        <v>70</v>
      </c>
      <c r="M3" s="59" t="s">
        <v>70</v>
      </c>
      <c r="N3" s="20" t="str">
        <f t="shared" si="0"/>
        <v>INSERT INTO ft_t_edmv (edmv_oid, intrnl_dmn_val_id, data_src_id, nls_cde, start_tms, last_chg_tms, last_chg_usr_id, data_stat_typ, ext_dmn_val_txt, ext_dmn_val_nme, ext_dmn_val_desc)    SELECT 'WIND100002', (SELECT intrnl_dmn_val_id FROM ft_t_idmv WHERE fld_id = '00162175' AND intrnl_dmn_val_txt = '17' ), 'WIND', 'ENGLISH',SYSDATE,SYSDATE, 'CONN:WIND', 'ACTIVE', '439004000', 'Prorate placement', 'Prorate placement'      FROM DUAL WHERE NOT EXISTS (SELECT 1 FROM ft_t_edmv WHERE data_src_id = 'WIND' AND ext_dmn_val_txt = '439004000' AND intrnl_dmn_val_id = (SELECT intrnl_dmn_val_id FROM ft_t_idmv WHERE fld_id = '00162175' AND intrnl_dmn_val_txt = '17'));</v>
      </c>
    </row>
    <row r="4" spans="1:14" ht="12">
      <c r="A4" s="57" t="s">
        <v>113</v>
      </c>
      <c r="B4" s="27" t="s">
        <v>128</v>
      </c>
      <c r="C4" s="58" t="s">
        <v>64</v>
      </c>
      <c r="D4" s="59" t="s">
        <v>72</v>
      </c>
      <c r="E4" s="11" t="s">
        <v>20</v>
      </c>
      <c r="F4" s="29" t="s">
        <v>114</v>
      </c>
      <c r="G4" s="30" t="s">
        <v>17</v>
      </c>
      <c r="H4" s="60" t="s">
        <v>17</v>
      </c>
      <c r="I4" s="59" t="s">
        <v>36</v>
      </c>
      <c r="J4" s="29" t="s">
        <v>9</v>
      </c>
      <c r="K4" s="59" t="s">
        <v>71</v>
      </c>
      <c r="L4" s="59" t="s">
        <v>73</v>
      </c>
      <c r="M4" s="59" t="s">
        <v>73</v>
      </c>
      <c r="N4" s="20" t="str">
        <f t="shared" si="0"/>
        <v>INSERT INTO ft_t_edmv (edmv_oid, intrnl_dmn_val_id, data_src_id, nls_cde, start_tms, last_chg_tms, last_chg_usr_id, data_stat_typ, ext_dmn_val_txt, ext_dmn_val_nme, ext_dmn_val_desc)    SELECT 'WIND100003', (SELECT intrnl_dmn_val_id FROM ft_t_idmv WHERE fld_id = '00162175' AND intrnl_dmn_val_txt = '18' ), 'WIND', 'ENGLISH',SYSDATE,SYSDATE, 'CONN:WIND', 'ACTIVE', '439006000', 'Orientation', 'Orientation'      FROM DUAL WHERE NOT EXISTS (SELECT 1 FROM ft_t_edmv WHERE data_src_id = 'WIND' AND ext_dmn_val_txt = '439006000' AND intrnl_dmn_val_id = (SELECT intrnl_dmn_val_id FROM ft_t_idmv WHERE fld_id = '00162175' AND intrnl_dmn_val_txt = '18'));</v>
      </c>
    </row>
    <row r="5" spans="1:14" ht="12">
      <c r="A5" s="57" t="s">
        <v>113</v>
      </c>
      <c r="B5" s="27" t="s">
        <v>127</v>
      </c>
      <c r="C5" s="58" t="s">
        <v>64</v>
      </c>
      <c r="D5" s="59" t="s">
        <v>75</v>
      </c>
      <c r="E5" s="11" t="s">
        <v>20</v>
      </c>
      <c r="F5" s="29" t="s">
        <v>114</v>
      </c>
      <c r="G5" s="30" t="s">
        <v>17</v>
      </c>
      <c r="H5" s="60" t="s">
        <v>17</v>
      </c>
      <c r="I5" s="59" t="s">
        <v>36</v>
      </c>
      <c r="J5" s="29" t="s">
        <v>9</v>
      </c>
      <c r="K5" s="59" t="s">
        <v>74</v>
      </c>
      <c r="L5" s="59" t="s">
        <v>76</v>
      </c>
      <c r="M5" s="59" t="s">
        <v>76</v>
      </c>
      <c r="N5" s="20" t="str">
        <f t="shared" si="0"/>
        <v>INSERT INTO ft_t_edmv (edmv_oid, intrnl_dmn_val_id, data_src_id, nls_cde, start_tms, last_chg_tms, last_chg_usr_id, data_stat_typ, ext_dmn_val_txt, ext_dmn_val_nme, ext_dmn_val_desc)    SELECT 'WIND100004', (SELECT intrnl_dmn_val_id FROM ft_t_idmv WHERE fld_id = '00162175' AND intrnl_dmn_val_txt = '19' ), 'WIND', 'ENGLISH',SYSDATE,SYSDATE, 'CONN:WIND', 'ACTIVE', '439010000', 'Public issue', 'Public issue'      FROM DUAL WHERE NOT EXISTS (SELECT 1 FROM ft_t_edmv WHERE data_src_id = 'WIND' AND ext_dmn_val_txt = '439010000' AND intrnl_dmn_val_id = (SELECT intrnl_dmn_val_id FROM ft_t_idmv WHERE fld_id = '00162175' AND intrnl_dmn_val_txt = '19'));</v>
      </c>
    </row>
    <row r="6" spans="1:14" ht="12">
      <c r="A6" s="57" t="s">
        <v>113</v>
      </c>
      <c r="B6" s="27" t="s">
        <v>126</v>
      </c>
      <c r="C6" s="58" t="s">
        <v>64</v>
      </c>
      <c r="D6" s="59" t="s">
        <v>78</v>
      </c>
      <c r="E6" s="11" t="s">
        <v>20</v>
      </c>
      <c r="F6" s="29" t="s">
        <v>114</v>
      </c>
      <c r="G6" s="30" t="s">
        <v>17</v>
      </c>
      <c r="H6" s="60" t="s">
        <v>17</v>
      </c>
      <c r="I6" s="59" t="s">
        <v>36</v>
      </c>
      <c r="J6" s="29" t="s">
        <v>9</v>
      </c>
      <c r="K6" s="59" t="s">
        <v>77</v>
      </c>
      <c r="L6" s="59" t="s">
        <v>79</v>
      </c>
      <c r="M6" s="59" t="s">
        <v>79</v>
      </c>
      <c r="N6" s="20" t="str">
        <f t="shared" si="0"/>
        <v>INSERT INTO ft_t_edmv (edmv_oid, intrnl_dmn_val_id, data_src_id, nls_cde, start_tms, last_chg_tms, last_chg_usr_id, data_stat_typ, ext_dmn_val_txt, ext_dmn_val_nme, ext_dmn_val_desc)    SELECT 'WIND100005', (SELECT intrnl_dmn_val_id FROM ft_t_idmv WHERE fld_id = '00162175' AND intrnl_dmn_val_txt = '20' ), 'WIND', 'ENGLISH',SYSDATE,SYSDATE, 'CONN:WIND', 'ACTIVE', '439012000', 'Public Offering', 'Public Offering'      FROM DUAL WHERE NOT EXISTS (SELECT 1 FROM ft_t_edmv WHERE data_src_id = 'WIND' AND ext_dmn_val_txt = '439012000' AND intrnl_dmn_val_id = (SELECT intrnl_dmn_val_id FROM ft_t_idmv WHERE fld_id = '00162175' AND intrnl_dmn_val_txt = '20'));</v>
      </c>
    </row>
    <row r="7" spans="1:14" ht="12">
      <c r="A7" s="57" t="s">
        <v>113</v>
      </c>
      <c r="B7" s="27" t="s">
        <v>125</v>
      </c>
      <c r="C7" s="58" t="s">
        <v>64</v>
      </c>
      <c r="D7" s="59" t="s">
        <v>81</v>
      </c>
      <c r="E7" s="11" t="s">
        <v>20</v>
      </c>
      <c r="F7" s="29" t="s">
        <v>114</v>
      </c>
      <c r="G7" s="30" t="s">
        <v>17</v>
      </c>
      <c r="H7" s="60" t="s">
        <v>17</v>
      </c>
      <c r="I7" s="59" t="s">
        <v>36</v>
      </c>
      <c r="J7" s="29" t="s">
        <v>9</v>
      </c>
      <c r="K7" s="59" t="s">
        <v>80</v>
      </c>
      <c r="L7" s="59" t="s">
        <v>82</v>
      </c>
      <c r="M7" s="59" t="s">
        <v>82</v>
      </c>
      <c r="N7" s="20" t="str">
        <f t="shared" si="0"/>
        <v>INSERT INTO ft_t_edmv (edmv_oid, intrnl_dmn_val_id, data_src_id, nls_cde, start_tms, last_chg_tms, last_chg_usr_id, data_stat_typ, ext_dmn_val_txt, ext_dmn_val_nme, ext_dmn_val_desc)    SELECT 'WIND100006', (SELECT intrnl_dmn_val_id FROM ft_t_idmv WHERE fld_id = '00162175' AND intrnl_dmn_val_txt = '21' ), 'WIND', 'ENGLISH',SYSDATE,SYSDATE, 'CONN:WIND', 'ACTIVE', '439019000', 'Par Issue', 'Par Issue'      FROM DUAL WHERE NOT EXISTS (SELECT 1 FROM ft_t_edmv WHERE data_src_id = 'WIND' AND ext_dmn_val_txt = '439019000' AND intrnl_dmn_val_id = (SELECT intrnl_dmn_val_id FROM ft_t_idmv WHERE fld_id = '00162175' AND intrnl_dmn_val_txt = '21'));</v>
      </c>
    </row>
    <row r="8" spans="1:14" ht="12">
      <c r="A8" s="57" t="s">
        <v>113</v>
      </c>
      <c r="B8" s="27" t="s">
        <v>124</v>
      </c>
      <c r="C8" s="58" t="s">
        <v>64</v>
      </c>
      <c r="D8" s="59" t="s">
        <v>84</v>
      </c>
      <c r="E8" s="11" t="s">
        <v>20</v>
      </c>
      <c r="F8" s="29" t="s">
        <v>114</v>
      </c>
      <c r="G8" s="30" t="s">
        <v>17</v>
      </c>
      <c r="H8" s="60" t="s">
        <v>17</v>
      </c>
      <c r="I8" s="59" t="s">
        <v>36</v>
      </c>
      <c r="J8" s="29" t="s">
        <v>9</v>
      </c>
      <c r="K8" s="59" t="s">
        <v>83</v>
      </c>
      <c r="L8" s="59" t="s">
        <v>85</v>
      </c>
      <c r="M8" s="59" t="s">
        <v>85</v>
      </c>
      <c r="N8" s="20" t="str">
        <f t="shared" si="0"/>
        <v>INSERT INTO ft_t_edmv (edmv_oid, intrnl_dmn_val_id, data_src_id, nls_cde, start_tms, last_chg_tms, last_chg_usr_id, data_stat_typ, ext_dmn_val_txt, ext_dmn_val_nme, ext_dmn_val_desc)    SELECT 'WIND100007', (SELECT intrnl_dmn_val_id FROM ft_t_idmv WHERE fld_id = '00162175' AND intrnl_dmn_val_txt = '22' ), 'WIND', 'ENGLISH',SYSDATE,SYSDATE, 'CONN:WIND', 'ACTIVE', '439022000', 'Online Pricing', 'Online Pricing'      FROM DUAL WHERE NOT EXISTS (SELECT 1 FROM ft_t_edmv WHERE data_src_id = 'WIND' AND ext_dmn_val_txt = '439022000' AND intrnl_dmn_val_id = (SELECT intrnl_dmn_val_id FROM ft_t_idmv WHERE fld_id = '00162175' AND intrnl_dmn_val_txt = '22'));</v>
      </c>
    </row>
    <row r="9" spans="1:14" ht="12">
      <c r="A9" s="57" t="s">
        <v>113</v>
      </c>
      <c r="B9" s="27" t="s">
        <v>123</v>
      </c>
      <c r="C9" s="58" t="s">
        <v>64</v>
      </c>
      <c r="D9" s="59" t="s">
        <v>87</v>
      </c>
      <c r="E9" s="11" t="s">
        <v>20</v>
      </c>
      <c r="F9" s="29" t="s">
        <v>114</v>
      </c>
      <c r="G9" s="30" t="s">
        <v>17</v>
      </c>
      <c r="H9" s="60" t="s">
        <v>17</v>
      </c>
      <c r="I9" s="59" t="s">
        <v>36</v>
      </c>
      <c r="J9" s="29" t="s">
        <v>9</v>
      </c>
      <c r="K9" s="59" t="s">
        <v>86</v>
      </c>
      <c r="L9" s="59" t="s">
        <v>88</v>
      </c>
      <c r="M9" s="59" t="s">
        <v>88</v>
      </c>
      <c r="N9" s="20" t="str">
        <f t="shared" si="0"/>
        <v>INSERT INTO ft_t_edmv (edmv_oid, intrnl_dmn_val_id, data_src_id, nls_cde, start_tms, last_chg_tms, last_chg_usr_id, data_stat_typ, ext_dmn_val_txt, ext_dmn_val_nme, ext_dmn_val_desc)    SELECT 'WIND100008', (SELECT intrnl_dmn_val_id FROM ft_t_idmv WHERE fld_id = '00162175' AND intrnl_dmn_val_txt = '08' ), 'WIND', 'ENGLISH',SYSDATE,SYSDATE, 'CONN:WIND', 'ACTIVE', '439025000', 'Online Pricing and Offline Placement', 'Online Pricing and Offline Placement'      FROM DUAL WHERE NOT EXISTS (SELECT 1 FROM ft_t_edmv WHERE data_src_id = 'WIND' AND ext_dmn_val_txt = '439025000' AND intrnl_dmn_val_id = (SELECT intrnl_dmn_val_id FROM ft_t_idmv WHERE fld_id = '00162175' AND intrnl_dmn_val_txt = '08'));</v>
      </c>
    </row>
    <row r="10" spans="1:14" ht="12">
      <c r="A10" s="57" t="s">
        <v>113</v>
      </c>
      <c r="B10" s="27" t="s">
        <v>122</v>
      </c>
      <c r="C10" s="58" t="s">
        <v>64</v>
      </c>
      <c r="D10" s="59" t="s">
        <v>90</v>
      </c>
      <c r="E10" s="11" t="s">
        <v>20</v>
      </c>
      <c r="F10" s="29" t="s">
        <v>114</v>
      </c>
      <c r="G10" s="30" t="s">
        <v>17</v>
      </c>
      <c r="H10" s="60" t="s">
        <v>17</v>
      </c>
      <c r="I10" s="59" t="s">
        <v>36</v>
      </c>
      <c r="J10" s="29" t="s">
        <v>9</v>
      </c>
      <c r="K10" s="59" t="s">
        <v>89</v>
      </c>
      <c r="L10" s="59" t="s">
        <v>91</v>
      </c>
      <c r="M10" s="59" t="s">
        <v>91</v>
      </c>
      <c r="N10" s="20" t="str">
        <f t="shared" si="0"/>
        <v>INSERT INTO ft_t_edmv (edmv_oid, intrnl_dmn_val_id, data_src_id, nls_cde, start_tms, last_chg_tms, last_chg_usr_id, data_stat_typ, ext_dmn_val_txt, ext_dmn_val_nme, ext_dmn_val_desc)    SELECT 'WIND100009', (SELECT intrnl_dmn_val_id FROM ft_t_idmv WHERE fld_id = '00162175' AND intrnl_dmn_val_txt = '09' ), 'WIND', 'ENGLISH',SYSDATE,SYSDATE, 'CONN:WIND', 'ACTIVE', '439030000', 'Private Offering', 'Private Offering'      FROM DUAL WHERE NOT EXISTS (SELECT 1 FROM ft_t_edmv WHERE data_src_id = 'WIND' AND ext_dmn_val_txt = '439030000' AND intrnl_dmn_val_id = (SELECT intrnl_dmn_val_id FROM ft_t_idmv WHERE fld_id = '00162175' AND intrnl_dmn_val_txt = '09'));</v>
      </c>
    </row>
    <row r="11" spans="1:14" ht="12">
      <c r="A11" s="57" t="s">
        <v>113</v>
      </c>
      <c r="B11" s="27" t="s">
        <v>121</v>
      </c>
      <c r="C11" s="58" t="s">
        <v>64</v>
      </c>
      <c r="D11" s="59" t="s">
        <v>93</v>
      </c>
      <c r="E11" s="11" t="s">
        <v>20</v>
      </c>
      <c r="F11" s="29" t="s">
        <v>114</v>
      </c>
      <c r="G11" s="30" t="s">
        <v>17</v>
      </c>
      <c r="H11" s="60" t="s">
        <v>17</v>
      </c>
      <c r="I11" s="59" t="s">
        <v>36</v>
      </c>
      <c r="J11" s="29" t="s">
        <v>9</v>
      </c>
      <c r="K11" s="59" t="s">
        <v>92</v>
      </c>
      <c r="L11" s="59" t="s">
        <v>94</v>
      </c>
      <c r="M11" s="59" t="s">
        <v>94</v>
      </c>
      <c r="N11" s="20" t="str">
        <f t="shared" si="0"/>
        <v>INSERT INTO ft_t_edmv (edmv_oid, intrnl_dmn_val_id, data_src_id, nls_cde, start_tms, last_chg_tms, last_chg_usr_id, data_stat_typ, ext_dmn_val_txt, ext_dmn_val_nme, ext_dmn_val_desc)    SELECT 'WIND100010', (SELECT intrnl_dmn_val_id FROM ft_t_idmv WHERE fld_id = '00162175' AND intrnl_dmn_val_txt = '10' ), 'WIND', 'ENGLISH',SYSDATE,SYSDATE, 'CONN:WIND', 'ACTIVE', '439032000', 'Discount Issue', 'Discount Issue'      FROM DUAL WHERE NOT EXISTS (SELECT 1 FROM ft_t_edmv WHERE data_src_id = 'WIND' AND ext_dmn_val_txt = '439032000' AND intrnl_dmn_val_id = (SELECT intrnl_dmn_val_id FROM ft_t_idmv WHERE fld_id = '00162175' AND intrnl_dmn_val_txt = '10'));</v>
      </c>
    </row>
    <row r="12" spans="1:14" ht="12">
      <c r="A12" s="57" t="s">
        <v>113</v>
      </c>
      <c r="B12" s="27" t="s">
        <v>120</v>
      </c>
      <c r="C12" s="58" t="s">
        <v>64</v>
      </c>
      <c r="D12" s="59" t="s">
        <v>96</v>
      </c>
      <c r="E12" s="11" t="s">
        <v>20</v>
      </c>
      <c r="F12" s="29" t="s">
        <v>114</v>
      </c>
      <c r="G12" s="30" t="s">
        <v>17</v>
      </c>
      <c r="H12" s="60" t="s">
        <v>17</v>
      </c>
      <c r="I12" s="59" t="s">
        <v>36</v>
      </c>
      <c r="J12" s="29" t="s">
        <v>9</v>
      </c>
      <c r="K12" s="59" t="s">
        <v>95</v>
      </c>
      <c r="L12" s="59" t="s">
        <v>97</v>
      </c>
      <c r="M12" s="59" t="s">
        <v>97</v>
      </c>
      <c r="N12" s="20" t="str">
        <f t="shared" si="0"/>
        <v>INSERT INTO ft_t_edmv (edmv_oid, intrnl_dmn_val_id, data_src_id, nls_cde, start_tms, last_chg_tms, last_chg_usr_id, data_stat_typ, ext_dmn_val_txt, ext_dmn_val_nme, ext_dmn_val_desc)    SELECT 'WIND100011', (SELECT intrnl_dmn_val_id FROM ft_t_idmv WHERE fld_id = '00162175' AND intrnl_dmn_val_txt = '11' ), 'WIND', 'ENGLISH',SYSDATE,SYSDATE, 'CONN:WIND', 'ACTIVE', '439033000', 'Online Issue', 'Online Issue'      FROM DUAL WHERE NOT EXISTS (SELECT 1 FROM ft_t_edmv WHERE data_src_id = 'WIND' AND ext_dmn_val_txt = '439033000' AND intrnl_dmn_val_id = (SELECT intrnl_dmn_val_id FROM ft_t_idmv WHERE fld_id = '00162175' AND intrnl_dmn_val_txt = '11'));</v>
      </c>
    </row>
    <row r="13" spans="1:14" ht="12">
      <c r="A13" s="57" t="s">
        <v>113</v>
      </c>
      <c r="B13" s="27" t="s">
        <v>119</v>
      </c>
      <c r="C13" s="58" t="s">
        <v>64</v>
      </c>
      <c r="D13" s="59" t="s">
        <v>99</v>
      </c>
      <c r="E13" s="11" t="s">
        <v>20</v>
      </c>
      <c r="F13" s="29" t="s">
        <v>114</v>
      </c>
      <c r="G13" s="30" t="s">
        <v>17</v>
      </c>
      <c r="H13" s="60" t="s">
        <v>17</v>
      </c>
      <c r="I13" s="59" t="s">
        <v>36</v>
      </c>
      <c r="J13" s="29" t="s">
        <v>9</v>
      </c>
      <c r="K13" s="59" t="s">
        <v>98</v>
      </c>
      <c r="L13" s="59" t="s">
        <v>100</v>
      </c>
      <c r="M13" s="59" t="s">
        <v>100</v>
      </c>
      <c r="N13" s="20" t="str">
        <f t="shared" si="0"/>
        <v>INSERT INTO ft_t_edmv (edmv_oid, intrnl_dmn_val_id, data_src_id, nls_cde, start_tms, last_chg_tms, last_chg_usr_id, data_stat_typ, ext_dmn_val_txt, ext_dmn_val_nme, ext_dmn_val_desc)    SELECT 'WIND100012', (SELECT intrnl_dmn_val_id FROM ft_t_idmv WHERE fld_id = '00162175' AND intrnl_dmn_val_txt = '12' ), 'WIND', 'ENGLISH',SYSDATE,SYSDATE, 'CONN:WIND', 'ACTIVE', '439037000', 'Offline Issue', 'Offline Issue'      FROM DUAL WHERE NOT EXISTS (SELECT 1 FROM ft_t_edmv WHERE data_src_id = 'WIND' AND ext_dmn_val_txt = '439037000' AND intrnl_dmn_val_id = (SELECT intrnl_dmn_val_id FROM ft_t_idmv WHERE fld_id = '00162175' AND intrnl_dmn_val_txt = '12'));</v>
      </c>
    </row>
    <row r="14" spans="1:14" ht="22.5">
      <c r="A14" s="57" t="s">
        <v>113</v>
      </c>
      <c r="B14" s="27" t="s">
        <v>118</v>
      </c>
      <c r="C14" s="58" t="s">
        <v>64</v>
      </c>
      <c r="D14" s="59" t="s">
        <v>102</v>
      </c>
      <c r="E14" s="11" t="s">
        <v>20</v>
      </c>
      <c r="F14" s="29" t="s">
        <v>114</v>
      </c>
      <c r="G14" s="30" t="s">
        <v>17</v>
      </c>
      <c r="H14" s="60" t="s">
        <v>17</v>
      </c>
      <c r="I14" s="59" t="s">
        <v>36</v>
      </c>
      <c r="J14" s="29" t="s">
        <v>9</v>
      </c>
      <c r="K14" s="59" t="s">
        <v>101</v>
      </c>
      <c r="L14" s="59" t="s">
        <v>103</v>
      </c>
      <c r="M14" s="59" t="s">
        <v>103</v>
      </c>
      <c r="N14" s="20" t="str">
        <f t="shared" si="0"/>
        <v>INSERT INTO ft_t_edmv (edmv_oid, intrnl_dmn_val_id, data_src_id, nls_cde, start_tms, last_chg_tms, last_chg_usr_id, data_stat_typ, ext_dmn_val_txt, ext_dmn_val_nme, ext_dmn_val_desc)    SELECT 'WIND100013', (SELECT intrnl_dmn_val_id FROM ft_t_idmv WHERE fld_id = '00162175' AND intrnl_dmn_val_txt = '13' ), 'WIND', 'ENGLISH',SYSDATE,SYSDATE, 'CONN:WIND', 'ACTIVE', '439045000', 'Priority Placement; Orientated Placement and Online pricing', 'Priority Placement; Orientated Placement and Online pricing'      FROM DUAL WHERE NOT EXISTS (SELECT 1 FROM ft_t_edmv WHERE data_src_id = 'WIND' AND ext_dmn_val_txt = '439045000' AND intrnl_dmn_val_id = (SELECT intrnl_dmn_val_id FROM ft_t_idmv WHERE fld_id = '00162175' AND intrnl_dmn_val_txt = '13'));</v>
      </c>
    </row>
    <row r="15" spans="1:14" ht="22.5">
      <c r="A15" s="57" t="s">
        <v>113</v>
      </c>
      <c r="B15" s="27" t="s">
        <v>117</v>
      </c>
      <c r="C15" s="58" t="s">
        <v>64</v>
      </c>
      <c r="D15" s="59" t="s">
        <v>105</v>
      </c>
      <c r="E15" s="11" t="s">
        <v>20</v>
      </c>
      <c r="F15" s="29" t="s">
        <v>114</v>
      </c>
      <c r="G15" s="30" t="s">
        <v>17</v>
      </c>
      <c r="H15" s="60" t="s">
        <v>17</v>
      </c>
      <c r="I15" s="59" t="s">
        <v>36</v>
      </c>
      <c r="J15" s="29" t="s">
        <v>9</v>
      </c>
      <c r="K15" s="59" t="s">
        <v>104</v>
      </c>
      <c r="L15" s="59" t="s">
        <v>106</v>
      </c>
      <c r="M15" s="59" t="s">
        <v>106</v>
      </c>
      <c r="N15" s="20" t="str">
        <f t="shared" si="0"/>
        <v>INSERT INTO ft_t_edmv (edmv_oid, intrnl_dmn_val_id, data_src_id, nls_cde, start_tms, last_chg_tms, last_chg_usr_id, data_stat_typ, ext_dmn_val_txt, ext_dmn_val_nme, ext_dmn_val_desc)    SELECT 'WIND100014', (SELECT intrnl_dmn_val_id FROM ft_t_idmv WHERE fld_id = '00162175' AND intrnl_dmn_val_txt = '14' ), 'WIND', 'ENGLISH',SYSDATE,SYSDATE, 'CONN:WIND', 'ACTIVE', '439047000', 'Priority Placement; Online pricing and Offline Placement', 'Priority Placement; Online pricing and Offline Placement'      FROM DUAL WHERE NOT EXISTS (SELECT 1 FROM ft_t_edmv WHERE data_src_id = 'WIND' AND ext_dmn_val_txt = '439047000' AND intrnl_dmn_val_id = (SELECT intrnl_dmn_val_id FROM ft_t_idmv WHERE fld_id = '00162175' AND intrnl_dmn_val_txt = '14'));</v>
      </c>
    </row>
    <row r="16" spans="1:14" ht="12">
      <c r="A16" s="57" t="s">
        <v>113</v>
      </c>
      <c r="B16" s="27" t="s">
        <v>116</v>
      </c>
      <c r="C16" s="58" t="s">
        <v>64</v>
      </c>
      <c r="D16" s="59" t="s">
        <v>108</v>
      </c>
      <c r="E16" s="11" t="s">
        <v>20</v>
      </c>
      <c r="F16" s="29" t="s">
        <v>114</v>
      </c>
      <c r="G16" s="30" t="s">
        <v>17</v>
      </c>
      <c r="H16" s="60" t="s">
        <v>17</v>
      </c>
      <c r="I16" s="59" t="s">
        <v>36</v>
      </c>
      <c r="J16" s="29" t="s">
        <v>9</v>
      </c>
      <c r="K16" s="59" t="s">
        <v>107</v>
      </c>
      <c r="L16" s="59" t="s">
        <v>109</v>
      </c>
      <c r="M16" s="59" t="s">
        <v>109</v>
      </c>
      <c r="N16" s="20" t="str">
        <f t="shared" si="0"/>
        <v>INSERT INTO ft_t_edmv (edmv_oid, intrnl_dmn_val_id, data_src_id, nls_cde, start_tms, last_chg_tms, last_chg_usr_id, data_stat_typ, ext_dmn_val_txt, ext_dmn_val_nme, ext_dmn_val_desc)    SELECT 'WIND100015', (SELECT intrnl_dmn_val_id FROM ft_t_idmv WHERE fld_id = '00162175' AND intrnl_dmn_val_txt = '15' ), 'WIND', 'ENGLISH',SYSDATE,SYSDATE, 'CONN:WIND', 'ACTIVE', '439048000', 'Priority Placement, Offline placement', 'Priority Placement, Offline placement'      FROM DUAL WHERE NOT EXISTS (SELECT 1 FROM ft_t_edmv WHERE data_src_id = 'WIND' AND ext_dmn_val_txt = '439048000' AND intrnl_dmn_val_id = (SELECT intrnl_dmn_val_id FROM ft_t_idmv WHERE fld_id = '00162175' AND intrnl_dmn_val_txt = '15'));</v>
      </c>
    </row>
    <row r="17" spans="1:14" ht="12">
      <c r="A17" s="57" t="s">
        <v>113</v>
      </c>
      <c r="B17" s="27" t="s">
        <v>115</v>
      </c>
      <c r="C17" s="58" t="s">
        <v>64</v>
      </c>
      <c r="D17" s="59" t="s">
        <v>111</v>
      </c>
      <c r="E17" s="11" t="s">
        <v>20</v>
      </c>
      <c r="F17" s="29" t="s">
        <v>114</v>
      </c>
      <c r="G17" s="30" t="s">
        <v>17</v>
      </c>
      <c r="H17" s="60" t="s">
        <v>17</v>
      </c>
      <c r="I17" s="59" t="s">
        <v>36</v>
      </c>
      <c r="J17" s="29" t="s">
        <v>9</v>
      </c>
      <c r="K17" s="59" t="s">
        <v>110</v>
      </c>
      <c r="L17" s="59" t="s">
        <v>112</v>
      </c>
      <c r="M17" s="59" t="s">
        <v>112</v>
      </c>
      <c r="N17" s="20" t="str">
        <f t="shared" si="0"/>
        <v>INSERT INTO ft_t_edmv (edmv_oid, intrnl_dmn_val_id, data_src_id, nls_cde, start_tms, last_chg_tms, last_chg_usr_id, data_stat_typ, ext_dmn_val_txt, ext_dmn_val_nme, ext_dmn_val_desc)    SELECT 'WIND100016', (SELECT intrnl_dmn_val_id FROM ft_t_idmv WHERE fld_id = '00162175' AND intrnl_dmn_val_txt = '16' ), 'WIND', 'ENGLISH',SYSDATE,SYSDATE, 'CONN:WIND', 'ACTIVE', '439049000', 'Priority Placement and Online Pricing', 'Priority Placement and Online Pricing'      FROM DUAL WHERE NOT EXISTS (SELECT 1 FROM ft_t_edmv WHERE data_src_id = 'WIND' AND ext_dmn_val_txt = '439049000' AND intrnl_dmn_val_id = (SELECT intrnl_dmn_val_id FROM ft_t_idmv WHERE fld_id = '00162175' AND intrnl_dmn_val_txt = '16'));</v>
      </c>
    </row>
    <row r="18" spans="1:14" ht="12">
      <c r="A18" s="61"/>
      <c r="B18" s="27"/>
      <c r="C18" s="29"/>
      <c r="D18" s="51"/>
      <c r="E18" s="11"/>
      <c r="F18" s="29"/>
      <c r="G18" s="30"/>
      <c r="H18" s="30"/>
      <c r="I18" s="28"/>
      <c r="J18" s="29"/>
      <c r="K18" s="13"/>
      <c r="L18" s="13"/>
      <c r="M18" s="62"/>
      <c r="N18" s="20"/>
    </row>
    <row r="19" spans="1:14" ht="12">
      <c r="A19" s="61"/>
      <c r="B19" s="27"/>
      <c r="C19" s="29"/>
      <c r="D19" s="51"/>
      <c r="E19" s="11"/>
      <c r="F19" s="29"/>
      <c r="G19" s="30"/>
      <c r="H19" s="30"/>
      <c r="I19" s="28"/>
      <c r="J19" s="29"/>
      <c r="K19" s="13"/>
      <c r="L19" s="13"/>
      <c r="M19" s="62"/>
      <c r="N19" s="20"/>
    </row>
    <row r="20" spans="1:14" ht="12">
      <c r="A20" s="61"/>
      <c r="B20" s="27"/>
      <c r="C20" s="29"/>
      <c r="D20" s="51"/>
      <c r="E20" s="11"/>
      <c r="F20" s="29"/>
      <c r="G20" s="30"/>
      <c r="H20" s="30"/>
      <c r="I20" s="28"/>
      <c r="J20" s="29"/>
      <c r="K20" s="13"/>
      <c r="L20" s="13"/>
      <c r="M20" s="62"/>
      <c r="N20" s="20"/>
    </row>
    <row r="21" spans="1:14" ht="12">
      <c r="A21" s="61"/>
      <c r="B21" s="27"/>
      <c r="C21" s="29"/>
      <c r="D21" s="51"/>
      <c r="E21" s="11"/>
      <c r="F21" s="29"/>
      <c r="G21" s="30"/>
      <c r="H21" s="30"/>
      <c r="I21" s="28"/>
      <c r="J21" s="29"/>
      <c r="K21" s="13"/>
      <c r="L21" s="13"/>
      <c r="M21" s="62"/>
      <c r="N21" s="20"/>
    </row>
    <row r="22" spans="1:14" ht="12">
      <c r="A22" s="61"/>
      <c r="B22" s="27"/>
      <c r="C22" s="29"/>
      <c r="D22" s="51"/>
      <c r="E22" s="11"/>
      <c r="F22" s="29"/>
      <c r="G22" s="30"/>
      <c r="H22" s="30"/>
      <c r="I22" s="28"/>
      <c r="J22" s="29"/>
      <c r="K22" s="13"/>
      <c r="L22" s="13"/>
      <c r="M22" s="13"/>
      <c r="N22" s="20"/>
    </row>
    <row r="23" spans="1:14" ht="12">
      <c r="A23" s="61"/>
      <c r="B23" s="27"/>
      <c r="C23" s="29"/>
      <c r="D23" s="51"/>
      <c r="E23" s="11"/>
      <c r="F23" s="29"/>
      <c r="G23" s="30"/>
      <c r="H23" s="30"/>
      <c r="I23" s="28"/>
      <c r="J23" s="29"/>
      <c r="K23" s="13"/>
      <c r="L23" s="13"/>
      <c r="M23" s="13"/>
      <c r="N23" s="20"/>
    </row>
    <row r="24" spans="1:14" ht="12">
      <c r="A24" s="61"/>
      <c r="B24" s="27"/>
      <c r="C24" s="29"/>
      <c r="D24" s="51"/>
      <c r="E24" s="11"/>
      <c r="F24" s="29"/>
      <c r="G24" s="30"/>
      <c r="H24" s="30"/>
      <c r="I24" s="28"/>
      <c r="J24" s="29"/>
      <c r="K24" s="13"/>
      <c r="L24" s="13"/>
      <c r="M24" s="13"/>
      <c r="N24" s="20"/>
    </row>
    <row r="25" spans="1:14" ht="12">
      <c r="A25" s="61"/>
      <c r="B25" s="27"/>
      <c r="C25" s="29"/>
      <c r="D25" s="51"/>
      <c r="E25" s="11"/>
      <c r="F25" s="29"/>
      <c r="G25" s="30"/>
      <c r="H25" s="30"/>
      <c r="I25" s="28"/>
      <c r="J25" s="29"/>
      <c r="K25" s="13"/>
      <c r="L25" s="13"/>
      <c r="M25" s="13"/>
      <c r="N25" s="20"/>
    </row>
    <row r="26" spans="1:14" ht="12">
      <c r="A26" s="61"/>
      <c r="B26" s="27"/>
      <c r="C26" s="29"/>
      <c r="D26" s="51"/>
      <c r="E26" s="11"/>
      <c r="F26" s="29"/>
      <c r="G26" s="30"/>
      <c r="H26" s="30"/>
      <c r="I26" s="28"/>
      <c r="J26" s="29"/>
      <c r="K26" s="13"/>
      <c r="L26" s="13"/>
      <c r="M26" s="13"/>
      <c r="N26" s="20"/>
    </row>
    <row r="27" spans="1:14" ht="12">
      <c r="A27" s="61"/>
      <c r="B27" s="27"/>
      <c r="C27" s="29"/>
      <c r="D27" s="51"/>
      <c r="E27" s="11"/>
      <c r="F27" s="29"/>
      <c r="G27" s="30"/>
      <c r="H27" s="30"/>
      <c r="I27" s="28"/>
      <c r="J27" s="29"/>
      <c r="K27" s="13"/>
      <c r="L27" s="13"/>
      <c r="M27" s="13"/>
      <c r="N27" s="20"/>
    </row>
    <row r="28" spans="1:14" ht="12">
      <c r="A28" s="61"/>
      <c r="B28" s="27"/>
      <c r="C28" s="29"/>
      <c r="D28" s="51"/>
      <c r="E28" s="11"/>
      <c r="F28" s="29"/>
      <c r="G28" s="30"/>
      <c r="H28" s="30"/>
      <c r="I28" s="28"/>
      <c r="J28" s="29"/>
      <c r="K28" s="13"/>
      <c r="L28" s="13"/>
      <c r="M28" s="13"/>
      <c r="N28" s="20"/>
    </row>
    <row r="29" spans="1:14" ht="12">
      <c r="A29" s="61"/>
      <c r="B29" s="27"/>
      <c r="C29" s="29"/>
      <c r="D29" s="51"/>
      <c r="E29" s="11"/>
      <c r="F29" s="29"/>
      <c r="G29" s="30"/>
      <c r="H29" s="30"/>
      <c r="I29" s="28"/>
      <c r="J29" s="29"/>
      <c r="K29" s="13"/>
      <c r="L29" s="13"/>
      <c r="M29" s="13"/>
      <c r="N29" s="20"/>
    </row>
    <row r="30" spans="1:14" ht="12">
      <c r="A30" s="61"/>
      <c r="B30" s="27"/>
      <c r="C30" s="29"/>
      <c r="D30" s="51"/>
      <c r="E30" s="11"/>
      <c r="F30" s="29"/>
      <c r="G30" s="30"/>
      <c r="H30" s="30"/>
      <c r="I30" s="28"/>
      <c r="J30" s="29"/>
      <c r="K30" s="13"/>
      <c r="L30" s="13"/>
      <c r="M30" s="13"/>
      <c r="N30" s="20"/>
    </row>
    <row r="31" spans="1:14" ht="12">
      <c r="A31" s="61"/>
      <c r="B31" s="27"/>
      <c r="C31" s="29"/>
      <c r="D31" s="51"/>
      <c r="E31" s="11"/>
      <c r="F31" s="29"/>
      <c r="G31" s="30"/>
      <c r="H31" s="30"/>
      <c r="I31" s="28"/>
      <c r="J31" s="29"/>
      <c r="K31" s="13"/>
      <c r="L31" s="13"/>
      <c r="M31" s="13"/>
      <c r="N31" s="20"/>
    </row>
    <row r="32" spans="1:14" ht="12">
      <c r="A32" s="61"/>
      <c r="B32" s="27"/>
      <c r="C32" s="29"/>
      <c r="D32" s="51"/>
      <c r="E32" s="11"/>
      <c r="F32" s="29"/>
      <c r="G32" s="30"/>
      <c r="H32" s="30"/>
      <c r="I32" s="28"/>
      <c r="J32" s="29"/>
      <c r="K32" s="13"/>
      <c r="L32" s="13"/>
      <c r="M32" s="13"/>
      <c r="N32" s="20"/>
    </row>
    <row r="33" spans="1:14" ht="12">
      <c r="A33" s="61"/>
      <c r="B33" s="27"/>
      <c r="C33" s="29"/>
      <c r="D33" s="51"/>
      <c r="E33" s="11"/>
      <c r="F33" s="29"/>
      <c r="G33" s="30"/>
      <c r="H33" s="30"/>
      <c r="I33" s="28"/>
      <c r="J33" s="29"/>
      <c r="K33" s="13"/>
      <c r="L33" s="13"/>
      <c r="M33" s="13"/>
      <c r="N33" s="20"/>
    </row>
    <row r="34" spans="1:14" ht="12">
      <c r="A34" s="61"/>
      <c r="B34" s="27"/>
      <c r="C34" s="29"/>
      <c r="D34" s="51"/>
      <c r="E34" s="11"/>
      <c r="F34" s="29"/>
      <c r="G34" s="30"/>
      <c r="H34" s="30"/>
      <c r="I34" s="28"/>
      <c r="J34" s="29"/>
      <c r="K34" s="13"/>
      <c r="L34" s="13"/>
      <c r="M34" s="13"/>
      <c r="N34" s="20"/>
    </row>
    <row r="35" spans="1:14" ht="12">
      <c r="A35" s="61"/>
      <c r="B35" s="27"/>
      <c r="C35" s="29"/>
      <c r="D35" s="51"/>
      <c r="E35" s="11"/>
      <c r="F35" s="29"/>
      <c r="G35" s="30"/>
      <c r="H35" s="30"/>
      <c r="I35" s="28"/>
      <c r="J35" s="29"/>
      <c r="K35" s="13"/>
      <c r="L35" s="13"/>
      <c r="M35" s="13"/>
      <c r="N35" s="20"/>
    </row>
    <row r="36" spans="1:14" ht="12">
      <c r="A36" s="61"/>
      <c r="B36" s="27"/>
      <c r="C36" s="29"/>
      <c r="D36" s="51"/>
      <c r="E36" s="11"/>
      <c r="F36" s="29"/>
      <c r="G36" s="30"/>
      <c r="H36" s="30"/>
      <c r="I36" s="28"/>
      <c r="J36" s="29"/>
      <c r="K36" s="13"/>
      <c r="L36" s="13"/>
      <c r="M36" s="13"/>
      <c r="N36" s="20"/>
    </row>
    <row r="37" spans="1:14" ht="12">
      <c r="A37" s="61"/>
      <c r="B37" s="27"/>
      <c r="C37" s="29"/>
      <c r="D37" s="51"/>
      <c r="E37" s="11"/>
      <c r="F37" s="29"/>
      <c r="G37" s="30"/>
      <c r="H37" s="30"/>
      <c r="I37" s="28"/>
      <c r="J37" s="29"/>
      <c r="K37" s="13"/>
      <c r="L37" s="13"/>
      <c r="M37" s="13"/>
      <c r="N37" s="20"/>
    </row>
    <row r="38" spans="1:14" ht="12">
      <c r="A38" s="61"/>
      <c r="B38" s="27"/>
      <c r="C38" s="29"/>
      <c r="D38" s="51"/>
      <c r="E38" s="11"/>
      <c r="F38" s="29"/>
      <c r="G38" s="30"/>
      <c r="H38" s="30"/>
      <c r="I38" s="28"/>
      <c r="J38" s="29"/>
      <c r="K38" s="13"/>
      <c r="L38" s="13"/>
      <c r="M38" s="13"/>
      <c r="N38" s="20"/>
    </row>
    <row r="39" spans="1:14" ht="12">
      <c r="A39" s="61"/>
      <c r="B39" s="27"/>
      <c r="C39" s="29"/>
      <c r="D39" s="51"/>
      <c r="E39" s="11"/>
      <c r="F39" s="29"/>
      <c r="G39" s="30"/>
      <c r="H39" s="30"/>
      <c r="I39" s="28"/>
      <c r="J39" s="29"/>
      <c r="K39" s="13"/>
      <c r="L39" s="13"/>
      <c r="M39" s="13"/>
      <c r="N39" s="20"/>
    </row>
    <row r="40" spans="1:14" ht="12">
      <c r="A40" s="61"/>
      <c r="B40" s="27"/>
      <c r="C40" s="29"/>
      <c r="D40" s="51"/>
      <c r="E40" s="11"/>
      <c r="F40" s="29"/>
      <c r="G40" s="30"/>
      <c r="H40" s="30"/>
      <c r="I40" s="28"/>
      <c r="J40" s="29"/>
      <c r="K40" s="13"/>
      <c r="L40" s="13"/>
      <c r="M40" s="13"/>
      <c r="N40" s="20"/>
    </row>
    <row r="41" spans="1:14" ht="12">
      <c r="A41" s="63"/>
      <c r="B41" s="64"/>
      <c r="C41" s="29"/>
      <c r="D41" s="65"/>
      <c r="E41" s="11"/>
      <c r="F41" s="29"/>
      <c r="G41" s="10"/>
      <c r="H41" s="10"/>
      <c r="I41" s="11"/>
      <c r="J41" s="15"/>
      <c r="K41" s="13"/>
      <c r="L41" s="13"/>
      <c r="M41" s="13"/>
      <c r="N41" s="20"/>
    </row>
    <row r="42" spans="1:14" ht="12">
      <c r="A42" s="63"/>
      <c r="B42" s="64"/>
      <c r="C42" s="29"/>
      <c r="D42" s="65"/>
      <c r="E42" s="11"/>
      <c r="F42" s="29"/>
      <c r="G42" s="10"/>
      <c r="H42" s="10"/>
      <c r="I42" s="11"/>
      <c r="J42" s="15"/>
      <c r="K42" s="13"/>
      <c r="L42" s="13"/>
      <c r="M42" s="13"/>
      <c r="N42" s="20"/>
    </row>
    <row r="43" spans="1:14" ht="12">
      <c r="A43" s="63"/>
      <c r="B43" s="64"/>
      <c r="C43" s="66"/>
      <c r="D43" s="9"/>
      <c r="E43" s="11"/>
      <c r="F43" s="29"/>
      <c r="G43" s="10"/>
      <c r="H43" s="10"/>
      <c r="I43" s="11"/>
      <c r="J43" s="15"/>
      <c r="K43" s="11"/>
      <c r="L43" s="11"/>
      <c r="M43" s="11"/>
      <c r="N43" s="20"/>
    </row>
    <row r="44" spans="1:14" ht="12">
      <c r="A44" s="63"/>
      <c r="B44" s="64"/>
      <c r="C44" s="66"/>
      <c r="D44" s="9"/>
      <c r="E44" s="11"/>
      <c r="F44" s="29"/>
      <c r="G44" s="10"/>
      <c r="H44" s="10"/>
      <c r="I44" s="11"/>
      <c r="J44" s="15"/>
      <c r="K44" s="11"/>
      <c r="L44" s="11"/>
      <c r="M44" s="11"/>
      <c r="N44" s="20"/>
    </row>
    <row r="45" spans="1:14" ht="12">
      <c r="A45" s="63"/>
      <c r="B45" s="64"/>
      <c r="C45" s="66"/>
      <c r="D45" s="9"/>
      <c r="E45" s="11"/>
      <c r="F45" s="29"/>
      <c r="G45" s="10"/>
      <c r="H45" s="10"/>
      <c r="I45" s="11"/>
      <c r="J45" s="15"/>
      <c r="K45" s="11"/>
      <c r="L45" s="11"/>
      <c r="M45" s="11"/>
      <c r="N45" s="20"/>
    </row>
    <row r="46" spans="1:14" ht="12">
      <c r="A46" s="63"/>
      <c r="B46" s="64"/>
      <c r="C46" s="66"/>
      <c r="D46" s="9"/>
      <c r="E46" s="11"/>
      <c r="F46" s="29"/>
      <c r="G46" s="10"/>
      <c r="H46" s="10"/>
      <c r="I46" s="11"/>
      <c r="J46" s="15"/>
      <c r="K46" s="11"/>
      <c r="L46" s="11"/>
      <c r="M46" s="11"/>
      <c r="N46" s="20"/>
    </row>
    <row r="47" spans="1:14" ht="12">
      <c r="A47" s="63"/>
      <c r="B47" s="64"/>
      <c r="C47" s="66"/>
      <c r="D47" s="9"/>
      <c r="E47" s="11"/>
      <c r="F47" s="29"/>
      <c r="G47" s="10"/>
      <c r="H47" s="10"/>
      <c r="I47" s="11"/>
      <c r="J47" s="15"/>
      <c r="K47" s="11"/>
      <c r="L47" s="11"/>
      <c r="M47" s="11"/>
      <c r="N47" s="20"/>
    </row>
    <row r="48" spans="1:14" ht="12">
      <c r="A48" s="63"/>
      <c r="B48" s="64"/>
      <c r="C48" s="66"/>
      <c r="D48" s="9"/>
      <c r="E48" s="11"/>
      <c r="F48" s="29"/>
      <c r="G48" s="10"/>
      <c r="H48" s="10"/>
      <c r="I48" s="11"/>
      <c r="J48" s="15"/>
      <c r="K48" s="11"/>
      <c r="L48" s="11"/>
      <c r="M48" s="11"/>
      <c r="N48" s="20"/>
    </row>
    <row r="49" spans="1:14" ht="12">
      <c r="A49" s="63"/>
      <c r="B49" s="64"/>
      <c r="C49" s="66"/>
      <c r="D49" s="9"/>
      <c r="E49" s="11"/>
      <c r="F49" s="29"/>
      <c r="G49" s="10"/>
      <c r="H49" s="10"/>
      <c r="I49" s="11"/>
      <c r="J49" s="15"/>
      <c r="K49" s="11"/>
      <c r="L49" s="11"/>
      <c r="M49" s="11"/>
      <c r="N49" s="20"/>
    </row>
    <row r="50" spans="1:14" ht="12">
      <c r="A50" s="63"/>
      <c r="B50" s="64"/>
      <c r="C50" s="66"/>
      <c r="D50" s="9"/>
      <c r="E50" s="11"/>
      <c r="F50" s="29"/>
      <c r="G50" s="10"/>
      <c r="H50" s="10"/>
      <c r="I50" s="11"/>
      <c r="J50" s="15"/>
      <c r="K50" s="11"/>
      <c r="L50" s="11"/>
      <c r="M50" s="11"/>
      <c r="N50" s="20"/>
    </row>
    <row r="51" spans="1:14" ht="12">
      <c r="A51" s="63"/>
      <c r="B51" s="64"/>
      <c r="C51" s="66"/>
      <c r="D51" s="9"/>
      <c r="E51" s="11"/>
      <c r="F51" s="29"/>
      <c r="G51" s="10"/>
      <c r="H51" s="10"/>
      <c r="I51" s="11"/>
      <c r="J51" s="15"/>
      <c r="K51" s="11"/>
      <c r="L51" s="11"/>
      <c r="M51" s="11"/>
      <c r="N51" s="20"/>
    </row>
    <row r="52" spans="1:14" ht="12">
      <c r="A52" s="63"/>
      <c r="B52" s="64"/>
      <c r="C52" s="66"/>
      <c r="D52" s="9"/>
      <c r="E52" s="11"/>
      <c r="F52" s="29"/>
      <c r="G52" s="10"/>
      <c r="H52" s="10"/>
      <c r="I52" s="11"/>
      <c r="J52" s="15"/>
      <c r="K52" s="11"/>
      <c r="L52" s="11"/>
      <c r="M52" s="11"/>
      <c r="N52" s="20"/>
    </row>
    <row r="53" spans="1:14" ht="12">
      <c r="A53" s="63"/>
      <c r="B53" s="64"/>
      <c r="C53" s="66"/>
      <c r="D53" s="9"/>
      <c r="E53" s="11"/>
      <c r="F53" s="29"/>
      <c r="G53" s="10"/>
      <c r="H53" s="10"/>
      <c r="I53" s="11"/>
      <c r="J53" s="15"/>
      <c r="K53" s="11"/>
      <c r="L53" s="11"/>
      <c r="M53" s="11"/>
      <c r="N53" s="20"/>
    </row>
    <row r="54" spans="1:14" ht="12">
      <c r="A54" s="63"/>
      <c r="B54" s="64"/>
      <c r="C54" s="66"/>
      <c r="D54" s="9"/>
      <c r="E54" s="11"/>
      <c r="F54" s="29"/>
      <c r="G54" s="10"/>
      <c r="H54" s="10"/>
      <c r="I54" s="11"/>
      <c r="J54" s="15"/>
      <c r="K54" s="11"/>
      <c r="L54" s="11"/>
      <c r="M54" s="11"/>
      <c r="N54" s="20"/>
    </row>
    <row r="55" spans="1:14" ht="12">
      <c r="A55" s="63"/>
      <c r="B55" s="64"/>
      <c r="C55" s="66"/>
      <c r="D55" s="9"/>
      <c r="E55" s="11"/>
      <c r="F55" s="29"/>
      <c r="G55" s="10"/>
      <c r="H55" s="10"/>
      <c r="I55" s="11"/>
      <c r="J55" s="15"/>
      <c r="K55" s="11"/>
      <c r="L55" s="11"/>
      <c r="M55" s="11"/>
      <c r="N55" s="20"/>
    </row>
    <row r="56" spans="1:14" ht="12">
      <c r="A56" s="63"/>
      <c r="B56" s="64"/>
      <c r="C56" s="66"/>
      <c r="D56" s="9"/>
      <c r="E56" s="11"/>
      <c r="F56" s="29"/>
      <c r="G56" s="10"/>
      <c r="H56" s="10"/>
      <c r="I56" s="11"/>
      <c r="J56" s="15"/>
      <c r="K56" s="11"/>
      <c r="L56" s="11"/>
      <c r="M56" s="11"/>
      <c r="N56" s="20"/>
    </row>
    <row r="57" spans="1:14" ht="12">
      <c r="A57" s="63"/>
      <c r="B57" s="64"/>
      <c r="C57" s="66"/>
      <c r="D57" s="9"/>
      <c r="E57" s="11"/>
      <c r="F57" s="29"/>
      <c r="G57" s="10"/>
      <c r="H57" s="10"/>
      <c r="I57" s="11"/>
      <c r="J57" s="15"/>
      <c r="K57" s="11"/>
      <c r="L57" s="11"/>
      <c r="M57" s="11"/>
      <c r="N57" s="20"/>
    </row>
    <row r="58" spans="1:14" ht="12">
      <c r="A58" s="63"/>
      <c r="B58" s="64"/>
      <c r="C58" s="66"/>
      <c r="D58" s="9"/>
      <c r="E58" s="11"/>
      <c r="F58" s="29"/>
      <c r="G58" s="10"/>
      <c r="H58" s="10"/>
      <c r="I58" s="11"/>
      <c r="J58" s="15"/>
      <c r="K58" s="11"/>
      <c r="L58" s="11"/>
      <c r="M58" s="11"/>
      <c r="N58" s="20"/>
    </row>
    <row r="59" spans="1:14" ht="12">
      <c r="A59" s="63"/>
      <c r="B59" s="64"/>
      <c r="C59" s="66"/>
      <c r="D59" s="9"/>
      <c r="E59" s="11"/>
      <c r="F59" s="29"/>
      <c r="G59" s="10"/>
      <c r="H59" s="10"/>
      <c r="I59" s="11"/>
      <c r="J59" s="15"/>
      <c r="K59" s="11"/>
      <c r="L59" s="11"/>
      <c r="M59" s="11"/>
      <c r="N59" s="20"/>
    </row>
    <row r="60" spans="1:14" ht="12">
      <c r="A60" s="63"/>
      <c r="B60" s="64"/>
      <c r="C60" s="66"/>
      <c r="D60" s="9"/>
      <c r="E60" s="11"/>
      <c r="F60" s="29"/>
      <c r="G60" s="10"/>
      <c r="H60" s="10"/>
      <c r="I60" s="11"/>
      <c r="J60" s="15"/>
      <c r="K60" s="11"/>
      <c r="L60" s="11"/>
      <c r="M60" s="11"/>
      <c r="N60" s="20"/>
    </row>
    <row r="61" spans="1:14" ht="12">
      <c r="A61" s="63"/>
      <c r="B61" s="64"/>
      <c r="C61" s="66"/>
      <c r="D61" s="9"/>
      <c r="E61" s="11"/>
      <c r="F61" s="29"/>
      <c r="G61" s="10"/>
      <c r="H61" s="10"/>
      <c r="I61" s="11"/>
      <c r="J61" s="15"/>
      <c r="K61" s="11"/>
      <c r="L61" s="11"/>
      <c r="M61" s="11"/>
      <c r="N61" s="20"/>
    </row>
    <row r="62" spans="1:14" ht="12">
      <c r="A62" s="63"/>
      <c r="B62" s="64"/>
      <c r="C62" s="66"/>
      <c r="D62" s="9"/>
      <c r="E62" s="11"/>
      <c r="F62" s="29"/>
      <c r="G62" s="10"/>
      <c r="H62" s="10"/>
      <c r="I62" s="11"/>
      <c r="J62" s="15"/>
      <c r="K62" s="11"/>
      <c r="L62" s="11"/>
      <c r="M62" s="11"/>
      <c r="N62" s="20"/>
    </row>
    <row r="63" spans="1:14" ht="12">
      <c r="A63" s="63"/>
      <c r="B63" s="64"/>
      <c r="C63" s="66"/>
      <c r="D63" s="9"/>
      <c r="E63" s="11"/>
      <c r="F63" s="29"/>
      <c r="G63" s="10"/>
      <c r="H63" s="10"/>
      <c r="I63" s="11"/>
      <c r="J63" s="15"/>
      <c r="K63" s="11"/>
      <c r="L63" s="11"/>
      <c r="M63" s="11"/>
      <c r="N63" s="20"/>
    </row>
    <row r="64" spans="1:14" ht="12">
      <c r="A64" s="63"/>
      <c r="B64" s="64"/>
      <c r="C64" s="66"/>
      <c r="D64" s="9"/>
      <c r="E64" s="11"/>
      <c r="F64" s="29"/>
      <c r="G64" s="10"/>
      <c r="H64" s="10"/>
      <c r="I64" s="11"/>
      <c r="J64" s="15"/>
      <c r="K64" s="11"/>
      <c r="L64" s="11"/>
      <c r="M64" s="11"/>
      <c r="N64" s="20"/>
    </row>
    <row r="65" spans="1:14" ht="12">
      <c r="A65" s="63"/>
      <c r="B65" s="64"/>
      <c r="C65" s="66"/>
      <c r="D65" s="9"/>
      <c r="E65" s="11"/>
      <c r="F65" s="29"/>
      <c r="G65" s="10"/>
      <c r="H65" s="10"/>
      <c r="I65" s="11"/>
      <c r="J65" s="15"/>
      <c r="K65" s="11"/>
      <c r="L65" s="11"/>
      <c r="M65" s="11"/>
      <c r="N65" s="20"/>
    </row>
    <row r="66" spans="1:14" ht="12">
      <c r="A66" s="63"/>
      <c r="B66" s="64"/>
      <c r="C66" s="66"/>
      <c r="D66" s="9"/>
      <c r="E66" s="11"/>
      <c r="F66" s="29"/>
      <c r="G66" s="10"/>
      <c r="H66" s="10"/>
      <c r="I66" s="11"/>
      <c r="J66" s="15"/>
      <c r="K66" s="11"/>
      <c r="L66" s="11"/>
      <c r="M66" s="11"/>
      <c r="N66" s="20"/>
    </row>
    <row r="67" spans="1:14" ht="12">
      <c r="A67" s="63"/>
      <c r="B67" s="64"/>
      <c r="C67" s="66"/>
      <c r="D67" s="9"/>
      <c r="E67" s="11"/>
      <c r="F67" s="29"/>
      <c r="G67" s="10"/>
      <c r="H67" s="10"/>
      <c r="I67" s="11"/>
      <c r="J67" s="15"/>
      <c r="K67" s="11"/>
      <c r="L67" s="11"/>
      <c r="M67" s="11"/>
      <c r="N67" s="20"/>
    </row>
    <row r="68" spans="1:14" ht="12">
      <c r="A68" s="63"/>
      <c r="B68" s="64"/>
      <c r="C68" s="66"/>
      <c r="D68" s="9"/>
      <c r="E68" s="11"/>
      <c r="F68" s="29"/>
      <c r="G68" s="10"/>
      <c r="H68" s="10"/>
      <c r="I68" s="11"/>
      <c r="J68" s="15"/>
      <c r="K68" s="11"/>
      <c r="L68" s="11"/>
      <c r="M68" s="11"/>
      <c r="N68" s="20"/>
    </row>
    <row r="69" spans="1:14" ht="12">
      <c r="A69" s="63"/>
      <c r="B69" s="64"/>
      <c r="C69" s="66"/>
      <c r="D69" s="9"/>
      <c r="E69" s="11"/>
      <c r="F69" s="29"/>
      <c r="G69" s="10"/>
      <c r="H69" s="10"/>
      <c r="I69" s="11"/>
      <c r="J69" s="15"/>
      <c r="K69" s="11"/>
      <c r="L69" s="11"/>
      <c r="M69" s="11"/>
      <c r="N69" s="20"/>
    </row>
    <row r="70" spans="1:14" ht="12">
      <c r="A70" s="63"/>
      <c r="B70" s="64"/>
      <c r="C70" s="66"/>
      <c r="D70" s="9"/>
      <c r="E70" s="11"/>
      <c r="F70" s="29"/>
      <c r="G70" s="10"/>
      <c r="H70" s="10"/>
      <c r="I70" s="11"/>
      <c r="J70" s="15"/>
      <c r="K70" s="11"/>
      <c r="L70" s="11"/>
      <c r="M70" s="11"/>
      <c r="N70" s="20"/>
    </row>
    <row r="71" spans="1:14" ht="12">
      <c r="A71" s="26"/>
      <c r="B71" s="64"/>
      <c r="C71" s="15"/>
      <c r="D71" s="9"/>
      <c r="E71" s="11"/>
      <c r="F71" s="15"/>
      <c r="G71" s="10"/>
      <c r="H71" s="10"/>
      <c r="I71" s="11"/>
      <c r="J71" s="15"/>
      <c r="K71" s="11"/>
      <c r="L71" s="11"/>
      <c r="M71" s="11"/>
      <c r="N71" s="20"/>
    </row>
    <row r="72" spans="1:14" ht="12">
      <c r="A72" s="26"/>
      <c r="B72" s="64"/>
      <c r="C72" s="15"/>
      <c r="D72" s="9"/>
      <c r="E72" s="11"/>
      <c r="F72" s="15"/>
      <c r="G72" s="10"/>
      <c r="H72" s="10"/>
      <c r="I72" s="11"/>
      <c r="J72" s="15"/>
      <c r="K72" s="11"/>
      <c r="L72" s="11"/>
      <c r="M72" s="11"/>
      <c r="N72" s="20"/>
    </row>
    <row r="73" spans="1:14" ht="12">
      <c r="A73" s="26"/>
      <c r="B73" s="64"/>
      <c r="C73" s="15"/>
      <c r="D73" s="9"/>
      <c r="E73" s="11"/>
      <c r="F73" s="15"/>
      <c r="G73" s="10"/>
      <c r="H73" s="10"/>
      <c r="I73" s="11"/>
      <c r="J73" s="15"/>
      <c r="K73" s="11"/>
      <c r="L73" s="11"/>
      <c r="M73" s="11"/>
      <c r="N73" s="20"/>
    </row>
    <row r="74" spans="1:14" ht="12">
      <c r="A74" s="26"/>
      <c r="B74" s="64"/>
      <c r="C74" s="15"/>
      <c r="D74" s="9"/>
      <c r="E74" s="11"/>
      <c r="F74" s="15"/>
      <c r="G74" s="10"/>
      <c r="H74" s="10"/>
      <c r="I74" s="11"/>
      <c r="J74" s="15"/>
      <c r="K74" s="11"/>
      <c r="L74" s="11"/>
      <c r="M74" s="11"/>
      <c r="N74" s="20"/>
    </row>
    <row r="75" spans="1:14" ht="12">
      <c r="A75" s="26"/>
      <c r="B75" s="64"/>
      <c r="C75" s="15"/>
      <c r="D75" s="9"/>
      <c r="E75" s="11"/>
      <c r="F75" s="15"/>
      <c r="G75" s="10"/>
      <c r="H75" s="10"/>
      <c r="I75" s="11"/>
      <c r="J75" s="15"/>
      <c r="K75" s="11"/>
      <c r="L75" s="11"/>
      <c r="M75" s="11"/>
      <c r="N75" s="20"/>
    </row>
    <row r="76" spans="1:14" ht="12">
      <c r="A76" s="26"/>
      <c r="B76" s="64"/>
      <c r="C76" s="15"/>
      <c r="D76" s="9"/>
      <c r="E76" s="11"/>
      <c r="F76" s="15"/>
      <c r="G76" s="10"/>
      <c r="H76" s="10"/>
      <c r="I76" s="11"/>
      <c r="J76" s="15"/>
      <c r="K76" s="11"/>
      <c r="L76" s="11"/>
      <c r="M76" s="11"/>
      <c r="N76" s="20"/>
    </row>
    <row r="77" spans="1:14" ht="12">
      <c r="A77" s="26"/>
      <c r="B77" s="64"/>
      <c r="C77" s="15"/>
      <c r="D77" s="9"/>
      <c r="E77" s="11"/>
      <c r="F77" s="15"/>
      <c r="G77" s="10"/>
      <c r="H77" s="10"/>
      <c r="I77" s="11"/>
      <c r="J77" s="15"/>
      <c r="K77" s="11"/>
      <c r="L77" s="11"/>
      <c r="M77" s="11"/>
      <c r="N77" s="20"/>
    </row>
    <row r="78" spans="1:14" ht="12">
      <c r="A78" s="26"/>
      <c r="B78" s="64"/>
      <c r="C78" s="15"/>
      <c r="D78" s="9"/>
      <c r="E78" s="11"/>
      <c r="F78" s="15"/>
      <c r="G78" s="10"/>
      <c r="H78" s="10"/>
      <c r="I78" s="11"/>
      <c r="J78" s="15"/>
      <c r="K78" s="11"/>
      <c r="L78" s="11"/>
      <c r="M78" s="11"/>
      <c r="N78" s="20"/>
    </row>
    <row r="79" spans="1:14" ht="12">
      <c r="A79" s="63"/>
      <c r="B79" s="64"/>
      <c r="C79" s="66"/>
      <c r="D79" s="9"/>
      <c r="E79" s="11"/>
      <c r="F79" s="15"/>
      <c r="G79" s="10"/>
      <c r="H79" s="10"/>
      <c r="I79" s="11"/>
      <c r="J79" s="15"/>
      <c r="K79" s="11"/>
      <c r="L79" s="11"/>
      <c r="M79" s="11"/>
      <c r="N79" s="20"/>
    </row>
    <row r="80" spans="1:14" ht="12">
      <c r="A80" s="63"/>
      <c r="B80" s="64"/>
      <c r="C80" s="66"/>
      <c r="D80" s="9"/>
      <c r="E80" s="11"/>
      <c r="F80" s="15"/>
      <c r="G80" s="10"/>
      <c r="H80" s="10"/>
      <c r="I80" s="11"/>
      <c r="J80" s="15"/>
      <c r="K80" s="11"/>
      <c r="L80" s="11"/>
      <c r="M80" s="11"/>
      <c r="N80" s="20"/>
    </row>
    <row r="81" spans="1:14" ht="12">
      <c r="A81" s="63"/>
      <c r="B81" s="64"/>
      <c r="C81" s="66"/>
      <c r="D81" s="9"/>
      <c r="E81" s="11"/>
      <c r="F81" s="15"/>
      <c r="G81" s="10"/>
      <c r="H81" s="10"/>
      <c r="I81" s="11"/>
      <c r="J81" s="15"/>
      <c r="K81" s="11"/>
      <c r="L81" s="11"/>
      <c r="M81" s="11"/>
      <c r="N81" s="20"/>
    </row>
    <row r="82" spans="1:14" ht="12">
      <c r="A82" s="63"/>
      <c r="B82" s="64"/>
      <c r="C82" s="66"/>
      <c r="D82" s="9"/>
      <c r="E82" s="11"/>
      <c r="F82" s="15"/>
      <c r="G82" s="10"/>
      <c r="H82" s="10"/>
      <c r="I82" s="11"/>
      <c r="J82" s="15"/>
      <c r="K82" s="11"/>
      <c r="L82" s="11"/>
      <c r="M82" s="11"/>
      <c r="N82" s="20"/>
    </row>
    <row r="83" spans="1:14" ht="12">
      <c r="A83" s="63"/>
      <c r="B83" s="64"/>
      <c r="C83" s="66"/>
      <c r="D83" s="9"/>
      <c r="E83" s="11"/>
      <c r="F83" s="15"/>
      <c r="G83" s="10"/>
      <c r="H83" s="10"/>
      <c r="I83" s="11"/>
      <c r="J83" s="15"/>
      <c r="K83" s="11"/>
      <c r="L83" s="11"/>
      <c r="M83" s="11"/>
      <c r="N83" s="20"/>
    </row>
    <row r="84" spans="1:14" ht="12">
      <c r="A84" s="63"/>
      <c r="B84" s="64"/>
      <c r="C84" s="66"/>
      <c r="D84" s="9"/>
      <c r="E84" s="11"/>
      <c r="F84" s="15"/>
      <c r="G84" s="10"/>
      <c r="H84" s="10"/>
      <c r="I84" s="11"/>
      <c r="J84" s="15"/>
      <c r="K84" s="11"/>
      <c r="L84" s="11"/>
      <c r="M84" s="11"/>
      <c r="N84" s="20"/>
    </row>
    <row r="85" spans="1:14" ht="12">
      <c r="A85" s="63"/>
      <c r="B85" s="64"/>
      <c r="C85" s="66"/>
      <c r="D85" s="9"/>
      <c r="E85" s="11"/>
      <c r="F85" s="15"/>
      <c r="G85" s="10"/>
      <c r="H85" s="10"/>
      <c r="I85" s="11"/>
      <c r="J85" s="15"/>
      <c r="K85" s="13"/>
      <c r="L85" s="13"/>
      <c r="M85" s="13"/>
      <c r="N85" s="20"/>
    </row>
    <row r="86" spans="1:14" ht="12">
      <c r="A86" s="63"/>
      <c r="B86" s="64"/>
      <c r="C86" s="66"/>
      <c r="D86" s="9"/>
      <c r="E86" s="11"/>
      <c r="F86" s="15"/>
      <c r="G86" s="10"/>
      <c r="H86" s="10"/>
      <c r="I86" s="11"/>
      <c r="J86" s="15"/>
      <c r="K86" s="13"/>
      <c r="L86" s="13"/>
      <c r="M86" s="13"/>
      <c r="N86" s="20"/>
    </row>
    <row r="87" spans="1:14" ht="12">
      <c r="A87" s="63"/>
      <c r="B87" s="64"/>
      <c r="C87" s="66"/>
      <c r="D87" s="9"/>
      <c r="E87" s="11"/>
      <c r="F87" s="15"/>
      <c r="G87" s="10"/>
      <c r="H87" s="10"/>
      <c r="I87" s="11"/>
      <c r="J87" s="15"/>
      <c r="K87" s="13"/>
      <c r="L87" s="13"/>
      <c r="M87" s="13"/>
      <c r="N87" s="20"/>
    </row>
    <row r="88" spans="1:14" ht="12">
      <c r="A88" s="63"/>
      <c r="B88" s="64"/>
      <c r="C88" s="66"/>
      <c r="D88" s="9"/>
      <c r="E88" s="11"/>
      <c r="F88" s="15"/>
      <c r="G88" s="10"/>
      <c r="H88" s="10"/>
      <c r="I88" s="11"/>
      <c r="J88" s="15"/>
      <c r="K88" s="13"/>
      <c r="L88" s="13"/>
      <c r="M88" s="13"/>
      <c r="N88" s="20"/>
    </row>
    <row r="89" spans="1:14" ht="12">
      <c r="A89" s="63"/>
      <c r="B89" s="64"/>
      <c r="C89" s="66"/>
      <c r="D89" s="9"/>
      <c r="E89" s="11"/>
      <c r="F89" s="15"/>
      <c r="G89" s="10"/>
      <c r="H89" s="10"/>
      <c r="I89" s="11"/>
      <c r="J89" s="15"/>
      <c r="K89" s="13"/>
      <c r="L89" s="13"/>
      <c r="M89" s="13"/>
      <c r="N89" s="20"/>
    </row>
    <row r="90" spans="1:14" ht="12">
      <c r="A90" s="63"/>
      <c r="B90" s="64"/>
      <c r="C90" s="66"/>
      <c r="D90" s="9"/>
      <c r="E90" s="11"/>
      <c r="F90" s="15"/>
      <c r="G90" s="10"/>
      <c r="H90" s="10"/>
      <c r="I90" s="11"/>
      <c r="J90" s="15"/>
      <c r="K90" s="13"/>
      <c r="L90" s="13"/>
      <c r="M90" s="13"/>
      <c r="N90" s="20"/>
    </row>
    <row r="91" spans="1:14" ht="12">
      <c r="A91" s="63"/>
      <c r="B91" s="64"/>
      <c r="C91" s="66"/>
      <c r="D91" s="9"/>
      <c r="E91" s="11"/>
      <c r="F91" s="15"/>
      <c r="G91" s="10"/>
      <c r="H91" s="10"/>
      <c r="I91" s="11"/>
      <c r="J91" s="15"/>
      <c r="K91" s="13"/>
      <c r="L91" s="13"/>
      <c r="M91" s="13"/>
      <c r="N91" s="20"/>
    </row>
    <row r="92" spans="1:14" ht="12">
      <c r="A92" s="63"/>
      <c r="B92" s="64"/>
      <c r="C92" s="66"/>
      <c r="D92" s="9"/>
      <c r="E92" s="11"/>
      <c r="F92" s="15"/>
      <c r="G92" s="10"/>
      <c r="H92" s="10"/>
      <c r="I92" s="11"/>
      <c r="J92" s="15"/>
      <c r="K92" s="13"/>
      <c r="L92" s="13"/>
      <c r="M92" s="13"/>
      <c r="N92" s="20"/>
    </row>
    <row r="93" spans="1:14" ht="12">
      <c r="A93" s="63"/>
      <c r="B93" s="64"/>
      <c r="C93" s="66"/>
      <c r="D93" s="9"/>
      <c r="E93" s="11"/>
      <c r="F93" s="15"/>
      <c r="G93" s="10"/>
      <c r="H93" s="10"/>
      <c r="I93" s="11"/>
      <c r="J93" s="15"/>
      <c r="K93" s="13"/>
      <c r="L93" s="13"/>
      <c r="M93" s="13"/>
      <c r="N93" s="20"/>
    </row>
    <row r="94" spans="1:14" ht="12">
      <c r="A94" s="63"/>
      <c r="B94" s="64"/>
      <c r="C94" s="66"/>
      <c r="D94" s="9"/>
      <c r="E94" s="11"/>
      <c r="F94" s="15"/>
      <c r="G94" s="10"/>
      <c r="H94" s="10"/>
      <c r="I94" s="11"/>
      <c r="J94" s="15"/>
      <c r="K94" s="13"/>
      <c r="L94" s="13"/>
      <c r="M94" s="13"/>
      <c r="N94" s="20"/>
    </row>
    <row r="95" spans="1:14" ht="12">
      <c r="A95" s="63"/>
      <c r="B95" s="64"/>
      <c r="C95" s="66"/>
      <c r="D95" s="9"/>
      <c r="E95" s="11"/>
      <c r="F95" s="15"/>
      <c r="G95" s="10"/>
      <c r="H95" s="10"/>
      <c r="I95" s="11"/>
      <c r="J95" s="15"/>
      <c r="K95" s="13"/>
      <c r="L95" s="13"/>
      <c r="M95" s="13"/>
      <c r="N95" s="20"/>
    </row>
    <row r="96" spans="1:14" ht="12">
      <c r="A96" s="63"/>
      <c r="B96" s="64"/>
      <c r="C96" s="66"/>
      <c r="D96" s="9"/>
      <c r="E96" s="11"/>
      <c r="F96" s="15"/>
      <c r="G96" s="10"/>
      <c r="H96" s="10"/>
      <c r="I96" s="11"/>
      <c r="J96" s="15"/>
      <c r="K96" s="13"/>
      <c r="L96" s="13"/>
      <c r="M96" s="13"/>
      <c r="N96" s="20"/>
    </row>
    <row r="97" spans="1:14" ht="12">
      <c r="A97" s="63"/>
      <c r="B97" s="64"/>
      <c r="C97" s="66"/>
      <c r="D97" s="9"/>
      <c r="E97" s="11"/>
      <c r="F97" s="15"/>
      <c r="G97" s="10"/>
      <c r="H97" s="10"/>
      <c r="I97" s="11"/>
      <c r="J97" s="15"/>
      <c r="K97" s="13"/>
      <c r="L97" s="13"/>
      <c r="M97" s="13"/>
      <c r="N97" s="20"/>
    </row>
    <row r="98" spans="1:14" ht="12">
      <c r="A98" s="63"/>
      <c r="B98" s="64"/>
      <c r="C98" s="66"/>
      <c r="D98" s="9"/>
      <c r="E98" s="11"/>
      <c r="F98" s="15"/>
      <c r="G98" s="10"/>
      <c r="H98" s="10"/>
      <c r="I98" s="11"/>
      <c r="J98" s="15"/>
      <c r="K98" s="13"/>
      <c r="L98" s="13"/>
      <c r="M98" s="13"/>
      <c r="N98" s="20"/>
    </row>
    <row r="99" spans="1:14" ht="12">
      <c r="A99" s="63"/>
      <c r="B99" s="64"/>
      <c r="C99" s="66"/>
      <c r="D99" s="9"/>
      <c r="E99" s="11"/>
      <c r="F99" s="15"/>
      <c r="G99" s="10"/>
      <c r="H99" s="10"/>
      <c r="I99" s="11"/>
      <c r="J99" s="15"/>
      <c r="K99" s="13"/>
      <c r="L99" s="13"/>
      <c r="M99" s="13"/>
      <c r="N99" s="20"/>
    </row>
    <row r="100" spans="1:14" ht="12">
      <c r="A100" s="63"/>
      <c r="B100" s="64"/>
      <c r="C100" s="66"/>
      <c r="D100" s="9"/>
      <c r="E100" s="11"/>
      <c r="F100" s="15"/>
      <c r="G100" s="10"/>
      <c r="H100" s="10"/>
      <c r="I100" s="11"/>
      <c r="J100" s="15"/>
      <c r="K100" s="13"/>
      <c r="L100" s="13"/>
      <c r="M100" s="13"/>
      <c r="N100" s="20"/>
    </row>
    <row r="101" spans="1:14" ht="12">
      <c r="A101" s="63"/>
      <c r="B101" s="64"/>
      <c r="C101" s="66"/>
      <c r="D101" s="9"/>
      <c r="E101" s="11"/>
      <c r="F101" s="15"/>
      <c r="G101" s="10"/>
      <c r="H101" s="10"/>
      <c r="I101" s="11"/>
      <c r="J101" s="15"/>
      <c r="K101" s="13"/>
      <c r="L101" s="13"/>
      <c r="M101" s="13"/>
      <c r="N101" s="20"/>
    </row>
    <row r="102" spans="1:14" ht="12">
      <c r="A102" s="63"/>
      <c r="B102" s="64"/>
      <c r="C102" s="66"/>
      <c r="D102" s="9"/>
      <c r="E102" s="11"/>
      <c r="F102" s="15"/>
      <c r="G102" s="10"/>
      <c r="H102" s="10"/>
      <c r="I102" s="11"/>
      <c r="J102" s="15"/>
      <c r="K102" s="13"/>
      <c r="L102" s="13"/>
      <c r="M102" s="13"/>
      <c r="N102" s="20"/>
    </row>
    <row r="103" spans="1:14" ht="12">
      <c r="A103" s="63"/>
      <c r="B103" s="64"/>
      <c r="C103" s="66"/>
      <c r="D103" s="9"/>
      <c r="E103" s="11"/>
      <c r="F103" s="15"/>
      <c r="G103" s="10"/>
      <c r="H103" s="10"/>
      <c r="I103" s="11"/>
      <c r="J103" s="15"/>
      <c r="K103" s="13"/>
      <c r="L103" s="13"/>
      <c r="M103" s="13"/>
      <c r="N103" s="20"/>
    </row>
    <row r="104" spans="1:14" ht="12">
      <c r="A104" s="63"/>
      <c r="B104" s="64"/>
      <c r="C104" s="66"/>
      <c r="D104" s="9"/>
      <c r="E104" s="11"/>
      <c r="F104" s="15"/>
      <c r="G104" s="10"/>
      <c r="H104" s="10"/>
      <c r="I104" s="11"/>
      <c r="J104" s="15"/>
      <c r="K104" s="13"/>
      <c r="L104" s="13"/>
      <c r="M104" s="13"/>
      <c r="N104" s="20"/>
    </row>
    <row r="105" spans="1:14" ht="12">
      <c r="A105" s="63"/>
      <c r="B105" s="64"/>
      <c r="C105" s="66"/>
      <c r="D105" s="9"/>
      <c r="E105" s="11"/>
      <c r="F105" s="15"/>
      <c r="G105" s="10"/>
      <c r="H105" s="10"/>
      <c r="I105" s="11"/>
      <c r="J105" s="15"/>
      <c r="K105" s="13"/>
      <c r="L105" s="13"/>
      <c r="M105" s="13"/>
      <c r="N105" s="20"/>
    </row>
    <row r="106" spans="1:14" ht="12">
      <c r="A106" s="63"/>
      <c r="B106" s="64"/>
      <c r="C106" s="66"/>
      <c r="D106" s="9"/>
      <c r="E106" s="11"/>
      <c r="F106" s="15"/>
      <c r="G106" s="10"/>
      <c r="H106" s="10"/>
      <c r="I106" s="11"/>
      <c r="J106" s="15"/>
      <c r="K106" s="13"/>
      <c r="L106" s="13"/>
      <c r="M106" s="13"/>
      <c r="N106" s="20"/>
    </row>
    <row r="107" spans="1:14" ht="12">
      <c r="A107" s="63"/>
      <c r="B107" s="64"/>
      <c r="C107" s="66"/>
      <c r="D107" s="9"/>
      <c r="E107" s="11"/>
      <c r="F107" s="15"/>
      <c r="G107" s="10"/>
      <c r="H107" s="10"/>
      <c r="I107" s="11"/>
      <c r="J107" s="15"/>
      <c r="K107" s="13"/>
      <c r="L107" s="13"/>
      <c r="M107" s="13"/>
      <c r="N107" s="20"/>
    </row>
    <row r="108" spans="1:14" ht="12">
      <c r="A108" s="63"/>
      <c r="B108" s="64"/>
      <c r="C108" s="66"/>
      <c r="D108" s="9"/>
      <c r="E108" s="11"/>
      <c r="F108" s="15"/>
      <c r="G108" s="10"/>
      <c r="H108" s="10"/>
      <c r="I108" s="11"/>
      <c r="J108" s="15"/>
      <c r="K108" s="13"/>
      <c r="L108" s="13"/>
      <c r="M108" s="13"/>
      <c r="N108" s="20"/>
    </row>
    <row r="109" spans="1:14" ht="12">
      <c r="A109" s="63"/>
      <c r="B109" s="64"/>
      <c r="C109" s="66"/>
      <c r="D109" s="9"/>
      <c r="E109" s="11"/>
      <c r="F109" s="15"/>
      <c r="G109" s="10"/>
      <c r="H109" s="10"/>
      <c r="I109" s="11"/>
      <c r="J109" s="15"/>
      <c r="K109" s="13"/>
      <c r="L109" s="13"/>
      <c r="M109" s="13"/>
      <c r="N109" s="20"/>
    </row>
    <row r="110" spans="1:14" ht="12">
      <c r="A110" s="63"/>
      <c r="B110" s="64"/>
      <c r="C110" s="66"/>
      <c r="D110" s="9"/>
      <c r="E110" s="11"/>
      <c r="F110" s="15"/>
      <c r="G110" s="10"/>
      <c r="H110" s="10"/>
      <c r="I110" s="11"/>
      <c r="J110" s="15"/>
      <c r="K110" s="13"/>
      <c r="L110" s="13"/>
      <c r="M110" s="13"/>
      <c r="N110" s="20"/>
    </row>
    <row r="111" spans="1:14" ht="12">
      <c r="A111" s="63"/>
      <c r="B111" s="64"/>
      <c r="C111" s="66"/>
      <c r="D111" s="9"/>
      <c r="E111" s="11"/>
      <c r="F111" s="15"/>
      <c r="G111" s="10"/>
      <c r="H111" s="10"/>
      <c r="I111" s="11"/>
      <c r="J111" s="15"/>
      <c r="K111" s="13"/>
      <c r="L111" s="13"/>
      <c r="M111" s="13"/>
      <c r="N111" s="20"/>
    </row>
    <row r="112" spans="1:14" ht="12">
      <c r="A112" s="63"/>
      <c r="B112" s="64"/>
      <c r="C112" s="66"/>
      <c r="D112" s="9"/>
      <c r="E112" s="11"/>
      <c r="F112" s="15"/>
      <c r="G112" s="10"/>
      <c r="H112" s="10"/>
      <c r="I112" s="11"/>
      <c r="J112" s="15"/>
      <c r="K112" s="13"/>
      <c r="L112" s="13"/>
      <c r="M112" s="13"/>
      <c r="N112" s="20"/>
    </row>
    <row r="113" spans="1:14" ht="12">
      <c r="A113" s="63"/>
      <c r="B113" s="64"/>
      <c r="C113" s="66"/>
      <c r="D113" s="9"/>
      <c r="E113" s="11"/>
      <c r="F113" s="15"/>
      <c r="G113" s="10"/>
      <c r="H113" s="10"/>
      <c r="I113" s="11"/>
      <c r="J113" s="15"/>
      <c r="K113" s="13"/>
      <c r="L113" s="13"/>
      <c r="M113" s="13"/>
      <c r="N113" s="20"/>
    </row>
    <row r="114" spans="1:14" ht="12">
      <c r="A114" s="63"/>
      <c r="B114" s="64"/>
      <c r="C114" s="66"/>
      <c r="D114" s="9"/>
      <c r="E114" s="11"/>
      <c r="F114" s="15"/>
      <c r="G114" s="10"/>
      <c r="H114" s="10"/>
      <c r="I114" s="11"/>
      <c r="J114" s="15"/>
      <c r="K114" s="13"/>
      <c r="L114" s="13"/>
      <c r="M114" s="13"/>
      <c r="N114" s="20"/>
    </row>
    <row r="115" spans="1:14" ht="12">
      <c r="A115" s="63"/>
      <c r="B115" s="64"/>
      <c r="C115" s="66"/>
      <c r="D115" s="9"/>
      <c r="E115" s="11"/>
      <c r="F115" s="15"/>
      <c r="G115" s="10"/>
      <c r="H115" s="10"/>
      <c r="I115" s="11"/>
      <c r="J115" s="15"/>
      <c r="K115" s="13"/>
      <c r="L115" s="13"/>
      <c r="M115" s="13"/>
      <c r="N115" s="20"/>
    </row>
    <row r="116" spans="1:14" ht="12">
      <c r="A116" s="63"/>
      <c r="B116" s="64"/>
      <c r="C116" s="66"/>
      <c r="D116" s="9"/>
      <c r="E116" s="11"/>
      <c r="F116" s="15"/>
      <c r="G116" s="10"/>
      <c r="H116" s="10"/>
      <c r="I116" s="11"/>
      <c r="J116" s="15"/>
      <c r="K116" s="13"/>
      <c r="L116" s="13"/>
      <c r="M116" s="13"/>
      <c r="N116" s="20"/>
    </row>
    <row r="117" spans="1:14" ht="12">
      <c r="A117" s="63"/>
      <c r="B117" s="64"/>
      <c r="C117" s="66"/>
      <c r="D117" s="9"/>
      <c r="E117" s="11"/>
      <c r="F117" s="15"/>
      <c r="G117" s="10"/>
      <c r="H117" s="10"/>
      <c r="I117" s="11"/>
      <c r="J117" s="15"/>
      <c r="K117" s="13"/>
      <c r="L117" s="13"/>
      <c r="M117" s="13"/>
      <c r="N117" s="20"/>
    </row>
    <row r="118" spans="1:14" ht="12">
      <c r="A118" s="63"/>
      <c r="B118" s="64"/>
      <c r="C118" s="66"/>
      <c r="D118" s="9"/>
      <c r="E118" s="11"/>
      <c r="F118" s="15"/>
      <c r="G118" s="10"/>
      <c r="H118" s="10"/>
      <c r="I118" s="11"/>
      <c r="J118" s="15"/>
      <c r="K118" s="13"/>
      <c r="L118" s="13"/>
      <c r="M118" s="13"/>
      <c r="N118" s="20"/>
    </row>
    <row r="119" spans="1:14" ht="12">
      <c r="A119" s="63"/>
      <c r="B119" s="64"/>
      <c r="C119" s="66"/>
      <c r="D119" s="9"/>
      <c r="E119" s="11"/>
      <c r="F119" s="15"/>
      <c r="G119" s="10"/>
      <c r="H119" s="10"/>
      <c r="I119" s="11"/>
      <c r="J119" s="15"/>
      <c r="K119" s="13"/>
      <c r="L119" s="13"/>
      <c r="M119" s="13"/>
      <c r="N119" s="20"/>
    </row>
    <row r="120" spans="1:14" ht="12">
      <c r="A120" s="63"/>
      <c r="B120" s="64"/>
      <c r="C120" s="66"/>
      <c r="D120" s="9"/>
      <c r="E120" s="11"/>
      <c r="F120" s="15"/>
      <c r="G120" s="10"/>
      <c r="H120" s="10"/>
      <c r="I120" s="11"/>
      <c r="J120" s="15"/>
      <c r="K120" s="13"/>
      <c r="L120" s="13"/>
      <c r="M120" s="13"/>
      <c r="N120" s="20"/>
    </row>
    <row r="121" spans="1:14" ht="12">
      <c r="A121" s="63"/>
      <c r="B121" s="64"/>
      <c r="C121" s="66"/>
      <c r="D121" s="9"/>
      <c r="E121" s="11"/>
      <c r="F121" s="15"/>
      <c r="G121" s="10"/>
      <c r="H121" s="10"/>
      <c r="I121" s="11"/>
      <c r="J121" s="15"/>
      <c r="K121" s="13"/>
      <c r="L121" s="13"/>
      <c r="M121" s="13"/>
      <c r="N121" s="20"/>
    </row>
    <row r="122" spans="1:14" ht="12">
      <c r="A122" s="63"/>
      <c r="B122" s="64"/>
      <c r="C122" s="66"/>
      <c r="D122" s="9"/>
      <c r="E122" s="11"/>
      <c r="F122" s="15"/>
      <c r="G122" s="10"/>
      <c r="H122" s="10"/>
      <c r="I122" s="11"/>
      <c r="J122" s="15"/>
      <c r="K122" s="13"/>
      <c r="L122" s="13"/>
      <c r="M122" s="13"/>
      <c r="N122" s="20"/>
    </row>
    <row r="123" spans="1:14" ht="12">
      <c r="A123" s="31"/>
      <c r="B123" s="64"/>
      <c r="C123" s="15"/>
      <c r="D123" s="11"/>
      <c r="E123" s="11"/>
      <c r="F123" s="15"/>
      <c r="G123" s="10"/>
      <c r="H123" s="10"/>
      <c r="I123" s="11"/>
      <c r="J123" s="15"/>
      <c r="K123" s="11"/>
      <c r="L123" s="11"/>
      <c r="M123" s="11"/>
      <c r="N123" s="20"/>
    </row>
    <row r="124" spans="1:14" ht="12">
      <c r="A124" s="31"/>
      <c r="B124" s="64"/>
      <c r="C124" s="15"/>
      <c r="D124" s="11"/>
      <c r="E124" s="11"/>
      <c r="F124" s="15"/>
      <c r="G124" s="10"/>
      <c r="H124" s="10"/>
      <c r="I124" s="11"/>
      <c r="J124" s="15"/>
      <c r="K124" s="11"/>
      <c r="L124" s="11"/>
      <c r="M124" s="11"/>
      <c r="N124" s="20"/>
    </row>
    <row r="125" spans="1:14" ht="12">
      <c r="A125" s="31"/>
      <c r="B125" s="64"/>
      <c r="C125" s="15"/>
      <c r="D125" s="11"/>
      <c r="E125" s="11"/>
      <c r="F125" s="15"/>
      <c r="G125" s="10"/>
      <c r="H125" s="10"/>
      <c r="I125" s="11"/>
      <c r="J125" s="15"/>
      <c r="K125" s="11"/>
      <c r="L125" s="11"/>
      <c r="M125" s="11"/>
      <c r="N125" s="20"/>
    </row>
    <row r="126" spans="1:14" ht="12">
      <c r="A126" s="61"/>
      <c r="B126" s="64"/>
      <c r="C126" s="29"/>
      <c r="D126" s="13"/>
      <c r="E126" s="11"/>
      <c r="F126" s="15"/>
      <c r="G126" s="10"/>
      <c r="H126" s="10"/>
      <c r="I126" s="11"/>
      <c r="J126" s="15"/>
      <c r="K126" s="11"/>
      <c r="L126" s="11"/>
      <c r="M126" s="11"/>
      <c r="N126" s="20"/>
    </row>
    <row r="127" spans="1:14" ht="12">
      <c r="A127" s="61"/>
      <c r="B127" s="64"/>
      <c r="C127" s="29"/>
      <c r="D127" s="13"/>
      <c r="E127" s="11"/>
      <c r="F127" s="15"/>
      <c r="G127" s="10"/>
      <c r="H127" s="10"/>
      <c r="I127" s="11"/>
      <c r="J127" s="15"/>
      <c r="K127" s="11"/>
      <c r="L127" s="11"/>
      <c r="M127" s="11"/>
      <c r="N127" s="20"/>
    </row>
    <row r="128" spans="1:14" ht="12">
      <c r="A128" s="61"/>
      <c r="B128" s="64"/>
      <c r="C128" s="29"/>
      <c r="D128" s="13"/>
      <c r="E128" s="11"/>
      <c r="F128" s="15"/>
      <c r="G128" s="10"/>
      <c r="H128" s="10"/>
      <c r="I128" s="11"/>
      <c r="J128" s="15"/>
      <c r="K128" s="11"/>
      <c r="L128" s="11"/>
      <c r="M128" s="11"/>
      <c r="N128" s="20"/>
    </row>
    <row r="129" spans="1:14" ht="12">
      <c r="A129" s="61"/>
      <c r="B129" s="64"/>
      <c r="C129" s="15"/>
      <c r="D129" s="11"/>
      <c r="E129" s="11"/>
      <c r="F129" s="15"/>
      <c r="G129" s="10"/>
      <c r="H129" s="10"/>
      <c r="I129" s="11"/>
      <c r="J129" s="15"/>
      <c r="K129" s="11"/>
      <c r="L129" s="11"/>
      <c r="M129" s="11"/>
      <c r="N129" s="20"/>
    </row>
    <row r="130" spans="1:14" ht="12">
      <c r="A130" s="61"/>
      <c r="B130" s="64"/>
      <c r="C130" s="15"/>
      <c r="D130" s="41"/>
      <c r="E130" s="11"/>
      <c r="F130" s="15"/>
      <c r="G130" s="10"/>
      <c r="H130" s="10"/>
      <c r="I130" s="11"/>
      <c r="J130" s="15"/>
      <c r="K130" s="11"/>
      <c r="L130" s="11"/>
      <c r="M130" s="11"/>
      <c r="N130" s="20"/>
    </row>
    <row r="131" spans="1:14" ht="12">
      <c r="A131" s="61"/>
      <c r="B131" s="64"/>
      <c r="C131" s="29"/>
      <c r="D131" s="13"/>
      <c r="E131" s="11"/>
      <c r="F131" s="15"/>
      <c r="G131" s="10"/>
      <c r="H131" s="10"/>
      <c r="I131" s="11"/>
      <c r="J131" s="15"/>
      <c r="K131" s="11"/>
      <c r="L131" s="11"/>
      <c r="M131" s="11"/>
      <c r="N131" s="20"/>
    </row>
    <row r="132" spans="1:14" ht="12">
      <c r="A132" s="61"/>
      <c r="B132" s="64"/>
      <c r="C132" s="29"/>
      <c r="D132" s="13"/>
      <c r="E132" s="11"/>
      <c r="F132" s="15"/>
      <c r="G132" s="10"/>
      <c r="H132" s="10"/>
      <c r="I132" s="11"/>
      <c r="J132" s="15"/>
      <c r="K132" s="11"/>
      <c r="L132" s="11"/>
      <c r="M132" s="11"/>
      <c r="N132" s="20"/>
    </row>
    <row r="133" spans="1:14" ht="12">
      <c r="A133" s="61"/>
      <c r="B133" s="64"/>
      <c r="C133" s="29"/>
      <c r="D133" s="13"/>
      <c r="E133" s="11"/>
      <c r="F133" s="15"/>
      <c r="G133" s="10"/>
      <c r="H133" s="10"/>
      <c r="I133" s="11"/>
      <c r="J133" s="15"/>
      <c r="K133" s="11"/>
      <c r="L133" s="11"/>
      <c r="M133" s="11"/>
      <c r="N133" s="20"/>
    </row>
    <row r="134" spans="1:14" ht="12">
      <c r="A134" s="61"/>
      <c r="B134" s="64"/>
      <c r="C134" s="29"/>
      <c r="D134" s="13"/>
      <c r="E134" s="11"/>
      <c r="F134" s="15"/>
      <c r="G134" s="10"/>
      <c r="H134" s="10"/>
      <c r="I134" s="11"/>
      <c r="J134" s="15"/>
      <c r="K134" s="11"/>
      <c r="L134" s="11"/>
      <c r="M134" s="11"/>
      <c r="N134" s="20"/>
    </row>
    <row r="135" spans="1:14" ht="12">
      <c r="A135" s="61"/>
      <c r="B135" s="64"/>
      <c r="C135" s="29"/>
      <c r="D135" s="13"/>
      <c r="E135" s="11"/>
      <c r="F135" s="15"/>
      <c r="G135" s="10"/>
      <c r="H135" s="10"/>
      <c r="I135" s="11"/>
      <c r="J135" s="15"/>
      <c r="K135" s="11"/>
      <c r="L135" s="11"/>
      <c r="M135" s="11"/>
      <c r="N135" s="20"/>
    </row>
    <row r="136" spans="1:14" ht="12">
      <c r="A136" s="61"/>
      <c r="B136" s="64"/>
      <c r="C136" s="29"/>
      <c r="D136" s="13"/>
      <c r="E136" s="11"/>
      <c r="F136" s="15"/>
      <c r="G136" s="10"/>
      <c r="H136" s="10"/>
      <c r="I136" s="11"/>
      <c r="J136" s="15"/>
      <c r="K136" s="11"/>
      <c r="L136" s="11"/>
      <c r="M136" s="11"/>
      <c r="N136" s="20"/>
    </row>
    <row r="137" spans="1:14" ht="12">
      <c r="A137" s="61"/>
      <c r="B137" s="64"/>
      <c r="C137" s="29"/>
      <c r="D137" s="13"/>
      <c r="E137" s="11"/>
      <c r="F137" s="15"/>
      <c r="G137" s="10"/>
      <c r="H137" s="10"/>
      <c r="I137" s="11"/>
      <c r="J137" s="15"/>
      <c r="K137" s="13"/>
      <c r="L137" s="13"/>
      <c r="M137" s="13"/>
      <c r="N137" s="20"/>
    </row>
    <row r="138" spans="1:14" ht="12">
      <c r="A138" s="61"/>
      <c r="B138" s="64"/>
      <c r="C138" s="29"/>
      <c r="D138" s="13"/>
      <c r="E138" s="11"/>
      <c r="F138" s="15"/>
      <c r="G138" s="10"/>
      <c r="H138" s="10"/>
      <c r="I138" s="11"/>
      <c r="J138" s="15"/>
      <c r="K138" s="13"/>
      <c r="L138" s="13"/>
      <c r="M138" s="13"/>
      <c r="N138" s="20"/>
    </row>
    <row r="139" spans="1:14" ht="12">
      <c r="A139" s="63"/>
      <c r="B139" s="64"/>
      <c r="C139" s="66"/>
      <c r="D139" s="13"/>
      <c r="E139" s="11"/>
      <c r="F139" s="15"/>
      <c r="G139" s="10"/>
      <c r="H139" s="10"/>
      <c r="I139" s="11"/>
      <c r="J139" s="15"/>
      <c r="K139" s="13"/>
      <c r="L139" s="13"/>
      <c r="M139" s="13"/>
      <c r="N139" s="20"/>
    </row>
    <row r="140" spans="1:14" ht="12">
      <c r="A140" s="63"/>
      <c r="B140" s="64"/>
      <c r="C140" s="66"/>
      <c r="D140" s="13"/>
      <c r="E140" s="11"/>
      <c r="F140" s="15"/>
      <c r="G140" s="10"/>
      <c r="H140" s="10"/>
      <c r="I140" s="11"/>
      <c r="J140" s="15"/>
      <c r="K140" s="13"/>
      <c r="L140" s="13"/>
      <c r="M140" s="13"/>
      <c r="N140" s="20"/>
    </row>
    <row r="141" spans="1:14" ht="12">
      <c r="A141" s="63"/>
      <c r="B141" s="64"/>
      <c r="C141" s="66"/>
      <c r="D141" s="13"/>
      <c r="E141" s="11"/>
      <c r="F141" s="15"/>
      <c r="G141" s="10"/>
      <c r="H141" s="10"/>
      <c r="I141" s="11"/>
      <c r="J141" s="15"/>
      <c r="K141" s="13"/>
      <c r="L141" s="13"/>
      <c r="M141" s="13"/>
      <c r="N141" s="20"/>
    </row>
    <row r="142" spans="1:14" ht="12">
      <c r="A142" s="63"/>
      <c r="B142" s="64"/>
      <c r="C142" s="66"/>
      <c r="D142" s="13"/>
      <c r="E142" s="11"/>
      <c r="F142" s="15"/>
      <c r="G142" s="10"/>
      <c r="H142" s="10"/>
      <c r="I142" s="11"/>
      <c r="J142" s="15"/>
      <c r="K142" s="13"/>
      <c r="L142" s="13"/>
      <c r="M142" s="13"/>
      <c r="N142" s="20"/>
    </row>
    <row r="143" spans="1:14" ht="12">
      <c r="A143" s="63"/>
      <c r="B143" s="64"/>
      <c r="C143" s="66"/>
      <c r="D143" s="13"/>
      <c r="E143" s="11"/>
      <c r="F143" s="15"/>
      <c r="G143" s="10"/>
      <c r="H143" s="10"/>
      <c r="I143" s="11"/>
      <c r="J143" s="15"/>
      <c r="K143" s="13"/>
      <c r="L143" s="13"/>
      <c r="M143" s="13"/>
      <c r="N143" s="20"/>
    </row>
    <row r="144" spans="1:14" ht="12">
      <c r="A144" s="63"/>
      <c r="B144" s="64"/>
      <c r="C144" s="66"/>
      <c r="D144" s="13"/>
      <c r="E144" s="11"/>
      <c r="F144" s="15"/>
      <c r="G144" s="10"/>
      <c r="H144" s="10"/>
      <c r="I144" s="11"/>
      <c r="J144" s="15"/>
      <c r="K144" s="13"/>
      <c r="L144" s="13"/>
      <c r="M144" s="13"/>
      <c r="N144" s="20"/>
    </row>
    <row r="145" spans="1:14" ht="12">
      <c r="A145" s="63"/>
      <c r="B145" s="64"/>
      <c r="C145" s="66"/>
      <c r="D145" s="13"/>
      <c r="E145" s="11"/>
      <c r="F145" s="15"/>
      <c r="G145" s="10"/>
      <c r="H145" s="10"/>
      <c r="I145" s="11"/>
      <c r="J145" s="15"/>
      <c r="K145" s="13"/>
      <c r="L145" s="13"/>
      <c r="M145" s="13"/>
      <c r="N145" s="20"/>
    </row>
    <row r="146" spans="1:14" ht="12">
      <c r="A146" s="63"/>
      <c r="B146" s="64"/>
      <c r="C146" s="66"/>
      <c r="D146" s="13"/>
      <c r="E146" s="11"/>
      <c r="F146" s="15"/>
      <c r="G146" s="10"/>
      <c r="H146" s="10"/>
      <c r="I146" s="11"/>
      <c r="J146" s="15"/>
      <c r="K146" s="13"/>
      <c r="L146" s="13"/>
      <c r="M146" s="13"/>
      <c r="N146" s="20"/>
    </row>
    <row r="147" spans="1:14" ht="12">
      <c r="A147" s="63"/>
      <c r="B147" s="64"/>
      <c r="C147" s="66"/>
      <c r="D147" s="13"/>
      <c r="E147" s="11"/>
      <c r="F147" s="15"/>
      <c r="G147" s="10"/>
      <c r="H147" s="10"/>
      <c r="I147" s="11"/>
      <c r="J147" s="15"/>
      <c r="K147" s="13"/>
      <c r="L147" s="13"/>
      <c r="M147" s="13"/>
      <c r="N147" s="20"/>
    </row>
    <row r="148" spans="1:14" ht="12">
      <c r="A148" s="63"/>
      <c r="B148" s="64"/>
      <c r="C148" s="66"/>
      <c r="D148" s="13"/>
      <c r="E148" s="11"/>
      <c r="F148" s="15"/>
      <c r="G148" s="10"/>
      <c r="H148" s="10"/>
      <c r="I148" s="11"/>
      <c r="J148" s="15"/>
      <c r="K148" s="13"/>
      <c r="L148" s="13"/>
      <c r="M148" s="13"/>
      <c r="N148" s="20"/>
    </row>
    <row r="149" spans="1:14" ht="12">
      <c r="A149" s="63"/>
      <c r="B149" s="64"/>
      <c r="C149" s="66"/>
      <c r="D149" s="13"/>
      <c r="E149" s="11"/>
      <c r="F149" s="15"/>
      <c r="G149" s="10"/>
      <c r="H149" s="10"/>
      <c r="I149" s="11"/>
      <c r="J149" s="15"/>
      <c r="K149" s="13"/>
      <c r="L149" s="13"/>
      <c r="M149" s="13"/>
      <c r="N149" s="20"/>
    </row>
    <row r="150" spans="1:14" ht="12">
      <c r="A150" s="63"/>
      <c r="B150" s="64"/>
      <c r="C150" s="66"/>
      <c r="D150" s="13"/>
      <c r="E150" s="11"/>
      <c r="F150" s="15"/>
      <c r="G150" s="10"/>
      <c r="H150" s="10"/>
      <c r="I150" s="11"/>
      <c r="J150" s="15"/>
      <c r="K150" s="13"/>
      <c r="L150" s="13"/>
      <c r="M150" s="13"/>
      <c r="N150" s="20"/>
    </row>
    <row r="151" spans="1:14" ht="12">
      <c r="A151" s="63"/>
      <c r="B151" s="64"/>
      <c r="C151" s="66"/>
      <c r="D151" s="13"/>
      <c r="E151" s="11"/>
      <c r="F151" s="15"/>
      <c r="G151" s="10"/>
      <c r="H151" s="10"/>
      <c r="I151" s="11"/>
      <c r="J151" s="15"/>
      <c r="K151" s="13"/>
      <c r="L151" s="13"/>
      <c r="M151" s="13"/>
      <c r="N151" s="20"/>
    </row>
    <row r="152" spans="1:14" ht="12">
      <c r="A152" s="63"/>
      <c r="B152" s="64"/>
      <c r="C152" s="66"/>
      <c r="D152" s="13"/>
      <c r="E152" s="11"/>
      <c r="F152" s="15"/>
      <c r="G152" s="10"/>
      <c r="H152" s="10"/>
      <c r="I152" s="11"/>
      <c r="J152" s="15"/>
      <c r="K152" s="13"/>
      <c r="L152" s="13"/>
      <c r="M152" s="13"/>
      <c r="N152" s="20"/>
    </row>
    <row r="153" spans="1:14" ht="12">
      <c r="A153" s="63"/>
      <c r="B153" s="64"/>
      <c r="C153" s="66"/>
      <c r="D153" s="13"/>
      <c r="E153" s="11"/>
      <c r="F153" s="15"/>
      <c r="G153" s="10"/>
      <c r="H153" s="10"/>
      <c r="I153" s="11"/>
      <c r="J153" s="15"/>
      <c r="K153" s="13"/>
      <c r="L153" s="13"/>
      <c r="M153" s="13"/>
      <c r="N153" s="20"/>
    </row>
    <row r="154" spans="1:14" ht="12">
      <c r="A154" s="63"/>
      <c r="B154" s="64"/>
      <c r="C154" s="66"/>
      <c r="D154" s="13"/>
      <c r="E154" s="11"/>
      <c r="F154" s="15"/>
      <c r="G154" s="10"/>
      <c r="H154" s="10"/>
      <c r="I154" s="11"/>
      <c r="J154" s="15"/>
      <c r="K154" s="13"/>
      <c r="L154" s="13"/>
      <c r="M154" s="13"/>
      <c r="N154" s="20"/>
    </row>
    <row r="155" spans="1:14" ht="12">
      <c r="A155" s="63"/>
      <c r="B155" s="64"/>
      <c r="C155" s="66"/>
      <c r="D155" s="13"/>
      <c r="E155" s="11"/>
      <c r="F155" s="15"/>
      <c r="G155" s="10"/>
      <c r="H155" s="10"/>
      <c r="I155" s="11"/>
      <c r="J155" s="15"/>
      <c r="K155" s="13"/>
      <c r="L155" s="13"/>
      <c r="M155" s="13"/>
      <c r="N155" s="20"/>
    </row>
    <row r="156" spans="1:14" ht="12">
      <c r="A156" s="63"/>
      <c r="B156" s="64"/>
      <c r="C156" s="66"/>
      <c r="D156" s="13"/>
      <c r="E156" s="11"/>
      <c r="F156" s="15"/>
      <c r="G156" s="10"/>
      <c r="H156" s="10"/>
      <c r="I156" s="11"/>
      <c r="J156" s="15"/>
      <c r="K156" s="13"/>
      <c r="L156" s="13"/>
      <c r="M156" s="13"/>
      <c r="N156" s="20"/>
    </row>
    <row r="157" spans="1:14" ht="12">
      <c r="A157" s="63"/>
      <c r="B157" s="64"/>
      <c r="C157" s="66"/>
      <c r="D157" s="13"/>
      <c r="E157" s="11"/>
      <c r="F157" s="15"/>
      <c r="G157" s="10"/>
      <c r="H157" s="10"/>
      <c r="I157" s="11"/>
      <c r="J157" s="15"/>
      <c r="K157" s="13"/>
      <c r="L157" s="13"/>
      <c r="M157" s="13"/>
      <c r="N157" s="20"/>
    </row>
    <row r="158" spans="1:14" ht="12">
      <c r="A158" s="63"/>
      <c r="B158" s="64"/>
      <c r="C158" s="66"/>
      <c r="D158" s="13"/>
      <c r="E158" s="11"/>
      <c r="F158" s="15"/>
      <c r="G158" s="10"/>
      <c r="H158" s="10"/>
      <c r="I158" s="11"/>
      <c r="J158" s="15"/>
      <c r="K158" s="13"/>
      <c r="L158" s="13"/>
      <c r="M158" s="13"/>
      <c r="N158" s="20"/>
    </row>
    <row r="159" spans="1:14" ht="12">
      <c r="A159" s="63"/>
      <c r="B159" s="64"/>
      <c r="C159" s="66"/>
      <c r="D159" s="13"/>
      <c r="E159" s="11"/>
      <c r="F159" s="15"/>
      <c r="G159" s="10"/>
      <c r="H159" s="10"/>
      <c r="I159" s="11"/>
      <c r="J159" s="15"/>
      <c r="K159" s="13"/>
      <c r="L159" s="13"/>
      <c r="M159" s="13"/>
      <c r="N159" s="20"/>
    </row>
    <row r="160" spans="1:14" ht="12">
      <c r="A160" s="63"/>
      <c r="B160" s="64"/>
      <c r="C160" s="66"/>
      <c r="D160" s="13"/>
      <c r="E160" s="11"/>
      <c r="F160" s="15"/>
      <c r="G160" s="10"/>
      <c r="H160" s="10"/>
      <c r="I160" s="11"/>
      <c r="J160" s="15"/>
      <c r="K160" s="13"/>
      <c r="L160" s="13"/>
      <c r="M160" s="13"/>
      <c r="N160" s="20"/>
    </row>
    <row r="161" spans="1:14" ht="12">
      <c r="A161" s="63"/>
      <c r="B161" s="64"/>
      <c r="C161" s="66"/>
      <c r="D161" s="13"/>
      <c r="E161" s="11"/>
      <c r="F161" s="15"/>
      <c r="G161" s="10"/>
      <c r="H161" s="10"/>
      <c r="I161" s="11"/>
      <c r="J161" s="15"/>
      <c r="K161" s="13"/>
      <c r="L161" s="13"/>
      <c r="M161" s="13"/>
      <c r="N161" s="20"/>
    </row>
    <row r="162" spans="1:14" ht="12">
      <c r="A162" s="63"/>
      <c r="B162" s="64"/>
      <c r="C162" s="66"/>
      <c r="D162" s="13"/>
      <c r="E162" s="11"/>
      <c r="F162" s="15"/>
      <c r="G162" s="10"/>
      <c r="H162" s="10"/>
      <c r="I162" s="11"/>
      <c r="J162" s="15"/>
      <c r="K162" s="13"/>
      <c r="L162" s="13"/>
      <c r="M162" s="13"/>
      <c r="N162" s="20"/>
    </row>
    <row r="163" spans="1:14" ht="12">
      <c r="A163" s="63"/>
      <c r="B163" s="64"/>
      <c r="C163" s="66"/>
      <c r="D163" s="13"/>
      <c r="E163" s="11"/>
      <c r="F163" s="15"/>
      <c r="G163" s="10"/>
      <c r="H163" s="10"/>
      <c r="I163" s="11"/>
      <c r="J163" s="15"/>
      <c r="K163" s="13"/>
      <c r="L163" s="13"/>
      <c r="M163" s="13"/>
      <c r="N163" s="20"/>
    </row>
    <row r="164" spans="1:14" ht="12">
      <c r="A164" s="63"/>
      <c r="B164" s="64"/>
      <c r="C164" s="66"/>
      <c r="D164" s="13"/>
      <c r="E164" s="11"/>
      <c r="F164" s="15"/>
      <c r="G164" s="10"/>
      <c r="H164" s="10"/>
      <c r="I164" s="11"/>
      <c r="J164" s="15"/>
      <c r="K164" s="13"/>
      <c r="L164" s="13"/>
      <c r="M164" s="13"/>
      <c r="N164" s="20"/>
    </row>
    <row r="165" spans="1:14" ht="12">
      <c r="A165" s="63"/>
      <c r="B165" s="64"/>
      <c r="C165" s="66"/>
      <c r="D165" s="13"/>
      <c r="E165" s="11"/>
      <c r="F165" s="15"/>
      <c r="G165" s="10"/>
      <c r="H165" s="10"/>
      <c r="I165" s="11"/>
      <c r="J165" s="15"/>
      <c r="K165" s="13"/>
      <c r="L165" s="13"/>
      <c r="M165" s="13"/>
      <c r="N165" s="20"/>
    </row>
    <row r="166" spans="1:14" ht="12">
      <c r="A166" s="63"/>
      <c r="B166" s="64"/>
      <c r="C166" s="66"/>
      <c r="D166" s="13"/>
      <c r="E166" s="11"/>
      <c r="F166" s="15"/>
      <c r="G166" s="10"/>
      <c r="H166" s="10"/>
      <c r="I166" s="11"/>
      <c r="J166" s="15"/>
      <c r="K166" s="13"/>
      <c r="L166" s="13"/>
      <c r="M166" s="13"/>
      <c r="N166" s="20"/>
    </row>
    <row r="167" spans="1:14" ht="12">
      <c r="A167" s="63"/>
      <c r="B167" s="64"/>
      <c r="C167" s="66"/>
      <c r="D167" s="13"/>
      <c r="E167" s="11"/>
      <c r="F167" s="15"/>
      <c r="G167" s="10"/>
      <c r="H167" s="10"/>
      <c r="I167" s="11"/>
      <c r="J167" s="15"/>
      <c r="K167" s="13"/>
      <c r="L167" s="13"/>
      <c r="M167" s="13"/>
      <c r="N167" s="20"/>
    </row>
    <row r="168" spans="1:14" ht="12">
      <c r="A168" s="63"/>
      <c r="B168" s="64"/>
      <c r="C168" s="66"/>
      <c r="D168" s="13"/>
      <c r="E168" s="11"/>
      <c r="F168" s="15"/>
      <c r="G168" s="10"/>
      <c r="H168" s="10"/>
      <c r="I168" s="11"/>
      <c r="J168" s="15"/>
      <c r="K168" s="13"/>
      <c r="L168" s="13"/>
      <c r="M168" s="13"/>
      <c r="N168" s="20"/>
    </row>
    <row r="169" spans="1:14" ht="12">
      <c r="A169" s="63"/>
      <c r="B169" s="64"/>
      <c r="C169" s="66"/>
      <c r="D169" s="13"/>
      <c r="E169" s="11"/>
      <c r="F169" s="15"/>
      <c r="G169" s="10"/>
      <c r="H169" s="10"/>
      <c r="I169" s="11"/>
      <c r="J169" s="15"/>
      <c r="K169" s="13"/>
      <c r="L169" s="13"/>
      <c r="M169" s="13"/>
      <c r="N169" s="20"/>
    </row>
    <row r="170" spans="1:14" ht="12">
      <c r="A170" s="63"/>
      <c r="B170" s="64"/>
      <c r="C170" s="66"/>
      <c r="D170" s="13"/>
      <c r="E170" s="11"/>
      <c r="F170" s="15"/>
      <c r="G170" s="10"/>
      <c r="H170" s="10"/>
      <c r="I170" s="11"/>
      <c r="J170" s="15"/>
      <c r="K170" s="13"/>
      <c r="L170" s="13"/>
      <c r="M170" s="13"/>
      <c r="N170" s="20"/>
    </row>
    <row r="171" spans="1:14" ht="12">
      <c r="A171" s="63"/>
      <c r="B171" s="64"/>
      <c r="C171" s="66"/>
      <c r="D171" s="13"/>
      <c r="E171" s="11"/>
      <c r="F171" s="15"/>
      <c r="G171" s="10"/>
      <c r="H171" s="10"/>
      <c r="I171" s="11"/>
      <c r="J171" s="15"/>
      <c r="K171" s="13"/>
      <c r="L171" s="13"/>
      <c r="M171" s="13"/>
      <c r="N171" s="20"/>
    </row>
    <row r="172" spans="1:14" ht="12">
      <c r="A172" s="63"/>
      <c r="B172" s="64"/>
      <c r="C172" s="66"/>
      <c r="D172" s="13"/>
      <c r="E172" s="11"/>
      <c r="F172" s="15"/>
      <c r="G172" s="10"/>
      <c r="H172" s="10"/>
      <c r="I172" s="11"/>
      <c r="J172" s="15"/>
      <c r="K172" s="13"/>
      <c r="L172" s="13"/>
      <c r="M172" s="13"/>
      <c r="N172" s="20"/>
    </row>
    <row r="173" spans="1:14" ht="12">
      <c r="A173" s="63"/>
      <c r="B173" s="64"/>
      <c r="C173" s="66"/>
      <c r="D173" s="13"/>
      <c r="E173" s="11"/>
      <c r="F173" s="15"/>
      <c r="G173" s="10"/>
      <c r="H173" s="10"/>
      <c r="I173" s="11"/>
      <c r="J173" s="15"/>
      <c r="K173" s="13"/>
      <c r="L173" s="13"/>
      <c r="M173" s="13"/>
      <c r="N173" s="20"/>
    </row>
    <row r="174" spans="1:14" ht="12">
      <c r="A174" s="63"/>
      <c r="B174" s="64"/>
      <c r="C174" s="66"/>
      <c r="D174" s="13"/>
      <c r="E174" s="11"/>
      <c r="F174" s="15"/>
      <c r="G174" s="10"/>
      <c r="H174" s="10"/>
      <c r="I174" s="11"/>
      <c r="J174" s="15"/>
      <c r="K174" s="13"/>
      <c r="L174" s="13"/>
      <c r="M174" s="13"/>
      <c r="N174" s="20"/>
    </row>
    <row r="175" spans="1:14" ht="12">
      <c r="A175" s="63"/>
      <c r="B175" s="64"/>
      <c r="C175" s="66"/>
      <c r="D175" s="13"/>
      <c r="E175" s="11"/>
      <c r="F175" s="15"/>
      <c r="G175" s="10"/>
      <c r="H175" s="10"/>
      <c r="I175" s="11"/>
      <c r="J175" s="15"/>
      <c r="K175" s="13"/>
      <c r="L175" s="13"/>
      <c r="M175" s="13"/>
      <c r="N175" s="20"/>
    </row>
    <row r="176" spans="1:14" ht="12">
      <c r="A176" s="63"/>
      <c r="B176" s="64"/>
      <c r="C176" s="66"/>
      <c r="D176" s="13"/>
      <c r="E176" s="11"/>
      <c r="F176" s="15"/>
      <c r="G176" s="10"/>
      <c r="H176" s="10"/>
      <c r="I176" s="11"/>
      <c r="J176" s="15"/>
      <c r="K176" s="13"/>
      <c r="L176" s="13"/>
      <c r="M176" s="13"/>
      <c r="N176" s="20"/>
    </row>
    <row r="177" spans="1:14" ht="12">
      <c r="A177" s="63"/>
      <c r="B177" s="64"/>
      <c r="C177" s="66"/>
      <c r="D177" s="13"/>
      <c r="E177" s="11"/>
      <c r="F177" s="15"/>
      <c r="G177" s="10"/>
      <c r="H177" s="10"/>
      <c r="I177" s="11"/>
      <c r="J177" s="15"/>
      <c r="K177" s="13"/>
      <c r="L177" s="13"/>
      <c r="M177" s="13"/>
      <c r="N177" s="20"/>
    </row>
    <row r="178" spans="1:14" ht="12">
      <c r="A178" s="63"/>
      <c r="B178" s="64"/>
      <c r="C178" s="66"/>
      <c r="D178" s="13"/>
      <c r="E178" s="11"/>
      <c r="F178" s="15"/>
      <c r="G178" s="10"/>
      <c r="H178" s="10"/>
      <c r="I178" s="11"/>
      <c r="J178" s="15"/>
      <c r="K178" s="13"/>
      <c r="L178" s="13"/>
      <c r="M178" s="13"/>
      <c r="N178" s="20"/>
    </row>
    <row r="179" spans="1:14" ht="12">
      <c r="A179" s="63"/>
      <c r="B179" s="64"/>
      <c r="C179" s="66"/>
      <c r="D179" s="13"/>
      <c r="E179" s="11"/>
      <c r="F179" s="15"/>
      <c r="G179" s="10"/>
      <c r="H179" s="10"/>
      <c r="I179" s="11"/>
      <c r="J179" s="15"/>
      <c r="K179" s="13"/>
      <c r="L179" s="13"/>
      <c r="M179" s="13"/>
      <c r="N179" s="20"/>
    </row>
    <row r="180" spans="1:14" ht="12">
      <c r="A180" s="63"/>
      <c r="B180" s="64"/>
      <c r="C180" s="66"/>
      <c r="D180" s="13"/>
      <c r="E180" s="11"/>
      <c r="F180" s="15"/>
      <c r="G180" s="10"/>
      <c r="H180" s="10"/>
      <c r="I180" s="11"/>
      <c r="J180" s="15"/>
      <c r="K180" s="13"/>
      <c r="L180" s="13"/>
      <c r="M180" s="13"/>
      <c r="N180" s="20"/>
    </row>
    <row r="181" spans="1:14" ht="12">
      <c r="A181" s="63"/>
      <c r="B181" s="64"/>
      <c r="C181" s="66"/>
      <c r="D181" s="13"/>
      <c r="E181" s="11"/>
      <c r="F181" s="15"/>
      <c r="G181" s="10"/>
      <c r="H181" s="10"/>
      <c r="I181" s="11"/>
      <c r="J181" s="15"/>
      <c r="K181" s="13"/>
      <c r="L181" s="13"/>
      <c r="M181" s="13"/>
      <c r="N181" s="20"/>
    </row>
    <row r="182" spans="1:14" ht="12">
      <c r="A182" s="63"/>
      <c r="B182" s="64"/>
      <c r="C182" s="66"/>
      <c r="D182" s="13"/>
      <c r="E182" s="11"/>
      <c r="F182" s="15"/>
      <c r="G182" s="10"/>
      <c r="H182" s="10"/>
      <c r="I182" s="11"/>
      <c r="J182" s="15"/>
      <c r="K182" s="13"/>
      <c r="L182" s="13"/>
      <c r="M182" s="13"/>
      <c r="N182" s="20"/>
    </row>
    <row r="183" spans="1:14" ht="12">
      <c r="A183" s="63"/>
      <c r="B183" s="64"/>
      <c r="C183" s="66"/>
      <c r="D183" s="13"/>
      <c r="E183" s="11"/>
      <c r="F183" s="15"/>
      <c r="G183" s="10"/>
      <c r="H183" s="10"/>
      <c r="I183" s="11"/>
      <c r="J183" s="15"/>
      <c r="K183" s="13"/>
      <c r="L183" s="13"/>
      <c r="M183" s="13"/>
      <c r="N183" s="20"/>
    </row>
    <row r="184" spans="1:14" ht="12">
      <c r="A184" s="63"/>
      <c r="B184" s="64"/>
      <c r="C184" s="66"/>
      <c r="D184" s="13"/>
      <c r="E184" s="11"/>
      <c r="F184" s="15"/>
      <c r="G184" s="10"/>
      <c r="H184" s="10"/>
      <c r="I184" s="11"/>
      <c r="J184" s="15"/>
      <c r="K184" s="13"/>
      <c r="L184" s="13"/>
      <c r="M184" s="13"/>
      <c r="N184" s="20"/>
    </row>
    <row r="185" spans="1:14" ht="12">
      <c r="A185" s="63"/>
      <c r="B185" s="64"/>
      <c r="C185" s="66"/>
      <c r="D185" s="13"/>
      <c r="E185" s="11"/>
      <c r="F185" s="15"/>
      <c r="G185" s="10"/>
      <c r="H185" s="10"/>
      <c r="I185" s="11"/>
      <c r="J185" s="15"/>
      <c r="K185" s="13"/>
      <c r="L185" s="13"/>
      <c r="M185" s="13"/>
      <c r="N185" s="20"/>
    </row>
    <row r="186" spans="1:14" ht="12">
      <c r="A186" s="63"/>
      <c r="B186" s="64"/>
      <c r="C186" s="66"/>
      <c r="D186" s="13"/>
      <c r="E186" s="11"/>
      <c r="F186" s="15"/>
      <c r="G186" s="10"/>
      <c r="H186" s="10"/>
      <c r="I186" s="11"/>
      <c r="J186" s="15"/>
      <c r="K186" s="13"/>
      <c r="L186" s="13"/>
      <c r="M186" s="13"/>
      <c r="N186" s="20"/>
    </row>
    <row r="187" spans="1:14" ht="12">
      <c r="A187" s="63"/>
      <c r="B187" s="64"/>
      <c r="C187" s="66"/>
      <c r="D187" s="13"/>
      <c r="E187" s="11"/>
      <c r="F187" s="15"/>
      <c r="G187" s="10"/>
      <c r="H187" s="10"/>
      <c r="I187" s="11"/>
      <c r="J187" s="15"/>
      <c r="K187" s="13"/>
      <c r="L187" s="13"/>
      <c r="M187" s="13"/>
      <c r="N187" s="20"/>
    </row>
    <row r="188" spans="1:14" ht="12">
      <c r="A188" s="63"/>
      <c r="B188" s="64"/>
      <c r="C188" s="66"/>
      <c r="D188" s="13"/>
      <c r="E188" s="11"/>
      <c r="F188" s="15"/>
      <c r="G188" s="10"/>
      <c r="H188" s="10"/>
      <c r="I188" s="11"/>
      <c r="J188" s="15"/>
      <c r="K188" s="13"/>
      <c r="L188" s="13"/>
      <c r="M188" s="13"/>
      <c r="N188" s="20"/>
    </row>
    <row r="189" spans="1:14" ht="12">
      <c r="A189" s="63"/>
      <c r="B189" s="64"/>
      <c r="C189" s="66"/>
      <c r="D189" s="13"/>
      <c r="E189" s="11"/>
      <c r="F189" s="15"/>
      <c r="G189" s="10"/>
      <c r="H189" s="10"/>
      <c r="I189" s="11"/>
      <c r="J189" s="15"/>
      <c r="K189" s="13"/>
      <c r="L189" s="13"/>
      <c r="M189" s="13"/>
      <c r="N189" s="20"/>
    </row>
    <row r="190" spans="1:14" ht="12">
      <c r="A190" s="63"/>
      <c r="B190" s="64"/>
      <c r="C190" s="66"/>
      <c r="D190" s="13"/>
      <c r="E190" s="11"/>
      <c r="F190" s="15"/>
      <c r="G190" s="10"/>
      <c r="H190" s="10"/>
      <c r="I190" s="11"/>
      <c r="J190" s="15"/>
      <c r="K190" s="13"/>
      <c r="L190" s="13"/>
      <c r="M190" s="13"/>
      <c r="N190" s="20"/>
    </row>
    <row r="191" spans="1:14" ht="12">
      <c r="A191" s="63"/>
      <c r="B191" s="64"/>
      <c r="C191" s="66"/>
      <c r="D191" s="13"/>
      <c r="E191" s="11"/>
      <c r="F191" s="15"/>
      <c r="G191" s="10"/>
      <c r="H191" s="10"/>
      <c r="I191" s="11"/>
      <c r="J191" s="15"/>
      <c r="K191" s="13"/>
      <c r="L191" s="13"/>
      <c r="M191" s="13"/>
      <c r="N191" s="20"/>
    </row>
    <row r="192" spans="1:14" ht="12">
      <c r="A192" s="63"/>
      <c r="B192" s="64"/>
      <c r="C192" s="66"/>
      <c r="D192" s="13"/>
      <c r="E192" s="11"/>
      <c r="F192" s="15"/>
      <c r="G192" s="10"/>
      <c r="H192" s="10"/>
      <c r="I192" s="11"/>
      <c r="J192" s="15"/>
      <c r="K192" s="13"/>
      <c r="L192" s="13"/>
      <c r="M192" s="13"/>
      <c r="N192" s="20"/>
    </row>
    <row r="193" spans="1:14" ht="12">
      <c r="A193" s="63"/>
      <c r="B193" s="64"/>
      <c r="C193" s="66"/>
      <c r="D193" s="13"/>
      <c r="E193" s="11"/>
      <c r="F193" s="15"/>
      <c r="G193" s="10"/>
      <c r="H193" s="10"/>
      <c r="I193" s="11"/>
      <c r="J193" s="15"/>
      <c r="K193" s="13"/>
      <c r="L193" s="13"/>
      <c r="M193" s="13"/>
      <c r="N193" s="20"/>
    </row>
    <row r="194" spans="1:14" ht="12">
      <c r="A194" s="63"/>
      <c r="B194" s="64"/>
      <c r="C194" s="66"/>
      <c r="D194" s="13"/>
      <c r="E194" s="11"/>
      <c r="F194" s="15"/>
      <c r="G194" s="10"/>
      <c r="H194" s="10"/>
      <c r="I194" s="11"/>
      <c r="J194" s="15"/>
      <c r="K194" s="13"/>
      <c r="L194" s="13"/>
      <c r="M194" s="13"/>
      <c r="N194" s="20"/>
    </row>
    <row r="195" spans="1:14" ht="12">
      <c r="A195" s="63"/>
      <c r="B195" s="64"/>
      <c r="C195" s="66"/>
      <c r="D195" s="13"/>
      <c r="E195" s="11"/>
      <c r="F195" s="15"/>
      <c r="G195" s="10"/>
      <c r="H195" s="10"/>
      <c r="I195" s="11"/>
      <c r="J195" s="15"/>
      <c r="K195" s="13"/>
      <c r="L195" s="13"/>
      <c r="M195" s="13"/>
      <c r="N195" s="20"/>
    </row>
    <row r="196" spans="1:14" ht="12">
      <c r="A196" s="63"/>
      <c r="B196" s="64"/>
      <c r="C196" s="66"/>
      <c r="D196" s="13"/>
      <c r="E196" s="11"/>
      <c r="F196" s="15"/>
      <c r="G196" s="10"/>
      <c r="H196" s="10"/>
      <c r="I196" s="11"/>
      <c r="J196" s="15"/>
      <c r="K196" s="13"/>
      <c r="L196" s="13"/>
      <c r="M196" s="13"/>
      <c r="N196" s="20"/>
    </row>
    <row r="197" spans="1:14" ht="12">
      <c r="A197" s="63"/>
      <c r="B197" s="64"/>
      <c r="C197" s="66"/>
      <c r="D197" s="13"/>
      <c r="E197" s="11"/>
      <c r="F197" s="15"/>
      <c r="G197" s="10"/>
      <c r="H197" s="10"/>
      <c r="I197" s="11"/>
      <c r="J197" s="15"/>
      <c r="K197" s="13"/>
      <c r="L197" s="13"/>
      <c r="M197" s="13"/>
      <c r="N197" s="20"/>
    </row>
    <row r="198" spans="1:14" ht="12">
      <c r="A198" s="63"/>
      <c r="B198" s="64"/>
      <c r="C198" s="66"/>
      <c r="D198" s="13"/>
      <c r="E198" s="11"/>
      <c r="F198" s="15"/>
      <c r="G198" s="10"/>
      <c r="H198" s="10"/>
      <c r="I198" s="11"/>
      <c r="J198" s="15"/>
      <c r="K198" s="13"/>
      <c r="L198" s="13"/>
      <c r="M198" s="13"/>
      <c r="N198" s="20"/>
    </row>
    <row r="199" spans="1:14" ht="12">
      <c r="A199" s="63"/>
      <c r="B199" s="64"/>
      <c r="C199" s="66"/>
      <c r="D199" s="13"/>
      <c r="E199" s="11"/>
      <c r="F199" s="15"/>
      <c r="G199" s="10"/>
      <c r="H199" s="10"/>
      <c r="I199" s="11"/>
      <c r="J199" s="15"/>
      <c r="K199" s="13"/>
      <c r="L199" s="13"/>
      <c r="M199" s="13"/>
      <c r="N199" s="20"/>
    </row>
    <row r="200" spans="1:14" ht="12">
      <c r="A200" s="63"/>
      <c r="B200" s="64"/>
      <c r="C200" s="66"/>
      <c r="D200" s="13"/>
      <c r="E200" s="11"/>
      <c r="F200" s="15"/>
      <c r="G200" s="10"/>
      <c r="H200" s="10"/>
      <c r="I200" s="11"/>
      <c r="J200" s="15"/>
      <c r="K200" s="13"/>
      <c r="L200" s="13"/>
      <c r="M200" s="13"/>
      <c r="N200" s="20"/>
    </row>
    <row r="201" spans="1:14" ht="12">
      <c r="A201" s="63"/>
      <c r="B201" s="64"/>
      <c r="C201" s="66"/>
      <c r="D201" s="13"/>
      <c r="E201" s="11"/>
      <c r="F201" s="15"/>
      <c r="G201" s="10"/>
      <c r="H201" s="10"/>
      <c r="I201" s="11"/>
      <c r="J201" s="15"/>
      <c r="K201" s="13"/>
      <c r="L201" s="13"/>
      <c r="M201" s="13"/>
      <c r="N201" s="20"/>
    </row>
    <row r="202" spans="1:14" ht="12">
      <c r="A202" s="63"/>
      <c r="B202" s="64"/>
      <c r="C202" s="66"/>
      <c r="D202" s="13"/>
      <c r="E202" s="11"/>
      <c r="F202" s="15"/>
      <c r="G202" s="10"/>
      <c r="H202" s="10"/>
      <c r="I202" s="11"/>
      <c r="J202" s="15"/>
      <c r="K202" s="13"/>
      <c r="L202" s="13"/>
      <c r="M202" s="13"/>
      <c r="N202" s="20"/>
    </row>
    <row r="203" spans="1:14" ht="12">
      <c r="A203" s="63"/>
      <c r="B203" s="64"/>
      <c r="C203" s="66"/>
      <c r="D203" s="13"/>
      <c r="E203" s="11"/>
      <c r="F203" s="15"/>
      <c r="G203" s="10"/>
      <c r="H203" s="10"/>
      <c r="I203" s="11"/>
      <c r="J203" s="15"/>
      <c r="K203" s="13"/>
      <c r="L203" s="13"/>
      <c r="M203" s="13"/>
      <c r="N203" s="20"/>
    </row>
    <row r="204" spans="1:14" ht="12">
      <c r="A204" s="63"/>
      <c r="B204" s="64"/>
      <c r="C204" s="66"/>
      <c r="D204" s="13"/>
      <c r="E204" s="11"/>
      <c r="F204" s="15"/>
      <c r="G204" s="10"/>
      <c r="H204" s="10"/>
      <c r="I204" s="11"/>
      <c r="J204" s="15"/>
      <c r="K204" s="13"/>
      <c r="L204" s="13"/>
      <c r="M204" s="13"/>
      <c r="N204" s="20"/>
    </row>
    <row r="205" spans="1:14" ht="12">
      <c r="A205" s="63"/>
      <c r="B205" s="64"/>
      <c r="C205" s="66"/>
      <c r="D205" s="13"/>
      <c r="E205" s="11"/>
      <c r="F205" s="15"/>
      <c r="G205" s="10"/>
      <c r="H205" s="10"/>
      <c r="I205" s="11"/>
      <c r="J205" s="15"/>
      <c r="K205" s="13"/>
      <c r="L205" s="13"/>
      <c r="M205" s="13"/>
      <c r="N205" s="20"/>
    </row>
    <row r="206" spans="1:14" ht="12">
      <c r="A206" s="63"/>
      <c r="B206" s="64"/>
      <c r="C206" s="66"/>
      <c r="D206" s="13"/>
      <c r="E206" s="11"/>
      <c r="F206" s="15"/>
      <c r="G206" s="10"/>
      <c r="H206" s="10"/>
      <c r="I206" s="11"/>
      <c r="J206" s="15"/>
      <c r="K206" s="13"/>
      <c r="L206" s="13"/>
      <c r="M206" s="13"/>
      <c r="N206" s="20"/>
    </row>
    <row r="207" spans="1:14" ht="12">
      <c r="A207" s="63"/>
      <c r="B207" s="64"/>
      <c r="C207" s="66"/>
      <c r="D207" s="13"/>
      <c r="E207" s="11"/>
      <c r="F207" s="15"/>
      <c r="G207" s="10"/>
      <c r="H207" s="10"/>
      <c r="I207" s="11"/>
      <c r="J207" s="15"/>
      <c r="K207" s="13"/>
      <c r="L207" s="13"/>
      <c r="M207" s="13"/>
      <c r="N207" s="20"/>
    </row>
    <row r="208" spans="1:14" ht="12">
      <c r="A208" s="63"/>
      <c r="B208" s="64"/>
      <c r="C208" s="66"/>
      <c r="D208" s="13"/>
      <c r="E208" s="11"/>
      <c r="F208" s="15"/>
      <c r="G208" s="10"/>
      <c r="H208" s="10"/>
      <c r="I208" s="11"/>
      <c r="J208" s="15"/>
      <c r="K208" s="13"/>
      <c r="L208" s="13"/>
      <c r="M208" s="13"/>
      <c r="N208" s="20"/>
    </row>
    <row r="209" spans="1:14" ht="12">
      <c r="A209" s="63"/>
      <c r="B209" s="64"/>
      <c r="C209" s="66"/>
      <c r="D209" s="13"/>
      <c r="E209" s="11"/>
      <c r="F209" s="15"/>
      <c r="G209" s="10"/>
      <c r="H209" s="10"/>
      <c r="I209" s="11"/>
      <c r="J209" s="15"/>
      <c r="K209" s="13"/>
      <c r="L209" s="13"/>
      <c r="M209" s="13"/>
      <c r="N209" s="20"/>
    </row>
    <row r="210" spans="1:14" ht="12">
      <c r="A210" s="63"/>
      <c r="B210" s="64"/>
      <c r="C210" s="66"/>
      <c r="D210" s="13"/>
      <c r="E210" s="11"/>
      <c r="F210" s="15"/>
      <c r="G210" s="10"/>
      <c r="H210" s="10"/>
      <c r="I210" s="11"/>
      <c r="J210" s="15"/>
      <c r="K210" s="13"/>
      <c r="L210" s="13"/>
      <c r="M210" s="13"/>
      <c r="N210" s="20"/>
    </row>
    <row r="211" spans="1:14" ht="12">
      <c r="A211" s="63"/>
      <c r="B211" s="64"/>
      <c r="C211" s="66"/>
      <c r="D211" s="13"/>
      <c r="E211" s="11"/>
      <c r="F211" s="15"/>
      <c r="G211" s="10"/>
      <c r="H211" s="10"/>
      <c r="I211" s="11"/>
      <c r="J211" s="15"/>
      <c r="K211" s="13"/>
      <c r="L211" s="13"/>
      <c r="M211" s="13"/>
      <c r="N211" s="20"/>
    </row>
    <row r="212" spans="1:14" ht="12">
      <c r="A212" s="63"/>
      <c r="B212" s="64"/>
      <c r="C212" s="66"/>
      <c r="D212" s="13"/>
      <c r="E212" s="11"/>
      <c r="F212" s="15"/>
      <c r="G212" s="10"/>
      <c r="H212" s="10"/>
      <c r="I212" s="11"/>
      <c r="J212" s="15"/>
      <c r="K212" s="13"/>
      <c r="L212" s="13"/>
      <c r="M212" s="13"/>
      <c r="N212" s="20"/>
    </row>
    <row r="213" spans="1:14" ht="12">
      <c r="A213" s="63"/>
      <c r="B213" s="64"/>
      <c r="C213" s="66"/>
      <c r="D213" s="13"/>
      <c r="E213" s="11"/>
      <c r="F213" s="15"/>
      <c r="G213" s="10"/>
      <c r="H213" s="10"/>
      <c r="I213" s="11"/>
      <c r="J213" s="15"/>
      <c r="K213" s="13"/>
      <c r="L213" s="13"/>
      <c r="M213" s="13"/>
      <c r="N213" s="20"/>
    </row>
    <row r="214" spans="1:14" ht="12">
      <c r="A214" s="63"/>
      <c r="B214" s="64"/>
      <c r="C214" s="66"/>
      <c r="D214" s="13"/>
      <c r="E214" s="11"/>
      <c r="F214" s="15"/>
      <c r="G214" s="10"/>
      <c r="H214" s="10"/>
      <c r="I214" s="11"/>
      <c r="J214" s="15"/>
      <c r="K214" s="13"/>
      <c r="L214" s="13"/>
      <c r="M214" s="13"/>
      <c r="N214" s="20"/>
    </row>
    <row r="215" spans="1:14" ht="12">
      <c r="A215" s="63"/>
      <c r="B215" s="64"/>
      <c r="C215" s="66"/>
      <c r="D215" s="13"/>
      <c r="E215" s="11"/>
      <c r="F215" s="15"/>
      <c r="G215" s="10"/>
      <c r="H215" s="10"/>
      <c r="I215" s="11"/>
      <c r="J215" s="15"/>
      <c r="K215" s="13"/>
      <c r="L215" s="13"/>
      <c r="M215" s="13"/>
      <c r="N215" s="20"/>
    </row>
    <row r="216" spans="1:14" ht="12">
      <c r="A216" s="63"/>
      <c r="B216" s="64"/>
      <c r="C216" s="66"/>
      <c r="D216" s="13"/>
      <c r="E216" s="11"/>
      <c r="F216" s="15"/>
      <c r="G216" s="10"/>
      <c r="H216" s="10"/>
      <c r="I216" s="11"/>
      <c r="J216" s="15"/>
      <c r="K216" s="13"/>
      <c r="L216" s="13"/>
      <c r="M216" s="13"/>
      <c r="N216" s="20"/>
    </row>
    <row r="217" spans="1:14" ht="12">
      <c r="A217" s="63"/>
      <c r="B217" s="64"/>
      <c r="C217" s="66"/>
      <c r="D217" s="13"/>
      <c r="E217" s="11"/>
      <c r="F217" s="15"/>
      <c r="G217" s="10"/>
      <c r="H217" s="10"/>
      <c r="I217" s="11"/>
      <c r="J217" s="15"/>
      <c r="K217" s="13"/>
      <c r="L217" s="13"/>
      <c r="M217" s="13"/>
      <c r="N217" s="20"/>
    </row>
    <row r="218" spans="1:14" ht="12">
      <c r="A218" s="63"/>
      <c r="B218" s="64"/>
      <c r="C218" s="66"/>
      <c r="D218" s="13"/>
      <c r="E218" s="11"/>
      <c r="F218" s="15"/>
      <c r="G218" s="10"/>
      <c r="H218" s="10"/>
      <c r="I218" s="11"/>
      <c r="J218" s="15"/>
      <c r="K218" s="13"/>
      <c r="L218" s="13"/>
      <c r="M218" s="13"/>
      <c r="N218" s="20"/>
    </row>
    <row r="219" spans="1:14" ht="12">
      <c r="A219" s="63"/>
      <c r="B219" s="64"/>
      <c r="C219" s="66"/>
      <c r="D219" s="13"/>
      <c r="E219" s="11"/>
      <c r="F219" s="15"/>
      <c r="G219" s="10"/>
      <c r="H219" s="10"/>
      <c r="I219" s="11"/>
      <c r="J219" s="15"/>
      <c r="K219" s="13"/>
      <c r="L219" s="13"/>
      <c r="M219" s="13"/>
      <c r="N219" s="20"/>
    </row>
    <row r="220" spans="1:14" ht="12">
      <c r="A220" s="63"/>
      <c r="B220" s="64"/>
      <c r="C220" s="66"/>
      <c r="D220" s="13"/>
      <c r="E220" s="11"/>
      <c r="F220" s="15"/>
      <c r="G220" s="10"/>
      <c r="H220" s="10"/>
      <c r="I220" s="11"/>
      <c r="J220" s="15"/>
      <c r="K220" s="13"/>
      <c r="L220" s="13"/>
      <c r="M220" s="13"/>
      <c r="N220" s="20"/>
    </row>
    <row r="221" spans="1:14" ht="12">
      <c r="A221" s="63"/>
      <c r="B221" s="64"/>
      <c r="C221" s="66"/>
      <c r="D221" s="13"/>
      <c r="E221" s="11"/>
      <c r="F221" s="15"/>
      <c r="G221" s="10"/>
      <c r="H221" s="10"/>
      <c r="I221" s="11"/>
      <c r="J221" s="15"/>
      <c r="K221" s="13"/>
      <c r="L221" s="13"/>
      <c r="M221" s="13"/>
      <c r="N221" s="20"/>
    </row>
    <row r="222" spans="1:14" ht="12">
      <c r="A222" s="63"/>
      <c r="B222" s="64"/>
      <c r="C222" s="66"/>
      <c r="D222" s="13"/>
      <c r="E222" s="11"/>
      <c r="F222" s="15"/>
      <c r="G222" s="10"/>
      <c r="H222" s="10"/>
      <c r="I222" s="11"/>
      <c r="J222" s="15"/>
      <c r="K222" s="13"/>
      <c r="L222" s="13"/>
      <c r="M222" s="13"/>
      <c r="N222" s="20"/>
    </row>
    <row r="223" spans="1:14" ht="12">
      <c r="A223" s="63"/>
      <c r="B223" s="64"/>
      <c r="C223" s="66"/>
      <c r="D223" s="13"/>
      <c r="E223" s="11"/>
      <c r="F223" s="15"/>
      <c r="G223" s="10"/>
      <c r="H223" s="10"/>
      <c r="I223" s="11"/>
      <c r="J223" s="15"/>
      <c r="K223" s="13"/>
      <c r="L223" s="13"/>
      <c r="M223" s="13"/>
      <c r="N223" s="20"/>
    </row>
    <row r="224" spans="1:14" ht="12">
      <c r="A224" s="63"/>
      <c r="B224" s="64"/>
      <c r="C224" s="66"/>
      <c r="D224" s="13"/>
      <c r="E224" s="11"/>
      <c r="F224" s="15"/>
      <c r="G224" s="10"/>
      <c r="H224" s="10"/>
      <c r="I224" s="11"/>
      <c r="J224" s="15"/>
      <c r="K224" s="13"/>
      <c r="L224" s="13"/>
      <c r="M224" s="13"/>
      <c r="N224" s="20"/>
    </row>
    <row r="225" spans="1:14" ht="12">
      <c r="A225" s="63"/>
      <c r="B225" s="64"/>
      <c r="C225" s="66"/>
      <c r="D225" s="13"/>
      <c r="E225" s="11"/>
      <c r="F225" s="15"/>
      <c r="G225" s="10"/>
      <c r="H225" s="10"/>
      <c r="I225" s="11"/>
      <c r="J225" s="15"/>
      <c r="K225" s="13"/>
      <c r="L225" s="13"/>
      <c r="M225" s="13"/>
      <c r="N225" s="20"/>
    </row>
    <row r="226" spans="1:14" ht="12">
      <c r="A226" s="63"/>
      <c r="B226" s="64"/>
      <c r="C226" s="66"/>
      <c r="D226" s="13"/>
      <c r="E226" s="11"/>
      <c r="F226" s="15"/>
      <c r="G226" s="10"/>
      <c r="H226" s="10"/>
      <c r="I226" s="11"/>
      <c r="J226" s="15"/>
      <c r="K226" s="13"/>
      <c r="L226" s="13"/>
      <c r="M226" s="13"/>
      <c r="N226" s="20"/>
    </row>
    <row r="227" spans="1:14" ht="12">
      <c r="A227" s="63"/>
      <c r="B227" s="64"/>
      <c r="C227" s="66"/>
      <c r="D227" s="13"/>
      <c r="E227" s="11"/>
      <c r="F227" s="15"/>
      <c r="G227" s="10"/>
      <c r="H227" s="10"/>
      <c r="I227" s="11"/>
      <c r="J227" s="15"/>
      <c r="K227" s="13"/>
      <c r="L227" s="13"/>
      <c r="M227" s="13"/>
      <c r="N227" s="20"/>
    </row>
    <row r="228" spans="1:14" ht="12">
      <c r="A228" s="63"/>
      <c r="B228" s="64"/>
      <c r="C228" s="66"/>
      <c r="D228" s="13"/>
      <c r="E228" s="11"/>
      <c r="F228" s="15"/>
      <c r="G228" s="10"/>
      <c r="H228" s="10"/>
      <c r="I228" s="11"/>
      <c r="J228" s="15"/>
      <c r="K228" s="13"/>
      <c r="L228" s="13"/>
      <c r="M228" s="13"/>
      <c r="N228" s="20"/>
    </row>
    <row r="229" spans="1:14" ht="12">
      <c r="A229" s="63"/>
      <c r="B229" s="64"/>
      <c r="C229" s="66"/>
      <c r="D229" s="13"/>
      <c r="E229" s="11"/>
      <c r="F229" s="15"/>
      <c r="G229" s="10"/>
      <c r="H229" s="10"/>
      <c r="I229" s="11"/>
      <c r="J229" s="15"/>
      <c r="K229" s="13"/>
      <c r="L229" s="13"/>
      <c r="M229" s="13"/>
      <c r="N229" s="20"/>
    </row>
    <row r="230" spans="1:14" ht="12">
      <c r="A230" s="63"/>
      <c r="B230" s="64"/>
      <c r="C230" s="66"/>
      <c r="D230" s="13"/>
      <c r="E230" s="11"/>
      <c r="F230" s="15"/>
      <c r="G230" s="10"/>
      <c r="H230" s="10"/>
      <c r="I230" s="11"/>
      <c r="J230" s="15"/>
      <c r="K230" s="13"/>
      <c r="L230" s="13"/>
      <c r="M230" s="13"/>
      <c r="N230" s="20"/>
    </row>
    <row r="231" spans="1:14" ht="12">
      <c r="A231" s="63"/>
      <c r="B231" s="64"/>
      <c r="C231" s="66"/>
      <c r="D231" s="13"/>
      <c r="E231" s="11"/>
      <c r="F231" s="15"/>
      <c r="G231" s="10"/>
      <c r="H231" s="10"/>
      <c r="I231" s="11"/>
      <c r="J231" s="15"/>
      <c r="K231" s="13"/>
      <c r="L231" s="13"/>
      <c r="M231" s="13"/>
      <c r="N231" s="20"/>
    </row>
    <row r="232" spans="1:14" ht="12">
      <c r="A232" s="63"/>
      <c r="B232" s="64"/>
      <c r="C232" s="66"/>
      <c r="D232" s="13"/>
      <c r="E232" s="11"/>
      <c r="F232" s="15"/>
      <c r="G232" s="10"/>
      <c r="H232" s="10"/>
      <c r="I232" s="11"/>
      <c r="J232" s="15"/>
      <c r="K232" s="13"/>
      <c r="L232" s="13"/>
      <c r="M232" s="13"/>
      <c r="N232" s="20"/>
    </row>
    <row r="233" spans="1:14" ht="12">
      <c r="A233" s="63"/>
      <c r="B233" s="64"/>
      <c r="C233" s="66"/>
      <c r="D233" s="13"/>
      <c r="E233" s="11"/>
      <c r="F233" s="15"/>
      <c r="G233" s="10"/>
      <c r="H233" s="10"/>
      <c r="I233" s="11"/>
      <c r="J233" s="15"/>
      <c r="K233" s="13"/>
      <c r="L233" s="13"/>
      <c r="M233" s="13"/>
      <c r="N233" s="20"/>
    </row>
    <row r="234" spans="1:14" ht="12">
      <c r="A234" s="63"/>
      <c r="B234" s="64"/>
      <c r="C234" s="66"/>
      <c r="D234" s="13"/>
      <c r="E234" s="11"/>
      <c r="F234" s="15"/>
      <c r="G234" s="10"/>
      <c r="H234" s="10"/>
      <c r="I234" s="11"/>
      <c r="J234" s="15"/>
      <c r="K234" s="13"/>
      <c r="L234" s="13"/>
      <c r="M234" s="13"/>
      <c r="N234" s="20"/>
    </row>
    <row r="235" spans="1:14" ht="12">
      <c r="A235" s="63"/>
      <c r="B235" s="64"/>
      <c r="C235" s="66"/>
      <c r="D235" s="13"/>
      <c r="E235" s="11"/>
      <c r="F235" s="15"/>
      <c r="G235" s="10"/>
      <c r="H235" s="10"/>
      <c r="I235" s="11"/>
      <c r="J235" s="15"/>
      <c r="K235" s="13"/>
      <c r="L235" s="13"/>
      <c r="M235" s="13"/>
      <c r="N235" s="20"/>
    </row>
    <row r="236" spans="1:14" ht="12">
      <c r="A236" s="63"/>
      <c r="B236" s="64"/>
      <c r="C236" s="66"/>
      <c r="D236" s="13"/>
      <c r="E236" s="11"/>
      <c r="F236" s="15"/>
      <c r="G236" s="10"/>
      <c r="H236" s="10"/>
      <c r="I236" s="11"/>
      <c r="J236" s="15"/>
      <c r="K236" s="13"/>
      <c r="L236" s="13"/>
      <c r="M236" s="13"/>
      <c r="N236" s="20"/>
    </row>
    <row r="237" spans="1:14" ht="12">
      <c r="A237" s="63"/>
      <c r="B237" s="64"/>
      <c r="C237" s="66"/>
      <c r="D237" s="13"/>
      <c r="E237" s="11"/>
      <c r="F237" s="15"/>
      <c r="G237" s="10"/>
      <c r="H237" s="10"/>
      <c r="I237" s="11"/>
      <c r="J237" s="15"/>
      <c r="K237" s="13"/>
      <c r="L237" s="13"/>
      <c r="M237" s="13"/>
      <c r="N237" s="20"/>
    </row>
    <row r="238" spans="1:14" ht="12">
      <c r="A238" s="63"/>
      <c r="B238" s="64"/>
      <c r="C238" s="66"/>
      <c r="D238" s="13"/>
      <c r="E238" s="11"/>
      <c r="F238" s="15"/>
      <c r="G238" s="10"/>
      <c r="H238" s="10"/>
      <c r="I238" s="11"/>
      <c r="J238" s="15"/>
      <c r="K238" s="13"/>
      <c r="L238" s="13"/>
      <c r="M238" s="13"/>
      <c r="N238" s="20"/>
    </row>
    <row r="239" spans="1:14" ht="12">
      <c r="A239" s="63"/>
      <c r="B239" s="64"/>
      <c r="C239" s="66"/>
      <c r="D239" s="13"/>
      <c r="E239" s="11"/>
      <c r="F239" s="15"/>
      <c r="G239" s="10"/>
      <c r="H239" s="10"/>
      <c r="I239" s="11"/>
      <c r="J239" s="15"/>
      <c r="K239" s="13"/>
      <c r="L239" s="13"/>
      <c r="M239" s="13"/>
      <c r="N239" s="20"/>
    </row>
    <row r="240" spans="1:14" ht="12">
      <c r="A240" s="63"/>
      <c r="B240" s="64"/>
      <c r="C240" s="66"/>
      <c r="D240" s="13"/>
      <c r="E240" s="11"/>
      <c r="F240" s="15"/>
      <c r="G240" s="10"/>
      <c r="H240" s="10"/>
      <c r="I240" s="11"/>
      <c r="J240" s="15"/>
      <c r="K240" s="13"/>
      <c r="L240" s="13"/>
      <c r="M240" s="13"/>
      <c r="N240" s="20"/>
    </row>
    <row r="241" spans="1:14" ht="12">
      <c r="A241" s="63"/>
      <c r="B241" s="64"/>
      <c r="C241" s="66"/>
      <c r="D241" s="13"/>
      <c r="E241" s="11"/>
      <c r="F241" s="15"/>
      <c r="G241" s="10"/>
      <c r="H241" s="10"/>
      <c r="I241" s="11"/>
      <c r="J241" s="15"/>
      <c r="K241" s="13"/>
      <c r="L241" s="13"/>
      <c r="M241" s="13"/>
      <c r="N241" s="20"/>
    </row>
    <row r="242" spans="1:14" ht="12">
      <c r="A242" s="63"/>
      <c r="B242" s="64"/>
      <c r="C242" s="66"/>
      <c r="D242" s="13"/>
      <c r="E242" s="11"/>
      <c r="F242" s="15"/>
      <c r="G242" s="10"/>
      <c r="H242" s="10"/>
      <c r="I242" s="11"/>
      <c r="J242" s="15"/>
      <c r="K242" s="13"/>
      <c r="L242" s="13"/>
      <c r="M242" s="13"/>
      <c r="N242" s="20"/>
    </row>
    <row r="243" spans="1:14" ht="12">
      <c r="A243" s="63"/>
      <c r="B243" s="64"/>
      <c r="C243" s="66"/>
      <c r="D243" s="13"/>
      <c r="E243" s="11"/>
      <c r="F243" s="15"/>
      <c r="G243" s="10"/>
      <c r="H243" s="10"/>
      <c r="I243" s="11"/>
      <c r="J243" s="15"/>
      <c r="K243" s="13"/>
      <c r="L243" s="13"/>
      <c r="M243" s="13"/>
      <c r="N243" s="20"/>
    </row>
    <row r="244" spans="1:14" ht="12">
      <c r="A244" s="63"/>
      <c r="B244" s="64"/>
      <c r="C244" s="66"/>
      <c r="D244" s="13"/>
      <c r="E244" s="11"/>
      <c r="F244" s="15"/>
      <c r="G244" s="10"/>
      <c r="H244" s="10"/>
      <c r="I244" s="11"/>
      <c r="J244" s="15"/>
      <c r="K244" s="13"/>
      <c r="L244" s="13"/>
      <c r="M244" s="13"/>
      <c r="N244" s="20"/>
    </row>
    <row r="245" spans="1:14" ht="12">
      <c r="A245" s="63"/>
      <c r="B245" s="64"/>
      <c r="C245" s="66"/>
      <c r="D245" s="13"/>
      <c r="E245" s="11"/>
      <c r="F245" s="15"/>
      <c r="G245" s="10"/>
      <c r="H245" s="10"/>
      <c r="I245" s="11"/>
      <c r="J245" s="15"/>
      <c r="K245" s="13"/>
      <c r="L245" s="13"/>
      <c r="M245" s="13"/>
      <c r="N245" s="20"/>
    </row>
    <row r="246" spans="1:14" ht="12">
      <c r="A246" s="63"/>
      <c r="B246" s="64"/>
      <c r="C246" s="66"/>
      <c r="D246" s="13"/>
      <c r="E246" s="11"/>
      <c r="F246" s="15"/>
      <c r="G246" s="10"/>
      <c r="H246" s="10"/>
      <c r="I246" s="11"/>
      <c r="J246" s="15"/>
      <c r="K246" s="13"/>
      <c r="L246" s="13"/>
      <c r="M246" s="13"/>
      <c r="N246" s="20"/>
    </row>
    <row r="247" spans="1:14" ht="12">
      <c r="A247" s="63"/>
      <c r="B247" s="64"/>
      <c r="C247" s="66"/>
      <c r="D247" s="13"/>
      <c r="E247" s="11"/>
      <c r="F247" s="15"/>
      <c r="G247" s="10"/>
      <c r="H247" s="10"/>
      <c r="I247" s="11"/>
      <c r="J247" s="15"/>
      <c r="K247" s="13"/>
      <c r="L247" s="13"/>
      <c r="M247" s="13"/>
      <c r="N247" s="20"/>
    </row>
    <row r="248" spans="1:14" ht="12">
      <c r="A248" s="63"/>
      <c r="B248" s="64"/>
      <c r="C248" s="66"/>
      <c r="D248" s="13"/>
      <c r="E248" s="11"/>
      <c r="F248" s="15"/>
      <c r="G248" s="10"/>
      <c r="H248" s="10"/>
      <c r="I248" s="11"/>
      <c r="J248" s="15"/>
      <c r="K248" s="13"/>
      <c r="L248" s="13"/>
      <c r="M248" s="13"/>
      <c r="N248" s="20"/>
    </row>
    <row r="249" spans="1:14" ht="12">
      <c r="A249" s="63"/>
      <c r="B249" s="64"/>
      <c r="C249" s="66"/>
      <c r="D249" s="13"/>
      <c r="E249" s="11"/>
      <c r="F249" s="15"/>
      <c r="G249" s="10"/>
      <c r="H249" s="10"/>
      <c r="I249" s="11"/>
      <c r="J249" s="15"/>
      <c r="K249" s="13"/>
      <c r="L249" s="13"/>
      <c r="M249" s="13"/>
      <c r="N249" s="20"/>
    </row>
    <row r="250" spans="1:14" ht="12">
      <c r="A250" s="63"/>
      <c r="B250" s="64"/>
      <c r="C250" s="66"/>
      <c r="D250" s="13"/>
      <c r="E250" s="11"/>
      <c r="F250" s="15"/>
      <c r="G250" s="10"/>
      <c r="H250" s="10"/>
      <c r="I250" s="11"/>
      <c r="J250" s="15"/>
      <c r="K250" s="13"/>
      <c r="L250" s="13"/>
      <c r="M250" s="13"/>
      <c r="N250" s="20"/>
    </row>
    <row r="251" spans="1:14" ht="12">
      <c r="A251" s="63"/>
      <c r="B251" s="64"/>
      <c r="C251" s="66"/>
      <c r="D251" s="13"/>
      <c r="E251" s="11"/>
      <c r="F251" s="15"/>
      <c r="G251" s="10"/>
      <c r="H251" s="10"/>
      <c r="I251" s="11"/>
      <c r="J251" s="15"/>
      <c r="K251" s="13"/>
      <c r="L251" s="13"/>
      <c r="M251" s="13"/>
      <c r="N251" s="20"/>
    </row>
    <row r="252" spans="1:14" ht="12">
      <c r="A252" s="63"/>
      <c r="B252" s="64"/>
      <c r="C252" s="66"/>
      <c r="D252" s="13"/>
      <c r="E252" s="11"/>
      <c r="F252" s="15"/>
      <c r="G252" s="10"/>
      <c r="H252" s="10"/>
      <c r="I252" s="11"/>
      <c r="J252" s="15"/>
      <c r="K252" s="13"/>
      <c r="L252" s="13"/>
      <c r="M252" s="13"/>
      <c r="N252" s="20"/>
    </row>
    <row r="253" spans="1:14" ht="12">
      <c r="A253" s="63"/>
      <c r="B253" s="64"/>
      <c r="C253" s="66"/>
      <c r="D253" s="13"/>
      <c r="E253" s="11"/>
      <c r="F253" s="15"/>
      <c r="G253" s="10"/>
      <c r="H253" s="10"/>
      <c r="I253" s="11"/>
      <c r="J253" s="15"/>
      <c r="K253" s="13"/>
      <c r="L253" s="13"/>
      <c r="M253" s="13"/>
      <c r="N253" s="20"/>
    </row>
    <row r="254" spans="1:14" ht="12">
      <c r="A254" s="63"/>
      <c r="B254" s="64"/>
      <c r="C254" s="66"/>
      <c r="D254" s="13"/>
      <c r="E254" s="11"/>
      <c r="F254" s="15"/>
      <c r="G254" s="10"/>
      <c r="H254" s="10"/>
      <c r="I254" s="11"/>
      <c r="J254" s="15"/>
      <c r="K254" s="13"/>
      <c r="L254" s="13"/>
      <c r="M254" s="13"/>
      <c r="N254" s="20"/>
    </row>
    <row r="255" spans="1:14" ht="12">
      <c r="A255" s="63"/>
      <c r="B255" s="64"/>
      <c r="C255" s="66"/>
      <c r="D255" s="13"/>
      <c r="E255" s="11"/>
      <c r="F255" s="15"/>
      <c r="G255" s="10"/>
      <c r="H255" s="10"/>
      <c r="I255" s="11"/>
      <c r="J255" s="15"/>
      <c r="K255" s="13"/>
      <c r="L255" s="13"/>
      <c r="M255" s="13"/>
      <c r="N255" s="20"/>
    </row>
    <row r="256" spans="1:14" ht="12">
      <c r="A256" s="63"/>
      <c r="B256" s="64"/>
      <c r="C256" s="66"/>
      <c r="D256" s="13"/>
      <c r="E256" s="11"/>
      <c r="F256" s="15"/>
      <c r="G256" s="10"/>
      <c r="H256" s="10"/>
      <c r="I256" s="11"/>
      <c r="J256" s="15"/>
      <c r="K256" s="13"/>
      <c r="L256" s="13"/>
      <c r="M256" s="13"/>
      <c r="N256" s="20"/>
    </row>
    <row r="257" spans="1:14" ht="12">
      <c r="A257" s="63"/>
      <c r="B257" s="64"/>
      <c r="C257" s="66"/>
      <c r="D257" s="13"/>
      <c r="E257" s="11"/>
      <c r="F257" s="15"/>
      <c r="G257" s="10"/>
      <c r="H257" s="10"/>
      <c r="I257" s="11"/>
      <c r="J257" s="15"/>
      <c r="K257" s="13"/>
      <c r="L257" s="13"/>
      <c r="M257" s="13"/>
      <c r="N257" s="20"/>
    </row>
    <row r="258" spans="1:14" ht="12">
      <c r="A258" s="63"/>
      <c r="B258" s="64"/>
      <c r="C258" s="66"/>
      <c r="D258" s="13"/>
      <c r="E258" s="11"/>
      <c r="F258" s="15"/>
      <c r="G258" s="10"/>
      <c r="H258" s="10"/>
      <c r="I258" s="11"/>
      <c r="J258" s="15"/>
      <c r="K258" s="13"/>
      <c r="L258" s="13"/>
      <c r="M258" s="13"/>
      <c r="N258" s="20"/>
    </row>
    <row r="259" spans="1:14" ht="12">
      <c r="A259" s="63"/>
      <c r="B259" s="64"/>
      <c r="C259" s="66"/>
      <c r="D259" s="13"/>
      <c r="E259" s="11"/>
      <c r="F259" s="15"/>
      <c r="G259" s="10"/>
      <c r="H259" s="10"/>
      <c r="I259" s="11"/>
      <c r="J259" s="15"/>
      <c r="K259" s="13"/>
      <c r="L259" s="13"/>
      <c r="M259" s="13"/>
      <c r="N259" s="20"/>
    </row>
    <row r="260" spans="1:14" ht="12">
      <c r="A260" s="63"/>
      <c r="B260" s="64"/>
      <c r="C260" s="66"/>
      <c r="D260" s="13"/>
      <c r="E260" s="11"/>
      <c r="F260" s="15"/>
      <c r="G260" s="10"/>
      <c r="H260" s="10"/>
      <c r="I260" s="11"/>
      <c r="J260" s="15"/>
      <c r="K260" s="13"/>
      <c r="L260" s="13"/>
      <c r="M260" s="13"/>
      <c r="N260" s="20"/>
    </row>
    <row r="261" spans="1:14" ht="12">
      <c r="A261" s="63"/>
      <c r="B261" s="64"/>
      <c r="C261" s="66"/>
      <c r="D261" s="13"/>
      <c r="E261" s="11"/>
      <c r="F261" s="15"/>
      <c r="G261" s="10"/>
      <c r="H261" s="10"/>
      <c r="I261" s="11"/>
      <c r="J261" s="15"/>
      <c r="K261" s="13"/>
      <c r="L261" s="13"/>
      <c r="M261" s="13"/>
      <c r="N261" s="20"/>
    </row>
    <row r="262" spans="1:14" ht="12">
      <c r="A262" s="63"/>
      <c r="B262" s="64"/>
      <c r="C262" s="66"/>
      <c r="D262" s="13"/>
      <c r="E262" s="11"/>
      <c r="F262" s="15"/>
      <c r="G262" s="10"/>
      <c r="H262" s="10"/>
      <c r="I262" s="11"/>
      <c r="J262" s="15"/>
      <c r="K262" s="13"/>
      <c r="L262" s="13"/>
      <c r="M262" s="13"/>
      <c r="N262" s="20"/>
    </row>
    <row r="263" spans="1:14" ht="12">
      <c r="A263" s="63"/>
      <c r="B263" s="64"/>
      <c r="C263" s="66"/>
      <c r="D263" s="13"/>
      <c r="E263" s="11"/>
      <c r="F263" s="15"/>
      <c r="G263" s="10"/>
      <c r="H263" s="10"/>
      <c r="I263" s="11"/>
      <c r="J263" s="15"/>
      <c r="K263" s="13"/>
      <c r="L263" s="13"/>
      <c r="M263" s="13"/>
      <c r="N263" s="20"/>
    </row>
    <row r="264" spans="1:14" ht="12">
      <c r="A264" s="63"/>
      <c r="B264" s="64"/>
      <c r="C264" s="66"/>
      <c r="D264" s="13"/>
      <c r="E264" s="11"/>
      <c r="F264" s="15"/>
      <c r="G264" s="10"/>
      <c r="H264" s="10"/>
      <c r="I264" s="11"/>
      <c r="J264" s="15"/>
      <c r="K264" s="13"/>
      <c r="L264" s="13"/>
      <c r="M264" s="13"/>
      <c r="N264" s="20"/>
    </row>
    <row r="265" spans="1:14" ht="12">
      <c r="A265" s="63"/>
      <c r="B265" s="64"/>
      <c r="C265" s="66"/>
      <c r="D265" s="13"/>
      <c r="E265" s="11"/>
      <c r="F265" s="15"/>
      <c r="G265" s="10"/>
      <c r="H265" s="10"/>
      <c r="I265" s="11"/>
      <c r="J265" s="15"/>
      <c r="K265" s="13"/>
      <c r="L265" s="13"/>
      <c r="M265" s="13"/>
      <c r="N265" s="20"/>
    </row>
    <row r="266" spans="1:14" ht="12">
      <c r="A266" s="63"/>
      <c r="B266" s="64"/>
      <c r="C266" s="66"/>
      <c r="D266" s="13"/>
      <c r="E266" s="11"/>
      <c r="F266" s="15"/>
      <c r="G266" s="10"/>
      <c r="H266" s="10"/>
      <c r="I266" s="11"/>
      <c r="J266" s="15"/>
      <c r="K266" s="13"/>
      <c r="L266" s="13"/>
      <c r="M266" s="13"/>
      <c r="N266" s="20"/>
    </row>
    <row r="267" spans="1:14" ht="12">
      <c r="A267" s="63"/>
      <c r="B267" s="64"/>
      <c r="C267" s="66"/>
      <c r="D267" s="13"/>
      <c r="E267" s="11"/>
      <c r="F267" s="15"/>
      <c r="G267" s="10"/>
      <c r="H267" s="10"/>
      <c r="I267" s="11"/>
      <c r="J267" s="15"/>
      <c r="K267" s="13"/>
      <c r="L267" s="13"/>
      <c r="M267" s="13"/>
      <c r="N267" s="20"/>
    </row>
    <row r="268" spans="1:14" ht="12">
      <c r="A268" s="63"/>
      <c r="B268" s="64"/>
      <c r="C268" s="66"/>
      <c r="D268" s="13"/>
      <c r="E268" s="11"/>
      <c r="F268" s="15"/>
      <c r="G268" s="10"/>
      <c r="H268" s="10"/>
      <c r="I268" s="11"/>
      <c r="J268" s="15"/>
      <c r="K268" s="13"/>
      <c r="L268" s="13"/>
      <c r="M268" s="13"/>
      <c r="N268" s="20"/>
    </row>
    <row r="269" spans="1:14" ht="12">
      <c r="A269" s="63"/>
      <c r="B269" s="64"/>
      <c r="C269" s="66"/>
      <c r="D269" s="13"/>
      <c r="E269" s="11"/>
      <c r="F269" s="15"/>
      <c r="G269" s="10"/>
      <c r="H269" s="10"/>
      <c r="I269" s="11"/>
      <c r="J269" s="15"/>
      <c r="K269" s="13"/>
      <c r="L269" s="13"/>
      <c r="M269" s="13"/>
      <c r="N269" s="20"/>
    </row>
    <row r="270" spans="1:14" ht="12">
      <c r="A270" s="63"/>
      <c r="B270" s="64"/>
      <c r="C270" s="66"/>
      <c r="D270" s="13"/>
      <c r="E270" s="11"/>
      <c r="F270" s="15"/>
      <c r="G270" s="10"/>
      <c r="H270" s="10"/>
      <c r="I270" s="11"/>
      <c r="J270" s="15"/>
      <c r="K270" s="13"/>
      <c r="L270" s="13"/>
      <c r="M270" s="13"/>
      <c r="N270" s="20"/>
    </row>
    <row r="271" spans="1:14" ht="12">
      <c r="A271" s="63"/>
      <c r="B271" s="64"/>
      <c r="C271" s="66"/>
      <c r="D271" s="13"/>
      <c r="E271" s="11"/>
      <c r="F271" s="15"/>
      <c r="G271" s="10"/>
      <c r="H271" s="10"/>
      <c r="I271" s="11"/>
      <c r="J271" s="15"/>
      <c r="K271" s="13"/>
      <c r="L271" s="13"/>
      <c r="M271" s="13"/>
      <c r="N271" s="20"/>
    </row>
    <row r="272" spans="1:14" ht="12">
      <c r="A272" s="63"/>
      <c r="B272" s="64"/>
      <c r="C272" s="66"/>
      <c r="D272" s="13"/>
      <c r="E272" s="11"/>
      <c r="F272" s="15"/>
      <c r="G272" s="10"/>
      <c r="H272" s="10"/>
      <c r="I272" s="11"/>
      <c r="J272" s="15"/>
      <c r="K272" s="13"/>
      <c r="L272" s="13"/>
      <c r="M272" s="13"/>
      <c r="N272" s="20"/>
    </row>
    <row r="273" spans="1:14" ht="12">
      <c r="A273" s="63"/>
      <c r="B273" s="64"/>
      <c r="C273" s="66"/>
      <c r="D273" s="13"/>
      <c r="E273" s="11"/>
      <c r="F273" s="15"/>
      <c r="G273" s="10"/>
      <c r="H273" s="10"/>
      <c r="I273" s="11"/>
      <c r="J273" s="15"/>
      <c r="K273" s="13"/>
      <c r="L273" s="13"/>
      <c r="M273" s="13"/>
      <c r="N273" s="20"/>
    </row>
    <row r="274" spans="1:14" ht="12">
      <c r="A274" s="63"/>
      <c r="B274" s="64"/>
      <c r="C274" s="66"/>
      <c r="D274" s="13"/>
      <c r="E274" s="11"/>
      <c r="F274" s="15"/>
      <c r="G274" s="10"/>
      <c r="H274" s="10"/>
      <c r="I274" s="11"/>
      <c r="J274" s="15"/>
      <c r="K274" s="13"/>
      <c r="L274" s="13"/>
      <c r="M274" s="13"/>
      <c r="N274" s="20"/>
    </row>
    <row r="275" spans="1:14" ht="12">
      <c r="A275" s="63"/>
      <c r="B275" s="64"/>
      <c r="C275" s="66"/>
      <c r="D275" s="13"/>
      <c r="E275" s="11"/>
      <c r="F275" s="15"/>
      <c r="G275" s="10"/>
      <c r="H275" s="10"/>
      <c r="I275" s="11"/>
      <c r="J275" s="15"/>
      <c r="K275" s="13"/>
      <c r="L275" s="13"/>
      <c r="M275" s="13"/>
      <c r="N275" s="20"/>
    </row>
    <row r="276" spans="1:14" ht="12">
      <c r="A276" s="63"/>
      <c r="B276" s="64"/>
      <c r="C276" s="66"/>
      <c r="D276" s="13"/>
      <c r="E276" s="11"/>
      <c r="F276" s="15"/>
      <c r="G276" s="10"/>
      <c r="H276" s="10"/>
      <c r="I276" s="11"/>
      <c r="J276" s="15"/>
      <c r="K276" s="13"/>
      <c r="L276" s="13"/>
      <c r="M276" s="13"/>
      <c r="N276" s="20"/>
    </row>
    <row r="277" spans="1:14" ht="12">
      <c r="A277" s="63"/>
      <c r="B277" s="64"/>
      <c r="C277" s="66"/>
      <c r="D277" s="13"/>
      <c r="E277" s="11"/>
      <c r="F277" s="15"/>
      <c r="G277" s="10"/>
      <c r="H277" s="10"/>
      <c r="I277" s="11"/>
      <c r="J277" s="15"/>
      <c r="K277" s="13"/>
      <c r="L277" s="13"/>
      <c r="M277" s="13"/>
      <c r="N277" s="20"/>
    </row>
    <row r="278" spans="1:14" ht="12">
      <c r="A278" s="63"/>
      <c r="B278" s="64"/>
      <c r="C278" s="66"/>
      <c r="D278" s="13"/>
      <c r="E278" s="11"/>
      <c r="F278" s="15"/>
      <c r="G278" s="10"/>
      <c r="H278" s="10"/>
      <c r="I278" s="11"/>
      <c r="J278" s="15"/>
      <c r="K278" s="13"/>
      <c r="L278" s="13"/>
      <c r="M278" s="13"/>
      <c r="N278" s="20"/>
    </row>
    <row r="279" spans="1:14" ht="12">
      <c r="A279" s="63"/>
      <c r="B279" s="64"/>
      <c r="C279" s="66"/>
      <c r="D279" s="13"/>
      <c r="E279" s="11"/>
      <c r="F279" s="15"/>
      <c r="G279" s="10"/>
      <c r="H279" s="10"/>
      <c r="I279" s="11"/>
      <c r="J279" s="15"/>
      <c r="K279" s="13"/>
      <c r="L279" s="13"/>
      <c r="M279" s="13"/>
      <c r="N279" s="20"/>
    </row>
    <row r="280" spans="1:14" ht="12">
      <c r="A280" s="63"/>
      <c r="B280" s="64"/>
      <c r="C280" s="66"/>
      <c r="D280" s="13"/>
      <c r="E280" s="11"/>
      <c r="F280" s="15"/>
      <c r="G280" s="10"/>
      <c r="H280" s="10"/>
      <c r="I280" s="11"/>
      <c r="J280" s="15"/>
      <c r="K280" s="13"/>
      <c r="L280" s="13"/>
      <c r="M280" s="13"/>
      <c r="N280" s="20"/>
    </row>
    <row r="281" spans="1:14" ht="12">
      <c r="A281" s="63"/>
      <c r="B281" s="64"/>
      <c r="C281" s="66"/>
      <c r="D281" s="13"/>
      <c r="E281" s="11"/>
      <c r="F281" s="15"/>
      <c r="G281" s="10"/>
      <c r="H281" s="10"/>
      <c r="I281" s="11"/>
      <c r="J281" s="15"/>
      <c r="K281" s="13"/>
      <c r="L281" s="13"/>
      <c r="M281" s="13"/>
      <c r="N281" s="20"/>
    </row>
    <row r="282" spans="1:14" ht="12">
      <c r="A282" s="63"/>
      <c r="B282" s="64"/>
      <c r="C282" s="66"/>
      <c r="D282" s="13"/>
      <c r="E282" s="11"/>
      <c r="F282" s="15"/>
      <c r="G282" s="10"/>
      <c r="H282" s="10"/>
      <c r="I282" s="11"/>
      <c r="J282" s="15"/>
      <c r="K282" s="13"/>
      <c r="L282" s="13"/>
      <c r="M282" s="13"/>
      <c r="N282" s="20"/>
    </row>
    <row r="283" spans="1:14" ht="12">
      <c r="A283" s="63"/>
      <c r="B283" s="64"/>
      <c r="C283" s="66"/>
      <c r="D283" s="13"/>
      <c r="E283" s="11"/>
      <c r="F283" s="15"/>
      <c r="G283" s="10"/>
      <c r="H283" s="10"/>
      <c r="I283" s="11"/>
      <c r="J283" s="15"/>
      <c r="K283" s="13"/>
      <c r="L283" s="13"/>
      <c r="M283" s="13"/>
      <c r="N283" s="20"/>
    </row>
    <row r="284" spans="1:14" ht="12">
      <c r="A284" s="63"/>
      <c r="B284" s="64"/>
      <c r="C284" s="66"/>
      <c r="D284" s="13"/>
      <c r="E284" s="11"/>
      <c r="F284" s="15"/>
      <c r="G284" s="10"/>
      <c r="H284" s="10"/>
      <c r="I284" s="11"/>
      <c r="J284" s="15"/>
      <c r="K284" s="13"/>
      <c r="L284" s="13"/>
      <c r="M284" s="13"/>
      <c r="N284" s="20"/>
    </row>
    <row r="285" spans="1:14" ht="12">
      <c r="A285" s="63"/>
      <c r="B285" s="64"/>
      <c r="C285" s="66"/>
      <c r="D285" s="13"/>
      <c r="E285" s="11"/>
      <c r="F285" s="15"/>
      <c r="G285" s="10"/>
      <c r="H285" s="10"/>
      <c r="I285" s="11"/>
      <c r="J285" s="15"/>
      <c r="K285" s="13"/>
      <c r="L285" s="13"/>
      <c r="M285" s="13"/>
      <c r="N285" s="20"/>
    </row>
    <row r="286" spans="1:14" ht="12">
      <c r="A286" s="63"/>
      <c r="B286" s="64"/>
      <c r="C286" s="66"/>
      <c r="D286" s="13"/>
      <c r="E286" s="11"/>
      <c r="F286" s="15"/>
      <c r="G286" s="10"/>
      <c r="H286" s="10"/>
      <c r="I286" s="11"/>
      <c r="J286" s="15"/>
      <c r="K286" s="13"/>
      <c r="L286" s="13"/>
      <c r="M286" s="13"/>
      <c r="N286" s="20"/>
    </row>
    <row r="287" spans="1:14" ht="12">
      <c r="A287" s="63"/>
      <c r="B287" s="64"/>
      <c r="C287" s="66"/>
      <c r="D287" s="13"/>
      <c r="E287" s="11"/>
      <c r="F287" s="15"/>
      <c r="G287" s="10"/>
      <c r="H287" s="10"/>
      <c r="I287" s="11"/>
      <c r="J287" s="15"/>
      <c r="K287" s="13"/>
      <c r="L287" s="13"/>
      <c r="M287" s="13"/>
      <c r="N287" s="20"/>
    </row>
    <row r="288" spans="1:14" ht="12">
      <c r="A288" s="63"/>
      <c r="B288" s="64"/>
      <c r="C288" s="66"/>
      <c r="D288" s="13"/>
      <c r="E288" s="11"/>
      <c r="F288" s="15"/>
      <c r="G288" s="10"/>
      <c r="H288" s="10"/>
      <c r="I288" s="11"/>
      <c r="J288" s="15"/>
      <c r="K288" s="13"/>
      <c r="L288" s="13"/>
      <c r="M288" s="13"/>
      <c r="N288" s="20"/>
    </row>
    <row r="289" spans="1:14" ht="12">
      <c r="A289" s="63"/>
      <c r="B289" s="64"/>
      <c r="C289" s="66"/>
      <c r="D289" s="13"/>
      <c r="E289" s="11"/>
      <c r="F289" s="15"/>
      <c r="G289" s="10"/>
      <c r="H289" s="10"/>
      <c r="I289" s="11"/>
      <c r="J289" s="15"/>
      <c r="K289" s="13"/>
      <c r="L289" s="13"/>
      <c r="M289" s="13"/>
      <c r="N289" s="20"/>
    </row>
    <row r="290" spans="1:14" ht="12">
      <c r="A290" s="63"/>
      <c r="B290" s="64"/>
      <c r="C290" s="66"/>
      <c r="D290" s="13"/>
      <c r="E290" s="11"/>
      <c r="F290" s="15"/>
      <c r="G290" s="10"/>
      <c r="H290" s="10"/>
      <c r="I290" s="11"/>
      <c r="J290" s="15"/>
      <c r="K290" s="13"/>
      <c r="L290" s="13"/>
      <c r="M290" s="13"/>
      <c r="N290" s="20"/>
    </row>
    <row r="291" spans="1:14" ht="12">
      <c r="A291" s="63"/>
      <c r="B291" s="64"/>
      <c r="C291" s="66"/>
      <c r="D291" s="13"/>
      <c r="E291" s="11"/>
      <c r="F291" s="15"/>
      <c r="G291" s="10"/>
      <c r="H291" s="10"/>
      <c r="I291" s="11"/>
      <c r="J291" s="15"/>
      <c r="K291" s="13"/>
      <c r="L291" s="13"/>
      <c r="M291" s="13"/>
      <c r="N291" s="20"/>
    </row>
    <row r="292" spans="1:14" ht="12">
      <c r="A292" s="63"/>
      <c r="B292" s="64"/>
      <c r="C292" s="66"/>
      <c r="D292" s="13"/>
      <c r="E292" s="11"/>
      <c r="F292" s="15"/>
      <c r="G292" s="10"/>
      <c r="H292" s="10"/>
      <c r="I292" s="11"/>
      <c r="J292" s="15"/>
      <c r="K292" s="13"/>
      <c r="L292" s="13"/>
      <c r="M292" s="13"/>
      <c r="N292" s="20"/>
    </row>
    <row r="293" spans="1:14" ht="12">
      <c r="A293" s="63"/>
      <c r="B293" s="64"/>
      <c r="C293" s="66"/>
      <c r="D293" s="13"/>
      <c r="E293" s="11"/>
      <c r="F293" s="15"/>
      <c r="G293" s="10"/>
      <c r="H293" s="10"/>
      <c r="I293" s="11"/>
      <c r="J293" s="15"/>
      <c r="K293" s="13"/>
      <c r="L293" s="13"/>
      <c r="M293" s="13"/>
      <c r="N293" s="20"/>
    </row>
    <row r="294" spans="1:14" ht="12">
      <c r="A294" s="63"/>
      <c r="B294" s="64"/>
      <c r="C294" s="66"/>
      <c r="D294" s="13"/>
      <c r="E294" s="11"/>
      <c r="F294" s="15"/>
      <c r="G294" s="10"/>
      <c r="H294" s="10"/>
      <c r="I294" s="11"/>
      <c r="J294" s="15"/>
      <c r="K294" s="13"/>
      <c r="L294" s="13"/>
      <c r="M294" s="13"/>
      <c r="N294" s="20"/>
    </row>
    <row r="295" spans="1:14" ht="12">
      <c r="A295" s="63"/>
      <c r="B295" s="64"/>
      <c r="C295" s="66"/>
      <c r="D295" s="13"/>
      <c r="E295" s="11"/>
      <c r="F295" s="15"/>
      <c r="G295" s="10"/>
      <c r="H295" s="10"/>
      <c r="I295" s="11"/>
      <c r="J295" s="15"/>
      <c r="K295" s="13"/>
      <c r="L295" s="13"/>
      <c r="M295" s="13"/>
      <c r="N295" s="20"/>
    </row>
    <row r="296" spans="1:14" ht="12">
      <c r="A296" s="63"/>
      <c r="B296" s="64"/>
      <c r="C296" s="66"/>
      <c r="D296" s="13"/>
      <c r="E296" s="11"/>
      <c r="F296" s="15"/>
      <c r="G296" s="10"/>
      <c r="H296" s="10"/>
      <c r="I296" s="11"/>
      <c r="J296" s="15"/>
      <c r="K296" s="13"/>
      <c r="L296" s="13"/>
      <c r="M296" s="13"/>
      <c r="N296" s="20"/>
    </row>
    <row r="297" spans="1:14" ht="12">
      <c r="A297" s="63"/>
      <c r="B297" s="64"/>
      <c r="C297" s="66"/>
      <c r="D297" s="13"/>
      <c r="E297" s="11"/>
      <c r="F297" s="15"/>
      <c r="G297" s="10"/>
      <c r="H297" s="10"/>
      <c r="I297" s="11"/>
      <c r="J297" s="15"/>
      <c r="K297" s="13"/>
      <c r="L297" s="13"/>
      <c r="M297" s="13"/>
      <c r="N297" s="20"/>
    </row>
    <row r="298" spans="1:14" ht="12">
      <c r="A298" s="63"/>
      <c r="B298" s="64"/>
      <c r="C298" s="66"/>
      <c r="D298" s="13"/>
      <c r="E298" s="11"/>
      <c r="F298" s="15"/>
      <c r="G298" s="10"/>
      <c r="H298" s="10"/>
      <c r="I298" s="11"/>
      <c r="J298" s="15"/>
      <c r="K298" s="13"/>
      <c r="L298" s="13"/>
      <c r="M298" s="13"/>
      <c r="N298" s="20"/>
    </row>
    <row r="299" spans="1:14" ht="12">
      <c r="A299" s="63"/>
      <c r="B299" s="64"/>
      <c r="C299" s="66"/>
      <c r="D299" s="13"/>
      <c r="E299" s="11"/>
      <c r="F299" s="15"/>
      <c r="G299" s="10"/>
      <c r="H299" s="10"/>
      <c r="I299" s="11"/>
      <c r="J299" s="15"/>
      <c r="K299" s="13"/>
      <c r="L299" s="13"/>
      <c r="M299" s="13"/>
      <c r="N299" s="20"/>
    </row>
    <row r="300" spans="1:14" ht="12">
      <c r="A300" s="63"/>
      <c r="B300" s="64"/>
      <c r="C300" s="66"/>
      <c r="D300" s="13"/>
      <c r="E300" s="11"/>
      <c r="F300" s="15"/>
      <c r="G300" s="10"/>
      <c r="H300" s="10"/>
      <c r="I300" s="11"/>
      <c r="J300" s="15"/>
      <c r="K300" s="13"/>
      <c r="L300" s="13"/>
      <c r="M300" s="13"/>
      <c r="N300" s="20"/>
    </row>
    <row r="301" spans="1:14" ht="12">
      <c r="A301" s="63"/>
      <c r="B301" s="64"/>
      <c r="C301" s="66"/>
      <c r="D301" s="13"/>
      <c r="E301" s="11"/>
      <c r="F301" s="15"/>
      <c r="G301" s="10"/>
      <c r="H301" s="10"/>
      <c r="I301" s="11"/>
      <c r="J301" s="15"/>
      <c r="K301" s="13"/>
      <c r="L301" s="13"/>
      <c r="M301" s="13"/>
      <c r="N301" s="20"/>
    </row>
    <row r="302" spans="1:14" ht="12">
      <c r="A302" s="63"/>
      <c r="B302" s="64"/>
      <c r="C302" s="66"/>
      <c r="D302" s="13"/>
      <c r="E302" s="11"/>
      <c r="F302" s="15"/>
      <c r="G302" s="10"/>
      <c r="H302" s="10"/>
      <c r="I302" s="11"/>
      <c r="J302" s="15"/>
      <c r="K302" s="13"/>
      <c r="L302" s="13"/>
      <c r="M302" s="13"/>
      <c r="N302" s="20"/>
    </row>
    <row r="303" spans="1:14" ht="12">
      <c r="A303" s="63"/>
      <c r="B303" s="64"/>
      <c r="C303" s="66"/>
      <c r="D303" s="13"/>
      <c r="E303" s="11"/>
      <c r="F303" s="15"/>
      <c r="G303" s="10"/>
      <c r="H303" s="10"/>
      <c r="I303" s="11"/>
      <c r="J303" s="15"/>
      <c r="K303" s="13"/>
      <c r="L303" s="13"/>
      <c r="M303" s="13"/>
      <c r="N303" s="20"/>
    </row>
    <row r="304" spans="1:14" ht="12">
      <c r="A304" s="63"/>
      <c r="B304" s="64"/>
      <c r="C304" s="66"/>
      <c r="D304" s="13"/>
      <c r="E304" s="11"/>
      <c r="F304" s="15"/>
      <c r="G304" s="10"/>
      <c r="H304" s="10"/>
      <c r="I304" s="11"/>
      <c r="J304" s="15"/>
      <c r="K304" s="13"/>
      <c r="L304" s="13"/>
      <c r="M304" s="13"/>
      <c r="N304" s="20"/>
    </row>
    <row r="305" spans="1:14" ht="12">
      <c r="A305" s="63"/>
      <c r="B305" s="64"/>
      <c r="C305" s="66"/>
      <c r="D305" s="13"/>
      <c r="E305" s="11"/>
      <c r="F305" s="15"/>
      <c r="G305" s="10"/>
      <c r="H305" s="10"/>
      <c r="I305" s="11"/>
      <c r="J305" s="15"/>
      <c r="K305" s="13"/>
      <c r="L305" s="13"/>
      <c r="M305" s="13"/>
      <c r="N305" s="20"/>
    </row>
    <row r="306" spans="1:14" ht="12">
      <c r="A306" s="63"/>
      <c r="B306" s="64"/>
      <c r="C306" s="66"/>
      <c r="D306" s="13"/>
      <c r="E306" s="11"/>
      <c r="F306" s="15"/>
      <c r="G306" s="10"/>
      <c r="H306" s="10"/>
      <c r="I306" s="11"/>
      <c r="J306" s="15"/>
      <c r="K306" s="13"/>
      <c r="L306" s="13"/>
      <c r="M306" s="13"/>
      <c r="N306" s="20"/>
    </row>
    <row r="307" spans="1:14" ht="12">
      <c r="A307" s="63"/>
      <c r="B307" s="64"/>
      <c r="C307" s="66"/>
      <c r="D307" s="13"/>
      <c r="E307" s="11"/>
      <c r="F307" s="15"/>
      <c r="G307" s="10"/>
      <c r="H307" s="10"/>
      <c r="I307" s="11"/>
      <c r="J307" s="15"/>
      <c r="K307" s="13"/>
      <c r="L307" s="13"/>
      <c r="M307" s="13"/>
      <c r="N307" s="20"/>
    </row>
    <row r="308" spans="1:14" ht="12">
      <c r="A308" s="63"/>
      <c r="B308" s="64"/>
      <c r="C308" s="66"/>
      <c r="D308" s="13"/>
      <c r="E308" s="11"/>
      <c r="F308" s="15"/>
      <c r="G308" s="10"/>
      <c r="H308" s="10"/>
      <c r="I308" s="11"/>
      <c r="J308" s="15"/>
      <c r="K308" s="13"/>
      <c r="L308" s="13"/>
      <c r="M308" s="13"/>
      <c r="N308" s="20"/>
    </row>
    <row r="309" spans="1:14" ht="12">
      <c r="A309" s="63"/>
      <c r="B309" s="64"/>
      <c r="C309" s="66"/>
      <c r="D309" s="13"/>
      <c r="E309" s="11"/>
      <c r="F309" s="15"/>
      <c r="G309" s="10"/>
      <c r="H309" s="10"/>
      <c r="I309" s="11"/>
      <c r="J309" s="15"/>
      <c r="K309" s="13"/>
      <c r="L309" s="13"/>
      <c r="M309" s="13"/>
      <c r="N309" s="20"/>
    </row>
    <row r="310" spans="1:14" ht="12">
      <c r="A310" s="63"/>
      <c r="B310" s="64"/>
      <c r="C310" s="66"/>
      <c r="D310" s="13"/>
      <c r="E310" s="11"/>
      <c r="F310" s="15"/>
      <c r="G310" s="10"/>
      <c r="H310" s="10"/>
      <c r="I310" s="11"/>
      <c r="J310" s="15"/>
      <c r="K310" s="13"/>
      <c r="L310" s="13"/>
      <c r="M310" s="13"/>
      <c r="N310" s="20"/>
    </row>
    <row r="311" spans="1:14" ht="12">
      <c r="A311" s="63"/>
      <c r="B311" s="64"/>
      <c r="C311" s="66"/>
      <c r="D311" s="13"/>
      <c r="E311" s="11"/>
      <c r="F311" s="15"/>
      <c r="G311" s="10"/>
      <c r="H311" s="10"/>
      <c r="I311" s="11"/>
      <c r="J311" s="15"/>
      <c r="K311" s="13"/>
      <c r="L311" s="13"/>
      <c r="M311" s="13"/>
      <c r="N311" s="20"/>
    </row>
    <row r="312" spans="1:14" ht="12">
      <c r="A312" s="63"/>
      <c r="B312" s="64"/>
      <c r="C312" s="66"/>
      <c r="D312" s="13"/>
      <c r="E312" s="11"/>
      <c r="F312" s="15"/>
      <c r="G312" s="10"/>
      <c r="H312" s="10"/>
      <c r="I312" s="11"/>
      <c r="J312" s="15"/>
      <c r="K312" s="13"/>
      <c r="L312" s="13"/>
      <c r="M312" s="13"/>
      <c r="N312" s="20"/>
    </row>
    <row r="313" spans="1:14" ht="12">
      <c r="A313" s="63"/>
      <c r="B313" s="64"/>
      <c r="C313" s="66"/>
      <c r="D313" s="13"/>
      <c r="E313" s="11"/>
      <c r="F313" s="15"/>
      <c r="G313" s="10"/>
      <c r="H313" s="10"/>
      <c r="I313" s="11"/>
      <c r="J313" s="15"/>
      <c r="K313" s="13"/>
      <c r="L313" s="13"/>
      <c r="M313" s="13"/>
      <c r="N313" s="20"/>
    </row>
    <row r="314" spans="1:14" ht="12">
      <c r="A314" s="63"/>
      <c r="B314" s="64"/>
      <c r="C314" s="66"/>
      <c r="D314" s="13"/>
      <c r="E314" s="11"/>
      <c r="F314" s="15"/>
      <c r="G314" s="10"/>
      <c r="H314" s="10"/>
      <c r="I314" s="11"/>
      <c r="J314" s="15"/>
      <c r="K314" s="13"/>
      <c r="L314" s="13"/>
      <c r="M314" s="13"/>
      <c r="N314" s="20"/>
    </row>
    <row r="315" spans="1:14" ht="12">
      <c r="A315" s="63"/>
      <c r="B315" s="64"/>
      <c r="C315" s="66"/>
      <c r="D315" s="13"/>
      <c r="E315" s="11"/>
      <c r="F315" s="15"/>
      <c r="G315" s="10"/>
      <c r="H315" s="10"/>
      <c r="I315" s="11"/>
      <c r="J315" s="15"/>
      <c r="K315" s="13"/>
      <c r="L315" s="13"/>
      <c r="M315" s="13"/>
      <c r="N315" s="20"/>
    </row>
    <row r="316" spans="1:14" ht="12">
      <c r="A316" s="63"/>
      <c r="B316" s="64"/>
      <c r="C316" s="66"/>
      <c r="D316" s="13"/>
      <c r="E316" s="11"/>
      <c r="F316" s="15"/>
      <c r="G316" s="10"/>
      <c r="H316" s="10"/>
      <c r="I316" s="11"/>
      <c r="J316" s="15"/>
      <c r="K316" s="13"/>
      <c r="L316" s="13"/>
      <c r="M316" s="13"/>
      <c r="N316" s="20"/>
    </row>
    <row r="317" spans="1:14" ht="12">
      <c r="A317" s="63"/>
      <c r="B317" s="64"/>
      <c r="C317" s="66"/>
      <c r="D317" s="13"/>
      <c r="E317" s="11"/>
      <c r="F317" s="15"/>
      <c r="G317" s="10"/>
      <c r="H317" s="10"/>
      <c r="I317" s="11"/>
      <c r="J317" s="15"/>
      <c r="K317" s="13"/>
      <c r="L317" s="13"/>
      <c r="M317" s="13"/>
      <c r="N317" s="20"/>
    </row>
    <row r="318" spans="1:14" ht="12">
      <c r="A318" s="63"/>
      <c r="B318" s="64"/>
      <c r="C318" s="66"/>
      <c r="D318" s="13"/>
      <c r="E318" s="11"/>
      <c r="F318" s="15"/>
      <c r="G318" s="10"/>
      <c r="H318" s="10"/>
      <c r="I318" s="11"/>
      <c r="J318" s="15"/>
      <c r="K318" s="13"/>
      <c r="L318" s="13"/>
      <c r="M318" s="13"/>
      <c r="N318" s="20"/>
    </row>
    <row r="319" spans="1:14" ht="12">
      <c r="A319" s="63"/>
      <c r="B319" s="64"/>
      <c r="C319" s="66"/>
      <c r="D319" s="13"/>
      <c r="E319" s="11"/>
      <c r="F319" s="15"/>
      <c r="G319" s="10"/>
      <c r="H319" s="10"/>
      <c r="I319" s="11"/>
      <c r="J319" s="15"/>
      <c r="K319" s="13"/>
      <c r="L319" s="13"/>
      <c r="M319" s="13"/>
      <c r="N319" s="20"/>
    </row>
    <row r="320" spans="1:14" ht="12">
      <c r="A320" s="31"/>
      <c r="B320" s="64"/>
      <c r="C320" s="15"/>
      <c r="D320" s="11"/>
      <c r="E320" s="11"/>
      <c r="F320" s="15"/>
      <c r="G320" s="10"/>
      <c r="H320" s="10"/>
      <c r="I320" s="11"/>
      <c r="J320" s="15"/>
      <c r="K320" s="11"/>
      <c r="L320" s="11"/>
      <c r="M320" s="11"/>
      <c r="N320" s="20"/>
    </row>
    <row r="321" spans="1:14" ht="12">
      <c r="A321" s="31"/>
      <c r="B321" s="64"/>
      <c r="C321" s="15"/>
      <c r="D321" s="11"/>
      <c r="E321" s="11"/>
      <c r="F321" s="15"/>
      <c r="G321" s="10"/>
      <c r="H321" s="10"/>
      <c r="I321" s="11"/>
      <c r="J321" s="15"/>
      <c r="K321" s="11"/>
      <c r="L321" s="11"/>
      <c r="M321" s="11"/>
      <c r="N321" s="20"/>
    </row>
    <row r="322" spans="1:14" ht="12">
      <c r="A322" s="31"/>
      <c r="B322" s="64"/>
      <c r="C322" s="15"/>
      <c r="D322" s="11"/>
      <c r="E322" s="11"/>
      <c r="F322" s="15"/>
      <c r="G322" s="10"/>
      <c r="H322" s="10"/>
      <c r="I322" s="11"/>
      <c r="J322" s="15"/>
      <c r="K322" s="11"/>
      <c r="L322" s="11"/>
      <c r="M322" s="11"/>
      <c r="N322" s="20"/>
    </row>
    <row r="323" spans="1:14" ht="12">
      <c r="A323" s="31"/>
      <c r="B323" s="64"/>
      <c r="C323" s="15"/>
      <c r="D323" s="32"/>
      <c r="E323" s="11"/>
      <c r="F323" s="15"/>
      <c r="G323" s="10"/>
      <c r="H323" s="10"/>
      <c r="I323" s="11"/>
      <c r="J323" s="15"/>
      <c r="K323" s="32"/>
      <c r="L323" s="32"/>
      <c r="M323" s="32"/>
      <c r="N323" s="20"/>
    </row>
    <row r="324" spans="1:14" ht="12">
      <c r="A324" s="31"/>
      <c r="B324" s="64"/>
      <c r="C324" s="15"/>
      <c r="D324" s="32"/>
      <c r="E324" s="11"/>
      <c r="F324" s="15"/>
      <c r="G324" s="10"/>
      <c r="H324" s="10"/>
      <c r="I324" s="11"/>
      <c r="J324" s="15"/>
      <c r="K324" s="32"/>
      <c r="L324" s="32"/>
      <c r="M324" s="32"/>
      <c r="N324" s="20"/>
    </row>
    <row r="325" spans="1:14" ht="12">
      <c r="A325" s="31"/>
      <c r="B325" s="64"/>
      <c r="C325" s="15"/>
      <c r="D325" s="32"/>
      <c r="E325" s="11"/>
      <c r="F325" s="15"/>
      <c r="G325" s="10"/>
      <c r="H325" s="10"/>
      <c r="I325" s="11"/>
      <c r="J325" s="15"/>
      <c r="K325" s="32"/>
      <c r="L325" s="32"/>
      <c r="M325" s="32"/>
      <c r="N325" s="20"/>
    </row>
    <row r="326" spans="1:14" ht="12">
      <c r="A326" s="31"/>
      <c r="B326" s="64"/>
      <c r="C326" s="15"/>
      <c r="D326" s="32"/>
      <c r="E326" s="11"/>
      <c r="F326" s="15"/>
      <c r="G326" s="10"/>
      <c r="H326" s="10"/>
      <c r="I326" s="11"/>
      <c r="J326" s="15"/>
      <c r="K326" s="32"/>
      <c r="L326" s="32"/>
      <c r="M326" s="32"/>
      <c r="N326" s="20"/>
    </row>
    <row r="327" spans="1:14" ht="12">
      <c r="A327" s="63"/>
      <c r="B327" s="64"/>
      <c r="C327" s="67"/>
      <c r="D327" s="32"/>
      <c r="E327" s="11"/>
      <c r="F327" s="15"/>
      <c r="G327" s="10"/>
      <c r="H327" s="10"/>
      <c r="I327" s="11"/>
      <c r="J327" s="15"/>
      <c r="K327" s="32"/>
      <c r="L327" s="32"/>
      <c r="M327" s="32"/>
      <c r="N327" s="20"/>
    </row>
    <row r="328" spans="1:14" ht="12">
      <c r="A328" s="63"/>
      <c r="B328" s="64"/>
      <c r="C328" s="67"/>
      <c r="D328" s="32"/>
      <c r="E328" s="11"/>
      <c r="F328" s="15"/>
      <c r="G328" s="10"/>
      <c r="H328" s="10"/>
      <c r="I328" s="11"/>
      <c r="J328" s="15"/>
      <c r="K328" s="32"/>
      <c r="L328" s="32"/>
      <c r="M328" s="32"/>
      <c r="N328" s="20"/>
    </row>
    <row r="329" spans="1:14" ht="12">
      <c r="A329" s="63"/>
      <c r="B329" s="64"/>
      <c r="C329" s="67"/>
      <c r="D329" s="32"/>
      <c r="E329" s="11"/>
      <c r="F329" s="15"/>
      <c r="G329" s="10"/>
      <c r="H329" s="10"/>
      <c r="I329" s="11"/>
      <c r="J329" s="15"/>
      <c r="K329" s="32"/>
      <c r="L329" s="32"/>
      <c r="M329" s="32"/>
      <c r="N329" s="20"/>
    </row>
    <row r="330" spans="1:14" ht="12">
      <c r="A330" s="63"/>
      <c r="B330" s="64"/>
      <c r="C330" s="67"/>
      <c r="D330" s="32"/>
      <c r="E330" s="11"/>
      <c r="F330" s="15"/>
      <c r="G330" s="10"/>
      <c r="H330" s="10"/>
      <c r="I330" s="11"/>
      <c r="J330" s="15"/>
      <c r="K330" s="32"/>
      <c r="L330" s="32"/>
      <c r="M330" s="32"/>
      <c r="N330" s="20"/>
    </row>
    <row r="331" spans="1:14" ht="12">
      <c r="A331" s="63"/>
      <c r="B331" s="64"/>
      <c r="C331" s="67"/>
      <c r="D331" s="32"/>
      <c r="E331" s="11"/>
      <c r="F331" s="15"/>
      <c r="G331" s="10"/>
      <c r="H331" s="10"/>
      <c r="I331" s="11"/>
      <c r="J331" s="15"/>
      <c r="K331" s="32"/>
      <c r="L331" s="32"/>
      <c r="M331" s="32"/>
      <c r="N331" s="20"/>
    </row>
    <row r="332" spans="1:14" ht="12">
      <c r="A332" s="63"/>
      <c r="B332" s="64"/>
      <c r="C332" s="67"/>
      <c r="D332" s="32"/>
      <c r="E332" s="11"/>
      <c r="F332" s="15"/>
      <c r="G332" s="10"/>
      <c r="H332" s="10"/>
      <c r="I332" s="11"/>
      <c r="J332" s="15"/>
      <c r="K332" s="32"/>
      <c r="L332" s="32"/>
      <c r="M332" s="32"/>
      <c r="N332" s="20"/>
    </row>
    <row r="333" spans="1:14" ht="12">
      <c r="A333" s="63"/>
      <c r="B333" s="64"/>
      <c r="C333" s="67"/>
      <c r="D333" s="32"/>
      <c r="E333" s="11"/>
      <c r="F333" s="15"/>
      <c r="G333" s="10"/>
      <c r="H333" s="10"/>
      <c r="I333" s="11"/>
      <c r="J333" s="15"/>
      <c r="K333" s="32"/>
      <c r="L333" s="32"/>
      <c r="M333" s="32"/>
      <c r="N333" s="20"/>
    </row>
    <row r="334" spans="1:14" ht="12">
      <c r="A334" s="63"/>
      <c r="B334" s="64"/>
      <c r="C334" s="67"/>
      <c r="D334" s="32"/>
      <c r="E334" s="11"/>
      <c r="F334" s="15"/>
      <c r="G334" s="10"/>
      <c r="H334" s="10"/>
      <c r="I334" s="11"/>
      <c r="J334" s="15"/>
      <c r="K334" s="32"/>
      <c r="L334" s="32"/>
      <c r="M334" s="32"/>
      <c r="N334" s="20"/>
    </row>
    <row r="335" spans="1:14" ht="12">
      <c r="A335" s="63"/>
      <c r="B335" s="64"/>
      <c r="C335" s="67"/>
      <c r="D335" s="32"/>
      <c r="E335" s="11"/>
      <c r="F335" s="15"/>
      <c r="G335" s="10"/>
      <c r="H335" s="10"/>
      <c r="I335" s="11"/>
      <c r="J335" s="15"/>
      <c r="K335" s="32"/>
      <c r="L335" s="32"/>
      <c r="M335" s="32"/>
      <c r="N335" s="20"/>
    </row>
    <row r="336" spans="1:14" ht="12">
      <c r="A336" s="63"/>
      <c r="B336" s="64"/>
      <c r="C336" s="67"/>
      <c r="D336" s="32"/>
      <c r="E336" s="11"/>
      <c r="F336" s="15"/>
      <c r="G336" s="10"/>
      <c r="H336" s="10"/>
      <c r="I336" s="11"/>
      <c r="J336" s="15"/>
      <c r="K336" s="32"/>
      <c r="L336" s="32"/>
      <c r="M336" s="32"/>
      <c r="N336" s="20"/>
    </row>
    <row r="337" spans="1:14" ht="12">
      <c r="A337" s="63"/>
      <c r="B337" s="64"/>
      <c r="C337" s="67"/>
      <c r="D337" s="32"/>
      <c r="E337" s="11"/>
      <c r="F337" s="15"/>
      <c r="G337" s="10"/>
      <c r="H337" s="10"/>
      <c r="I337" s="11"/>
      <c r="J337" s="15"/>
      <c r="K337" s="32"/>
      <c r="L337" s="32"/>
      <c r="M337" s="32"/>
      <c r="N337" s="20"/>
    </row>
    <row r="338" spans="1:14" ht="12">
      <c r="A338" s="63"/>
      <c r="B338" s="64"/>
      <c r="C338" s="67"/>
      <c r="D338" s="32"/>
      <c r="E338" s="11"/>
      <c r="F338" s="15"/>
      <c r="G338" s="10"/>
      <c r="H338" s="10"/>
      <c r="I338" s="11"/>
      <c r="J338" s="15"/>
      <c r="K338" s="32"/>
      <c r="L338" s="32"/>
      <c r="M338" s="32"/>
      <c r="N338" s="20"/>
    </row>
    <row r="339" spans="1:14" ht="12">
      <c r="A339" s="63"/>
      <c r="B339" s="64"/>
      <c r="C339" s="67"/>
      <c r="D339" s="32"/>
      <c r="E339" s="11"/>
      <c r="F339" s="15"/>
      <c r="G339" s="10"/>
      <c r="H339" s="10"/>
      <c r="I339" s="11"/>
      <c r="J339" s="15"/>
      <c r="K339" s="32"/>
      <c r="L339" s="32"/>
      <c r="M339" s="32"/>
      <c r="N339" s="20"/>
    </row>
    <row r="340" spans="1:14" ht="12">
      <c r="A340" s="63"/>
      <c r="B340" s="64"/>
      <c r="C340" s="67"/>
      <c r="D340" s="32"/>
      <c r="E340" s="11"/>
      <c r="F340" s="15"/>
      <c r="G340" s="10"/>
      <c r="H340" s="10"/>
      <c r="I340" s="11"/>
      <c r="J340" s="15"/>
      <c r="K340" s="32"/>
      <c r="L340" s="32"/>
      <c r="M340" s="32"/>
      <c r="N340" s="20"/>
    </row>
    <row r="341" spans="1:14" ht="12">
      <c r="A341" s="63"/>
      <c r="B341" s="64"/>
      <c r="C341" s="67"/>
      <c r="D341" s="32"/>
      <c r="E341" s="11"/>
      <c r="F341" s="15"/>
      <c r="G341" s="10"/>
      <c r="H341" s="10"/>
      <c r="I341" s="11"/>
      <c r="J341" s="15"/>
      <c r="K341" s="32"/>
      <c r="L341" s="32"/>
      <c r="M341" s="32"/>
      <c r="N341" s="20"/>
    </row>
    <row r="342" spans="1:14" ht="12">
      <c r="A342" s="63"/>
      <c r="B342" s="64"/>
      <c r="C342" s="67"/>
      <c r="D342" s="32"/>
      <c r="E342" s="11"/>
      <c r="F342" s="15"/>
      <c r="G342" s="10"/>
      <c r="H342" s="10"/>
      <c r="I342" s="11"/>
      <c r="J342" s="15"/>
      <c r="K342" s="32"/>
      <c r="L342" s="32"/>
      <c r="M342" s="32"/>
      <c r="N342" s="20"/>
    </row>
    <row r="343" spans="1:14" ht="12">
      <c r="A343" s="63"/>
      <c r="B343" s="64"/>
      <c r="C343" s="67"/>
      <c r="D343" s="32"/>
      <c r="E343" s="11"/>
      <c r="F343" s="15"/>
      <c r="G343" s="10"/>
      <c r="H343" s="10"/>
      <c r="I343" s="11"/>
      <c r="J343" s="15"/>
      <c r="K343" s="32"/>
      <c r="L343" s="32"/>
      <c r="M343" s="32"/>
      <c r="N343" s="20"/>
    </row>
    <row r="344" spans="1:14" ht="12">
      <c r="A344" s="63"/>
      <c r="B344" s="64"/>
      <c r="C344" s="67"/>
      <c r="D344" s="32"/>
      <c r="E344" s="11"/>
      <c r="F344" s="15"/>
      <c r="G344" s="10"/>
      <c r="H344" s="10"/>
      <c r="I344" s="11"/>
      <c r="J344" s="15"/>
      <c r="K344" s="32"/>
      <c r="L344" s="32"/>
      <c r="M344" s="32"/>
      <c r="N344" s="20"/>
    </row>
    <row r="345" spans="1:14" ht="12">
      <c r="A345" s="63"/>
      <c r="B345" s="64"/>
      <c r="C345" s="67"/>
      <c r="D345" s="32"/>
      <c r="E345" s="11"/>
      <c r="F345" s="15"/>
      <c r="G345" s="10"/>
      <c r="H345" s="10"/>
      <c r="I345" s="11"/>
      <c r="J345" s="15"/>
      <c r="K345" s="32"/>
      <c r="L345" s="32"/>
      <c r="M345" s="32"/>
      <c r="N345" s="20"/>
    </row>
    <row r="346" spans="1:14" ht="12">
      <c r="A346" s="63"/>
      <c r="B346" s="64"/>
      <c r="C346" s="67"/>
      <c r="D346" s="32"/>
      <c r="E346" s="11"/>
      <c r="F346" s="15"/>
      <c r="G346" s="10"/>
      <c r="H346" s="10"/>
      <c r="I346" s="11"/>
      <c r="J346" s="15"/>
      <c r="K346" s="32"/>
      <c r="L346" s="32"/>
      <c r="M346" s="32"/>
      <c r="N346" s="20"/>
    </row>
    <row r="347" spans="1:14" ht="12">
      <c r="A347" s="63"/>
      <c r="B347" s="64"/>
      <c r="C347" s="67"/>
      <c r="D347" s="32"/>
      <c r="E347" s="11"/>
      <c r="F347" s="15"/>
      <c r="G347" s="10"/>
      <c r="H347" s="10"/>
      <c r="I347" s="11"/>
      <c r="J347" s="15"/>
      <c r="K347" s="32"/>
      <c r="L347" s="32"/>
      <c r="M347" s="32"/>
      <c r="N347" s="20"/>
    </row>
    <row r="348" spans="1:14" ht="12">
      <c r="A348" s="63"/>
      <c r="B348" s="64"/>
      <c r="C348" s="67"/>
      <c r="D348" s="32"/>
      <c r="E348" s="11"/>
      <c r="F348" s="15"/>
      <c r="G348" s="10"/>
      <c r="H348" s="10"/>
      <c r="I348" s="11"/>
      <c r="J348" s="15"/>
      <c r="K348" s="32"/>
      <c r="L348" s="32"/>
      <c r="M348" s="32"/>
      <c r="N348" s="20"/>
    </row>
    <row r="349" spans="1:14" ht="12">
      <c r="A349" s="63"/>
      <c r="B349" s="64"/>
      <c r="C349" s="67"/>
      <c r="D349" s="32"/>
      <c r="E349" s="11"/>
      <c r="F349" s="15"/>
      <c r="G349" s="10"/>
      <c r="H349" s="10"/>
      <c r="I349" s="11"/>
      <c r="J349" s="15"/>
      <c r="K349" s="32"/>
      <c r="L349" s="32"/>
      <c r="M349" s="32"/>
      <c r="N349" s="20"/>
    </row>
    <row r="350" spans="1:14" ht="12">
      <c r="A350" s="63"/>
      <c r="B350" s="64"/>
      <c r="C350" s="67"/>
      <c r="D350" s="32"/>
      <c r="E350" s="11"/>
      <c r="F350" s="15"/>
      <c r="G350" s="10"/>
      <c r="H350" s="10"/>
      <c r="I350" s="11"/>
      <c r="J350" s="15"/>
      <c r="K350" s="32"/>
      <c r="L350" s="32"/>
      <c r="M350" s="32"/>
      <c r="N350" s="20"/>
    </row>
    <row r="351" spans="1:14" ht="12">
      <c r="A351" s="63"/>
      <c r="B351" s="64"/>
      <c r="C351" s="67"/>
      <c r="D351" s="32"/>
      <c r="E351" s="11"/>
      <c r="F351" s="15"/>
      <c r="G351" s="10"/>
      <c r="H351" s="10"/>
      <c r="I351" s="11"/>
      <c r="J351" s="15"/>
      <c r="K351" s="32"/>
      <c r="L351" s="32"/>
      <c r="M351" s="32"/>
      <c r="N351" s="20"/>
    </row>
    <row r="352" spans="1:14" ht="12">
      <c r="A352" s="63"/>
      <c r="B352" s="64"/>
      <c r="C352" s="67"/>
      <c r="D352" s="32"/>
      <c r="E352" s="11"/>
      <c r="F352" s="15"/>
      <c r="G352" s="10"/>
      <c r="H352" s="10"/>
      <c r="I352" s="11"/>
      <c r="J352" s="15"/>
      <c r="K352" s="32"/>
      <c r="L352" s="32"/>
      <c r="M352" s="32"/>
      <c r="N352" s="20"/>
    </row>
    <row r="353" spans="1:14" ht="12">
      <c r="A353" s="63"/>
      <c r="B353" s="64"/>
      <c r="C353" s="67"/>
      <c r="D353" s="32"/>
      <c r="E353" s="11"/>
      <c r="F353" s="15"/>
      <c r="G353" s="10"/>
      <c r="H353" s="10"/>
      <c r="I353" s="11"/>
      <c r="J353" s="15"/>
      <c r="K353" s="32"/>
      <c r="L353" s="32"/>
      <c r="M353" s="32"/>
      <c r="N353" s="20"/>
    </row>
    <row r="354" spans="1:14" ht="12">
      <c r="A354" s="63"/>
      <c r="B354" s="64"/>
      <c r="C354" s="67"/>
      <c r="D354" s="32"/>
      <c r="E354" s="11"/>
      <c r="F354" s="15"/>
      <c r="G354" s="10"/>
      <c r="H354" s="10"/>
      <c r="I354" s="11"/>
      <c r="J354" s="15"/>
      <c r="K354" s="32"/>
      <c r="L354" s="32"/>
      <c r="M354" s="32"/>
      <c r="N354" s="20"/>
    </row>
    <row r="355" spans="1:14" ht="12">
      <c r="A355" s="63"/>
      <c r="B355" s="64"/>
      <c r="C355" s="67"/>
      <c r="D355" s="13"/>
      <c r="E355" s="11"/>
      <c r="F355" s="15"/>
      <c r="G355" s="10"/>
      <c r="H355" s="10"/>
      <c r="I355" s="11"/>
      <c r="J355" s="15"/>
      <c r="K355" s="32"/>
      <c r="L355" s="32"/>
      <c r="M355" s="32"/>
      <c r="N355" s="20"/>
    </row>
    <row r="356" spans="1:14" ht="12">
      <c r="A356" s="63"/>
      <c r="B356" s="64"/>
      <c r="C356" s="67"/>
      <c r="D356" s="13"/>
      <c r="E356" s="11"/>
      <c r="F356" s="15"/>
      <c r="G356" s="10"/>
      <c r="H356" s="10"/>
      <c r="I356" s="11"/>
      <c r="J356" s="15"/>
      <c r="K356" s="32"/>
      <c r="L356" s="32"/>
      <c r="M356" s="32"/>
      <c r="N356" s="20"/>
    </row>
    <row r="357" spans="1:14" ht="12">
      <c r="A357" s="63"/>
      <c r="B357" s="64"/>
      <c r="C357" s="67"/>
      <c r="D357" s="13"/>
      <c r="E357" s="11"/>
      <c r="F357" s="15"/>
      <c r="G357" s="10"/>
      <c r="H357" s="10"/>
      <c r="I357" s="11"/>
      <c r="J357" s="15"/>
      <c r="K357" s="32"/>
      <c r="L357" s="32"/>
      <c r="M357" s="32"/>
      <c r="N357" s="20"/>
    </row>
    <row r="358" spans="1:14" ht="12">
      <c r="A358" s="63"/>
      <c r="B358" s="64"/>
      <c r="C358" s="67"/>
      <c r="D358" s="13"/>
      <c r="E358" s="11"/>
      <c r="F358" s="15"/>
      <c r="G358" s="10"/>
      <c r="H358" s="10"/>
      <c r="I358" s="11"/>
      <c r="J358" s="15"/>
      <c r="K358" s="32"/>
      <c r="L358" s="32"/>
      <c r="M358" s="32"/>
      <c r="N358" s="20"/>
    </row>
    <row r="359" spans="1:14" ht="12">
      <c r="A359" s="63"/>
      <c r="B359" s="64"/>
      <c r="C359" s="67"/>
      <c r="D359" s="13"/>
      <c r="E359" s="11"/>
      <c r="F359" s="15"/>
      <c r="G359" s="10"/>
      <c r="H359" s="10"/>
      <c r="I359" s="11"/>
      <c r="J359" s="15"/>
      <c r="K359" s="32"/>
      <c r="L359" s="32"/>
      <c r="M359" s="32"/>
      <c r="N359" s="20"/>
    </row>
    <row r="360" spans="1:14" ht="12">
      <c r="A360" s="63"/>
      <c r="B360" s="64"/>
      <c r="C360" s="67"/>
      <c r="D360" s="13"/>
      <c r="E360" s="11"/>
      <c r="F360" s="15"/>
      <c r="G360" s="10"/>
      <c r="H360" s="10"/>
      <c r="I360" s="11"/>
      <c r="J360" s="15"/>
      <c r="K360" s="32"/>
      <c r="L360" s="32"/>
      <c r="M360" s="32"/>
      <c r="N360" s="20"/>
    </row>
    <row r="361" spans="1:14" ht="12">
      <c r="A361" s="63"/>
      <c r="B361" s="64"/>
      <c r="C361" s="67"/>
      <c r="D361" s="13"/>
      <c r="E361" s="11"/>
      <c r="F361" s="15"/>
      <c r="G361" s="10"/>
      <c r="H361" s="10"/>
      <c r="I361" s="11"/>
      <c r="J361" s="15"/>
      <c r="K361" s="32"/>
      <c r="L361" s="32"/>
      <c r="M361" s="32"/>
      <c r="N361" s="20"/>
    </row>
    <row r="362" spans="1:14" ht="12">
      <c r="A362" s="63"/>
      <c r="B362" s="64"/>
      <c r="C362" s="67"/>
      <c r="D362" s="13"/>
      <c r="E362" s="11"/>
      <c r="F362" s="15"/>
      <c r="G362" s="10"/>
      <c r="H362" s="10"/>
      <c r="I362" s="11"/>
      <c r="J362" s="15"/>
      <c r="K362" s="32"/>
      <c r="L362" s="32"/>
      <c r="M362" s="32"/>
      <c r="N362" s="20"/>
    </row>
    <row r="363" spans="1:14" ht="12">
      <c r="A363" s="63"/>
      <c r="B363" s="64"/>
      <c r="C363" s="67"/>
      <c r="D363" s="13"/>
      <c r="E363" s="11"/>
      <c r="F363" s="15"/>
      <c r="G363" s="10"/>
      <c r="H363" s="10"/>
      <c r="I363" s="11"/>
      <c r="J363" s="15"/>
      <c r="K363" s="32"/>
      <c r="L363" s="32"/>
      <c r="M363" s="32"/>
      <c r="N363" s="20"/>
    </row>
    <row r="364" spans="1:14" ht="12">
      <c r="A364" s="63"/>
      <c r="B364" s="64"/>
      <c r="C364" s="67"/>
      <c r="D364" s="13"/>
      <c r="E364" s="11"/>
      <c r="F364" s="15"/>
      <c r="G364" s="10"/>
      <c r="H364" s="10"/>
      <c r="I364" s="11"/>
      <c r="J364" s="15"/>
      <c r="K364" s="32"/>
      <c r="L364" s="32"/>
      <c r="M364" s="32"/>
      <c r="N364" s="20"/>
    </row>
    <row r="365" spans="1:14" ht="12">
      <c r="A365" s="63"/>
      <c r="B365" s="64"/>
      <c r="C365" s="67"/>
      <c r="D365" s="13"/>
      <c r="E365" s="11"/>
      <c r="F365" s="15"/>
      <c r="G365" s="10"/>
      <c r="H365" s="10"/>
      <c r="I365" s="11"/>
      <c r="J365" s="15"/>
      <c r="K365" s="32"/>
      <c r="L365" s="32"/>
      <c r="M365" s="32"/>
      <c r="N365" s="20"/>
    </row>
    <row r="366" spans="1:14" ht="12">
      <c r="A366" s="63"/>
      <c r="B366" s="64"/>
      <c r="C366" s="67"/>
      <c r="D366" s="13"/>
      <c r="E366" s="11"/>
      <c r="F366" s="15"/>
      <c r="G366" s="10"/>
      <c r="H366" s="10"/>
      <c r="I366" s="11"/>
      <c r="J366" s="15"/>
      <c r="K366" s="32"/>
      <c r="L366" s="32"/>
      <c r="M366" s="32"/>
      <c r="N366" s="20"/>
    </row>
    <row r="367" spans="1:14" ht="12">
      <c r="A367" s="63"/>
      <c r="B367" s="64"/>
      <c r="C367" s="67"/>
      <c r="D367" s="13"/>
      <c r="E367" s="11"/>
      <c r="F367" s="15"/>
      <c r="G367" s="10"/>
      <c r="H367" s="10"/>
      <c r="I367" s="11"/>
      <c r="J367" s="15"/>
      <c r="K367" s="32"/>
      <c r="L367" s="32"/>
      <c r="M367" s="32"/>
      <c r="N367" s="20"/>
    </row>
    <row r="368" spans="1:14" ht="12">
      <c r="A368" s="63"/>
      <c r="B368" s="64"/>
      <c r="C368" s="67"/>
      <c r="D368" s="13"/>
      <c r="E368" s="11"/>
      <c r="F368" s="15"/>
      <c r="G368" s="10"/>
      <c r="H368" s="10"/>
      <c r="I368" s="11"/>
      <c r="J368" s="15"/>
      <c r="K368" s="32"/>
      <c r="L368" s="32"/>
      <c r="M368" s="32"/>
      <c r="N368" s="20"/>
    </row>
    <row r="369" spans="1:14" ht="12">
      <c r="A369" s="63"/>
      <c r="B369" s="64"/>
      <c r="C369" s="67"/>
      <c r="D369" s="13"/>
      <c r="E369" s="11"/>
      <c r="F369" s="15"/>
      <c r="G369" s="10"/>
      <c r="H369" s="10"/>
      <c r="I369" s="11"/>
      <c r="J369" s="15"/>
      <c r="K369" s="32"/>
      <c r="L369" s="32"/>
      <c r="M369" s="32"/>
      <c r="N369" s="20"/>
    </row>
    <row r="370" spans="1:14" ht="12">
      <c r="A370" s="63"/>
      <c r="B370" s="64"/>
      <c r="C370" s="67"/>
      <c r="D370" s="13"/>
      <c r="E370" s="11"/>
      <c r="F370" s="15"/>
      <c r="G370" s="10"/>
      <c r="H370" s="10"/>
      <c r="I370" s="11"/>
      <c r="J370" s="15"/>
      <c r="K370" s="32"/>
      <c r="L370" s="32"/>
      <c r="M370" s="32"/>
      <c r="N370" s="20"/>
    </row>
    <row r="371" spans="1:14" ht="12">
      <c r="A371" s="63"/>
      <c r="B371" s="64"/>
      <c r="C371" s="67"/>
      <c r="D371" s="13"/>
      <c r="E371" s="11"/>
      <c r="F371" s="15"/>
      <c r="G371" s="10"/>
      <c r="H371" s="10"/>
      <c r="I371" s="11"/>
      <c r="J371" s="15"/>
      <c r="K371" s="32"/>
      <c r="L371" s="32"/>
      <c r="M371" s="32"/>
      <c r="N371" s="20"/>
    </row>
    <row r="372" spans="1:14" ht="12">
      <c r="A372" s="63"/>
      <c r="B372" s="64"/>
      <c r="C372" s="67"/>
      <c r="D372" s="13"/>
      <c r="E372" s="11"/>
      <c r="F372" s="15"/>
      <c r="G372" s="10"/>
      <c r="H372" s="10"/>
      <c r="I372" s="11"/>
      <c r="J372" s="15"/>
      <c r="K372" s="32"/>
      <c r="L372" s="32"/>
      <c r="M372" s="32"/>
      <c r="N372" s="20"/>
    </row>
    <row r="373" spans="1:14" ht="12">
      <c r="A373" s="63"/>
      <c r="B373" s="64"/>
      <c r="C373" s="67"/>
      <c r="D373" s="13"/>
      <c r="E373" s="11"/>
      <c r="F373" s="15"/>
      <c r="G373" s="10"/>
      <c r="H373" s="10"/>
      <c r="I373" s="11"/>
      <c r="J373" s="15"/>
      <c r="K373" s="32"/>
      <c r="L373" s="32"/>
      <c r="M373" s="32"/>
      <c r="N373" s="20"/>
    </row>
    <row r="374" spans="1:14" ht="12">
      <c r="A374" s="63"/>
      <c r="B374" s="64"/>
      <c r="C374" s="67"/>
      <c r="D374" s="13"/>
      <c r="E374" s="11"/>
      <c r="F374" s="15"/>
      <c r="G374" s="10"/>
      <c r="H374" s="10"/>
      <c r="I374" s="11"/>
      <c r="J374" s="15"/>
      <c r="K374" s="32"/>
      <c r="L374" s="32"/>
      <c r="M374" s="32"/>
      <c r="N374" s="20"/>
    </row>
    <row r="375" spans="1:14" ht="12">
      <c r="A375" s="63"/>
      <c r="B375" s="64"/>
      <c r="C375" s="67"/>
      <c r="D375" s="13"/>
      <c r="E375" s="11"/>
      <c r="F375" s="15"/>
      <c r="G375" s="10"/>
      <c r="H375" s="10"/>
      <c r="I375" s="11"/>
      <c r="J375" s="15"/>
      <c r="K375" s="32"/>
      <c r="L375" s="32"/>
      <c r="M375" s="32"/>
      <c r="N375" s="20"/>
    </row>
    <row r="376" spans="1:14" ht="12">
      <c r="A376" s="63"/>
      <c r="B376" s="64"/>
      <c r="C376" s="67"/>
      <c r="D376" s="13"/>
      <c r="E376" s="11"/>
      <c r="F376" s="15"/>
      <c r="G376" s="10"/>
      <c r="H376" s="10"/>
      <c r="I376" s="11"/>
      <c r="J376" s="15"/>
      <c r="K376" s="32"/>
      <c r="L376" s="32"/>
      <c r="M376" s="32"/>
      <c r="N376" s="20"/>
    </row>
    <row r="377" spans="1:14" ht="12">
      <c r="A377" s="63"/>
      <c r="B377" s="64"/>
      <c r="C377" s="67"/>
      <c r="D377" s="13"/>
      <c r="E377" s="11"/>
      <c r="F377" s="15"/>
      <c r="G377" s="10"/>
      <c r="H377" s="10"/>
      <c r="I377" s="11"/>
      <c r="J377" s="15"/>
      <c r="K377" s="32"/>
      <c r="L377" s="32"/>
      <c r="M377" s="32"/>
      <c r="N377" s="20"/>
    </row>
    <row r="378" spans="1:14" ht="12">
      <c r="A378" s="63"/>
      <c r="B378" s="64"/>
      <c r="C378" s="67"/>
      <c r="D378" s="13"/>
      <c r="E378" s="11"/>
      <c r="F378" s="15"/>
      <c r="G378" s="10"/>
      <c r="H378" s="10"/>
      <c r="I378" s="11"/>
      <c r="J378" s="15"/>
      <c r="K378" s="32"/>
      <c r="L378" s="32"/>
      <c r="M378" s="32"/>
      <c r="N378" s="20"/>
    </row>
    <row r="379" spans="1:14" ht="12">
      <c r="A379" s="63"/>
      <c r="B379" s="64"/>
      <c r="C379" s="67"/>
      <c r="D379" s="13"/>
      <c r="E379" s="11"/>
      <c r="F379" s="15"/>
      <c r="G379" s="10"/>
      <c r="H379" s="10"/>
      <c r="I379" s="11"/>
      <c r="J379" s="15"/>
      <c r="K379" s="32"/>
      <c r="L379" s="32"/>
      <c r="M379" s="32"/>
      <c r="N379" s="20"/>
    </row>
    <row r="380" spans="1:14" ht="12">
      <c r="A380" s="63"/>
      <c r="B380" s="64"/>
      <c r="C380" s="67"/>
      <c r="D380" s="13"/>
      <c r="E380" s="11"/>
      <c r="F380" s="15"/>
      <c r="G380" s="10"/>
      <c r="H380" s="10"/>
      <c r="I380" s="11"/>
      <c r="J380" s="15"/>
      <c r="K380" s="32"/>
      <c r="L380" s="32"/>
      <c r="M380" s="32"/>
      <c r="N380" s="20"/>
    </row>
    <row r="381" spans="1:14" ht="12">
      <c r="A381" s="63"/>
      <c r="B381" s="64"/>
      <c r="C381" s="67"/>
      <c r="D381" s="13"/>
      <c r="E381" s="11"/>
      <c r="F381" s="15"/>
      <c r="G381" s="10"/>
      <c r="H381" s="10"/>
      <c r="I381" s="11"/>
      <c r="J381" s="15"/>
      <c r="K381" s="32"/>
      <c r="L381" s="32"/>
      <c r="M381" s="32"/>
      <c r="N381" s="20"/>
    </row>
    <row r="382" spans="1:14" ht="12">
      <c r="A382" s="63"/>
      <c r="B382" s="64"/>
      <c r="C382" s="67"/>
      <c r="D382" s="13"/>
      <c r="E382" s="11"/>
      <c r="F382" s="15"/>
      <c r="G382" s="10"/>
      <c r="H382" s="10"/>
      <c r="I382" s="11"/>
      <c r="J382" s="15"/>
      <c r="K382" s="32"/>
      <c r="L382" s="32"/>
      <c r="M382" s="32"/>
      <c r="N382" s="20"/>
    </row>
    <row r="383" spans="1:14" ht="12">
      <c r="A383" s="63"/>
      <c r="B383" s="64"/>
      <c r="C383" s="67"/>
      <c r="D383" s="13"/>
      <c r="E383" s="11"/>
      <c r="F383" s="15"/>
      <c r="G383" s="10"/>
      <c r="H383" s="10"/>
      <c r="I383" s="11"/>
      <c r="J383" s="15"/>
      <c r="K383" s="13"/>
      <c r="L383" s="13"/>
      <c r="M383" s="13"/>
      <c r="N383" s="20"/>
    </row>
    <row r="384" spans="1:14" ht="12">
      <c r="A384" s="63"/>
      <c r="B384" s="64"/>
      <c r="C384" s="67"/>
      <c r="D384" s="13"/>
      <c r="E384" s="11"/>
      <c r="F384" s="15"/>
      <c r="G384" s="10"/>
      <c r="H384" s="10"/>
      <c r="I384" s="11"/>
      <c r="J384" s="15"/>
      <c r="K384" s="13"/>
      <c r="L384" s="13"/>
      <c r="M384" s="13"/>
      <c r="N384" s="20"/>
    </row>
    <row r="385" spans="1:14" ht="12">
      <c r="A385" s="63"/>
      <c r="B385" s="64"/>
      <c r="C385" s="67"/>
      <c r="D385" s="13"/>
      <c r="E385" s="11"/>
      <c r="F385" s="15"/>
      <c r="G385" s="10"/>
      <c r="H385" s="10"/>
      <c r="I385" s="11"/>
      <c r="J385" s="15"/>
      <c r="K385" s="13"/>
      <c r="L385" s="13"/>
      <c r="M385" s="13"/>
      <c r="N385" s="20"/>
    </row>
    <row r="386" spans="1:14" ht="12">
      <c r="A386" s="63"/>
      <c r="B386" s="64"/>
      <c r="C386" s="67"/>
      <c r="D386" s="13"/>
      <c r="E386" s="11"/>
      <c r="F386" s="15"/>
      <c r="G386" s="10"/>
      <c r="H386" s="10"/>
      <c r="I386" s="11"/>
      <c r="J386" s="15"/>
      <c r="K386" s="13"/>
      <c r="L386" s="13"/>
      <c r="M386" s="13"/>
      <c r="N386" s="20"/>
    </row>
    <row r="387" spans="1:14" ht="12">
      <c r="A387" s="63"/>
      <c r="B387" s="64"/>
      <c r="C387" s="67"/>
      <c r="D387" s="13"/>
      <c r="E387" s="11"/>
      <c r="F387" s="15"/>
      <c r="G387" s="10"/>
      <c r="H387" s="10"/>
      <c r="I387" s="11"/>
      <c r="J387" s="15"/>
      <c r="K387" s="13"/>
      <c r="L387" s="13"/>
      <c r="M387" s="13"/>
      <c r="N387" s="20"/>
    </row>
    <row r="388" spans="1:14" ht="12">
      <c r="A388" s="63"/>
      <c r="B388" s="64"/>
      <c r="C388" s="67"/>
      <c r="D388" s="13"/>
      <c r="E388" s="11"/>
      <c r="F388" s="15"/>
      <c r="G388" s="10"/>
      <c r="H388" s="10"/>
      <c r="I388" s="11"/>
      <c r="J388" s="15"/>
      <c r="K388" s="13"/>
      <c r="L388" s="13"/>
      <c r="M388" s="13"/>
      <c r="N388" s="20"/>
    </row>
    <row r="389" spans="1:14" ht="12">
      <c r="A389" s="63"/>
      <c r="B389" s="64"/>
      <c r="C389" s="67"/>
      <c r="D389" s="13"/>
      <c r="E389" s="11"/>
      <c r="F389" s="15"/>
      <c r="G389" s="10"/>
      <c r="H389" s="10"/>
      <c r="I389" s="11"/>
      <c r="J389" s="15"/>
      <c r="K389" s="13"/>
      <c r="L389" s="13"/>
      <c r="M389" s="13"/>
      <c r="N389" s="20"/>
    </row>
    <row r="390" spans="1:14" ht="12">
      <c r="A390" s="63"/>
      <c r="B390" s="64"/>
      <c r="C390" s="67"/>
      <c r="D390" s="13"/>
      <c r="E390" s="11"/>
      <c r="F390" s="15"/>
      <c r="G390" s="10"/>
      <c r="H390" s="10"/>
      <c r="I390" s="11"/>
      <c r="J390" s="15"/>
      <c r="K390" s="13"/>
      <c r="L390" s="13"/>
      <c r="M390" s="13"/>
      <c r="N390" s="20"/>
    </row>
    <row r="391" spans="1:14" ht="12">
      <c r="A391" s="63"/>
      <c r="B391" s="64"/>
      <c r="C391" s="67"/>
      <c r="D391" s="13"/>
      <c r="E391" s="11"/>
      <c r="F391" s="15"/>
      <c r="G391" s="10"/>
      <c r="H391" s="10"/>
      <c r="I391" s="11"/>
      <c r="J391" s="15"/>
      <c r="K391" s="13"/>
      <c r="L391" s="13"/>
      <c r="M391" s="13"/>
      <c r="N391" s="20"/>
    </row>
    <row r="392" spans="1:14" ht="12">
      <c r="A392" s="63"/>
      <c r="B392" s="64"/>
      <c r="C392" s="67"/>
      <c r="D392" s="13"/>
      <c r="E392" s="11"/>
      <c r="F392" s="15"/>
      <c r="G392" s="10"/>
      <c r="H392" s="10"/>
      <c r="I392" s="11"/>
      <c r="J392" s="15"/>
      <c r="K392" s="13"/>
      <c r="L392" s="13"/>
      <c r="M392" s="13"/>
      <c r="N392" s="20"/>
    </row>
    <row r="393" spans="1:14" ht="12">
      <c r="A393" s="63"/>
      <c r="B393" s="64"/>
      <c r="C393" s="67"/>
      <c r="D393" s="13"/>
      <c r="E393" s="11"/>
      <c r="F393" s="15"/>
      <c r="G393" s="10"/>
      <c r="H393" s="10"/>
      <c r="I393" s="11"/>
      <c r="J393" s="15"/>
      <c r="K393" s="13"/>
      <c r="L393" s="13"/>
      <c r="M393" s="13"/>
      <c r="N393" s="20"/>
    </row>
    <row r="394" spans="1:14" ht="12">
      <c r="A394" s="63"/>
      <c r="B394" s="64"/>
      <c r="C394" s="67"/>
      <c r="D394" s="13"/>
      <c r="E394" s="11"/>
      <c r="F394" s="15"/>
      <c r="G394" s="10"/>
      <c r="H394" s="10"/>
      <c r="I394" s="11"/>
      <c r="J394" s="15"/>
      <c r="K394" s="13"/>
      <c r="L394" s="13"/>
      <c r="M394" s="13"/>
      <c r="N394" s="20"/>
    </row>
    <row r="395" spans="1:14" ht="12">
      <c r="A395" s="63"/>
      <c r="B395" s="64"/>
      <c r="C395" s="67"/>
      <c r="D395" s="13"/>
      <c r="E395" s="11"/>
      <c r="F395" s="15"/>
      <c r="G395" s="10"/>
      <c r="H395" s="10"/>
      <c r="I395" s="11"/>
      <c r="J395" s="15"/>
      <c r="K395" s="13"/>
      <c r="L395" s="13"/>
      <c r="M395" s="13"/>
      <c r="N395" s="20"/>
    </row>
    <row r="396" spans="1:14" ht="12">
      <c r="A396" s="31"/>
      <c r="B396" s="15"/>
      <c r="C396" s="67"/>
      <c r="D396" s="11"/>
      <c r="E396" s="11"/>
      <c r="F396" s="15"/>
      <c r="G396" s="10"/>
      <c r="H396" s="10"/>
      <c r="I396" s="11"/>
      <c r="J396" s="15"/>
      <c r="K396" s="11"/>
      <c r="L396" s="11"/>
      <c r="M396" s="11"/>
      <c r="N396" s="20"/>
    </row>
    <row r="397" spans="1:14" ht="12">
      <c r="A397" s="31"/>
      <c r="B397" s="15"/>
      <c r="C397" s="15"/>
      <c r="D397" s="32"/>
      <c r="E397" s="32"/>
      <c r="F397" s="67"/>
      <c r="G397" s="68"/>
      <c r="H397" s="68"/>
      <c r="I397" s="32"/>
      <c r="J397" s="67"/>
      <c r="K397" s="32"/>
      <c r="L397" s="32"/>
      <c r="M397" s="32"/>
      <c r="N397" s="20"/>
    </row>
    <row r="398" spans="1:14" ht="12">
      <c r="A398" s="31"/>
      <c r="B398" s="15"/>
      <c r="C398" s="67"/>
      <c r="D398" s="32"/>
      <c r="E398" s="32"/>
      <c r="F398" s="67"/>
      <c r="G398" s="68"/>
      <c r="H398" s="68"/>
      <c r="I398" s="32"/>
      <c r="J398" s="67"/>
      <c r="K398" s="32"/>
      <c r="L398" s="32"/>
      <c r="M398" s="32"/>
      <c r="N398" s="20"/>
    </row>
    <row r="399" spans="1:14" ht="12">
      <c r="A399" s="31"/>
      <c r="B399" s="15"/>
      <c r="C399" s="67"/>
      <c r="D399" s="32"/>
      <c r="E399" s="32"/>
      <c r="F399" s="67"/>
      <c r="G399" s="68"/>
      <c r="H399" s="68"/>
      <c r="I399" s="32"/>
      <c r="J399" s="67"/>
      <c r="K399" s="32"/>
      <c r="L399" s="32"/>
      <c r="M399" s="32"/>
      <c r="N399" s="20"/>
    </row>
    <row r="400" spans="1:14" ht="12">
      <c r="A400" s="31"/>
      <c r="B400" s="15"/>
      <c r="C400" s="67"/>
      <c r="D400" s="32"/>
      <c r="E400" s="32"/>
      <c r="F400" s="67"/>
      <c r="G400" s="68"/>
      <c r="H400" s="68"/>
      <c r="I400" s="32"/>
      <c r="J400" s="67"/>
      <c r="K400" s="32"/>
      <c r="L400" s="32"/>
      <c r="M400" s="32"/>
      <c r="N400" s="20"/>
    </row>
    <row r="401" spans="1:14" ht="12">
      <c r="A401" s="31"/>
      <c r="B401" s="15"/>
      <c r="C401" s="67"/>
      <c r="D401" s="32"/>
      <c r="E401" s="32"/>
      <c r="F401" s="67"/>
      <c r="G401" s="68"/>
      <c r="H401" s="68"/>
      <c r="I401" s="32"/>
      <c r="J401" s="67"/>
      <c r="K401" s="32"/>
      <c r="L401" s="32"/>
      <c r="M401" s="32"/>
      <c r="N401" s="20"/>
    </row>
    <row r="402" spans="1:14" ht="12">
      <c r="A402" s="31"/>
      <c r="B402" s="15"/>
      <c r="C402" s="67"/>
      <c r="D402" s="32"/>
      <c r="E402" s="32"/>
      <c r="F402" s="67"/>
      <c r="G402" s="68"/>
      <c r="H402" s="68"/>
      <c r="I402" s="32"/>
      <c r="J402" s="67"/>
      <c r="K402" s="32"/>
      <c r="L402" s="32"/>
      <c r="M402" s="32"/>
      <c r="N402" s="20"/>
    </row>
    <row r="403" spans="1:14" ht="12">
      <c r="A403" s="31"/>
      <c r="B403" s="15"/>
      <c r="C403" s="67"/>
      <c r="D403" s="32"/>
      <c r="E403" s="32"/>
      <c r="F403" s="67"/>
      <c r="G403" s="68"/>
      <c r="H403" s="68"/>
      <c r="I403" s="32"/>
      <c r="J403" s="67"/>
      <c r="K403" s="32"/>
      <c r="L403" s="32"/>
      <c r="M403" s="32"/>
      <c r="N403" s="20"/>
    </row>
    <row r="404" spans="1:14" ht="12">
      <c r="A404" s="31"/>
      <c r="B404" s="15"/>
      <c r="C404" s="67"/>
      <c r="D404" s="32"/>
      <c r="E404" s="32"/>
      <c r="F404" s="67"/>
      <c r="G404" s="68"/>
      <c r="H404" s="68"/>
      <c r="I404" s="32"/>
      <c r="J404" s="67"/>
      <c r="K404" s="32"/>
      <c r="L404" s="32"/>
      <c r="M404" s="32"/>
      <c r="N404" s="20"/>
    </row>
    <row r="405" spans="1:14" ht="12">
      <c r="A405" s="31"/>
      <c r="B405" s="15"/>
      <c r="C405" s="67"/>
      <c r="D405" s="32"/>
      <c r="E405" s="32"/>
      <c r="F405" s="67"/>
      <c r="G405" s="68"/>
      <c r="H405" s="68"/>
      <c r="I405" s="32"/>
      <c r="J405" s="67"/>
      <c r="K405" s="32"/>
      <c r="L405" s="32"/>
      <c r="M405" s="32"/>
      <c r="N405" s="20"/>
    </row>
    <row r="406" spans="1:14" ht="12">
      <c r="A406" s="31"/>
      <c r="B406" s="15"/>
      <c r="C406" s="67"/>
      <c r="D406" s="32"/>
      <c r="E406" s="32"/>
      <c r="F406" s="67"/>
      <c r="G406" s="68"/>
      <c r="H406" s="68"/>
      <c r="I406" s="32"/>
      <c r="J406" s="67"/>
      <c r="K406" s="32"/>
      <c r="L406" s="32"/>
      <c r="M406" s="32"/>
      <c r="N406" s="20"/>
    </row>
    <row r="407" spans="1:14" ht="12">
      <c r="A407" s="31"/>
      <c r="B407" s="15"/>
      <c r="C407" s="67"/>
      <c r="D407" s="32"/>
      <c r="E407" s="32"/>
      <c r="F407" s="67"/>
      <c r="G407" s="68"/>
      <c r="H407" s="68"/>
      <c r="I407" s="32"/>
      <c r="J407" s="67"/>
      <c r="K407" s="32"/>
      <c r="L407" s="32"/>
      <c r="M407" s="32"/>
      <c r="N407" s="20"/>
    </row>
    <row r="408" spans="1:14" ht="12">
      <c r="A408" s="31"/>
      <c r="B408" s="15"/>
      <c r="C408" s="67"/>
      <c r="D408" s="32"/>
      <c r="E408" s="32"/>
      <c r="F408" s="67"/>
      <c r="G408" s="68"/>
      <c r="H408" s="68"/>
      <c r="I408" s="32"/>
      <c r="J408" s="67"/>
      <c r="K408" s="32"/>
      <c r="L408" s="32"/>
      <c r="M408" s="32"/>
      <c r="N408" s="20"/>
    </row>
    <row r="409" spans="1:14" ht="12">
      <c r="A409" s="31"/>
      <c r="B409" s="15"/>
      <c r="C409" s="67"/>
      <c r="D409" s="32"/>
      <c r="E409" s="32"/>
      <c r="F409" s="67"/>
      <c r="G409" s="68"/>
      <c r="H409" s="68"/>
      <c r="I409" s="32"/>
      <c r="J409" s="67"/>
      <c r="K409" s="32"/>
      <c r="L409" s="32"/>
      <c r="M409" s="32"/>
      <c r="N409" s="20"/>
    </row>
    <row r="410" spans="1:14" ht="12">
      <c r="A410" s="31"/>
      <c r="B410" s="15"/>
      <c r="C410" s="67"/>
      <c r="D410" s="32"/>
      <c r="E410" s="32"/>
      <c r="F410" s="67"/>
      <c r="G410" s="68"/>
      <c r="H410" s="68"/>
      <c r="I410" s="32"/>
      <c r="J410" s="67"/>
      <c r="K410" s="32"/>
      <c r="L410" s="32"/>
      <c r="M410" s="32"/>
      <c r="N410" s="20"/>
    </row>
    <row r="411" spans="1:14" ht="12">
      <c r="A411" s="31"/>
      <c r="B411" s="15"/>
      <c r="C411" s="67"/>
      <c r="D411" s="32"/>
      <c r="E411" s="32"/>
      <c r="F411" s="67"/>
      <c r="G411" s="68"/>
      <c r="H411" s="68"/>
      <c r="I411" s="32"/>
      <c r="J411" s="67"/>
      <c r="K411" s="32"/>
      <c r="L411" s="32"/>
      <c r="M411" s="32"/>
      <c r="N411" s="20"/>
    </row>
    <row r="412" spans="1:14" ht="12">
      <c r="A412" s="31"/>
      <c r="B412" s="15"/>
      <c r="C412" s="67"/>
      <c r="D412" s="32"/>
      <c r="E412" s="32"/>
      <c r="F412" s="67"/>
      <c r="G412" s="68"/>
      <c r="H412" s="68"/>
      <c r="I412" s="32"/>
      <c r="J412" s="67"/>
      <c r="K412" s="32"/>
      <c r="L412" s="32"/>
      <c r="M412" s="32"/>
      <c r="N412" s="20"/>
    </row>
    <row r="413" spans="1:14" ht="12">
      <c r="A413" s="31"/>
      <c r="B413" s="15"/>
      <c r="C413" s="67"/>
      <c r="D413" s="32"/>
      <c r="E413" s="32"/>
      <c r="F413" s="67"/>
      <c r="G413" s="68"/>
      <c r="H413" s="68"/>
      <c r="I413" s="32"/>
      <c r="J413" s="67"/>
      <c r="K413" s="32"/>
      <c r="L413" s="32"/>
      <c r="M413" s="32"/>
      <c r="N413" s="20"/>
    </row>
    <row r="414" spans="1:14" ht="12">
      <c r="A414" s="31"/>
      <c r="B414" s="15"/>
      <c r="C414" s="67"/>
      <c r="D414" s="32"/>
      <c r="E414" s="32"/>
      <c r="F414" s="67"/>
      <c r="G414" s="68"/>
      <c r="H414" s="68"/>
      <c r="I414" s="32"/>
      <c r="J414" s="67"/>
      <c r="K414" s="32"/>
      <c r="L414" s="32"/>
      <c r="M414" s="32"/>
      <c r="N414" s="20"/>
    </row>
    <row r="415" spans="1:14" ht="12">
      <c r="A415" s="31"/>
      <c r="B415" s="15"/>
      <c r="C415" s="67"/>
      <c r="D415" s="32"/>
      <c r="E415" s="32"/>
      <c r="F415" s="67"/>
      <c r="G415" s="68"/>
      <c r="H415" s="68"/>
      <c r="I415" s="32"/>
      <c r="J415" s="67"/>
      <c r="K415" s="32"/>
      <c r="L415" s="32"/>
      <c r="M415" s="32"/>
      <c r="N415" s="20"/>
    </row>
    <row r="416" spans="1:14" ht="12">
      <c r="A416" s="31"/>
      <c r="B416" s="15"/>
      <c r="C416" s="67"/>
      <c r="D416" s="32"/>
      <c r="E416" s="32"/>
      <c r="F416" s="67"/>
      <c r="G416" s="68"/>
      <c r="H416" s="68"/>
      <c r="I416" s="32"/>
      <c r="J416" s="67"/>
      <c r="K416" s="32"/>
      <c r="L416" s="32"/>
      <c r="M416" s="32"/>
      <c r="N416" s="20"/>
    </row>
    <row r="417" spans="1:14" ht="12">
      <c r="A417" s="31"/>
      <c r="B417" s="15"/>
      <c r="C417" s="67"/>
      <c r="D417" s="32"/>
      <c r="E417" s="32"/>
      <c r="F417" s="67"/>
      <c r="G417" s="68"/>
      <c r="H417" s="68"/>
      <c r="I417" s="32"/>
      <c r="J417" s="67"/>
      <c r="K417" s="32"/>
      <c r="L417" s="32"/>
      <c r="M417" s="32"/>
      <c r="N417" s="20"/>
    </row>
    <row r="418" spans="1:14" ht="12">
      <c r="A418" s="31"/>
      <c r="B418" s="15"/>
      <c r="C418" s="15"/>
      <c r="D418" s="11"/>
      <c r="E418" s="11"/>
      <c r="F418" s="15"/>
      <c r="G418" s="10"/>
      <c r="H418" s="10"/>
      <c r="I418" s="11"/>
      <c r="J418" s="15"/>
      <c r="K418" s="11"/>
      <c r="L418" s="11"/>
      <c r="M418" s="11"/>
      <c r="N418" s="20"/>
    </row>
    <row r="419" spans="1:14" ht="12">
      <c r="A419" s="31"/>
      <c r="B419" s="15"/>
      <c r="C419" s="15"/>
      <c r="D419" s="11"/>
      <c r="E419" s="11"/>
      <c r="F419" s="15"/>
      <c r="G419" s="10"/>
      <c r="H419" s="10"/>
      <c r="I419" s="11"/>
      <c r="J419" s="15"/>
      <c r="K419" s="11"/>
      <c r="L419" s="11"/>
      <c r="M419" s="11"/>
      <c r="N419" s="20"/>
    </row>
    <row r="420" spans="1:14" ht="12">
      <c r="A420" s="31"/>
      <c r="B420" s="15"/>
      <c r="C420" s="15"/>
      <c r="D420" s="11"/>
      <c r="E420" s="11"/>
      <c r="F420" s="15"/>
      <c r="G420" s="10"/>
      <c r="H420" s="10"/>
      <c r="I420" s="11"/>
      <c r="J420" s="15"/>
      <c r="K420" s="11"/>
      <c r="L420" s="11"/>
      <c r="M420" s="11"/>
      <c r="N420" s="20"/>
    </row>
    <row r="421" spans="1:14" ht="12">
      <c r="A421" s="31"/>
      <c r="B421" s="15"/>
      <c r="C421" s="15"/>
      <c r="D421" s="32"/>
      <c r="E421" s="11"/>
      <c r="F421" s="15"/>
      <c r="G421" s="10"/>
      <c r="H421" s="10"/>
      <c r="I421" s="11"/>
      <c r="J421" s="15"/>
      <c r="K421" s="32"/>
      <c r="L421" s="32"/>
      <c r="M421" s="32"/>
      <c r="N421" s="20"/>
    </row>
    <row r="422" spans="1:14" ht="12">
      <c r="A422" s="31"/>
      <c r="B422" s="15"/>
      <c r="C422" s="15"/>
      <c r="D422" s="32"/>
      <c r="E422" s="11"/>
      <c r="F422" s="15"/>
      <c r="G422" s="10"/>
      <c r="H422" s="10"/>
      <c r="I422" s="11"/>
      <c r="J422" s="15"/>
      <c r="K422" s="32"/>
      <c r="L422" s="32"/>
      <c r="M422" s="32"/>
      <c r="N422" s="20"/>
    </row>
    <row r="423" spans="1:14" ht="12">
      <c r="A423" s="31"/>
      <c r="B423" s="15"/>
      <c r="C423" s="15"/>
      <c r="D423" s="32"/>
      <c r="E423" s="11"/>
      <c r="F423" s="15"/>
      <c r="G423" s="10"/>
      <c r="H423" s="10"/>
      <c r="I423" s="11"/>
      <c r="J423" s="15"/>
      <c r="K423" s="32"/>
      <c r="L423" s="32"/>
      <c r="M423" s="32"/>
      <c r="N423" s="20"/>
    </row>
    <row r="424" spans="1:14" ht="12">
      <c r="A424" s="63"/>
      <c r="B424" s="15"/>
      <c r="C424" s="66"/>
      <c r="D424" s="13"/>
      <c r="E424" s="11"/>
      <c r="F424" s="15"/>
      <c r="G424" s="10"/>
      <c r="H424" s="10"/>
      <c r="I424" s="11"/>
      <c r="J424" s="15"/>
      <c r="K424" s="13"/>
      <c r="L424" s="13"/>
      <c r="M424" s="13"/>
      <c r="N424" s="20"/>
    </row>
    <row r="425" spans="1:14" ht="12">
      <c r="A425" s="63"/>
      <c r="B425" s="15"/>
      <c r="C425" s="66"/>
      <c r="D425" s="13"/>
      <c r="E425" s="11"/>
      <c r="F425" s="15"/>
      <c r="G425" s="10"/>
      <c r="H425" s="10"/>
      <c r="I425" s="11"/>
      <c r="J425" s="15"/>
      <c r="K425" s="13"/>
      <c r="L425" s="13"/>
      <c r="M425" s="13"/>
      <c r="N425" s="20"/>
    </row>
    <row r="426" spans="1:14" ht="12">
      <c r="A426" s="63"/>
      <c r="B426" s="15"/>
      <c r="C426" s="66"/>
      <c r="D426" s="13"/>
      <c r="E426" s="11"/>
      <c r="F426" s="15"/>
      <c r="G426" s="10"/>
      <c r="H426" s="10"/>
      <c r="I426" s="11"/>
      <c r="J426" s="15"/>
      <c r="K426" s="13"/>
      <c r="L426" s="13"/>
      <c r="M426" s="13"/>
      <c r="N426" s="20"/>
    </row>
    <row r="427" spans="1:14" ht="12">
      <c r="A427" s="31"/>
      <c r="B427" s="15"/>
      <c r="C427" s="15"/>
      <c r="D427" s="11"/>
      <c r="E427" s="11"/>
      <c r="F427" s="15"/>
      <c r="G427" s="10"/>
      <c r="H427" s="10"/>
      <c r="I427" s="11"/>
      <c r="J427" s="15"/>
      <c r="K427" s="11"/>
      <c r="L427" s="11"/>
      <c r="M427" s="11"/>
      <c r="N427" s="20"/>
    </row>
    <row r="428" spans="1:14" ht="12">
      <c r="A428" s="63"/>
      <c r="B428" s="15"/>
      <c r="C428" s="66"/>
      <c r="D428" s="13"/>
      <c r="E428" s="11"/>
      <c r="F428" s="15"/>
      <c r="G428" s="10"/>
      <c r="H428" s="10"/>
      <c r="I428" s="11"/>
      <c r="J428" s="15"/>
      <c r="K428" s="13"/>
      <c r="L428" s="13"/>
      <c r="M428" s="13"/>
      <c r="N428" s="20"/>
    </row>
    <row r="429" spans="1:14" ht="12">
      <c r="A429" s="63"/>
      <c r="B429" s="15"/>
      <c r="C429" s="66"/>
      <c r="D429" s="13"/>
      <c r="E429" s="11"/>
      <c r="F429" s="15"/>
      <c r="G429" s="10"/>
      <c r="H429" s="10"/>
      <c r="I429" s="11"/>
      <c r="J429" s="15"/>
      <c r="K429" s="13"/>
      <c r="L429" s="13"/>
      <c r="M429" s="13"/>
      <c r="N429" s="20"/>
    </row>
    <row r="430" spans="1:14" ht="12">
      <c r="A430" s="63"/>
      <c r="B430" s="15"/>
      <c r="C430" s="66"/>
      <c r="D430" s="13"/>
      <c r="E430" s="11"/>
      <c r="F430" s="15"/>
      <c r="G430" s="10"/>
      <c r="H430" s="10"/>
      <c r="I430" s="11"/>
      <c r="J430" s="15"/>
      <c r="K430" s="13"/>
      <c r="L430" s="13"/>
      <c r="M430" s="13"/>
      <c r="N430" s="20"/>
    </row>
    <row r="431" spans="1:14" ht="12">
      <c r="A431" s="63"/>
      <c r="B431" s="15"/>
      <c r="C431" s="66"/>
      <c r="D431" s="13"/>
      <c r="E431" s="11"/>
      <c r="F431" s="15"/>
      <c r="G431" s="10"/>
      <c r="H431" s="10"/>
      <c r="I431" s="11"/>
      <c r="J431" s="15"/>
      <c r="K431" s="13"/>
      <c r="L431" s="13"/>
      <c r="M431" s="13"/>
      <c r="N431" s="20"/>
    </row>
    <row r="432" spans="1:14" ht="12">
      <c r="A432" s="63"/>
      <c r="B432" s="15"/>
      <c r="C432" s="66"/>
      <c r="D432" s="13"/>
      <c r="E432" s="11"/>
      <c r="F432" s="15"/>
      <c r="G432" s="10"/>
      <c r="H432" s="10"/>
      <c r="I432" s="11"/>
      <c r="J432" s="15"/>
      <c r="K432" s="13"/>
      <c r="L432" s="13"/>
      <c r="M432" s="13"/>
      <c r="N432" s="20"/>
    </row>
    <row r="433" spans="1:14" ht="12">
      <c r="A433" s="63"/>
      <c r="B433" s="15"/>
      <c r="C433" s="66"/>
      <c r="D433" s="13"/>
      <c r="E433" s="11"/>
      <c r="F433" s="15"/>
      <c r="G433" s="10"/>
      <c r="H433" s="10"/>
      <c r="I433" s="11"/>
      <c r="J433" s="15"/>
      <c r="K433" s="13"/>
      <c r="L433" s="13"/>
      <c r="M433" s="13"/>
      <c r="N433" s="20"/>
    </row>
    <row r="434" spans="1:14" ht="12">
      <c r="A434" s="63"/>
      <c r="B434" s="15"/>
      <c r="C434" s="66"/>
      <c r="D434" s="13"/>
      <c r="E434" s="11"/>
      <c r="F434" s="15"/>
      <c r="G434" s="10"/>
      <c r="H434" s="10"/>
      <c r="I434" s="11"/>
      <c r="J434" s="15"/>
      <c r="K434" s="13"/>
      <c r="L434" s="13"/>
      <c r="M434" s="13"/>
      <c r="N434" s="20"/>
    </row>
    <row r="435" spans="1:14" ht="12">
      <c r="A435" s="63"/>
      <c r="B435" s="15"/>
      <c r="C435" s="66"/>
      <c r="D435" s="13"/>
      <c r="E435" s="11"/>
      <c r="F435" s="15"/>
      <c r="G435" s="10"/>
      <c r="H435" s="10"/>
      <c r="I435" s="11"/>
      <c r="J435" s="15"/>
      <c r="K435" s="13"/>
      <c r="L435" s="13"/>
      <c r="M435" s="13"/>
      <c r="N435" s="20"/>
    </row>
    <row r="436" spans="1:14" ht="12">
      <c r="A436" s="63"/>
      <c r="B436" s="15"/>
      <c r="C436" s="66"/>
      <c r="D436" s="13"/>
      <c r="E436" s="11"/>
      <c r="F436" s="15"/>
      <c r="G436" s="10"/>
      <c r="H436" s="10"/>
      <c r="I436" s="11"/>
      <c r="J436" s="15"/>
      <c r="K436" s="13"/>
      <c r="L436" s="13"/>
      <c r="M436" s="13"/>
      <c r="N436" s="20"/>
    </row>
    <row r="437" spans="1:14" ht="12">
      <c r="A437" s="63"/>
      <c r="B437" s="15"/>
      <c r="C437" s="66"/>
      <c r="D437" s="13"/>
      <c r="E437" s="11"/>
      <c r="F437" s="15"/>
      <c r="G437" s="10"/>
      <c r="H437" s="10"/>
      <c r="I437" s="11"/>
      <c r="J437" s="15"/>
      <c r="K437" s="13"/>
      <c r="L437" s="13"/>
      <c r="M437" s="13"/>
      <c r="N437" s="20"/>
    </row>
    <row r="438" spans="1:14" ht="12">
      <c r="A438" s="63"/>
      <c r="B438" s="15"/>
      <c r="C438" s="66"/>
      <c r="D438" s="13"/>
      <c r="E438" s="11"/>
      <c r="F438" s="15"/>
      <c r="G438" s="10"/>
      <c r="H438" s="10"/>
      <c r="I438" s="11"/>
      <c r="J438" s="15"/>
      <c r="K438" s="13"/>
      <c r="L438" s="13"/>
      <c r="M438" s="13"/>
      <c r="N438" s="20"/>
    </row>
    <row r="439" spans="1:14" ht="12">
      <c r="A439" s="63"/>
      <c r="B439" s="15"/>
      <c r="C439" s="66"/>
      <c r="D439" s="13"/>
      <c r="E439" s="11"/>
      <c r="F439" s="15"/>
      <c r="G439" s="10"/>
      <c r="H439" s="10"/>
      <c r="I439" s="11"/>
      <c r="J439" s="15"/>
      <c r="K439" s="13"/>
      <c r="L439" s="13"/>
      <c r="M439" s="13"/>
      <c r="N439" s="20"/>
    </row>
    <row r="440" spans="1:14" ht="12">
      <c r="A440" s="63"/>
      <c r="B440" s="15"/>
      <c r="C440" s="66"/>
      <c r="D440" s="13"/>
      <c r="E440" s="11"/>
      <c r="F440" s="15"/>
      <c r="G440" s="10"/>
      <c r="H440" s="10"/>
      <c r="I440" s="11"/>
      <c r="J440" s="15"/>
      <c r="K440" s="13"/>
      <c r="L440" s="13"/>
      <c r="M440" s="13"/>
      <c r="N440" s="20"/>
    </row>
    <row r="441" spans="1:14" ht="12">
      <c r="A441" s="63"/>
      <c r="B441" s="15"/>
      <c r="C441" s="66"/>
      <c r="D441" s="13"/>
      <c r="E441" s="11"/>
      <c r="F441" s="15"/>
      <c r="G441" s="10"/>
      <c r="H441" s="10"/>
      <c r="I441" s="11"/>
      <c r="J441" s="15"/>
      <c r="K441" s="13"/>
      <c r="L441" s="13"/>
      <c r="M441" s="13"/>
      <c r="N441" s="20"/>
    </row>
    <row r="442" spans="1:14" ht="12">
      <c r="A442" s="63"/>
      <c r="B442" s="15"/>
      <c r="C442" s="66"/>
      <c r="D442" s="13"/>
      <c r="E442" s="11"/>
      <c r="F442" s="15"/>
      <c r="G442" s="10"/>
      <c r="H442" s="10"/>
      <c r="I442" s="11"/>
      <c r="J442" s="15"/>
      <c r="K442" s="13"/>
      <c r="L442" s="13"/>
      <c r="M442" s="13"/>
      <c r="N442" s="20"/>
    </row>
    <row r="443" spans="1:14" ht="12">
      <c r="A443" s="31"/>
      <c r="B443" s="15"/>
      <c r="C443" s="15"/>
      <c r="D443" s="11"/>
      <c r="E443" s="11"/>
      <c r="F443" s="15"/>
      <c r="G443" s="10"/>
      <c r="H443" s="10"/>
      <c r="I443" s="11"/>
      <c r="J443" s="15"/>
      <c r="K443" s="11"/>
      <c r="L443" s="11"/>
      <c r="M443" s="11"/>
      <c r="N443" s="20"/>
    </row>
    <row r="444" spans="1:14" ht="12">
      <c r="A444" s="31"/>
      <c r="B444" s="15"/>
      <c r="C444" s="15"/>
      <c r="D444" s="32"/>
      <c r="E444" s="32"/>
      <c r="F444" s="67"/>
      <c r="G444" s="68"/>
      <c r="H444" s="68"/>
      <c r="I444" s="32"/>
      <c r="J444" s="67"/>
      <c r="K444" s="32"/>
      <c r="L444" s="32"/>
      <c r="M444" s="32"/>
      <c r="N444" s="20"/>
    </row>
    <row r="445" spans="1:14" ht="12">
      <c r="A445" s="63"/>
      <c r="B445" s="15"/>
      <c r="C445" s="66"/>
      <c r="D445" s="13"/>
      <c r="E445" s="11"/>
      <c r="F445" s="15"/>
      <c r="G445" s="10"/>
      <c r="H445" s="10"/>
      <c r="I445" s="11"/>
      <c r="J445" s="15"/>
      <c r="K445" s="13"/>
      <c r="L445" s="13"/>
      <c r="M445" s="13"/>
      <c r="N445" s="20"/>
    </row>
    <row r="446" spans="1:14" ht="12">
      <c r="A446" s="63"/>
      <c r="B446" s="15"/>
      <c r="C446" s="66"/>
      <c r="D446" s="13"/>
      <c r="E446" s="11"/>
      <c r="F446" s="15"/>
      <c r="G446" s="10"/>
      <c r="H446" s="10"/>
      <c r="I446" s="11"/>
      <c r="J446" s="15"/>
      <c r="K446" s="13"/>
      <c r="L446" s="13"/>
      <c r="M446" s="13"/>
      <c r="N446" s="20"/>
    </row>
    <row r="447" spans="1:14" ht="12">
      <c r="A447" s="31"/>
      <c r="B447" s="15"/>
      <c r="C447" s="15"/>
      <c r="D447" s="11"/>
      <c r="E447" s="11"/>
      <c r="F447" s="15"/>
      <c r="G447" s="10"/>
      <c r="H447" s="10"/>
      <c r="I447" s="11"/>
      <c r="J447" s="15"/>
      <c r="K447" s="11"/>
      <c r="L447" s="11"/>
      <c r="M447" s="11"/>
      <c r="N447" s="20"/>
    </row>
    <row r="448" spans="1:14" ht="12">
      <c r="A448" s="63"/>
      <c r="B448" s="15"/>
      <c r="C448" s="66"/>
      <c r="D448" s="13"/>
      <c r="E448" s="11"/>
      <c r="F448" s="15"/>
      <c r="G448" s="10"/>
      <c r="H448" s="10"/>
      <c r="I448" s="11"/>
      <c r="J448" s="15"/>
      <c r="K448" s="13"/>
      <c r="L448" s="13"/>
      <c r="M448" s="13"/>
      <c r="N448" s="20"/>
    </row>
    <row r="449" spans="1:14" ht="12">
      <c r="A449" s="31"/>
      <c r="B449" s="15"/>
      <c r="C449" s="15"/>
      <c r="D449" s="9"/>
      <c r="E449" s="11"/>
      <c r="F449" s="15"/>
      <c r="G449" s="10"/>
      <c r="H449" s="10"/>
      <c r="I449" s="11"/>
      <c r="J449" s="15"/>
      <c r="K449" s="11"/>
      <c r="L449" s="11"/>
      <c r="M449" s="11"/>
      <c r="N449" s="20"/>
    </row>
    <row r="450" spans="1:14" ht="12">
      <c r="A450" s="31"/>
      <c r="B450" s="15"/>
      <c r="C450" s="15"/>
      <c r="D450" s="9"/>
      <c r="E450" s="11"/>
      <c r="F450" s="15"/>
      <c r="G450" s="10"/>
      <c r="H450" s="10"/>
      <c r="I450" s="11"/>
      <c r="J450" s="15"/>
      <c r="K450" s="11"/>
      <c r="L450" s="11"/>
      <c r="M450" s="11"/>
      <c r="N450" s="20"/>
    </row>
    <row r="451" spans="1:14" ht="12">
      <c r="A451" s="31"/>
      <c r="B451" s="15"/>
      <c r="C451" s="15"/>
      <c r="D451" s="9"/>
      <c r="E451" s="11"/>
      <c r="F451" s="15"/>
      <c r="G451" s="10"/>
      <c r="H451" s="10"/>
      <c r="I451" s="11"/>
      <c r="J451" s="15"/>
      <c r="K451" s="11"/>
      <c r="L451" s="11"/>
      <c r="M451" s="11"/>
      <c r="N451" s="20"/>
    </row>
    <row r="452" spans="1:14" ht="12">
      <c r="A452" s="31"/>
      <c r="B452" s="15"/>
      <c r="C452" s="15"/>
      <c r="D452" s="9"/>
      <c r="E452" s="11"/>
      <c r="F452" s="15"/>
      <c r="G452" s="10"/>
      <c r="H452" s="10"/>
      <c r="I452" s="11"/>
      <c r="J452" s="15"/>
      <c r="K452" s="11"/>
      <c r="L452" s="11"/>
      <c r="M452" s="11"/>
      <c r="N452" s="20"/>
    </row>
    <row r="453" spans="1:14" ht="12">
      <c r="A453" s="31"/>
      <c r="B453" s="15"/>
      <c r="C453" s="15"/>
      <c r="D453" s="9"/>
      <c r="E453" s="11"/>
      <c r="F453" s="15"/>
      <c r="G453" s="10"/>
      <c r="H453" s="10"/>
      <c r="I453" s="11"/>
      <c r="J453" s="15"/>
      <c r="K453" s="11"/>
      <c r="L453" s="11"/>
      <c r="M453" s="11"/>
      <c r="N453" s="20"/>
    </row>
    <row r="454" spans="1:14" ht="12">
      <c r="A454" s="31"/>
      <c r="B454" s="15"/>
      <c r="C454" s="15"/>
      <c r="D454" s="9"/>
      <c r="E454" s="11"/>
      <c r="F454" s="15"/>
      <c r="G454" s="10"/>
      <c r="H454" s="10"/>
      <c r="I454" s="11"/>
      <c r="J454" s="15"/>
      <c r="K454" s="11"/>
      <c r="L454" s="11"/>
      <c r="M454" s="11"/>
      <c r="N454" s="20"/>
    </row>
    <row r="455" spans="1:14" ht="12">
      <c r="A455" s="31"/>
      <c r="B455" s="15"/>
      <c r="C455" s="15"/>
      <c r="D455" s="9"/>
      <c r="E455" s="11"/>
      <c r="F455" s="15"/>
      <c r="G455" s="10"/>
      <c r="H455" s="10"/>
      <c r="I455" s="11"/>
      <c r="J455" s="15"/>
      <c r="K455" s="11"/>
      <c r="L455" s="11"/>
      <c r="M455" s="11"/>
      <c r="N455" s="20"/>
    </row>
    <row r="456" spans="1:14" ht="12">
      <c r="A456" s="31"/>
      <c r="B456" s="15"/>
      <c r="C456" s="15"/>
      <c r="D456" s="9"/>
      <c r="E456" s="11"/>
      <c r="F456" s="15"/>
      <c r="G456" s="10"/>
      <c r="H456" s="10"/>
      <c r="I456" s="11"/>
      <c r="J456" s="15"/>
      <c r="K456" s="11"/>
      <c r="L456" s="11"/>
      <c r="M456" s="11"/>
      <c r="N456" s="20"/>
    </row>
    <row r="457" spans="1:14" ht="12">
      <c r="A457" s="31"/>
      <c r="B457" s="15"/>
      <c r="C457" s="15"/>
      <c r="D457" s="9"/>
      <c r="E457" s="11"/>
      <c r="F457" s="15"/>
      <c r="G457" s="10"/>
      <c r="H457" s="10"/>
      <c r="I457" s="11"/>
      <c r="J457" s="15"/>
      <c r="K457" s="11"/>
      <c r="L457" s="11"/>
      <c r="M457" s="11"/>
      <c r="N457" s="20"/>
    </row>
    <row r="458" spans="1:14" ht="12">
      <c r="A458" s="31"/>
      <c r="B458" s="15"/>
      <c r="C458" s="15"/>
      <c r="D458" s="9"/>
      <c r="E458" s="11"/>
      <c r="F458" s="15"/>
      <c r="G458" s="10"/>
      <c r="H458" s="10"/>
      <c r="I458" s="11"/>
      <c r="J458" s="15"/>
      <c r="K458" s="11"/>
      <c r="L458" s="11"/>
      <c r="M458" s="11"/>
      <c r="N458" s="20"/>
    </row>
    <row r="459" spans="1:14" ht="12">
      <c r="A459" s="31"/>
      <c r="B459" s="15"/>
      <c r="C459" s="15"/>
      <c r="D459" s="9"/>
      <c r="E459" s="11"/>
      <c r="F459" s="15"/>
      <c r="G459" s="10"/>
      <c r="H459" s="10"/>
      <c r="I459" s="11"/>
      <c r="J459" s="15"/>
      <c r="K459" s="11"/>
      <c r="L459" s="11"/>
      <c r="M459" s="11"/>
      <c r="N459" s="20"/>
    </row>
    <row r="460" spans="1:14" ht="12">
      <c r="A460" s="31"/>
      <c r="B460" s="15"/>
      <c r="C460" s="15"/>
      <c r="D460" s="9"/>
      <c r="E460" s="11"/>
      <c r="F460" s="15"/>
      <c r="G460" s="10"/>
      <c r="H460" s="10"/>
      <c r="I460" s="11"/>
      <c r="J460" s="15"/>
      <c r="K460" s="11"/>
      <c r="L460" s="11"/>
      <c r="M460" s="11"/>
      <c r="N460" s="20"/>
    </row>
    <row r="461" spans="1:14" ht="12">
      <c r="A461" s="31"/>
      <c r="B461" s="15"/>
      <c r="C461" s="15"/>
      <c r="D461" s="9"/>
      <c r="E461" s="11"/>
      <c r="F461" s="15"/>
      <c r="G461" s="10"/>
      <c r="H461" s="10"/>
      <c r="I461" s="11"/>
      <c r="J461" s="15"/>
      <c r="K461" s="11"/>
      <c r="L461" s="11"/>
      <c r="M461" s="11"/>
      <c r="N461" s="20"/>
    </row>
    <row r="462" spans="1:14" ht="12">
      <c r="A462" s="31"/>
      <c r="B462" s="15"/>
      <c r="C462" s="15"/>
      <c r="D462" s="9"/>
      <c r="E462" s="11"/>
      <c r="F462" s="15"/>
      <c r="G462" s="10"/>
      <c r="H462" s="10"/>
      <c r="I462" s="11"/>
      <c r="J462" s="15"/>
      <c r="K462" s="11"/>
      <c r="L462" s="11"/>
      <c r="M462" s="11"/>
      <c r="N462" s="20"/>
    </row>
    <row r="463" spans="1:14" ht="12">
      <c r="A463" s="31"/>
      <c r="B463" s="15"/>
      <c r="C463" s="15"/>
      <c r="D463" s="9"/>
      <c r="E463" s="11"/>
      <c r="F463" s="15"/>
      <c r="G463" s="10"/>
      <c r="H463" s="10"/>
      <c r="I463" s="11"/>
      <c r="J463" s="15"/>
      <c r="K463" s="11"/>
      <c r="L463" s="11"/>
      <c r="M463" s="11"/>
      <c r="N463" s="20"/>
    </row>
    <row r="464" spans="1:14" ht="12">
      <c r="A464" s="31"/>
      <c r="B464" s="15"/>
      <c r="C464" s="15"/>
      <c r="D464" s="9"/>
      <c r="E464" s="11"/>
      <c r="F464" s="15"/>
      <c r="G464" s="10"/>
      <c r="H464" s="10"/>
      <c r="I464" s="11"/>
      <c r="J464" s="15"/>
      <c r="K464" s="11"/>
      <c r="L464" s="11"/>
      <c r="M464" s="11"/>
      <c r="N464" s="20"/>
    </row>
    <row r="465" spans="1:14" ht="12">
      <c r="A465" s="31"/>
      <c r="B465" s="15"/>
      <c r="C465" s="15"/>
      <c r="D465" s="9"/>
      <c r="E465" s="11"/>
      <c r="F465" s="15"/>
      <c r="G465" s="10"/>
      <c r="H465" s="10"/>
      <c r="I465" s="11"/>
      <c r="J465" s="15"/>
      <c r="K465" s="11"/>
      <c r="L465" s="11"/>
      <c r="M465" s="11"/>
      <c r="N465" s="20"/>
    </row>
    <row r="466" spans="1:14" ht="12">
      <c r="A466" s="31"/>
      <c r="B466" s="15"/>
      <c r="C466" s="15"/>
      <c r="D466" s="9"/>
      <c r="E466" s="11"/>
      <c r="F466" s="15"/>
      <c r="G466" s="10"/>
      <c r="H466" s="10"/>
      <c r="I466" s="11"/>
      <c r="J466" s="15"/>
      <c r="K466" s="11"/>
      <c r="L466" s="11"/>
      <c r="M466" s="11"/>
      <c r="N466" s="20"/>
    </row>
    <row r="467" spans="1:14" ht="12">
      <c r="A467" s="31"/>
      <c r="B467" s="15"/>
      <c r="C467" s="15"/>
      <c r="D467" s="9"/>
      <c r="E467" s="11"/>
      <c r="F467" s="15"/>
      <c r="G467" s="10"/>
      <c r="H467" s="10"/>
      <c r="I467" s="11"/>
      <c r="J467" s="15"/>
      <c r="K467" s="11"/>
      <c r="L467" s="11"/>
      <c r="M467" s="11"/>
      <c r="N467" s="20"/>
    </row>
    <row r="468" spans="1:14" ht="12">
      <c r="A468" s="31"/>
      <c r="B468" s="15"/>
      <c r="C468" s="15"/>
      <c r="D468" s="11"/>
      <c r="E468" s="11"/>
      <c r="F468" s="15"/>
      <c r="G468" s="10"/>
      <c r="H468" s="10"/>
      <c r="I468" s="11"/>
      <c r="J468" s="15"/>
      <c r="K468" s="11"/>
      <c r="L468" s="11"/>
      <c r="M468" s="11"/>
      <c r="N468" s="20"/>
    </row>
    <row r="469" spans="1:14" ht="12">
      <c r="A469" s="31"/>
      <c r="B469" s="15"/>
      <c r="C469" s="15"/>
      <c r="D469" s="11"/>
      <c r="E469" s="11"/>
      <c r="F469" s="15"/>
      <c r="G469" s="10"/>
      <c r="H469" s="10"/>
      <c r="I469" s="11"/>
      <c r="J469" s="15"/>
      <c r="K469" s="11"/>
      <c r="L469" s="11"/>
      <c r="M469" s="11"/>
      <c r="N469" s="20"/>
    </row>
    <row r="470" spans="1:14" ht="12">
      <c r="A470" s="31"/>
      <c r="B470" s="15"/>
      <c r="C470" s="15"/>
      <c r="D470" s="11"/>
      <c r="E470" s="11"/>
      <c r="F470" s="15"/>
      <c r="G470" s="10"/>
      <c r="H470" s="10"/>
      <c r="I470" s="11"/>
      <c r="J470" s="15"/>
      <c r="K470" s="11"/>
      <c r="L470" s="11"/>
      <c r="M470" s="11"/>
      <c r="N470" s="20"/>
    </row>
    <row r="471" spans="1:14" ht="12">
      <c r="A471" s="31"/>
      <c r="B471" s="15"/>
      <c r="C471" s="15"/>
      <c r="D471" s="11"/>
      <c r="E471" s="11"/>
      <c r="F471" s="15"/>
      <c r="G471" s="10"/>
      <c r="H471" s="10"/>
      <c r="I471" s="11"/>
      <c r="J471" s="15"/>
      <c r="K471" s="11"/>
      <c r="L471" s="11"/>
      <c r="M471" s="11"/>
      <c r="N471" s="20"/>
    </row>
    <row r="472" spans="1:14" ht="12">
      <c r="A472" s="31"/>
      <c r="B472" s="15"/>
      <c r="C472" s="15"/>
      <c r="D472" s="11"/>
      <c r="E472" s="11"/>
      <c r="F472" s="15"/>
      <c r="G472" s="10"/>
      <c r="H472" s="10"/>
      <c r="I472" s="11"/>
      <c r="J472" s="15"/>
      <c r="K472" s="11"/>
      <c r="L472" s="11"/>
      <c r="M472" s="11"/>
      <c r="N472" s="20"/>
    </row>
    <row r="473" spans="1:14" ht="12">
      <c r="A473" s="31"/>
      <c r="B473" s="15"/>
      <c r="C473" s="15"/>
      <c r="D473" s="11"/>
      <c r="E473" s="11"/>
      <c r="F473" s="15"/>
      <c r="G473" s="10"/>
      <c r="H473" s="10"/>
      <c r="I473" s="11"/>
      <c r="J473" s="15"/>
      <c r="K473" s="11"/>
      <c r="L473" s="11"/>
      <c r="M473" s="11"/>
      <c r="N473" s="20"/>
    </row>
    <row r="474" spans="1:14" ht="12">
      <c r="A474" s="31"/>
      <c r="B474" s="15"/>
      <c r="C474" s="15"/>
      <c r="D474" s="11"/>
      <c r="E474" s="11"/>
      <c r="F474" s="15"/>
      <c r="G474" s="10"/>
      <c r="H474" s="10"/>
      <c r="I474" s="11"/>
      <c r="J474" s="15"/>
      <c r="K474" s="11"/>
      <c r="L474" s="11"/>
      <c r="M474" s="11"/>
      <c r="N474" s="20"/>
    </row>
    <row r="475" spans="1:14" ht="12">
      <c r="A475" s="31"/>
      <c r="B475" s="15"/>
      <c r="C475" s="15"/>
      <c r="D475" s="11"/>
      <c r="E475" s="11"/>
      <c r="F475" s="15"/>
      <c r="G475" s="10"/>
      <c r="H475" s="10"/>
      <c r="I475" s="11"/>
      <c r="J475" s="15"/>
      <c r="K475" s="11"/>
      <c r="L475" s="11"/>
      <c r="M475" s="11"/>
      <c r="N475" s="20"/>
    </row>
    <row r="476" spans="1:14" ht="12">
      <c r="A476" s="61"/>
      <c r="B476" s="15"/>
      <c r="C476" s="29"/>
      <c r="D476" s="51"/>
      <c r="E476" s="11"/>
      <c r="F476" s="29"/>
      <c r="G476" s="30"/>
      <c r="H476" s="30"/>
      <c r="I476" s="28"/>
      <c r="J476" s="29"/>
      <c r="K476" s="62"/>
      <c r="L476" s="62"/>
      <c r="M476" s="62"/>
      <c r="N476" s="20"/>
    </row>
    <row r="477" spans="1:14" ht="12">
      <c r="A477" s="61"/>
      <c r="B477" s="15"/>
      <c r="C477" s="29"/>
      <c r="D477" s="51"/>
      <c r="E477" s="11"/>
      <c r="F477" s="29"/>
      <c r="G477" s="30"/>
      <c r="H477" s="30"/>
      <c r="I477" s="28"/>
      <c r="J477" s="29"/>
      <c r="K477" s="11"/>
      <c r="L477" s="11"/>
      <c r="M477" s="62"/>
      <c r="N477" s="20"/>
    </row>
    <row r="478" spans="1:14" ht="12">
      <c r="A478" s="61"/>
      <c r="B478" s="15"/>
      <c r="C478" s="29"/>
      <c r="D478" s="51"/>
      <c r="E478" s="11"/>
      <c r="F478" s="29"/>
      <c r="G478" s="30"/>
      <c r="H478" s="30"/>
      <c r="I478" s="28"/>
      <c r="J478" s="29"/>
      <c r="K478" s="11"/>
      <c r="L478" s="11"/>
      <c r="M478" s="62"/>
      <c r="N478" s="20"/>
    </row>
    <row r="479" spans="1:14" ht="12">
      <c r="A479" s="61"/>
      <c r="B479" s="15"/>
      <c r="C479" s="29"/>
      <c r="D479" s="51"/>
      <c r="E479" s="11"/>
      <c r="F479" s="29"/>
      <c r="G479" s="30"/>
      <c r="H479" s="30"/>
      <c r="I479" s="28"/>
      <c r="J479" s="29"/>
      <c r="K479" s="11"/>
      <c r="L479" s="11"/>
      <c r="M479" s="62"/>
      <c r="N479" s="20"/>
    </row>
    <row r="480" spans="1:14" ht="12">
      <c r="A480" s="61"/>
      <c r="B480" s="15"/>
      <c r="C480" s="29"/>
      <c r="D480" s="51"/>
      <c r="E480" s="11"/>
      <c r="F480" s="29"/>
      <c r="G480" s="30"/>
      <c r="H480" s="30"/>
      <c r="I480" s="28"/>
      <c r="J480" s="29"/>
      <c r="K480" s="13"/>
      <c r="L480" s="13"/>
      <c r="M480" s="62"/>
      <c r="N480" s="20"/>
    </row>
    <row r="481" spans="1:14" ht="12">
      <c r="A481" s="61"/>
      <c r="B481" s="15"/>
      <c r="C481" s="29"/>
      <c r="D481" s="51"/>
      <c r="E481" s="11"/>
      <c r="F481" s="29"/>
      <c r="G481" s="30"/>
      <c r="H481" s="30"/>
      <c r="I481" s="28"/>
      <c r="J481" s="29"/>
      <c r="K481" s="13"/>
      <c r="L481" s="13"/>
      <c r="M481" s="62"/>
      <c r="N481" s="20"/>
    </row>
    <row r="482" spans="1:14" ht="12">
      <c r="A482" s="61"/>
      <c r="B482" s="15"/>
      <c r="C482" s="29"/>
      <c r="D482" s="51"/>
      <c r="E482" s="11"/>
      <c r="F482" s="29"/>
      <c r="G482" s="30"/>
      <c r="H482" s="30"/>
      <c r="I482" s="28"/>
      <c r="J482" s="29"/>
      <c r="K482" s="13"/>
      <c r="L482" s="13"/>
      <c r="M482" s="62"/>
      <c r="N482" s="20"/>
    </row>
    <row r="483" spans="1:14" ht="12">
      <c r="A483" s="61"/>
      <c r="B483" s="15"/>
      <c r="C483" s="29"/>
      <c r="D483" s="51"/>
      <c r="E483" s="11"/>
      <c r="F483" s="29"/>
      <c r="G483" s="30"/>
      <c r="H483" s="30"/>
      <c r="I483" s="28"/>
      <c r="J483" s="29"/>
      <c r="K483" s="13"/>
      <c r="L483" s="13"/>
      <c r="M483" s="62"/>
      <c r="N483" s="20"/>
    </row>
    <row r="484" spans="1:14" ht="12">
      <c r="A484" s="61"/>
      <c r="B484" s="15"/>
      <c r="C484" s="29"/>
      <c r="D484" s="51"/>
      <c r="E484" s="11"/>
      <c r="F484" s="29"/>
      <c r="G484" s="30"/>
      <c r="H484" s="30"/>
      <c r="I484" s="28"/>
      <c r="J484" s="29"/>
      <c r="K484" s="13"/>
      <c r="L484" s="13"/>
      <c r="M484" s="62"/>
      <c r="N484" s="20"/>
    </row>
    <row r="485" spans="1:14" ht="12">
      <c r="A485" s="61"/>
      <c r="B485" s="15"/>
      <c r="C485" s="29"/>
      <c r="D485" s="51"/>
      <c r="E485" s="11"/>
      <c r="F485" s="29"/>
      <c r="G485" s="30"/>
      <c r="H485" s="30"/>
      <c r="I485" s="28"/>
      <c r="J485" s="29"/>
      <c r="K485" s="13"/>
      <c r="L485" s="13"/>
      <c r="M485" s="62"/>
      <c r="N485" s="20"/>
    </row>
    <row r="486" spans="1:14" ht="12">
      <c r="A486" s="61"/>
      <c r="B486" s="15"/>
      <c r="C486" s="29"/>
      <c r="D486" s="51"/>
      <c r="E486" s="11"/>
      <c r="F486" s="29"/>
      <c r="G486" s="30"/>
      <c r="H486" s="30"/>
      <c r="I486" s="28"/>
      <c r="J486" s="29"/>
      <c r="K486" s="13"/>
      <c r="L486" s="13"/>
      <c r="M486" s="62"/>
      <c r="N486" s="20"/>
    </row>
    <row r="487" spans="1:14" ht="12">
      <c r="A487" s="61"/>
      <c r="B487" s="15"/>
      <c r="C487" s="29"/>
      <c r="D487" s="51"/>
      <c r="E487" s="11"/>
      <c r="F487" s="29"/>
      <c r="G487" s="30"/>
      <c r="H487" s="30"/>
      <c r="I487" s="28"/>
      <c r="J487" s="29"/>
      <c r="K487" s="13"/>
      <c r="L487" s="13"/>
      <c r="M487" s="62"/>
      <c r="N487" s="20"/>
    </row>
    <row r="488" spans="1:14" ht="12">
      <c r="A488" s="61"/>
      <c r="B488" s="15"/>
      <c r="C488" s="29"/>
      <c r="D488" s="51"/>
      <c r="E488" s="11"/>
      <c r="F488" s="29"/>
      <c r="G488" s="30"/>
      <c r="H488" s="30"/>
      <c r="I488" s="28"/>
      <c r="J488" s="29"/>
      <c r="K488" s="13"/>
      <c r="L488" s="13"/>
      <c r="M488" s="62"/>
      <c r="N488" s="20"/>
    </row>
    <row r="489" spans="1:14" ht="12">
      <c r="A489" s="61"/>
      <c r="B489" s="15"/>
      <c r="C489" s="29"/>
      <c r="D489" s="51"/>
      <c r="E489" s="11"/>
      <c r="F489" s="29"/>
      <c r="G489" s="30"/>
      <c r="H489" s="30"/>
      <c r="I489" s="28"/>
      <c r="J489" s="29"/>
      <c r="K489" s="13"/>
      <c r="L489" s="13"/>
      <c r="M489" s="62"/>
      <c r="N489" s="20"/>
    </row>
    <row r="490" spans="1:14" ht="12">
      <c r="A490" s="61"/>
      <c r="B490" s="15"/>
      <c r="C490" s="29"/>
      <c r="D490" s="51"/>
      <c r="E490" s="11"/>
      <c r="F490" s="29"/>
      <c r="G490" s="30"/>
      <c r="H490" s="30"/>
      <c r="I490" s="28"/>
      <c r="J490" s="29"/>
      <c r="K490" s="13"/>
      <c r="L490" s="13"/>
      <c r="M490" s="62"/>
      <c r="N490" s="20"/>
    </row>
    <row r="491" spans="1:14" ht="12">
      <c r="A491" s="61"/>
      <c r="B491" s="15"/>
      <c r="C491" s="29"/>
      <c r="D491" s="51"/>
      <c r="E491" s="11"/>
      <c r="F491" s="29"/>
      <c r="G491" s="30"/>
      <c r="H491" s="30"/>
      <c r="I491" s="28"/>
      <c r="J491" s="29"/>
      <c r="K491" s="13"/>
      <c r="L491" s="13"/>
      <c r="M491" s="62"/>
      <c r="N491" s="20"/>
    </row>
    <row r="492" spans="1:14" ht="12">
      <c r="A492" s="61"/>
      <c r="B492" s="15"/>
      <c r="C492" s="29"/>
      <c r="D492" s="51"/>
      <c r="E492" s="11"/>
      <c r="F492" s="29"/>
      <c r="G492" s="30"/>
      <c r="H492" s="30"/>
      <c r="I492" s="28"/>
      <c r="J492" s="29"/>
      <c r="K492" s="13"/>
      <c r="L492" s="13"/>
      <c r="M492" s="62"/>
      <c r="N492" s="20"/>
    </row>
    <row r="493" spans="1:14" ht="12">
      <c r="A493" s="61"/>
      <c r="B493" s="15"/>
      <c r="C493" s="29"/>
      <c r="D493" s="51"/>
      <c r="E493" s="11"/>
      <c r="F493" s="29"/>
      <c r="G493" s="30"/>
      <c r="H493" s="30"/>
      <c r="I493" s="28"/>
      <c r="J493" s="29"/>
      <c r="K493" s="13"/>
      <c r="L493" s="13"/>
      <c r="M493" s="62"/>
      <c r="N493" s="20"/>
    </row>
    <row r="494" spans="1:14" ht="12">
      <c r="A494" s="61"/>
      <c r="B494" s="15"/>
      <c r="C494" s="29"/>
      <c r="D494" s="51"/>
      <c r="E494" s="11"/>
      <c r="F494" s="29"/>
      <c r="G494" s="30"/>
      <c r="H494" s="30"/>
      <c r="I494" s="28"/>
      <c r="J494" s="29"/>
      <c r="K494" s="13"/>
      <c r="L494" s="13"/>
      <c r="M494" s="62"/>
      <c r="N494" s="20"/>
    </row>
    <row r="495" spans="1:14" ht="12">
      <c r="A495" s="61"/>
      <c r="B495" s="15"/>
      <c r="C495" s="29"/>
      <c r="D495" s="51"/>
      <c r="E495" s="11"/>
      <c r="F495" s="29"/>
      <c r="G495" s="30"/>
      <c r="H495" s="30"/>
      <c r="I495" s="28"/>
      <c r="J495" s="29"/>
      <c r="K495" s="13"/>
      <c r="L495" s="13"/>
      <c r="M495" s="62"/>
      <c r="N495" s="20"/>
    </row>
    <row r="496" spans="1:14" ht="12">
      <c r="A496" s="61"/>
      <c r="B496" s="15"/>
      <c r="C496" s="15"/>
      <c r="D496" s="41"/>
      <c r="E496" s="11"/>
      <c r="F496" s="15"/>
      <c r="G496" s="10"/>
      <c r="H496" s="10"/>
      <c r="I496" s="11"/>
      <c r="J496" s="15"/>
      <c r="K496" s="11"/>
      <c r="L496" s="11"/>
      <c r="M496" s="11"/>
      <c r="N496" s="20"/>
    </row>
    <row r="497" spans="1:14" ht="12">
      <c r="A497" s="61"/>
      <c r="B497" s="15"/>
      <c r="C497" s="29"/>
      <c r="D497" s="13"/>
      <c r="E497" s="11"/>
      <c r="F497" s="15"/>
      <c r="G497" s="10"/>
      <c r="H497" s="10"/>
      <c r="I497" s="11"/>
      <c r="J497" s="15"/>
      <c r="K497" s="11"/>
      <c r="L497" s="11"/>
      <c r="M497" s="11"/>
      <c r="N497" s="20"/>
    </row>
    <row r="498" spans="1:14" ht="12">
      <c r="A498" s="61"/>
      <c r="B498" s="15"/>
      <c r="C498" s="29"/>
      <c r="D498" s="13"/>
      <c r="E498" s="11"/>
      <c r="F498" s="15"/>
      <c r="G498" s="10"/>
      <c r="H498" s="10"/>
      <c r="I498" s="11"/>
      <c r="J498" s="15"/>
      <c r="K498" s="11"/>
      <c r="L498" s="11"/>
      <c r="M498" s="11"/>
      <c r="N498" s="20"/>
    </row>
    <row r="499" spans="1:14" ht="12">
      <c r="A499" s="61"/>
      <c r="B499" s="15"/>
      <c r="C499" s="29"/>
      <c r="D499" s="13"/>
      <c r="E499" s="11"/>
      <c r="F499" s="15"/>
      <c r="G499" s="10"/>
      <c r="H499" s="10"/>
      <c r="I499" s="11"/>
      <c r="J499" s="15"/>
      <c r="K499" s="11"/>
      <c r="L499" s="11"/>
      <c r="M499" s="11"/>
      <c r="N499" s="20"/>
    </row>
    <row r="500" spans="1:14" ht="12">
      <c r="A500" s="61"/>
      <c r="B500" s="15"/>
      <c r="C500" s="29"/>
      <c r="D500" s="13"/>
      <c r="E500" s="11"/>
      <c r="F500" s="15"/>
      <c r="G500" s="10"/>
      <c r="H500" s="10"/>
      <c r="I500" s="11"/>
      <c r="J500" s="15"/>
      <c r="K500" s="11"/>
      <c r="L500" s="11"/>
      <c r="M500" s="11"/>
      <c r="N500" s="20"/>
    </row>
    <row r="501" spans="1:14" ht="12">
      <c r="A501" s="61"/>
      <c r="B501" s="15"/>
      <c r="C501" s="29"/>
      <c r="D501" s="13"/>
      <c r="E501" s="11"/>
      <c r="F501" s="15"/>
      <c r="G501" s="10"/>
      <c r="H501" s="10"/>
      <c r="I501" s="11"/>
      <c r="J501" s="15"/>
      <c r="K501" s="11"/>
      <c r="L501" s="11"/>
      <c r="M501" s="11"/>
      <c r="N501" s="20"/>
    </row>
    <row r="502" spans="1:14" ht="12">
      <c r="A502" s="61"/>
      <c r="B502" s="15"/>
      <c r="C502" s="29"/>
      <c r="D502" s="13"/>
      <c r="E502" s="11"/>
      <c r="F502" s="15"/>
      <c r="G502" s="10"/>
      <c r="H502" s="10"/>
      <c r="I502" s="11"/>
      <c r="J502" s="15"/>
      <c r="K502" s="11"/>
      <c r="L502" s="11"/>
      <c r="M502" s="11"/>
      <c r="N502" s="20"/>
    </row>
    <row r="503" spans="1:14" ht="12">
      <c r="A503" s="31"/>
      <c r="B503" s="15"/>
      <c r="C503" s="15"/>
      <c r="D503" s="11"/>
      <c r="E503" s="11"/>
      <c r="F503" s="15"/>
      <c r="G503" s="10"/>
      <c r="H503" s="10"/>
      <c r="I503" s="11"/>
      <c r="J503" s="15"/>
      <c r="K503" s="11"/>
      <c r="L503" s="11"/>
      <c r="M503" s="11"/>
      <c r="N503" s="20"/>
    </row>
    <row r="504" spans="1:14" ht="12">
      <c r="A504" s="31"/>
      <c r="B504" s="15"/>
      <c r="C504" s="67"/>
      <c r="D504" s="69"/>
      <c r="E504" s="11"/>
      <c r="F504" s="15"/>
      <c r="G504" s="10"/>
      <c r="H504" s="10"/>
      <c r="I504" s="11"/>
      <c r="J504" s="15"/>
      <c r="K504" s="32"/>
      <c r="L504" s="32"/>
      <c r="M504" s="32"/>
      <c r="N504" s="20"/>
    </row>
    <row r="505" spans="1:14" ht="12">
      <c r="A505" s="31"/>
      <c r="B505" s="15"/>
      <c r="C505" s="67"/>
      <c r="D505" s="69"/>
      <c r="E505" s="11"/>
      <c r="F505" s="15"/>
      <c r="G505" s="10"/>
      <c r="H505" s="10"/>
      <c r="I505" s="11"/>
      <c r="J505" s="15"/>
      <c r="K505" s="32"/>
      <c r="L505" s="32"/>
      <c r="M505" s="32"/>
      <c r="N505" s="20"/>
    </row>
    <row r="506" spans="1:14" ht="12">
      <c r="A506" s="31"/>
      <c r="B506" s="15"/>
      <c r="C506" s="67"/>
      <c r="D506" s="69"/>
      <c r="E506" s="11"/>
      <c r="F506" s="15"/>
      <c r="G506" s="10"/>
      <c r="H506" s="10"/>
      <c r="I506" s="11"/>
      <c r="J506" s="15"/>
      <c r="K506" s="32"/>
      <c r="L506" s="32"/>
      <c r="M506" s="32"/>
      <c r="N506" s="20"/>
    </row>
    <row r="507" spans="1:14" ht="12">
      <c r="A507" s="31"/>
      <c r="B507" s="15"/>
      <c r="C507" s="67"/>
      <c r="D507" s="69"/>
      <c r="E507" s="11"/>
      <c r="F507" s="15"/>
      <c r="G507" s="10"/>
      <c r="H507" s="10"/>
      <c r="I507" s="11"/>
      <c r="J507" s="15"/>
      <c r="K507" s="32"/>
      <c r="L507" s="32"/>
      <c r="M507" s="32"/>
      <c r="N507" s="20"/>
    </row>
    <row r="508" spans="1:14" ht="12">
      <c r="A508" s="31"/>
      <c r="B508" s="15"/>
      <c r="C508" s="67"/>
      <c r="D508" s="69"/>
      <c r="E508" s="11"/>
      <c r="F508" s="15"/>
      <c r="G508" s="10"/>
      <c r="H508" s="10"/>
      <c r="I508" s="11"/>
      <c r="J508" s="15"/>
      <c r="K508" s="32"/>
      <c r="L508" s="32"/>
      <c r="M508" s="32"/>
      <c r="N508" s="20"/>
    </row>
    <row r="509" spans="1:14" ht="12">
      <c r="A509" s="31"/>
      <c r="B509" s="15"/>
      <c r="C509" s="67"/>
      <c r="D509" s="69"/>
      <c r="E509" s="11"/>
      <c r="F509" s="15"/>
      <c r="G509" s="10"/>
      <c r="H509" s="10"/>
      <c r="I509" s="11"/>
      <c r="J509" s="15"/>
      <c r="K509" s="32"/>
      <c r="L509" s="32"/>
      <c r="M509" s="32"/>
      <c r="N509" s="20"/>
    </row>
    <row r="510" spans="1:14" ht="12">
      <c r="A510" s="31"/>
      <c r="B510" s="15"/>
      <c r="C510" s="67"/>
      <c r="D510" s="69"/>
      <c r="E510" s="11"/>
      <c r="F510" s="15"/>
      <c r="G510" s="10"/>
      <c r="H510" s="10"/>
      <c r="I510" s="11"/>
      <c r="J510" s="15"/>
      <c r="K510" s="32"/>
      <c r="L510" s="32"/>
      <c r="M510" s="32"/>
      <c r="N510" s="20"/>
    </row>
    <row r="511" spans="1:14" ht="12">
      <c r="A511" s="31"/>
      <c r="B511" s="15"/>
      <c r="C511" s="67"/>
      <c r="D511" s="69"/>
      <c r="E511" s="11"/>
      <c r="F511" s="15"/>
      <c r="G511" s="10"/>
      <c r="H511" s="10"/>
      <c r="I511" s="11"/>
      <c r="J511" s="15"/>
      <c r="K511" s="32"/>
      <c r="L511" s="32"/>
      <c r="M511" s="32"/>
      <c r="N511" s="20"/>
    </row>
    <row r="512" spans="1:14" ht="12">
      <c r="A512" s="31"/>
      <c r="B512" s="15"/>
      <c r="C512" s="67"/>
      <c r="D512" s="69"/>
      <c r="E512" s="11"/>
      <c r="F512" s="15"/>
      <c r="G512" s="10"/>
      <c r="H512" s="10"/>
      <c r="I512" s="11"/>
      <c r="J512" s="15"/>
      <c r="K512" s="32"/>
      <c r="L512" s="32"/>
      <c r="M512" s="32"/>
      <c r="N512" s="20"/>
    </row>
    <row r="513" spans="1:14" ht="12">
      <c r="A513" s="31"/>
      <c r="B513" s="15"/>
      <c r="C513" s="67"/>
      <c r="D513" s="69"/>
      <c r="E513" s="11"/>
      <c r="F513" s="15"/>
      <c r="G513" s="10"/>
      <c r="H513" s="10"/>
      <c r="I513" s="11"/>
      <c r="J513" s="15"/>
      <c r="K513" s="32"/>
      <c r="L513" s="32"/>
      <c r="M513" s="32"/>
      <c r="N513" s="20"/>
    </row>
    <row r="514" spans="1:14" ht="12">
      <c r="A514" s="31"/>
      <c r="B514" s="15"/>
      <c r="C514" s="67"/>
      <c r="D514" s="69"/>
      <c r="E514" s="11"/>
      <c r="F514" s="15"/>
      <c r="G514" s="10"/>
      <c r="H514" s="10"/>
      <c r="I514" s="11"/>
      <c r="J514" s="15"/>
      <c r="K514" s="32"/>
      <c r="L514" s="32"/>
      <c r="M514" s="32"/>
      <c r="N514" s="20"/>
    </row>
    <row r="515" spans="1:14" ht="12">
      <c r="A515" s="31"/>
      <c r="B515" s="15"/>
      <c r="C515" s="67"/>
      <c r="D515" s="69"/>
      <c r="E515" s="11"/>
      <c r="F515" s="15"/>
      <c r="G515" s="10"/>
      <c r="H515" s="10"/>
      <c r="I515" s="11"/>
      <c r="J515" s="15"/>
      <c r="K515" s="32"/>
      <c r="L515" s="32"/>
      <c r="M515" s="32"/>
      <c r="N515" s="20"/>
    </row>
    <row r="516" spans="1:14" ht="12">
      <c r="A516" s="31"/>
      <c r="B516" s="15"/>
      <c r="C516" s="67"/>
      <c r="D516" s="69"/>
      <c r="E516" s="11"/>
      <c r="F516" s="15"/>
      <c r="G516" s="10"/>
      <c r="H516" s="10"/>
      <c r="I516" s="11"/>
      <c r="J516" s="15"/>
      <c r="K516" s="32"/>
      <c r="L516" s="32"/>
      <c r="M516" s="32"/>
      <c r="N516" s="20"/>
    </row>
    <row r="517" spans="1:14" ht="12">
      <c r="A517" s="31"/>
      <c r="B517" s="15"/>
      <c r="C517" s="67"/>
      <c r="D517" s="69"/>
      <c r="E517" s="11"/>
      <c r="F517" s="15"/>
      <c r="G517" s="10"/>
      <c r="H517" s="10"/>
      <c r="I517" s="11"/>
      <c r="J517" s="15"/>
      <c r="K517" s="32"/>
      <c r="L517" s="32"/>
      <c r="M517" s="32"/>
      <c r="N517" s="20"/>
    </row>
    <row r="518" spans="1:14" ht="12">
      <c r="A518" s="31"/>
      <c r="B518" s="15"/>
      <c r="C518" s="67"/>
      <c r="D518" s="69"/>
      <c r="E518" s="11"/>
      <c r="F518" s="15"/>
      <c r="G518" s="10"/>
      <c r="H518" s="10"/>
      <c r="I518" s="11"/>
      <c r="J518" s="15"/>
      <c r="K518" s="32"/>
      <c r="L518" s="32"/>
      <c r="M518" s="32"/>
      <c r="N518" s="20"/>
    </row>
    <row r="519" spans="1:14" ht="12">
      <c r="A519" s="31"/>
      <c r="B519" s="15"/>
      <c r="C519" s="67"/>
      <c r="D519" s="69"/>
      <c r="E519" s="11"/>
      <c r="F519" s="15"/>
      <c r="G519" s="10"/>
      <c r="H519" s="10"/>
      <c r="I519" s="11"/>
      <c r="J519" s="15"/>
      <c r="K519" s="32"/>
      <c r="L519" s="32"/>
      <c r="M519" s="32"/>
      <c r="N519" s="20"/>
    </row>
    <row r="520" spans="1:14" ht="12">
      <c r="A520" s="31"/>
      <c r="B520" s="15"/>
      <c r="C520" s="67"/>
      <c r="D520" s="69"/>
      <c r="E520" s="11"/>
      <c r="F520" s="15"/>
      <c r="G520" s="10"/>
      <c r="H520" s="10"/>
      <c r="I520" s="11"/>
      <c r="J520" s="15"/>
      <c r="K520" s="32"/>
      <c r="L520" s="32"/>
      <c r="M520" s="32"/>
      <c r="N520" s="20"/>
    </row>
    <row r="521" spans="1:14" ht="12">
      <c r="A521" s="31"/>
      <c r="B521" s="15"/>
      <c r="C521" s="67"/>
      <c r="D521" s="69"/>
      <c r="E521" s="11"/>
      <c r="F521" s="15"/>
      <c r="G521" s="10"/>
      <c r="H521" s="10"/>
      <c r="I521" s="11"/>
      <c r="J521" s="15"/>
      <c r="K521" s="32"/>
      <c r="L521" s="32"/>
      <c r="M521" s="32"/>
      <c r="N521" s="20"/>
    </row>
    <row r="522" spans="1:14" ht="12">
      <c r="A522" s="31"/>
      <c r="B522" s="15"/>
      <c r="C522" s="67"/>
      <c r="D522" s="69"/>
      <c r="E522" s="11"/>
      <c r="F522" s="15"/>
      <c r="G522" s="10"/>
      <c r="H522" s="10"/>
      <c r="I522" s="11"/>
      <c r="J522" s="15"/>
      <c r="K522" s="32"/>
      <c r="L522" s="32"/>
      <c r="M522" s="32"/>
      <c r="N522" s="20"/>
    </row>
    <row r="523" spans="1:14" ht="12">
      <c r="A523" s="31"/>
      <c r="B523" s="15"/>
      <c r="C523" s="67"/>
      <c r="D523" s="69"/>
      <c r="E523" s="11"/>
      <c r="F523" s="15"/>
      <c r="G523" s="10"/>
      <c r="H523" s="10"/>
      <c r="I523" s="11"/>
      <c r="J523" s="15"/>
      <c r="K523" s="32"/>
      <c r="L523" s="32"/>
      <c r="M523" s="32"/>
      <c r="N523" s="20"/>
    </row>
    <row r="524" spans="1:14" ht="12">
      <c r="A524" s="31"/>
      <c r="B524" s="15"/>
      <c r="C524" s="67"/>
      <c r="D524" s="32"/>
      <c r="E524" s="11"/>
      <c r="F524" s="15"/>
      <c r="G524" s="10"/>
      <c r="H524" s="10"/>
      <c r="I524" s="11"/>
      <c r="J524" s="15"/>
      <c r="K524" s="69"/>
      <c r="L524" s="69"/>
      <c r="M524" s="69"/>
      <c r="N524" s="20"/>
    </row>
    <row r="525" spans="1:14" ht="12">
      <c r="A525" s="31"/>
      <c r="B525" s="15"/>
      <c r="C525" s="67"/>
      <c r="D525" s="32"/>
      <c r="E525" s="32"/>
      <c r="F525" s="15"/>
      <c r="G525" s="10"/>
      <c r="H525" s="10"/>
      <c r="I525" s="11"/>
      <c r="J525" s="15"/>
      <c r="K525" s="69"/>
      <c r="L525" s="69"/>
      <c r="M525" s="69"/>
      <c r="N525" s="20"/>
    </row>
    <row r="526" spans="1:14" ht="12">
      <c r="A526" s="31"/>
      <c r="B526" s="15"/>
      <c r="C526" s="67"/>
      <c r="D526" s="32"/>
      <c r="E526" s="32"/>
      <c r="F526" s="15"/>
      <c r="G526" s="10"/>
      <c r="H526" s="10"/>
      <c r="I526" s="11"/>
      <c r="J526" s="15"/>
      <c r="K526" s="32"/>
      <c r="L526" s="32"/>
      <c r="M526" s="32"/>
      <c r="N526" s="20"/>
    </row>
    <row r="527" spans="1:14" ht="12">
      <c r="A527" s="31"/>
      <c r="B527" s="15"/>
      <c r="C527" s="67"/>
      <c r="D527" s="32"/>
      <c r="E527" s="32"/>
      <c r="F527" s="15"/>
      <c r="G527" s="10"/>
      <c r="H527" s="10"/>
      <c r="I527" s="11"/>
      <c r="J527" s="15"/>
      <c r="K527" s="32"/>
      <c r="L527" s="32"/>
      <c r="M527" s="32"/>
      <c r="N527" s="20"/>
    </row>
    <row r="528" spans="1:14" ht="12">
      <c r="A528" s="31"/>
      <c r="B528" s="15"/>
      <c r="C528" s="67"/>
      <c r="D528" s="32"/>
      <c r="E528" s="32"/>
      <c r="F528" s="15"/>
      <c r="G528" s="10"/>
      <c r="H528" s="10"/>
      <c r="I528" s="11"/>
      <c r="J528" s="15"/>
      <c r="K528" s="32"/>
      <c r="L528" s="32"/>
      <c r="M528" s="32"/>
      <c r="N528" s="20"/>
    </row>
    <row r="529" spans="1:14" ht="12">
      <c r="A529" s="31"/>
      <c r="B529" s="15"/>
      <c r="C529" s="67"/>
      <c r="D529" s="32"/>
      <c r="E529" s="32"/>
      <c r="F529" s="15"/>
      <c r="G529" s="10"/>
      <c r="H529" s="10"/>
      <c r="I529" s="11"/>
      <c r="J529" s="15"/>
      <c r="K529" s="32"/>
      <c r="L529" s="32"/>
      <c r="M529" s="32"/>
      <c r="N529" s="20"/>
    </row>
    <row r="530" spans="1:14" ht="12">
      <c r="A530" s="31"/>
      <c r="B530" s="15"/>
      <c r="C530" s="67"/>
      <c r="D530" s="32"/>
      <c r="E530" s="32"/>
      <c r="F530" s="15"/>
      <c r="G530" s="10"/>
      <c r="H530" s="10"/>
      <c r="I530" s="11"/>
      <c r="J530" s="15"/>
      <c r="K530" s="32"/>
      <c r="L530" s="32"/>
      <c r="M530" s="32"/>
      <c r="N530" s="20"/>
    </row>
    <row r="531" spans="1:14" ht="12">
      <c r="A531" s="31"/>
      <c r="B531" s="15"/>
      <c r="C531" s="67"/>
      <c r="D531" s="32"/>
      <c r="E531" s="32"/>
      <c r="F531" s="15"/>
      <c r="G531" s="10"/>
      <c r="H531" s="10"/>
      <c r="I531" s="11"/>
      <c r="J531" s="15"/>
      <c r="K531" s="32"/>
      <c r="L531" s="32"/>
      <c r="M531" s="32"/>
      <c r="N531" s="20"/>
    </row>
    <row r="532" spans="1:14" ht="12">
      <c r="A532" s="31"/>
      <c r="B532" s="15"/>
      <c r="C532" s="67"/>
      <c r="D532" s="32"/>
      <c r="E532" s="32"/>
      <c r="F532" s="15"/>
      <c r="G532" s="10"/>
      <c r="H532" s="10"/>
      <c r="I532" s="11"/>
      <c r="J532" s="15"/>
      <c r="K532" s="32"/>
      <c r="L532" s="32"/>
      <c r="M532" s="32"/>
      <c r="N532" s="20"/>
    </row>
    <row r="533" spans="1:14" ht="12">
      <c r="A533" s="31"/>
      <c r="B533" s="15"/>
      <c r="C533" s="67"/>
      <c r="D533" s="32"/>
      <c r="E533" s="32"/>
      <c r="F533" s="15"/>
      <c r="G533" s="10"/>
      <c r="H533" s="10"/>
      <c r="I533" s="11"/>
      <c r="J533" s="15"/>
      <c r="K533" s="32"/>
      <c r="L533" s="32"/>
      <c r="M533" s="32"/>
      <c r="N533" s="20"/>
    </row>
    <row r="534" spans="1:14" ht="12">
      <c r="A534" s="31"/>
      <c r="B534" s="15"/>
      <c r="C534" s="67"/>
      <c r="D534" s="32"/>
      <c r="E534" s="32"/>
      <c r="F534" s="15"/>
      <c r="G534" s="10"/>
      <c r="H534" s="10"/>
      <c r="I534" s="11"/>
      <c r="J534" s="15"/>
      <c r="K534" s="32"/>
      <c r="L534" s="32"/>
      <c r="M534" s="32"/>
      <c r="N534" s="20"/>
    </row>
    <row r="535" spans="1:14" ht="12">
      <c r="A535" s="31"/>
      <c r="B535" s="15"/>
      <c r="C535" s="67"/>
      <c r="D535" s="32"/>
      <c r="E535" s="32"/>
      <c r="F535" s="15"/>
      <c r="G535" s="10"/>
      <c r="H535" s="10"/>
      <c r="I535" s="11"/>
      <c r="J535" s="15"/>
      <c r="K535" s="32"/>
      <c r="L535" s="32"/>
      <c r="M535" s="32"/>
      <c r="N535" s="20"/>
    </row>
    <row r="536" spans="1:14" ht="12">
      <c r="A536" s="31"/>
      <c r="B536" s="15"/>
      <c r="C536" s="67"/>
      <c r="D536" s="32"/>
      <c r="E536" s="32"/>
      <c r="F536" s="15"/>
      <c r="G536" s="10"/>
      <c r="H536" s="10"/>
      <c r="I536" s="11"/>
      <c r="J536" s="15"/>
      <c r="K536" s="32"/>
      <c r="L536" s="32"/>
      <c r="M536" s="32"/>
      <c r="N536" s="20"/>
    </row>
    <row r="537" spans="1:14" ht="12">
      <c r="A537" s="31"/>
      <c r="B537" s="15"/>
      <c r="C537" s="67"/>
      <c r="D537" s="32"/>
      <c r="E537" s="32"/>
      <c r="F537" s="15"/>
      <c r="G537" s="10"/>
      <c r="H537" s="10"/>
      <c r="I537" s="11"/>
      <c r="J537" s="15"/>
      <c r="K537" s="32"/>
      <c r="L537" s="32"/>
      <c r="M537" s="32"/>
      <c r="N537" s="20"/>
    </row>
    <row r="538" spans="1:14" ht="12">
      <c r="A538" s="31"/>
      <c r="B538" s="15"/>
      <c r="C538" s="67"/>
      <c r="D538" s="32"/>
      <c r="E538" s="11"/>
      <c r="F538" s="15"/>
      <c r="G538" s="10"/>
      <c r="H538" s="10"/>
      <c r="I538" s="11"/>
      <c r="J538" s="15"/>
      <c r="K538" s="69"/>
      <c r="L538" s="69"/>
      <c r="M538" s="69"/>
      <c r="N538" s="20"/>
    </row>
    <row r="539" spans="1:14" ht="12">
      <c r="A539" s="31"/>
      <c r="B539" s="15"/>
      <c r="C539" s="67"/>
      <c r="D539" s="32"/>
      <c r="E539" s="32"/>
      <c r="F539" s="15"/>
      <c r="G539" s="10"/>
      <c r="H539" s="10"/>
      <c r="I539" s="11"/>
      <c r="J539" s="15"/>
      <c r="K539" s="69"/>
      <c r="L539" s="69"/>
      <c r="M539" s="69"/>
      <c r="N539" s="20"/>
    </row>
    <row r="540" spans="1:14" ht="12">
      <c r="A540" s="31"/>
      <c r="B540" s="15"/>
      <c r="C540" s="67"/>
      <c r="D540" s="32"/>
      <c r="E540" s="11"/>
      <c r="F540" s="15"/>
      <c r="G540" s="10"/>
      <c r="H540" s="10"/>
      <c r="I540" s="11"/>
      <c r="J540" s="15"/>
      <c r="K540" s="32"/>
      <c r="L540" s="32"/>
      <c r="M540" s="32"/>
      <c r="N540" s="20"/>
    </row>
    <row r="541" spans="1:14" ht="12">
      <c r="A541" s="31"/>
      <c r="B541" s="15"/>
      <c r="C541" s="67"/>
      <c r="D541" s="32"/>
      <c r="E541" s="11"/>
      <c r="F541" s="15"/>
      <c r="G541" s="10"/>
      <c r="H541" s="10"/>
      <c r="I541" s="11"/>
      <c r="J541" s="15"/>
      <c r="K541" s="32"/>
      <c r="L541" s="32"/>
      <c r="M541" s="32"/>
      <c r="N541" s="20"/>
    </row>
    <row r="542" spans="1:14" ht="12">
      <c r="A542" s="31"/>
      <c r="B542" s="15"/>
      <c r="C542" s="67"/>
      <c r="D542" s="32"/>
      <c r="E542" s="32"/>
      <c r="F542" s="15"/>
      <c r="G542" s="10"/>
      <c r="H542" s="10"/>
      <c r="I542" s="11"/>
      <c r="J542" s="15"/>
      <c r="K542" s="32"/>
      <c r="L542" s="32"/>
      <c r="M542" s="32"/>
      <c r="N542" s="20"/>
    </row>
    <row r="543" spans="1:14" ht="12">
      <c r="A543" s="31"/>
      <c r="B543" s="15"/>
      <c r="C543" s="67"/>
      <c r="D543" s="32"/>
      <c r="E543" s="32"/>
      <c r="F543" s="15"/>
      <c r="G543" s="10"/>
      <c r="H543" s="10"/>
      <c r="I543" s="11"/>
      <c r="J543" s="15"/>
      <c r="K543" s="32"/>
      <c r="L543" s="32"/>
      <c r="M543" s="32"/>
      <c r="N543" s="20"/>
    </row>
    <row r="544" spans="1:14" ht="12">
      <c r="A544" s="63"/>
      <c r="B544" s="15"/>
      <c r="C544" s="66"/>
      <c r="D544" s="9"/>
      <c r="E544" s="11"/>
      <c r="F544" s="15"/>
      <c r="G544" s="10"/>
      <c r="H544" s="10"/>
      <c r="I544" s="11"/>
      <c r="J544" s="15"/>
      <c r="K544" s="13"/>
      <c r="L544" s="13"/>
      <c r="M544" s="13"/>
      <c r="N544" s="20"/>
    </row>
    <row r="545" spans="1:14" ht="12">
      <c r="A545" s="63"/>
      <c r="B545" s="15"/>
      <c r="C545" s="66"/>
      <c r="D545" s="9"/>
      <c r="E545" s="11"/>
      <c r="F545" s="15"/>
      <c r="G545" s="10"/>
      <c r="H545" s="10"/>
      <c r="I545" s="11"/>
      <c r="J545" s="15"/>
      <c r="K545" s="13"/>
      <c r="L545" s="13"/>
      <c r="M545" s="13"/>
      <c r="N545" s="20"/>
    </row>
    <row r="546" spans="1:14" ht="12">
      <c r="A546" s="63"/>
      <c r="B546" s="15"/>
      <c r="C546" s="66"/>
      <c r="D546" s="9"/>
      <c r="E546" s="11"/>
      <c r="F546" s="15"/>
      <c r="G546" s="10"/>
      <c r="H546" s="10"/>
      <c r="I546" s="11"/>
      <c r="J546" s="15"/>
      <c r="K546" s="13"/>
      <c r="L546" s="13"/>
      <c r="M546" s="13"/>
      <c r="N546" s="20"/>
    </row>
    <row r="547" spans="1:14" ht="12">
      <c r="A547" s="63"/>
      <c r="B547" s="15"/>
      <c r="C547" s="66"/>
      <c r="D547" s="9"/>
      <c r="E547" s="11"/>
      <c r="F547" s="15"/>
      <c r="G547" s="10"/>
      <c r="H547" s="10"/>
      <c r="I547" s="11"/>
      <c r="J547" s="15"/>
      <c r="K547" s="13"/>
      <c r="L547" s="13"/>
      <c r="M547" s="13"/>
      <c r="N547" s="20"/>
    </row>
    <row r="548" spans="1:14" ht="12">
      <c r="A548" s="63"/>
      <c r="B548" s="15"/>
      <c r="C548" s="66"/>
      <c r="D548" s="9"/>
      <c r="E548" s="11"/>
      <c r="F548" s="15"/>
      <c r="G548" s="10"/>
      <c r="H548" s="10"/>
      <c r="I548" s="11"/>
      <c r="J548" s="15"/>
      <c r="K548" s="13"/>
      <c r="L548" s="13"/>
      <c r="M548" s="13"/>
      <c r="N548" s="20"/>
    </row>
    <row r="549" spans="1:14" ht="12">
      <c r="A549" s="63"/>
      <c r="B549" s="15"/>
      <c r="C549" s="66"/>
      <c r="D549" s="9"/>
      <c r="E549" s="11"/>
      <c r="F549" s="15"/>
      <c r="G549" s="10"/>
      <c r="H549" s="10"/>
      <c r="I549" s="11"/>
      <c r="J549" s="15"/>
      <c r="K549" s="13"/>
      <c r="L549" s="13"/>
      <c r="M549" s="13"/>
      <c r="N549" s="20"/>
    </row>
    <row r="550" spans="1:14" ht="12">
      <c r="A550" s="63"/>
      <c r="B550" s="15"/>
      <c r="C550" s="66"/>
      <c r="D550" s="9"/>
      <c r="E550" s="11"/>
      <c r="F550" s="15"/>
      <c r="G550" s="10"/>
      <c r="H550" s="10"/>
      <c r="I550" s="11"/>
      <c r="J550" s="15"/>
      <c r="K550" s="13"/>
      <c r="L550" s="13"/>
      <c r="M550" s="13"/>
      <c r="N550" s="20"/>
    </row>
    <row r="551" spans="1:14" ht="12">
      <c r="A551" s="63"/>
      <c r="B551" s="15"/>
      <c r="C551" s="66"/>
      <c r="D551" s="9"/>
      <c r="E551" s="11"/>
      <c r="F551" s="15"/>
      <c r="G551" s="10"/>
      <c r="H551" s="10"/>
      <c r="I551" s="11"/>
      <c r="J551" s="15"/>
      <c r="K551" s="13"/>
      <c r="L551" s="13"/>
      <c r="M551" s="13"/>
      <c r="N551" s="20"/>
    </row>
    <row r="552" spans="1:14" ht="12">
      <c r="A552" s="63"/>
      <c r="B552" s="15"/>
      <c r="C552" s="66"/>
      <c r="D552" s="9"/>
      <c r="E552" s="11"/>
      <c r="F552" s="15"/>
      <c r="G552" s="10"/>
      <c r="H552" s="10"/>
      <c r="I552" s="11"/>
      <c r="J552" s="15"/>
      <c r="K552" s="13"/>
      <c r="L552" s="13"/>
      <c r="M552" s="13"/>
      <c r="N552" s="20"/>
    </row>
    <row r="553" spans="1:14" ht="12">
      <c r="A553" s="63"/>
      <c r="B553" s="15"/>
      <c r="C553" s="66"/>
      <c r="D553" s="9"/>
      <c r="E553" s="11"/>
      <c r="F553" s="15"/>
      <c r="G553" s="10"/>
      <c r="H553" s="10"/>
      <c r="I553" s="11"/>
      <c r="J553" s="15"/>
      <c r="K553" s="13"/>
      <c r="L553" s="13"/>
      <c r="M553" s="13"/>
      <c r="N553" s="20"/>
    </row>
    <row r="554" spans="1:14" ht="12">
      <c r="A554" s="63"/>
      <c r="B554" s="15"/>
      <c r="C554" s="66"/>
      <c r="D554" s="9"/>
      <c r="E554" s="11"/>
      <c r="F554" s="15"/>
      <c r="G554" s="10"/>
      <c r="H554" s="10"/>
      <c r="I554" s="11"/>
      <c r="J554" s="15"/>
      <c r="K554" s="13"/>
      <c r="L554" s="13"/>
      <c r="M554" s="13"/>
      <c r="N554" s="20"/>
    </row>
    <row r="555" spans="1:14" ht="12">
      <c r="A555" s="63"/>
      <c r="B555" s="15"/>
      <c r="C555" s="66"/>
      <c r="D555" s="9"/>
      <c r="E555" s="11"/>
      <c r="F555" s="15"/>
      <c r="G555" s="10"/>
      <c r="H555" s="10"/>
      <c r="I555" s="11"/>
      <c r="J555" s="15"/>
      <c r="K555" s="13"/>
      <c r="L555" s="13"/>
      <c r="M555" s="13"/>
      <c r="N555" s="20"/>
    </row>
    <row r="556" spans="1:14" ht="12">
      <c r="A556" s="63"/>
      <c r="B556" s="15"/>
      <c r="C556" s="66"/>
      <c r="D556" s="9"/>
      <c r="E556" s="11"/>
      <c r="F556" s="15"/>
      <c r="G556" s="10"/>
      <c r="H556" s="10"/>
      <c r="I556" s="11"/>
      <c r="J556" s="15"/>
      <c r="K556" s="13"/>
      <c r="L556" s="13"/>
      <c r="M556" s="13"/>
      <c r="N556" s="20"/>
    </row>
    <row r="557" spans="1:14" ht="12">
      <c r="A557" s="63"/>
      <c r="B557" s="15"/>
      <c r="C557" s="66"/>
      <c r="D557" s="9"/>
      <c r="E557" s="11"/>
      <c r="F557" s="15"/>
      <c r="G557" s="10"/>
      <c r="H557" s="10"/>
      <c r="I557" s="11"/>
      <c r="J557" s="15"/>
      <c r="K557" s="13"/>
      <c r="L557" s="13"/>
      <c r="M557" s="13"/>
      <c r="N557" s="20"/>
    </row>
    <row r="558" spans="1:14" ht="12">
      <c r="A558" s="63"/>
      <c r="B558" s="15"/>
      <c r="C558" s="66"/>
      <c r="D558" s="9"/>
      <c r="E558" s="11"/>
      <c r="F558" s="15"/>
      <c r="G558" s="10"/>
      <c r="H558" s="10"/>
      <c r="I558" s="11"/>
      <c r="J558" s="15"/>
      <c r="K558" s="13"/>
      <c r="L558" s="13"/>
      <c r="M558" s="13"/>
      <c r="N558" s="20"/>
    </row>
    <row r="559" spans="1:14" ht="12">
      <c r="A559" s="63"/>
      <c r="B559" s="15"/>
      <c r="C559" s="66"/>
      <c r="D559" s="9"/>
      <c r="E559" s="11"/>
      <c r="F559" s="15"/>
      <c r="G559" s="10"/>
      <c r="H559" s="10"/>
      <c r="I559" s="11"/>
      <c r="J559" s="15"/>
      <c r="K559" s="13"/>
      <c r="L559" s="13"/>
      <c r="M559" s="13"/>
      <c r="N559" s="20"/>
    </row>
    <row r="560" spans="1:14" ht="12">
      <c r="A560" s="63"/>
      <c r="B560" s="15"/>
      <c r="C560" s="66"/>
      <c r="D560" s="9"/>
      <c r="E560" s="11"/>
      <c r="F560" s="15"/>
      <c r="G560" s="10"/>
      <c r="H560" s="10"/>
      <c r="I560" s="11"/>
      <c r="J560" s="15"/>
      <c r="K560" s="13"/>
      <c r="L560" s="13"/>
      <c r="M560" s="13"/>
      <c r="N560" s="20"/>
    </row>
    <row r="561" spans="1:14" ht="12">
      <c r="A561" s="63"/>
      <c r="B561" s="15"/>
      <c r="C561" s="66"/>
      <c r="D561" s="9"/>
      <c r="E561" s="11"/>
      <c r="F561" s="15"/>
      <c r="G561" s="10"/>
      <c r="H561" s="10"/>
      <c r="I561" s="11"/>
      <c r="J561" s="15"/>
      <c r="K561" s="13"/>
      <c r="L561" s="13"/>
      <c r="M561" s="13"/>
      <c r="N561" s="20"/>
    </row>
    <row r="562" spans="1:14" ht="12">
      <c r="A562" s="63"/>
      <c r="B562" s="15"/>
      <c r="C562" s="66"/>
      <c r="D562" s="9"/>
      <c r="E562" s="11"/>
      <c r="F562" s="15"/>
      <c r="G562" s="10"/>
      <c r="H562" s="10"/>
      <c r="I562" s="11"/>
      <c r="J562" s="15"/>
      <c r="K562" s="13"/>
      <c r="L562" s="13"/>
      <c r="M562" s="13"/>
      <c r="N562" s="20"/>
    </row>
    <row r="563" spans="1:14" ht="12">
      <c r="A563" s="63"/>
      <c r="B563" s="15"/>
      <c r="C563" s="66"/>
      <c r="D563" s="9"/>
      <c r="E563" s="11"/>
      <c r="F563" s="15"/>
      <c r="G563" s="10"/>
      <c r="H563" s="10"/>
      <c r="I563" s="11"/>
      <c r="J563" s="15"/>
      <c r="K563" s="13"/>
      <c r="L563" s="13"/>
      <c r="M563" s="13"/>
      <c r="N563" s="20"/>
    </row>
    <row r="564" spans="1:14" ht="12">
      <c r="A564" s="63"/>
      <c r="B564" s="15"/>
      <c r="C564" s="66"/>
      <c r="D564" s="9"/>
      <c r="E564" s="11"/>
      <c r="F564" s="15"/>
      <c r="G564" s="10"/>
      <c r="H564" s="10"/>
      <c r="I564" s="11"/>
      <c r="J564" s="15"/>
      <c r="K564" s="13"/>
      <c r="L564" s="13"/>
      <c r="M564" s="13"/>
      <c r="N564" s="20"/>
    </row>
    <row r="565" spans="1:14" ht="12">
      <c r="A565" s="63"/>
      <c r="B565" s="15"/>
      <c r="C565" s="66"/>
      <c r="D565" s="9"/>
      <c r="E565" s="11"/>
      <c r="F565" s="15"/>
      <c r="G565" s="10"/>
      <c r="H565" s="10"/>
      <c r="I565" s="11"/>
      <c r="J565" s="15"/>
      <c r="K565" s="13"/>
      <c r="L565" s="13"/>
      <c r="M565" s="13"/>
      <c r="N565" s="20"/>
    </row>
    <row r="566" spans="1:14" ht="12">
      <c r="A566" s="63"/>
      <c r="B566" s="15"/>
      <c r="C566" s="66"/>
      <c r="D566" s="9"/>
      <c r="E566" s="11"/>
      <c r="F566" s="15"/>
      <c r="G566" s="10"/>
      <c r="H566" s="10"/>
      <c r="I566" s="11"/>
      <c r="J566" s="15"/>
      <c r="K566" s="13"/>
      <c r="L566" s="13"/>
      <c r="M566" s="13"/>
      <c r="N566" s="20"/>
    </row>
    <row r="567" spans="1:14" ht="12">
      <c r="A567" s="63"/>
      <c r="B567" s="15"/>
      <c r="C567" s="66"/>
      <c r="D567" s="9"/>
      <c r="E567" s="11"/>
      <c r="F567" s="15"/>
      <c r="G567" s="10"/>
      <c r="H567" s="10"/>
      <c r="I567" s="11"/>
      <c r="J567" s="15"/>
      <c r="K567" s="13"/>
      <c r="L567" s="13"/>
      <c r="M567" s="13"/>
      <c r="N567" s="20"/>
    </row>
    <row r="568" spans="1:14" ht="12">
      <c r="A568" s="63"/>
      <c r="B568" s="15"/>
      <c r="C568" s="66"/>
      <c r="D568" s="9"/>
      <c r="E568" s="11"/>
      <c r="F568" s="15"/>
      <c r="G568" s="10"/>
      <c r="H568" s="10"/>
      <c r="I568" s="11"/>
      <c r="J568" s="15"/>
      <c r="K568" s="13"/>
      <c r="L568" s="13"/>
      <c r="M568" s="13"/>
      <c r="N568" s="20"/>
    </row>
    <row r="569" spans="1:14" ht="12">
      <c r="A569" s="63"/>
      <c r="B569" s="15"/>
      <c r="C569" s="66"/>
      <c r="D569" s="9"/>
      <c r="E569" s="11"/>
      <c r="F569" s="15"/>
      <c r="G569" s="10"/>
      <c r="H569" s="10"/>
      <c r="I569" s="11"/>
      <c r="J569" s="15"/>
      <c r="K569" s="13"/>
      <c r="L569" s="13"/>
      <c r="M569" s="13"/>
      <c r="N569" s="20"/>
    </row>
    <row r="570" spans="1:14" ht="12">
      <c r="A570" s="63"/>
      <c r="B570" s="15"/>
      <c r="C570" s="66"/>
      <c r="D570" s="9"/>
      <c r="E570" s="11"/>
      <c r="F570" s="15"/>
      <c r="G570" s="10"/>
      <c r="H570" s="10"/>
      <c r="I570" s="11"/>
      <c r="J570" s="15"/>
      <c r="K570" s="13"/>
      <c r="L570" s="13"/>
      <c r="M570" s="13"/>
      <c r="N570" s="20"/>
    </row>
    <row r="571" spans="1:14" ht="12">
      <c r="A571" s="63"/>
      <c r="B571" s="15"/>
      <c r="C571" s="66"/>
      <c r="D571" s="9"/>
      <c r="E571" s="11"/>
      <c r="F571" s="15"/>
      <c r="G571" s="10"/>
      <c r="H571" s="10"/>
      <c r="I571" s="11"/>
      <c r="J571" s="15"/>
      <c r="K571" s="13"/>
      <c r="L571" s="13"/>
      <c r="M571" s="13"/>
      <c r="N571" s="20"/>
    </row>
    <row r="572" spans="1:14" ht="12">
      <c r="A572" s="63"/>
      <c r="B572" s="15"/>
      <c r="C572" s="66"/>
      <c r="D572" s="9"/>
      <c r="E572" s="11"/>
      <c r="F572" s="15"/>
      <c r="G572" s="10"/>
      <c r="H572" s="10"/>
      <c r="I572" s="11"/>
      <c r="J572" s="15"/>
      <c r="K572" s="13"/>
      <c r="L572" s="13"/>
      <c r="M572" s="13"/>
      <c r="N572" s="20"/>
    </row>
    <row r="573" spans="1:14" ht="12">
      <c r="A573" s="63"/>
      <c r="B573" s="15"/>
      <c r="C573" s="66"/>
      <c r="D573" s="9"/>
      <c r="E573" s="11"/>
      <c r="F573" s="15"/>
      <c r="G573" s="10"/>
      <c r="H573" s="10"/>
      <c r="I573" s="11"/>
      <c r="J573" s="15"/>
      <c r="K573" s="13"/>
      <c r="L573" s="13"/>
      <c r="M573" s="13"/>
      <c r="N573" s="20"/>
    </row>
    <row r="574" spans="1:14" ht="12">
      <c r="A574" s="63"/>
      <c r="B574" s="15"/>
      <c r="C574" s="66"/>
      <c r="D574" s="9"/>
      <c r="E574" s="11"/>
      <c r="F574" s="15"/>
      <c r="G574" s="10"/>
      <c r="H574" s="10"/>
      <c r="I574" s="11"/>
      <c r="J574" s="15"/>
      <c r="K574" s="13"/>
      <c r="L574" s="13"/>
      <c r="M574" s="13"/>
      <c r="N574" s="20"/>
    </row>
    <row r="575" spans="1:14" ht="12">
      <c r="A575" s="63"/>
      <c r="B575" s="15"/>
      <c r="C575" s="66"/>
      <c r="D575" s="9"/>
      <c r="E575" s="11"/>
      <c r="F575" s="15"/>
      <c r="G575" s="10"/>
      <c r="H575" s="10"/>
      <c r="I575" s="11"/>
      <c r="J575" s="15"/>
      <c r="K575" s="13"/>
      <c r="L575" s="13"/>
      <c r="M575" s="13"/>
      <c r="N575" s="20"/>
    </row>
    <row r="576" spans="1:14" ht="12">
      <c r="A576" s="63"/>
      <c r="B576" s="15"/>
      <c r="C576" s="66"/>
      <c r="D576" s="9"/>
      <c r="E576" s="11"/>
      <c r="F576" s="15"/>
      <c r="G576" s="10"/>
      <c r="H576" s="10"/>
      <c r="I576" s="11"/>
      <c r="J576" s="15"/>
      <c r="K576" s="13"/>
      <c r="L576" s="13"/>
      <c r="M576" s="13"/>
      <c r="N576" s="20"/>
    </row>
    <row r="577" spans="1:14" ht="12">
      <c r="A577" s="63"/>
      <c r="B577" s="15"/>
      <c r="C577" s="66"/>
      <c r="D577" s="9"/>
      <c r="E577" s="11"/>
      <c r="F577" s="15"/>
      <c r="G577" s="10"/>
      <c r="H577" s="10"/>
      <c r="I577" s="11"/>
      <c r="J577" s="15"/>
      <c r="K577" s="13"/>
      <c r="L577" s="13"/>
      <c r="M577" s="13"/>
      <c r="N577" s="20"/>
    </row>
    <row r="578" spans="1:14" ht="12">
      <c r="A578" s="63"/>
      <c r="B578" s="15"/>
      <c r="C578" s="66"/>
      <c r="D578" s="9"/>
      <c r="E578" s="11"/>
      <c r="F578" s="15"/>
      <c r="G578" s="10"/>
      <c r="H578" s="10"/>
      <c r="I578" s="11"/>
      <c r="J578" s="15"/>
      <c r="K578" s="13"/>
      <c r="L578" s="13"/>
      <c r="M578" s="13"/>
      <c r="N578" s="20"/>
    </row>
    <row r="579" spans="1:14" ht="12">
      <c r="A579" s="63"/>
      <c r="B579" s="15"/>
      <c r="C579" s="66"/>
      <c r="D579" s="9"/>
      <c r="E579" s="11"/>
      <c r="F579" s="15"/>
      <c r="G579" s="10"/>
      <c r="H579" s="10"/>
      <c r="I579" s="11"/>
      <c r="J579" s="15"/>
      <c r="K579" s="13"/>
      <c r="L579" s="13"/>
      <c r="M579" s="13"/>
      <c r="N579" s="20"/>
    </row>
    <row r="580" spans="1:14" ht="12">
      <c r="A580" s="63"/>
      <c r="B580" s="15"/>
      <c r="C580" s="66"/>
      <c r="D580" s="9"/>
      <c r="E580" s="11"/>
      <c r="F580" s="15"/>
      <c r="G580" s="10"/>
      <c r="H580" s="10"/>
      <c r="I580" s="11"/>
      <c r="J580" s="15"/>
      <c r="K580" s="13"/>
      <c r="L580" s="13"/>
      <c r="M580" s="13"/>
      <c r="N580" s="20"/>
    </row>
    <row r="581" spans="1:14" ht="12">
      <c r="A581" s="31"/>
      <c r="B581" s="15"/>
      <c r="C581" s="15"/>
      <c r="D581" s="9"/>
      <c r="E581" s="11"/>
      <c r="F581" s="15"/>
      <c r="G581" s="10"/>
      <c r="H581" s="10"/>
      <c r="I581" s="11"/>
      <c r="J581" s="15"/>
      <c r="K581" s="13"/>
      <c r="L581" s="11"/>
      <c r="M581" s="11"/>
      <c r="N581" s="20"/>
    </row>
    <row r="582" spans="1:14" ht="12">
      <c r="A582" s="63"/>
      <c r="B582" s="15"/>
      <c r="C582" s="66"/>
      <c r="D582" s="9"/>
      <c r="E582" s="11"/>
      <c r="F582" s="15"/>
      <c r="G582" s="10"/>
      <c r="H582" s="10"/>
      <c r="I582" s="11"/>
      <c r="J582" s="15"/>
      <c r="K582" s="13"/>
      <c r="L582" s="13"/>
      <c r="M582" s="13"/>
      <c r="N582" s="20"/>
    </row>
    <row r="583" spans="1:14" ht="12">
      <c r="A583" s="63"/>
      <c r="B583" s="15"/>
      <c r="C583" s="66"/>
      <c r="D583" s="9"/>
      <c r="E583" s="11"/>
      <c r="F583" s="15"/>
      <c r="G583" s="10"/>
      <c r="H583" s="10"/>
      <c r="I583" s="11"/>
      <c r="J583" s="15"/>
      <c r="K583" s="13"/>
      <c r="L583" s="13"/>
      <c r="M583" s="13"/>
      <c r="N583" s="20"/>
    </row>
    <row r="584" spans="1:14" ht="12">
      <c r="A584" s="63"/>
      <c r="B584" s="15"/>
      <c r="C584" s="66"/>
      <c r="D584" s="9"/>
      <c r="E584" s="11"/>
      <c r="F584" s="15"/>
      <c r="G584" s="10"/>
      <c r="H584" s="10"/>
      <c r="I584" s="11"/>
      <c r="J584" s="15"/>
      <c r="K584" s="13"/>
      <c r="L584" s="13"/>
      <c r="M584" s="13"/>
      <c r="N584" s="20"/>
    </row>
    <row r="585" spans="1:14" ht="12">
      <c r="A585" s="63"/>
      <c r="B585" s="15"/>
      <c r="C585" s="66"/>
      <c r="D585" s="9"/>
      <c r="E585" s="11"/>
      <c r="F585" s="15"/>
      <c r="G585" s="10"/>
      <c r="H585" s="10"/>
      <c r="I585" s="11"/>
      <c r="J585" s="15"/>
      <c r="K585" s="13"/>
      <c r="L585" s="13"/>
      <c r="M585" s="13"/>
      <c r="N585" s="20"/>
    </row>
    <row r="586" spans="1:14" ht="12">
      <c r="A586" s="63"/>
      <c r="B586" s="15"/>
      <c r="C586" s="66"/>
      <c r="D586" s="9"/>
      <c r="E586" s="11"/>
      <c r="F586" s="15"/>
      <c r="G586" s="10"/>
      <c r="H586" s="10"/>
      <c r="I586" s="11"/>
      <c r="J586" s="15"/>
      <c r="K586" s="13"/>
      <c r="L586" s="13"/>
      <c r="M586" s="13"/>
      <c r="N586" s="20"/>
    </row>
    <row r="587" spans="1:14" ht="12">
      <c r="A587" s="63"/>
      <c r="B587" s="15"/>
      <c r="C587" s="66"/>
      <c r="D587" s="9"/>
      <c r="E587" s="11"/>
      <c r="F587" s="15"/>
      <c r="G587" s="10"/>
      <c r="H587" s="10"/>
      <c r="I587" s="11"/>
      <c r="J587" s="15"/>
      <c r="K587" s="13"/>
      <c r="L587" s="13"/>
      <c r="M587" s="13"/>
      <c r="N587" s="20"/>
    </row>
    <row r="588" spans="1:14" ht="12">
      <c r="A588" s="63"/>
      <c r="B588" s="15"/>
      <c r="C588" s="66"/>
      <c r="D588" s="9"/>
      <c r="E588" s="11"/>
      <c r="F588" s="15"/>
      <c r="G588" s="10"/>
      <c r="H588" s="10"/>
      <c r="I588" s="11"/>
      <c r="J588" s="15"/>
      <c r="K588" s="13"/>
      <c r="L588" s="13"/>
      <c r="M588" s="13"/>
      <c r="N588" s="20"/>
    </row>
    <row r="589" spans="1:14" ht="12">
      <c r="A589" s="63"/>
      <c r="B589" s="15"/>
      <c r="C589" s="66"/>
      <c r="D589" s="9"/>
      <c r="E589" s="11"/>
      <c r="F589" s="15"/>
      <c r="G589" s="10"/>
      <c r="H589" s="10"/>
      <c r="I589" s="11"/>
      <c r="J589" s="15"/>
      <c r="K589" s="13"/>
      <c r="L589" s="13"/>
      <c r="M589" s="13"/>
      <c r="N589" s="20"/>
    </row>
    <row r="590" spans="1:14" ht="12">
      <c r="A590" s="63"/>
      <c r="B590" s="15"/>
      <c r="C590" s="66"/>
      <c r="D590" s="9"/>
      <c r="E590" s="11"/>
      <c r="F590" s="15"/>
      <c r="G590" s="10"/>
      <c r="H590" s="10"/>
      <c r="I590" s="11"/>
      <c r="J590" s="15"/>
      <c r="K590" s="13"/>
      <c r="L590" s="13"/>
      <c r="M590" s="13"/>
      <c r="N590" s="20"/>
    </row>
    <row r="591" spans="1:14" ht="12">
      <c r="A591" s="63"/>
      <c r="B591" s="15"/>
      <c r="C591" s="66"/>
      <c r="D591" s="9"/>
      <c r="E591" s="11"/>
      <c r="F591" s="15"/>
      <c r="G591" s="10"/>
      <c r="H591" s="10"/>
      <c r="I591" s="11"/>
      <c r="J591" s="15"/>
      <c r="K591" s="13"/>
      <c r="L591" s="13"/>
      <c r="M591" s="13"/>
      <c r="N591" s="20"/>
    </row>
    <row r="592" spans="1:14" ht="12">
      <c r="A592" s="63"/>
      <c r="B592" s="15"/>
      <c r="C592" s="66"/>
      <c r="D592" s="9"/>
      <c r="E592" s="11"/>
      <c r="F592" s="15"/>
      <c r="G592" s="10"/>
      <c r="H592" s="10"/>
      <c r="I592" s="11"/>
      <c r="J592" s="15"/>
      <c r="K592" s="13"/>
      <c r="L592" s="13"/>
      <c r="M592" s="13"/>
      <c r="N592" s="20"/>
    </row>
    <row r="593" spans="1:14" ht="12">
      <c r="A593" s="63"/>
      <c r="B593" s="15"/>
      <c r="C593" s="66"/>
      <c r="D593" s="9"/>
      <c r="E593" s="11"/>
      <c r="F593" s="15"/>
      <c r="G593" s="10"/>
      <c r="H593" s="10"/>
      <c r="I593" s="11"/>
      <c r="J593" s="15"/>
      <c r="K593" s="13"/>
      <c r="L593" s="13"/>
      <c r="M593" s="13"/>
      <c r="N593" s="20"/>
    </row>
    <row r="594" spans="1:14" ht="12">
      <c r="A594" s="63"/>
      <c r="B594" s="15"/>
      <c r="C594" s="66"/>
      <c r="D594" s="9"/>
      <c r="E594" s="11"/>
      <c r="F594" s="15"/>
      <c r="G594" s="10"/>
      <c r="H594" s="10"/>
      <c r="I594" s="11"/>
      <c r="J594" s="15"/>
      <c r="K594" s="13"/>
      <c r="L594" s="13"/>
      <c r="M594" s="13"/>
      <c r="N594" s="20"/>
    </row>
    <row r="595" spans="1:14" ht="12">
      <c r="A595" s="63"/>
      <c r="B595" s="15"/>
      <c r="C595" s="66"/>
      <c r="D595" s="9"/>
      <c r="E595" s="11"/>
      <c r="F595" s="15"/>
      <c r="G595" s="10"/>
      <c r="H595" s="10"/>
      <c r="I595" s="11"/>
      <c r="J595" s="15"/>
      <c r="K595" s="13"/>
      <c r="L595" s="13"/>
      <c r="M595" s="13"/>
      <c r="N595" s="20"/>
    </row>
    <row r="596" spans="1:14" ht="12">
      <c r="A596" s="63"/>
      <c r="B596" s="15"/>
      <c r="C596" s="66"/>
      <c r="D596" s="9"/>
      <c r="E596" s="11"/>
      <c r="F596" s="15"/>
      <c r="G596" s="10"/>
      <c r="H596" s="10"/>
      <c r="I596" s="11"/>
      <c r="J596" s="15"/>
      <c r="K596" s="13"/>
      <c r="L596" s="13"/>
      <c r="M596" s="13"/>
      <c r="N596" s="20"/>
    </row>
    <row r="597" spans="1:14" ht="12">
      <c r="A597" s="63"/>
      <c r="B597" s="15"/>
      <c r="C597" s="66"/>
      <c r="D597" s="9"/>
      <c r="E597" s="11"/>
      <c r="F597" s="15"/>
      <c r="G597" s="10"/>
      <c r="H597" s="10"/>
      <c r="I597" s="11"/>
      <c r="J597" s="15"/>
      <c r="K597" s="13"/>
      <c r="L597" s="13"/>
      <c r="M597" s="13"/>
      <c r="N597" s="20"/>
    </row>
    <row r="598" spans="1:14" ht="12">
      <c r="A598" s="63"/>
      <c r="B598" s="15"/>
      <c r="C598" s="66"/>
      <c r="D598" s="9"/>
      <c r="E598" s="11"/>
      <c r="F598" s="15"/>
      <c r="G598" s="10"/>
      <c r="H598" s="10"/>
      <c r="I598" s="11"/>
      <c r="J598" s="15"/>
      <c r="K598" s="13"/>
      <c r="L598" s="13"/>
      <c r="M598" s="13"/>
      <c r="N598" s="20"/>
    </row>
    <row r="599" spans="1:14" ht="12">
      <c r="A599" s="63"/>
      <c r="B599" s="15"/>
      <c r="C599" s="66"/>
      <c r="D599" s="9"/>
      <c r="E599" s="11"/>
      <c r="F599" s="15"/>
      <c r="G599" s="10"/>
      <c r="H599" s="10"/>
      <c r="I599" s="11"/>
      <c r="J599" s="15"/>
      <c r="K599" s="13"/>
      <c r="L599" s="13"/>
      <c r="M599" s="13"/>
      <c r="N599" s="20"/>
    </row>
    <row r="600" spans="1:14" ht="12">
      <c r="A600" s="31"/>
      <c r="B600" s="15"/>
      <c r="C600" s="66"/>
      <c r="D600" s="9"/>
      <c r="E600" s="11"/>
      <c r="F600" s="15"/>
      <c r="G600" s="10"/>
      <c r="H600" s="10"/>
      <c r="I600" s="11"/>
      <c r="J600" s="15"/>
      <c r="K600" s="13"/>
      <c r="L600" s="11"/>
      <c r="M600" s="11"/>
      <c r="N600" s="20"/>
    </row>
    <row r="601" spans="1:14" ht="12">
      <c r="A601" s="63"/>
      <c r="B601" s="15"/>
      <c r="C601" s="66"/>
      <c r="D601" s="9"/>
      <c r="E601" s="11"/>
      <c r="F601" s="15"/>
      <c r="G601" s="10"/>
      <c r="H601" s="10"/>
      <c r="I601" s="11"/>
      <c r="J601" s="15"/>
      <c r="K601" s="13"/>
      <c r="L601" s="13"/>
      <c r="M601" s="13"/>
      <c r="N601" s="20"/>
    </row>
    <row r="602" spans="1:14" ht="12">
      <c r="A602" s="63"/>
      <c r="B602" s="15"/>
      <c r="C602" s="66"/>
      <c r="D602" s="9"/>
      <c r="E602" s="11"/>
      <c r="F602" s="15"/>
      <c r="G602" s="10"/>
      <c r="H602" s="10"/>
      <c r="I602" s="11"/>
      <c r="J602" s="15"/>
      <c r="K602" s="13"/>
      <c r="L602" s="13"/>
      <c r="M602" s="13"/>
      <c r="N602" s="20"/>
    </row>
    <row r="603" spans="1:14" ht="12">
      <c r="A603" s="63"/>
      <c r="B603" s="15"/>
      <c r="C603" s="66"/>
      <c r="D603" s="9"/>
      <c r="E603" s="11"/>
      <c r="F603" s="15"/>
      <c r="G603" s="10"/>
      <c r="H603" s="10"/>
      <c r="I603" s="11"/>
      <c r="J603" s="15"/>
      <c r="K603" s="13"/>
      <c r="L603" s="13"/>
      <c r="M603" s="13"/>
      <c r="N603" s="20"/>
    </row>
    <row r="604" spans="1:14" ht="12">
      <c r="A604" s="63"/>
      <c r="B604" s="15"/>
      <c r="C604" s="66"/>
      <c r="D604" s="9"/>
      <c r="E604" s="11"/>
      <c r="F604" s="15"/>
      <c r="G604" s="10"/>
      <c r="H604" s="10"/>
      <c r="I604" s="11"/>
      <c r="J604" s="15"/>
      <c r="K604" s="13"/>
      <c r="L604" s="13"/>
      <c r="M604" s="13"/>
      <c r="N604" s="20"/>
    </row>
    <row r="605" spans="1:14" ht="12">
      <c r="A605" s="63"/>
      <c r="B605" s="15"/>
      <c r="C605" s="66"/>
      <c r="D605" s="9"/>
      <c r="E605" s="11"/>
      <c r="F605" s="15"/>
      <c r="G605" s="10"/>
      <c r="H605" s="10"/>
      <c r="I605" s="11"/>
      <c r="J605" s="15"/>
      <c r="K605" s="13"/>
      <c r="L605" s="13"/>
      <c r="M605" s="13"/>
      <c r="N605" s="20"/>
    </row>
    <row r="606" spans="1:14" ht="12">
      <c r="A606" s="63"/>
      <c r="B606" s="15"/>
      <c r="C606" s="66"/>
      <c r="D606" s="9"/>
      <c r="E606" s="11"/>
      <c r="F606" s="15"/>
      <c r="G606" s="10"/>
      <c r="H606" s="10"/>
      <c r="I606" s="11"/>
      <c r="J606" s="15"/>
      <c r="K606" s="13"/>
      <c r="L606" s="13"/>
      <c r="M606" s="13"/>
      <c r="N606" s="20"/>
    </row>
    <row r="607" spans="1:14" ht="12">
      <c r="A607" s="63"/>
      <c r="B607" s="15"/>
      <c r="C607" s="66"/>
      <c r="D607" s="9"/>
      <c r="E607" s="11"/>
      <c r="F607" s="15"/>
      <c r="G607" s="10"/>
      <c r="H607" s="10"/>
      <c r="I607" s="11"/>
      <c r="J607" s="15"/>
      <c r="K607" s="13"/>
      <c r="L607" s="13"/>
      <c r="M607" s="13"/>
      <c r="N607" s="20"/>
    </row>
    <row r="608" spans="1:14" ht="12">
      <c r="A608" s="63"/>
      <c r="B608" s="15"/>
      <c r="C608" s="66"/>
      <c r="D608" s="9"/>
      <c r="E608" s="11"/>
      <c r="F608" s="15"/>
      <c r="G608" s="10"/>
      <c r="H608" s="10"/>
      <c r="I608" s="11"/>
      <c r="J608" s="15"/>
      <c r="K608" s="13"/>
      <c r="L608" s="13"/>
      <c r="M608" s="13"/>
      <c r="N608" s="20"/>
    </row>
    <row r="609" spans="1:14" ht="12">
      <c r="A609" s="63"/>
      <c r="B609" s="15"/>
      <c r="C609" s="66"/>
      <c r="D609" s="9"/>
      <c r="E609" s="11"/>
      <c r="F609" s="15"/>
      <c r="G609" s="10"/>
      <c r="H609" s="10"/>
      <c r="I609" s="11"/>
      <c r="J609" s="15"/>
      <c r="K609" s="13"/>
      <c r="L609" s="13"/>
      <c r="M609" s="13"/>
      <c r="N609" s="20"/>
    </row>
    <row r="610" spans="1:14" ht="12">
      <c r="A610" s="63"/>
      <c r="B610" s="15"/>
      <c r="C610" s="66"/>
      <c r="D610" s="9"/>
      <c r="E610" s="11"/>
      <c r="F610" s="15"/>
      <c r="G610" s="10"/>
      <c r="H610" s="10"/>
      <c r="I610" s="11"/>
      <c r="J610" s="15"/>
      <c r="K610" s="13"/>
      <c r="L610" s="13"/>
      <c r="M610" s="13"/>
      <c r="N610" s="20"/>
    </row>
    <row r="611" spans="1:14" ht="12">
      <c r="A611" s="63"/>
      <c r="B611" s="15"/>
      <c r="C611" s="66"/>
      <c r="D611" s="9"/>
      <c r="E611" s="11"/>
      <c r="F611" s="15"/>
      <c r="G611" s="10"/>
      <c r="H611" s="10"/>
      <c r="I611" s="11"/>
      <c r="J611" s="15"/>
      <c r="K611" s="13"/>
      <c r="L611" s="13"/>
      <c r="M611" s="13"/>
      <c r="N611" s="20"/>
    </row>
    <row r="612" spans="1:14" ht="12">
      <c r="A612" s="63"/>
      <c r="B612" s="15"/>
      <c r="C612" s="66"/>
      <c r="D612" s="9"/>
      <c r="E612" s="11"/>
      <c r="F612" s="15"/>
      <c r="G612" s="10"/>
      <c r="H612" s="10"/>
      <c r="I612" s="11"/>
      <c r="J612" s="15"/>
      <c r="K612" s="13"/>
      <c r="L612" s="13"/>
      <c r="M612" s="13"/>
      <c r="N612" s="20"/>
    </row>
    <row r="613" spans="1:14" ht="12">
      <c r="A613" s="63"/>
      <c r="B613" s="15"/>
      <c r="C613" s="66"/>
      <c r="D613" s="9"/>
      <c r="E613" s="11"/>
      <c r="F613" s="15"/>
      <c r="G613" s="10"/>
      <c r="H613" s="10"/>
      <c r="I613" s="11"/>
      <c r="J613" s="15"/>
      <c r="K613" s="13"/>
      <c r="L613" s="13"/>
      <c r="M613" s="13"/>
      <c r="N613" s="20"/>
    </row>
    <row r="614" spans="1:14" ht="12">
      <c r="A614" s="63"/>
      <c r="B614" s="15"/>
      <c r="C614" s="66"/>
      <c r="D614" s="9"/>
      <c r="E614" s="11"/>
      <c r="F614" s="15"/>
      <c r="G614" s="10"/>
      <c r="H614" s="10"/>
      <c r="I614" s="11"/>
      <c r="J614" s="15"/>
      <c r="K614" s="13"/>
      <c r="L614" s="13"/>
      <c r="M614" s="13"/>
      <c r="N614" s="20"/>
    </row>
    <row r="615" spans="1:14" ht="12">
      <c r="A615" s="63"/>
      <c r="B615" s="15"/>
      <c r="C615" s="66"/>
      <c r="D615" s="9"/>
      <c r="E615" s="11"/>
      <c r="F615" s="15"/>
      <c r="G615" s="10"/>
      <c r="H615" s="10"/>
      <c r="I615" s="11"/>
      <c r="J615" s="15"/>
      <c r="K615" s="13"/>
      <c r="L615" s="13"/>
      <c r="M615" s="13"/>
      <c r="N615" s="20"/>
    </row>
    <row r="616" spans="1:14" ht="12">
      <c r="A616" s="63"/>
      <c r="B616" s="15"/>
      <c r="C616" s="66"/>
      <c r="D616" s="9"/>
      <c r="E616" s="11"/>
      <c r="F616" s="15"/>
      <c r="G616" s="10"/>
      <c r="H616" s="10"/>
      <c r="I616" s="11"/>
      <c r="J616" s="15"/>
      <c r="K616" s="13"/>
      <c r="L616" s="13"/>
      <c r="M616" s="13"/>
      <c r="N616" s="20"/>
    </row>
    <row r="617" spans="1:14" ht="12">
      <c r="A617" s="63"/>
      <c r="B617" s="15"/>
      <c r="C617" s="66"/>
      <c r="D617" s="9"/>
      <c r="E617" s="11"/>
      <c r="F617" s="15"/>
      <c r="G617" s="10"/>
      <c r="H617" s="10"/>
      <c r="I617" s="11"/>
      <c r="J617" s="15"/>
      <c r="K617" s="13"/>
      <c r="L617" s="13"/>
      <c r="M617" s="13"/>
      <c r="N617" s="20"/>
    </row>
    <row r="618" spans="1:14" ht="12">
      <c r="A618" s="63"/>
      <c r="B618" s="15"/>
      <c r="C618" s="66"/>
      <c r="D618" s="9"/>
      <c r="E618" s="11"/>
      <c r="F618" s="15"/>
      <c r="G618" s="10"/>
      <c r="H618" s="10"/>
      <c r="I618" s="11"/>
      <c r="J618" s="15"/>
      <c r="K618" s="13"/>
      <c r="L618" s="13"/>
      <c r="M618" s="13"/>
      <c r="N618" s="20"/>
    </row>
    <row r="619" spans="1:14" ht="12">
      <c r="A619" s="31"/>
      <c r="B619" s="15"/>
      <c r="C619" s="66"/>
      <c r="D619" s="9"/>
      <c r="E619" s="11"/>
      <c r="F619" s="15"/>
      <c r="G619" s="10"/>
      <c r="H619" s="10"/>
      <c r="I619" s="11"/>
      <c r="J619" s="15"/>
      <c r="K619" s="13"/>
      <c r="L619" s="11"/>
      <c r="M619" s="11"/>
      <c r="N619" s="20"/>
    </row>
    <row r="620" spans="1:14" ht="12">
      <c r="A620" s="63"/>
      <c r="B620" s="15"/>
      <c r="C620" s="66"/>
      <c r="D620" s="9"/>
      <c r="E620" s="11"/>
      <c r="F620" s="15"/>
      <c r="G620" s="10"/>
      <c r="H620" s="10"/>
      <c r="I620" s="11"/>
      <c r="J620" s="15"/>
      <c r="K620" s="13"/>
      <c r="L620" s="13"/>
      <c r="M620" s="13"/>
      <c r="N620" s="20"/>
    </row>
    <row r="621" spans="1:14" ht="12">
      <c r="A621" s="63"/>
      <c r="B621" s="15"/>
      <c r="C621" s="66"/>
      <c r="D621" s="9"/>
      <c r="E621" s="11"/>
      <c r="F621" s="15"/>
      <c r="G621" s="10"/>
      <c r="H621" s="10"/>
      <c r="I621" s="11"/>
      <c r="J621" s="15"/>
      <c r="K621" s="13"/>
      <c r="L621" s="13"/>
      <c r="M621" s="13"/>
      <c r="N621" s="20"/>
    </row>
    <row r="622" spans="1:14" ht="12">
      <c r="A622" s="63"/>
      <c r="B622" s="15"/>
      <c r="C622" s="66"/>
      <c r="D622" s="9"/>
      <c r="E622" s="11"/>
      <c r="F622" s="15"/>
      <c r="G622" s="10"/>
      <c r="H622" s="10"/>
      <c r="I622" s="11"/>
      <c r="J622" s="15"/>
      <c r="K622" s="13"/>
      <c r="L622" s="13"/>
      <c r="M622" s="13"/>
      <c r="N622" s="20"/>
    </row>
    <row r="623" spans="1:14" ht="12">
      <c r="A623" s="63"/>
      <c r="B623" s="15"/>
      <c r="C623" s="66"/>
      <c r="D623" s="9"/>
      <c r="E623" s="11"/>
      <c r="F623" s="15"/>
      <c r="G623" s="10"/>
      <c r="H623" s="10"/>
      <c r="I623" s="11"/>
      <c r="J623" s="15"/>
      <c r="K623" s="13"/>
      <c r="L623" s="13"/>
      <c r="M623" s="13"/>
      <c r="N623" s="20"/>
    </row>
    <row r="624" spans="1:14" ht="12">
      <c r="A624" s="63"/>
      <c r="B624" s="15"/>
      <c r="C624" s="66"/>
      <c r="D624" s="9"/>
      <c r="E624" s="11"/>
      <c r="F624" s="15"/>
      <c r="G624" s="10"/>
      <c r="H624" s="10"/>
      <c r="I624" s="11"/>
      <c r="J624" s="15"/>
      <c r="K624" s="13"/>
      <c r="L624" s="13"/>
      <c r="M624" s="13"/>
      <c r="N624" s="20"/>
    </row>
    <row r="625" spans="1:14" ht="12">
      <c r="A625" s="63"/>
      <c r="B625" s="15"/>
      <c r="C625" s="66"/>
      <c r="D625" s="9"/>
      <c r="E625" s="11"/>
      <c r="F625" s="15"/>
      <c r="G625" s="10"/>
      <c r="H625" s="10"/>
      <c r="I625" s="11"/>
      <c r="J625" s="15"/>
      <c r="K625" s="13"/>
      <c r="L625" s="13"/>
      <c r="M625" s="13"/>
      <c r="N625" s="20"/>
    </row>
    <row r="626" spans="1:14" ht="12">
      <c r="A626" s="63"/>
      <c r="B626" s="15"/>
      <c r="C626" s="66"/>
      <c r="D626" s="9"/>
      <c r="E626" s="11"/>
      <c r="F626" s="15"/>
      <c r="G626" s="10"/>
      <c r="H626" s="10"/>
      <c r="I626" s="11"/>
      <c r="J626" s="15"/>
      <c r="K626" s="13"/>
      <c r="L626" s="13"/>
      <c r="M626" s="13"/>
      <c r="N626" s="20"/>
    </row>
    <row r="627" spans="1:14" ht="12">
      <c r="A627" s="63"/>
      <c r="B627" s="15"/>
      <c r="C627" s="66"/>
      <c r="D627" s="9"/>
      <c r="E627" s="11"/>
      <c r="F627" s="15"/>
      <c r="G627" s="10"/>
      <c r="H627" s="10"/>
      <c r="I627" s="11"/>
      <c r="J627" s="15"/>
      <c r="K627" s="13"/>
      <c r="L627" s="13"/>
      <c r="M627" s="13"/>
      <c r="N627" s="20"/>
    </row>
    <row r="628" spans="1:14" ht="12">
      <c r="A628" s="63"/>
      <c r="B628" s="15"/>
      <c r="C628" s="66"/>
      <c r="D628" s="9"/>
      <c r="E628" s="11"/>
      <c r="F628" s="15"/>
      <c r="G628" s="10"/>
      <c r="H628" s="10"/>
      <c r="I628" s="11"/>
      <c r="J628" s="15"/>
      <c r="K628" s="13"/>
      <c r="L628" s="13"/>
      <c r="M628" s="13"/>
      <c r="N628" s="20"/>
    </row>
    <row r="629" spans="1:14" ht="12">
      <c r="A629" s="63"/>
      <c r="B629" s="15"/>
      <c r="C629" s="66"/>
      <c r="D629" s="9"/>
      <c r="E629" s="11"/>
      <c r="F629" s="15"/>
      <c r="G629" s="10"/>
      <c r="H629" s="10"/>
      <c r="I629" s="11"/>
      <c r="J629" s="15"/>
      <c r="K629" s="13"/>
      <c r="L629" s="13"/>
      <c r="M629" s="13"/>
      <c r="N629" s="20"/>
    </row>
    <row r="630" spans="1:14" ht="12">
      <c r="A630" s="63"/>
      <c r="B630" s="15"/>
      <c r="C630" s="66"/>
      <c r="D630" s="9"/>
      <c r="E630" s="11"/>
      <c r="F630" s="15"/>
      <c r="G630" s="10"/>
      <c r="H630" s="10"/>
      <c r="I630" s="11"/>
      <c r="J630" s="15"/>
      <c r="K630" s="13"/>
      <c r="L630" s="13"/>
      <c r="M630" s="13"/>
      <c r="N630" s="20"/>
    </row>
    <row r="631" spans="1:14" ht="12">
      <c r="A631" s="63"/>
      <c r="B631" s="15"/>
      <c r="C631" s="66"/>
      <c r="D631" s="9"/>
      <c r="E631" s="11"/>
      <c r="F631" s="15"/>
      <c r="G631" s="10"/>
      <c r="H631" s="10"/>
      <c r="I631" s="11"/>
      <c r="J631" s="15"/>
      <c r="K631" s="13"/>
      <c r="L631" s="13"/>
      <c r="M631" s="13"/>
      <c r="N631" s="20"/>
    </row>
    <row r="632" spans="1:14" ht="12">
      <c r="A632" s="63"/>
      <c r="B632" s="15"/>
      <c r="C632" s="66"/>
      <c r="D632" s="9"/>
      <c r="E632" s="11"/>
      <c r="F632" s="15"/>
      <c r="G632" s="10"/>
      <c r="H632" s="10"/>
      <c r="I632" s="11"/>
      <c r="J632" s="15"/>
      <c r="K632" s="13"/>
      <c r="L632" s="13"/>
      <c r="M632" s="13"/>
      <c r="N632" s="20"/>
    </row>
    <row r="633" spans="1:14" ht="12">
      <c r="A633" s="63"/>
      <c r="B633" s="15"/>
      <c r="C633" s="66"/>
      <c r="D633" s="9"/>
      <c r="E633" s="11"/>
      <c r="F633" s="15"/>
      <c r="G633" s="10"/>
      <c r="H633" s="10"/>
      <c r="I633" s="11"/>
      <c r="J633" s="15"/>
      <c r="K633" s="13"/>
      <c r="L633" s="13"/>
      <c r="M633" s="13"/>
      <c r="N633" s="20"/>
    </row>
    <row r="634" spans="1:14" ht="12">
      <c r="A634" s="63"/>
      <c r="B634" s="15"/>
      <c r="C634" s="66"/>
      <c r="D634" s="9"/>
      <c r="E634" s="11"/>
      <c r="F634" s="15"/>
      <c r="G634" s="10"/>
      <c r="H634" s="10"/>
      <c r="I634" s="11"/>
      <c r="J634" s="15"/>
      <c r="K634" s="13"/>
      <c r="L634" s="13"/>
      <c r="M634" s="13"/>
      <c r="N634" s="20"/>
    </row>
    <row r="635" spans="1:14" ht="12">
      <c r="A635" s="63"/>
      <c r="B635" s="15"/>
      <c r="C635" s="66"/>
      <c r="D635" s="9"/>
      <c r="E635" s="11"/>
      <c r="F635" s="15"/>
      <c r="G635" s="10"/>
      <c r="H635" s="10"/>
      <c r="I635" s="11"/>
      <c r="J635" s="15"/>
      <c r="K635" s="13"/>
      <c r="L635" s="13"/>
      <c r="M635" s="13"/>
      <c r="N635" s="20"/>
    </row>
    <row r="636" spans="1:14" ht="12">
      <c r="A636" s="63"/>
      <c r="B636" s="15"/>
      <c r="C636" s="66"/>
      <c r="D636" s="9"/>
      <c r="E636" s="11"/>
      <c r="F636" s="15"/>
      <c r="G636" s="10"/>
      <c r="H636" s="10"/>
      <c r="I636" s="11"/>
      <c r="J636" s="15"/>
      <c r="K636" s="13"/>
      <c r="L636" s="13"/>
      <c r="M636" s="13"/>
      <c r="N636" s="20"/>
    </row>
    <row r="637" spans="1:14" ht="12">
      <c r="A637" s="63"/>
      <c r="B637" s="15"/>
      <c r="C637" s="66"/>
      <c r="D637" s="9"/>
      <c r="E637" s="11"/>
      <c r="F637" s="15"/>
      <c r="G637" s="10"/>
      <c r="H637" s="10"/>
      <c r="I637" s="11"/>
      <c r="J637" s="15"/>
      <c r="K637" s="13"/>
      <c r="L637" s="13"/>
      <c r="M637" s="13"/>
      <c r="N637" s="20"/>
    </row>
    <row r="638" spans="1:14" ht="12">
      <c r="A638" s="31"/>
      <c r="B638" s="15"/>
      <c r="C638" s="66"/>
      <c r="D638" s="9"/>
      <c r="E638" s="11"/>
      <c r="F638" s="15"/>
      <c r="G638" s="10"/>
      <c r="H638" s="10"/>
      <c r="I638" s="11"/>
      <c r="J638" s="15"/>
      <c r="K638" s="13"/>
      <c r="L638" s="11"/>
      <c r="M638" s="11"/>
      <c r="N638" s="20"/>
    </row>
    <row r="639" spans="1:14" ht="12">
      <c r="A639" s="63"/>
      <c r="B639" s="15"/>
      <c r="C639" s="66"/>
      <c r="D639" s="9"/>
      <c r="E639" s="11"/>
      <c r="F639" s="15"/>
      <c r="G639" s="10"/>
      <c r="H639" s="10"/>
      <c r="I639" s="11"/>
      <c r="J639" s="15"/>
      <c r="K639" s="13"/>
      <c r="L639" s="13"/>
      <c r="M639" s="13"/>
      <c r="N639" s="20"/>
    </row>
    <row r="640" spans="1:14" ht="12">
      <c r="A640" s="63"/>
      <c r="B640" s="15"/>
      <c r="C640" s="66"/>
      <c r="D640" s="9"/>
      <c r="E640" s="11"/>
      <c r="F640" s="15"/>
      <c r="G640" s="10"/>
      <c r="H640" s="10"/>
      <c r="I640" s="11"/>
      <c r="J640" s="15"/>
      <c r="K640" s="13"/>
      <c r="L640" s="13"/>
      <c r="M640" s="13"/>
      <c r="N640" s="20"/>
    </row>
    <row r="641" spans="1:14" ht="12">
      <c r="A641" s="63"/>
      <c r="B641" s="15"/>
      <c r="C641" s="66"/>
      <c r="D641" s="9"/>
      <c r="E641" s="11"/>
      <c r="F641" s="15"/>
      <c r="G641" s="10"/>
      <c r="H641" s="10"/>
      <c r="I641" s="11"/>
      <c r="J641" s="15"/>
      <c r="K641" s="13"/>
      <c r="L641" s="13"/>
      <c r="M641" s="13"/>
      <c r="N641" s="20"/>
    </row>
    <row r="642" spans="1:14" ht="12">
      <c r="A642" s="63"/>
      <c r="B642" s="15"/>
      <c r="C642" s="66"/>
      <c r="D642" s="9"/>
      <c r="E642" s="11"/>
      <c r="F642" s="15"/>
      <c r="G642" s="10"/>
      <c r="H642" s="10"/>
      <c r="I642" s="11"/>
      <c r="J642" s="15"/>
      <c r="K642" s="13"/>
      <c r="L642" s="13"/>
      <c r="M642" s="13"/>
      <c r="N642" s="20"/>
    </row>
    <row r="643" spans="1:14" ht="12">
      <c r="A643" s="63"/>
      <c r="B643" s="15"/>
      <c r="C643" s="66"/>
      <c r="D643" s="9"/>
      <c r="E643" s="11"/>
      <c r="F643" s="15"/>
      <c r="G643" s="10"/>
      <c r="H643" s="10"/>
      <c r="I643" s="11"/>
      <c r="J643" s="15"/>
      <c r="K643" s="13"/>
      <c r="L643" s="13"/>
      <c r="M643" s="13"/>
      <c r="N643" s="20"/>
    </row>
    <row r="644" spans="1:14" ht="12">
      <c r="A644" s="63"/>
      <c r="B644" s="15"/>
      <c r="C644" s="66"/>
      <c r="D644" s="9"/>
      <c r="E644" s="11"/>
      <c r="F644" s="15"/>
      <c r="G644" s="10"/>
      <c r="H644" s="10"/>
      <c r="I644" s="11"/>
      <c r="J644" s="15"/>
      <c r="K644" s="13"/>
      <c r="L644" s="13"/>
      <c r="M644" s="13"/>
      <c r="N644" s="20"/>
    </row>
    <row r="645" spans="1:14" ht="12">
      <c r="A645" s="63"/>
      <c r="B645" s="15"/>
      <c r="C645" s="66"/>
      <c r="D645" s="9"/>
      <c r="E645" s="11"/>
      <c r="F645" s="15"/>
      <c r="G645" s="10"/>
      <c r="H645" s="10"/>
      <c r="I645" s="11"/>
      <c r="J645" s="15"/>
      <c r="K645" s="13"/>
      <c r="L645" s="13"/>
      <c r="M645" s="13"/>
      <c r="N645" s="20"/>
    </row>
    <row r="646" spans="1:14" ht="12">
      <c r="A646" s="63"/>
      <c r="B646" s="15"/>
      <c r="C646" s="66"/>
      <c r="D646" s="9"/>
      <c r="E646" s="11"/>
      <c r="F646" s="15"/>
      <c r="G646" s="10"/>
      <c r="H646" s="10"/>
      <c r="I646" s="11"/>
      <c r="J646" s="15"/>
      <c r="K646" s="13"/>
      <c r="L646" s="13"/>
      <c r="M646" s="13"/>
      <c r="N646" s="20"/>
    </row>
    <row r="647" spans="1:14" ht="12">
      <c r="A647" s="63"/>
      <c r="B647" s="15"/>
      <c r="C647" s="66"/>
      <c r="D647" s="9"/>
      <c r="E647" s="11"/>
      <c r="F647" s="15"/>
      <c r="G647" s="10"/>
      <c r="H647" s="10"/>
      <c r="I647" s="11"/>
      <c r="J647" s="15"/>
      <c r="K647" s="13"/>
      <c r="L647" s="13"/>
      <c r="M647" s="13"/>
      <c r="N647" s="20"/>
    </row>
    <row r="648" spans="1:14" ht="12">
      <c r="A648" s="63"/>
      <c r="B648" s="15"/>
      <c r="C648" s="66"/>
      <c r="D648" s="9"/>
      <c r="E648" s="11"/>
      <c r="F648" s="15"/>
      <c r="G648" s="10"/>
      <c r="H648" s="10"/>
      <c r="I648" s="11"/>
      <c r="J648" s="15"/>
      <c r="K648" s="13"/>
      <c r="L648" s="13"/>
      <c r="M648" s="13"/>
      <c r="N648" s="20"/>
    </row>
    <row r="649" spans="1:14" ht="12">
      <c r="A649" s="63"/>
      <c r="B649" s="15"/>
      <c r="C649" s="66"/>
      <c r="D649" s="9"/>
      <c r="E649" s="11"/>
      <c r="F649" s="15"/>
      <c r="G649" s="10"/>
      <c r="H649" s="10"/>
      <c r="I649" s="11"/>
      <c r="J649" s="15"/>
      <c r="K649" s="13"/>
      <c r="L649" s="13"/>
      <c r="M649" s="13"/>
      <c r="N649" s="20"/>
    </row>
    <row r="650" spans="1:14" ht="12">
      <c r="A650" s="31"/>
      <c r="B650" s="15"/>
      <c r="C650" s="15"/>
      <c r="D650" s="9"/>
      <c r="E650" s="11"/>
      <c r="F650" s="15"/>
      <c r="G650" s="10"/>
      <c r="H650" s="10"/>
      <c r="I650" s="11"/>
      <c r="J650" s="15"/>
      <c r="K650" s="13"/>
      <c r="L650" s="11"/>
      <c r="M650" s="11"/>
      <c r="N650" s="20"/>
    </row>
    <row r="651" spans="1:14" ht="12">
      <c r="A651" s="31"/>
      <c r="B651" s="15"/>
      <c r="C651" s="15"/>
      <c r="D651" s="9"/>
      <c r="E651" s="11"/>
      <c r="F651" s="15"/>
      <c r="G651" s="10"/>
      <c r="H651" s="10"/>
      <c r="I651" s="11"/>
      <c r="J651" s="15"/>
      <c r="K651" s="13"/>
      <c r="L651" s="11"/>
      <c r="M651" s="11"/>
      <c r="N651" s="20"/>
    </row>
    <row r="652" spans="1:14" ht="12">
      <c r="A652" s="31"/>
      <c r="B652" s="15"/>
      <c r="C652" s="15"/>
      <c r="D652" s="9"/>
      <c r="E652" s="11"/>
      <c r="F652" s="15"/>
      <c r="G652" s="10"/>
      <c r="H652" s="10"/>
      <c r="I652" s="11"/>
      <c r="J652" s="15"/>
      <c r="K652" s="13"/>
      <c r="L652" s="11"/>
      <c r="M652" s="11"/>
      <c r="N652" s="20"/>
    </row>
    <row r="653" spans="1:14" ht="12">
      <c r="A653" s="31"/>
      <c r="B653" s="15"/>
      <c r="C653" s="15"/>
      <c r="D653" s="9"/>
      <c r="E653" s="11"/>
      <c r="F653" s="15"/>
      <c r="G653" s="10"/>
      <c r="H653" s="10"/>
      <c r="I653" s="11"/>
      <c r="J653" s="15"/>
      <c r="K653" s="13"/>
      <c r="L653" s="11"/>
      <c r="M653" s="11"/>
      <c r="N653" s="20"/>
    </row>
    <row r="654" spans="1:14" ht="12">
      <c r="A654" s="31"/>
      <c r="B654" s="15"/>
      <c r="C654" s="15"/>
      <c r="D654" s="9"/>
      <c r="E654" s="11"/>
      <c r="F654" s="15"/>
      <c r="G654" s="10"/>
      <c r="H654" s="10"/>
      <c r="I654" s="11"/>
      <c r="J654" s="15"/>
      <c r="K654" s="13"/>
      <c r="L654" s="11"/>
      <c r="M654" s="11"/>
      <c r="N654" s="20"/>
    </row>
    <row r="655" spans="1:14" ht="12">
      <c r="A655" s="31"/>
      <c r="B655" s="15"/>
      <c r="C655" s="15"/>
      <c r="D655" s="9"/>
      <c r="E655" s="11"/>
      <c r="F655" s="15"/>
      <c r="G655" s="10"/>
      <c r="H655" s="10"/>
      <c r="I655" s="11"/>
      <c r="J655" s="15"/>
      <c r="K655" s="13"/>
      <c r="L655" s="11"/>
      <c r="M655" s="11"/>
      <c r="N655" s="20"/>
    </row>
    <row r="656" spans="1:14" ht="12">
      <c r="A656" s="31"/>
      <c r="B656" s="15"/>
      <c r="C656" s="15"/>
      <c r="D656" s="9"/>
      <c r="E656" s="11"/>
      <c r="F656" s="15"/>
      <c r="G656" s="10"/>
      <c r="H656" s="10"/>
      <c r="I656" s="11"/>
      <c r="J656" s="15"/>
      <c r="K656" s="13"/>
      <c r="L656" s="11"/>
      <c r="M656" s="11"/>
      <c r="N656" s="20"/>
    </row>
    <row r="657" spans="1:14" ht="12">
      <c r="A657" s="31"/>
      <c r="B657" s="15"/>
      <c r="C657" s="15"/>
      <c r="D657" s="9"/>
      <c r="E657" s="11"/>
      <c r="F657" s="15"/>
      <c r="G657" s="10"/>
      <c r="H657" s="10"/>
      <c r="I657" s="11"/>
      <c r="J657" s="15"/>
      <c r="K657" s="11"/>
      <c r="L657" s="11"/>
      <c r="M657" s="11"/>
      <c r="N657" s="20"/>
    </row>
    <row r="658" spans="1:14" ht="12">
      <c r="A658" s="31"/>
      <c r="B658" s="15"/>
      <c r="C658" s="15"/>
      <c r="D658" s="9"/>
      <c r="E658" s="11"/>
      <c r="F658" s="15"/>
      <c r="G658" s="10"/>
      <c r="H658" s="10"/>
      <c r="I658" s="11"/>
      <c r="J658" s="15"/>
      <c r="K658" s="11"/>
      <c r="L658" s="11"/>
      <c r="M658" s="11"/>
      <c r="N658" s="20"/>
    </row>
    <row r="659" spans="1:14" ht="12">
      <c r="A659" s="31"/>
      <c r="B659" s="15"/>
      <c r="C659" s="15"/>
      <c r="D659" s="9"/>
      <c r="E659" s="11"/>
      <c r="F659" s="15"/>
      <c r="G659" s="10"/>
      <c r="H659" s="10"/>
      <c r="I659" s="11"/>
      <c r="J659" s="15"/>
      <c r="K659" s="11"/>
      <c r="L659" s="11"/>
      <c r="M659" s="11"/>
      <c r="N659" s="20"/>
    </row>
    <row r="660" spans="1:14" ht="12">
      <c r="A660" s="31"/>
      <c r="B660" s="15"/>
      <c r="C660" s="15"/>
      <c r="D660" s="11"/>
      <c r="E660" s="32"/>
      <c r="F660" s="15"/>
      <c r="G660" s="10"/>
      <c r="H660" s="10"/>
      <c r="I660" s="11"/>
      <c r="J660" s="15"/>
      <c r="K660" s="11"/>
      <c r="L660" s="11"/>
      <c r="M660" s="11"/>
      <c r="N660" s="20"/>
    </row>
    <row r="661" spans="1:14" ht="12">
      <c r="A661" s="31"/>
      <c r="B661" s="15"/>
      <c r="C661" s="15"/>
      <c r="D661" s="11"/>
      <c r="E661" s="32"/>
      <c r="F661" s="15"/>
      <c r="G661" s="10"/>
      <c r="H661" s="10"/>
      <c r="I661" s="11"/>
      <c r="J661" s="15"/>
      <c r="K661" s="11"/>
      <c r="L661" s="11"/>
      <c r="M661" s="11"/>
      <c r="N661" s="20"/>
    </row>
    <row r="662" spans="1:14" ht="12">
      <c r="A662" s="31"/>
      <c r="B662" s="15"/>
      <c r="C662" s="15"/>
      <c r="D662" s="11"/>
      <c r="E662" s="32"/>
      <c r="F662" s="15"/>
      <c r="G662" s="10"/>
      <c r="H662" s="10"/>
      <c r="I662" s="11"/>
      <c r="J662" s="15"/>
      <c r="K662" s="11"/>
      <c r="L662" s="11"/>
      <c r="M662" s="11"/>
      <c r="N662" s="20"/>
    </row>
    <row r="663" spans="1:14" ht="12">
      <c r="A663" s="31"/>
      <c r="B663" s="15"/>
      <c r="C663" s="15"/>
      <c r="D663" s="11"/>
      <c r="E663" s="32"/>
      <c r="F663" s="15"/>
      <c r="G663" s="10"/>
      <c r="H663" s="10"/>
      <c r="I663" s="11"/>
      <c r="J663" s="15"/>
      <c r="K663" s="11"/>
      <c r="L663" s="11"/>
      <c r="M663" s="11"/>
      <c r="N663" s="20"/>
    </row>
    <row r="664" spans="1:14" ht="12">
      <c r="A664" s="63"/>
      <c r="B664" s="15"/>
      <c r="C664" s="66"/>
      <c r="D664" s="13"/>
      <c r="F664" s="15"/>
      <c r="G664" s="10"/>
      <c r="H664" s="10"/>
      <c r="I664" s="11"/>
      <c r="J664" s="15"/>
      <c r="K664" s="13"/>
      <c r="L664" s="13"/>
      <c r="M664" s="13"/>
      <c r="N664" s="20"/>
    </row>
    <row r="665" spans="1:14" ht="12">
      <c r="A665" s="63"/>
      <c r="B665" s="15"/>
      <c r="C665" s="66"/>
      <c r="D665" s="13"/>
      <c r="F665" s="15"/>
      <c r="G665" s="10"/>
      <c r="H665" s="10"/>
      <c r="I665" s="11"/>
      <c r="J665" s="15"/>
      <c r="K665" s="13"/>
      <c r="L665" s="13"/>
      <c r="M665" s="13"/>
      <c r="N665" s="20"/>
    </row>
    <row r="666" spans="1:14" ht="12">
      <c r="A666" s="63"/>
      <c r="B666" s="15"/>
      <c r="C666" s="66"/>
      <c r="D666" s="13"/>
      <c r="F666" s="15"/>
      <c r="G666" s="10"/>
      <c r="H666" s="10"/>
      <c r="I666" s="11"/>
      <c r="J666" s="15"/>
      <c r="K666" s="13"/>
      <c r="L666" s="13"/>
      <c r="M666" s="13"/>
      <c r="N666" s="20"/>
    </row>
    <row r="667" spans="1:14" ht="12">
      <c r="A667" s="63"/>
      <c r="B667" s="15"/>
      <c r="C667" s="66"/>
      <c r="D667" s="13"/>
      <c r="F667" s="15"/>
      <c r="G667" s="10"/>
      <c r="H667" s="10"/>
      <c r="I667" s="11"/>
      <c r="J667" s="15"/>
      <c r="K667" s="13"/>
      <c r="L667" s="13"/>
      <c r="M667" s="13"/>
      <c r="N667" s="20"/>
    </row>
    <row r="668" spans="1:14" ht="12">
      <c r="A668" s="63"/>
      <c r="B668" s="15"/>
      <c r="C668" s="66"/>
      <c r="D668" s="13"/>
      <c r="F668" s="15"/>
      <c r="G668" s="10"/>
      <c r="H668" s="10"/>
      <c r="I668" s="11"/>
      <c r="J668" s="15"/>
      <c r="K668" s="13"/>
      <c r="L668" s="13"/>
      <c r="M668" s="13"/>
      <c r="N668" s="20"/>
    </row>
    <row r="669" spans="1:14" ht="12">
      <c r="A669" s="63"/>
      <c r="B669" s="15"/>
      <c r="C669" s="66"/>
      <c r="D669" s="13"/>
      <c r="F669" s="15"/>
      <c r="G669" s="10"/>
      <c r="H669" s="10"/>
      <c r="I669" s="11"/>
      <c r="J669" s="15"/>
      <c r="K669" s="13"/>
      <c r="L669" s="13"/>
      <c r="M669" s="13"/>
      <c r="N669" s="20"/>
    </row>
    <row r="670" spans="1:14" ht="12">
      <c r="A670" s="31"/>
      <c r="B670" s="15"/>
      <c r="C670" s="29"/>
      <c r="D670" s="13"/>
      <c r="E670" s="11"/>
      <c r="F670" s="15"/>
      <c r="G670" s="10"/>
      <c r="H670" s="10"/>
      <c r="I670" s="11"/>
      <c r="J670" s="15"/>
      <c r="K670" s="13"/>
      <c r="L670" s="13"/>
      <c r="M670" s="13"/>
      <c r="N670" s="20"/>
    </row>
    <row r="671" spans="1:14" ht="12">
      <c r="A671" s="31"/>
      <c r="B671" s="15"/>
      <c r="C671" s="29"/>
      <c r="D671" s="11"/>
      <c r="E671" s="11"/>
      <c r="F671" s="15"/>
      <c r="G671" s="10"/>
      <c r="H671" s="10"/>
      <c r="I671" s="11"/>
      <c r="J671" s="15"/>
      <c r="K671" s="13"/>
      <c r="L671" s="13"/>
      <c r="M671" s="13"/>
      <c r="N671" s="20"/>
    </row>
    <row r="672" spans="1:14" ht="12">
      <c r="A672" s="31"/>
      <c r="B672" s="15"/>
      <c r="C672" s="29"/>
      <c r="D672" s="13"/>
      <c r="E672" s="11"/>
      <c r="F672" s="15"/>
      <c r="G672" s="10"/>
      <c r="H672" s="10"/>
      <c r="I672" s="11"/>
      <c r="J672" s="15"/>
      <c r="K672" s="13"/>
      <c r="L672" s="13"/>
      <c r="M672" s="13"/>
      <c r="N672" s="20"/>
    </row>
    <row r="673" spans="1:14" ht="12">
      <c r="A673" s="31"/>
      <c r="B673" s="15"/>
      <c r="C673" s="29"/>
      <c r="D673" s="11"/>
      <c r="E673" s="11"/>
      <c r="F673" s="15"/>
      <c r="G673" s="10"/>
      <c r="H673" s="10"/>
      <c r="I673" s="11"/>
      <c r="J673" s="15"/>
      <c r="K673" s="13"/>
      <c r="L673" s="13"/>
      <c r="M673" s="13"/>
      <c r="N673" s="20"/>
    </row>
    <row r="674" spans="1:14" ht="12">
      <c r="A674" s="63"/>
      <c r="B674" s="15"/>
      <c r="C674" s="66"/>
      <c r="D674" s="13"/>
      <c r="E674" s="11"/>
      <c r="F674" s="15"/>
      <c r="G674" s="10"/>
      <c r="H674" s="10"/>
      <c r="I674" s="11"/>
      <c r="J674" s="15"/>
      <c r="K674" s="13"/>
      <c r="L674" s="13"/>
      <c r="M674" s="13"/>
      <c r="N674" s="20"/>
    </row>
    <row r="675" spans="1:14" ht="12">
      <c r="A675" s="63"/>
      <c r="B675" s="15"/>
      <c r="C675" s="66"/>
      <c r="D675" s="13"/>
      <c r="E675" s="11"/>
      <c r="F675" s="15"/>
      <c r="G675" s="10"/>
      <c r="H675" s="10"/>
      <c r="I675" s="11"/>
      <c r="J675" s="15"/>
      <c r="K675" s="13"/>
      <c r="L675" s="13"/>
      <c r="M675" s="13"/>
      <c r="N675" s="20"/>
    </row>
    <row r="676" spans="1:14" ht="12">
      <c r="A676" s="63"/>
      <c r="B676" s="15"/>
      <c r="C676" s="66"/>
      <c r="D676" s="13"/>
      <c r="E676" s="11"/>
      <c r="F676" s="15"/>
      <c r="G676" s="10"/>
      <c r="H676" s="10"/>
      <c r="I676" s="11"/>
      <c r="J676" s="15"/>
      <c r="K676" s="13"/>
      <c r="L676" s="13"/>
      <c r="M676" s="13"/>
      <c r="N676" s="20"/>
    </row>
    <row r="677" spans="1:14" ht="12">
      <c r="A677" s="63"/>
      <c r="B677" s="15"/>
      <c r="C677" s="66"/>
      <c r="D677" s="13"/>
      <c r="E677" s="11"/>
      <c r="F677" s="15"/>
      <c r="G677" s="10"/>
      <c r="H677" s="10"/>
      <c r="I677" s="11"/>
      <c r="J677" s="15"/>
      <c r="K677" s="13"/>
      <c r="L677" s="13"/>
      <c r="M677" s="13"/>
      <c r="N677" s="20"/>
    </row>
    <row r="678" spans="1:14" ht="12">
      <c r="A678" s="63"/>
      <c r="B678" s="15"/>
      <c r="C678" s="66"/>
      <c r="D678" s="13"/>
      <c r="E678" s="11"/>
      <c r="F678" s="15"/>
      <c r="G678" s="10"/>
      <c r="H678" s="10"/>
      <c r="I678" s="11"/>
      <c r="J678" s="15"/>
      <c r="K678" s="13"/>
      <c r="L678" s="13"/>
      <c r="M678" s="13"/>
      <c r="N678" s="20"/>
    </row>
    <row r="679" spans="1:14" ht="12">
      <c r="A679" s="63"/>
      <c r="B679" s="15"/>
      <c r="C679" s="66"/>
      <c r="D679" s="13"/>
      <c r="E679" s="11"/>
      <c r="F679" s="15"/>
      <c r="G679" s="10"/>
      <c r="H679" s="10"/>
      <c r="I679" s="11"/>
      <c r="J679" s="15"/>
      <c r="K679" s="13"/>
      <c r="L679" s="13"/>
      <c r="M679" s="13"/>
      <c r="N679" s="20"/>
    </row>
    <row r="680" spans="1:14" ht="12">
      <c r="A680" s="63"/>
      <c r="B680" s="15"/>
      <c r="C680" s="66"/>
      <c r="D680" s="13"/>
      <c r="E680" s="11"/>
      <c r="F680" s="15"/>
      <c r="G680" s="10"/>
      <c r="H680" s="10"/>
      <c r="I680" s="11"/>
      <c r="J680" s="15"/>
      <c r="K680" s="13"/>
      <c r="L680" s="13"/>
      <c r="M680" s="13"/>
      <c r="N680" s="20"/>
    </row>
    <row r="681" spans="1:14" ht="12">
      <c r="A681" s="63"/>
      <c r="B681" s="15"/>
      <c r="C681" s="66"/>
      <c r="D681" s="13"/>
      <c r="E681" s="11"/>
      <c r="F681" s="15"/>
      <c r="G681" s="10"/>
      <c r="H681" s="10"/>
      <c r="I681" s="11"/>
      <c r="J681" s="15"/>
      <c r="K681" s="13"/>
      <c r="L681" s="13"/>
      <c r="M681" s="13"/>
      <c r="N681" s="20"/>
    </row>
    <row r="682" spans="1:14" ht="12">
      <c r="A682" s="63"/>
      <c r="B682" s="15"/>
      <c r="C682" s="66"/>
      <c r="D682" s="13"/>
      <c r="E682" s="11"/>
      <c r="F682" s="15"/>
      <c r="G682" s="10"/>
      <c r="H682" s="10"/>
      <c r="I682" s="11"/>
      <c r="J682" s="15"/>
      <c r="K682" s="13"/>
      <c r="L682" s="13"/>
      <c r="M682" s="13"/>
      <c r="N682" s="20"/>
    </row>
    <row r="683" spans="1:14" ht="12">
      <c r="A683" s="63"/>
      <c r="B683" s="15"/>
      <c r="C683" s="66"/>
      <c r="D683" s="13"/>
      <c r="E683" s="11"/>
      <c r="F683" s="15"/>
      <c r="G683" s="10"/>
      <c r="H683" s="10"/>
      <c r="I683" s="11"/>
      <c r="J683" s="15"/>
      <c r="K683" s="13"/>
      <c r="L683" s="13"/>
      <c r="M683" s="13"/>
      <c r="N683" s="20"/>
    </row>
    <row r="684" spans="1:14" ht="12">
      <c r="A684" s="63"/>
      <c r="B684" s="15"/>
      <c r="C684" s="66"/>
      <c r="D684" s="13"/>
      <c r="E684" s="11"/>
      <c r="F684" s="15"/>
      <c r="G684" s="10"/>
      <c r="H684" s="10"/>
      <c r="I684" s="11"/>
      <c r="J684" s="15"/>
      <c r="K684" s="13"/>
      <c r="L684" s="13"/>
      <c r="M684" s="13"/>
      <c r="N684" s="20"/>
    </row>
    <row r="685" spans="1:14" ht="12">
      <c r="A685" s="63"/>
      <c r="B685" s="15"/>
      <c r="C685" s="66"/>
      <c r="D685" s="13"/>
      <c r="E685" s="11"/>
      <c r="F685" s="15"/>
      <c r="G685" s="10"/>
      <c r="H685" s="10"/>
      <c r="I685" s="11"/>
      <c r="J685" s="15"/>
      <c r="K685" s="13"/>
      <c r="L685" s="13"/>
      <c r="M685" s="13"/>
      <c r="N685" s="20"/>
    </row>
    <row r="686" spans="1:14" ht="12">
      <c r="A686" s="31"/>
      <c r="B686" s="15"/>
      <c r="C686" s="15"/>
      <c r="D686" s="11"/>
      <c r="E686" s="11"/>
      <c r="F686" s="15"/>
      <c r="G686" s="10"/>
      <c r="H686" s="10"/>
      <c r="I686" s="11"/>
      <c r="J686" s="15"/>
      <c r="K686" s="11"/>
      <c r="L686" s="11"/>
      <c r="M686" s="11"/>
      <c r="N686" s="20"/>
    </row>
    <row r="687" spans="1:14" ht="12">
      <c r="A687" s="31"/>
      <c r="B687" s="15"/>
      <c r="C687" s="15"/>
      <c r="D687" s="11"/>
      <c r="E687" s="11"/>
      <c r="F687" s="15"/>
      <c r="G687" s="10"/>
      <c r="H687" s="10"/>
      <c r="I687" s="11"/>
      <c r="J687" s="15"/>
      <c r="K687" s="11"/>
      <c r="L687" s="11"/>
      <c r="M687" s="11"/>
      <c r="N687" s="20"/>
    </row>
    <row r="688" spans="1:14" ht="12">
      <c r="A688" s="31"/>
      <c r="B688" s="15"/>
      <c r="C688" s="15"/>
      <c r="D688" s="69"/>
      <c r="E688" s="32"/>
      <c r="F688" s="15"/>
      <c r="G688" s="10"/>
      <c r="H688" s="10"/>
      <c r="I688" s="11"/>
      <c r="J688" s="15"/>
      <c r="K688" s="32"/>
      <c r="L688" s="32"/>
      <c r="M688" s="32"/>
      <c r="N688" s="20"/>
    </row>
    <row r="689" spans="1:14" ht="12">
      <c r="A689" s="31"/>
      <c r="B689" s="15"/>
      <c r="C689" s="15"/>
      <c r="D689" s="69"/>
      <c r="E689" s="32"/>
      <c r="F689" s="15"/>
      <c r="G689" s="10"/>
      <c r="H689" s="10"/>
      <c r="I689" s="11"/>
      <c r="J689" s="15"/>
      <c r="K689" s="32"/>
      <c r="L689" s="32"/>
      <c r="M689" s="32"/>
      <c r="N689" s="20"/>
    </row>
    <row r="690" spans="1:14" ht="12">
      <c r="A690" s="31"/>
      <c r="B690" s="15"/>
      <c r="C690" s="67"/>
      <c r="D690" s="71"/>
      <c r="E690" s="32"/>
      <c r="F690" s="15"/>
      <c r="G690" s="10"/>
      <c r="H690" s="10"/>
      <c r="I690" s="11"/>
      <c r="J690" s="15"/>
      <c r="K690" s="71"/>
      <c r="L690" s="71"/>
      <c r="M690" s="71"/>
      <c r="N690" s="20"/>
    </row>
    <row r="691" spans="1:14" ht="12">
      <c r="A691" s="31"/>
      <c r="B691" s="15"/>
      <c r="C691" s="67"/>
      <c r="D691" s="71"/>
      <c r="E691" s="32"/>
      <c r="F691" s="15"/>
      <c r="G691" s="10"/>
      <c r="H691" s="10"/>
      <c r="I691" s="11"/>
      <c r="J691" s="15"/>
      <c r="K691" s="71"/>
      <c r="L691" s="71"/>
      <c r="M691" s="71"/>
      <c r="N691" s="20"/>
    </row>
    <row r="692" spans="1:14" ht="12">
      <c r="A692" s="31"/>
      <c r="B692" s="15"/>
      <c r="C692" s="67"/>
      <c r="D692" s="71"/>
      <c r="E692" s="32"/>
      <c r="F692" s="15"/>
      <c r="G692" s="10"/>
      <c r="H692" s="10"/>
      <c r="I692" s="11"/>
      <c r="J692" s="15"/>
      <c r="K692" s="71"/>
      <c r="L692" s="71"/>
      <c r="M692" s="71"/>
      <c r="N692" s="20"/>
    </row>
    <row r="693" spans="1:14" ht="12">
      <c r="A693" s="31"/>
      <c r="B693" s="15"/>
      <c r="C693" s="67"/>
      <c r="D693" s="71"/>
      <c r="E693" s="32"/>
      <c r="F693" s="15"/>
      <c r="G693" s="10"/>
      <c r="H693" s="10"/>
      <c r="I693" s="11"/>
      <c r="J693" s="15"/>
      <c r="K693" s="71"/>
      <c r="L693" s="71"/>
      <c r="M693" s="71"/>
      <c r="N693" s="20"/>
    </row>
    <row r="694" spans="1:14" ht="12">
      <c r="A694" s="31"/>
      <c r="B694" s="15"/>
      <c r="C694" s="15"/>
      <c r="D694" s="11"/>
      <c r="E694" s="32"/>
      <c r="F694" s="15"/>
      <c r="G694" s="10"/>
      <c r="H694" s="10"/>
      <c r="I694" s="11"/>
      <c r="J694" s="15"/>
      <c r="K694" s="11"/>
      <c r="L694" s="11"/>
      <c r="M694" s="11"/>
      <c r="N694" s="20"/>
    </row>
    <row r="695" spans="1:14" ht="12">
      <c r="A695" s="31"/>
      <c r="B695" s="15"/>
      <c r="C695" s="15"/>
      <c r="D695" s="11"/>
      <c r="E695" s="32"/>
      <c r="F695" s="15"/>
      <c r="G695" s="10"/>
      <c r="H695" s="10"/>
      <c r="I695" s="11"/>
      <c r="J695" s="15"/>
      <c r="K695" s="11"/>
      <c r="L695" s="11"/>
      <c r="M695" s="11"/>
      <c r="N695" s="20"/>
    </row>
    <row r="696" spans="1:14" ht="12">
      <c r="A696" s="31"/>
      <c r="B696" s="15"/>
      <c r="C696" s="15"/>
      <c r="D696" s="11"/>
      <c r="E696" s="32"/>
      <c r="F696" s="15"/>
      <c r="G696" s="10"/>
      <c r="H696" s="10"/>
      <c r="I696" s="11"/>
      <c r="J696" s="15"/>
      <c r="K696" s="11"/>
      <c r="L696" s="11"/>
      <c r="M696" s="11"/>
      <c r="N696" s="20"/>
    </row>
    <row r="697" spans="1:14" ht="12">
      <c r="A697" s="31"/>
      <c r="B697" s="15"/>
      <c r="C697" s="15"/>
      <c r="D697" s="11"/>
      <c r="E697" s="32"/>
      <c r="F697" s="15"/>
      <c r="G697" s="10"/>
      <c r="H697" s="10"/>
      <c r="I697" s="11"/>
      <c r="J697" s="15"/>
      <c r="K697" s="11"/>
      <c r="L697" s="11"/>
      <c r="M697" s="11"/>
      <c r="N697" s="20"/>
    </row>
    <row r="698" spans="1:14" ht="12">
      <c r="A698" s="31"/>
      <c r="B698" s="15"/>
      <c r="C698" s="15"/>
      <c r="D698" s="32"/>
      <c r="E698" s="32"/>
      <c r="F698" s="67"/>
      <c r="G698" s="68"/>
      <c r="H698" s="68"/>
      <c r="I698" s="32"/>
      <c r="J698" s="67"/>
      <c r="K698" s="32"/>
      <c r="L698" s="32"/>
      <c r="M698" s="32"/>
      <c r="N698" s="20"/>
    </row>
    <row r="699" spans="1:14" ht="12">
      <c r="A699" s="31"/>
      <c r="B699" s="15"/>
      <c r="C699" s="15"/>
      <c r="D699" s="32"/>
      <c r="E699" s="11"/>
      <c r="F699" s="67"/>
      <c r="G699" s="68"/>
      <c r="H699" s="68"/>
      <c r="I699" s="32"/>
      <c r="J699" s="67"/>
      <c r="K699" s="32"/>
      <c r="L699" s="32"/>
      <c r="M699" s="32"/>
      <c r="N699" s="20"/>
    </row>
    <row r="700" spans="1:14" ht="12">
      <c r="A700" s="31"/>
      <c r="B700" s="15"/>
      <c r="C700" s="15"/>
      <c r="D700" s="32"/>
      <c r="E700" s="11"/>
      <c r="F700" s="67"/>
      <c r="G700" s="68"/>
      <c r="H700" s="68"/>
      <c r="I700" s="32"/>
      <c r="J700" s="67"/>
      <c r="K700" s="32"/>
      <c r="L700" s="32"/>
      <c r="M700" s="32"/>
      <c r="N700" s="20"/>
    </row>
    <row r="701" spans="1:14" ht="12">
      <c r="A701" s="31"/>
      <c r="B701" s="15"/>
      <c r="C701" s="15"/>
      <c r="D701" s="32"/>
      <c r="E701" s="11"/>
      <c r="F701" s="67"/>
      <c r="G701" s="68"/>
      <c r="H701" s="68"/>
      <c r="I701" s="32"/>
      <c r="J701" s="67"/>
      <c r="K701" s="32"/>
      <c r="L701" s="32"/>
      <c r="M701" s="32"/>
      <c r="N701" s="20"/>
    </row>
    <row r="702" spans="1:14" ht="12">
      <c r="A702" s="31"/>
      <c r="B702" s="15"/>
      <c r="C702" s="15"/>
      <c r="D702" s="32"/>
      <c r="E702" s="11"/>
      <c r="F702" s="67"/>
      <c r="G702" s="68"/>
      <c r="H702" s="68"/>
      <c r="I702" s="32"/>
      <c r="J702" s="67"/>
      <c r="K702" s="32"/>
      <c r="L702" s="32"/>
      <c r="M702" s="32"/>
      <c r="N702" s="20"/>
    </row>
    <row r="703" spans="1:14" ht="12">
      <c r="A703" s="31"/>
      <c r="B703" s="15"/>
      <c r="C703" s="15"/>
      <c r="D703" s="32"/>
      <c r="E703" s="11"/>
      <c r="F703" s="67"/>
      <c r="G703" s="68"/>
      <c r="H703" s="68"/>
      <c r="I703" s="32"/>
      <c r="J703" s="67"/>
      <c r="K703" s="32"/>
      <c r="L703" s="32"/>
      <c r="M703" s="32"/>
      <c r="N703" s="20"/>
    </row>
    <row r="704" spans="1:14" ht="12">
      <c r="A704" s="31"/>
      <c r="B704" s="15"/>
      <c r="C704" s="15"/>
      <c r="D704" s="32"/>
      <c r="E704" s="11"/>
      <c r="F704" s="67"/>
      <c r="G704" s="68"/>
      <c r="H704" s="68"/>
      <c r="I704" s="32"/>
      <c r="J704" s="67"/>
      <c r="K704" s="32"/>
      <c r="L704" s="32"/>
      <c r="M704" s="32"/>
      <c r="N704" s="20"/>
    </row>
    <row r="705" spans="1:14" ht="12">
      <c r="A705" s="31"/>
      <c r="B705" s="15"/>
      <c r="C705" s="15"/>
      <c r="D705" s="32"/>
      <c r="E705" s="11"/>
      <c r="F705" s="67"/>
      <c r="G705" s="68"/>
      <c r="H705" s="68"/>
      <c r="I705" s="32"/>
      <c r="J705" s="67"/>
      <c r="K705" s="32"/>
      <c r="L705" s="32"/>
      <c r="M705" s="32"/>
      <c r="N705" s="20"/>
    </row>
    <row r="706" spans="1:14" ht="12">
      <c r="A706" s="31"/>
      <c r="B706" s="15"/>
      <c r="C706" s="15"/>
      <c r="D706" s="32"/>
      <c r="E706" s="11"/>
      <c r="F706" s="67"/>
      <c r="G706" s="68"/>
      <c r="H706" s="68"/>
      <c r="I706" s="32"/>
      <c r="J706" s="67"/>
      <c r="K706" s="32"/>
      <c r="L706" s="32"/>
      <c r="M706" s="32"/>
      <c r="N706" s="20"/>
    </row>
    <row r="707" spans="1:14" ht="12">
      <c r="A707" s="31"/>
      <c r="B707" s="15"/>
      <c r="C707" s="15"/>
      <c r="D707" s="32"/>
      <c r="E707" s="11"/>
      <c r="F707" s="67"/>
      <c r="G707" s="68"/>
      <c r="H707" s="68"/>
      <c r="I707" s="32"/>
      <c r="J707" s="67"/>
      <c r="K707" s="32"/>
      <c r="L707" s="32"/>
      <c r="M707" s="32"/>
      <c r="N707" s="20"/>
    </row>
    <row r="708" spans="1:14" ht="12">
      <c r="A708" s="31"/>
      <c r="B708" s="15"/>
      <c r="C708" s="15"/>
      <c r="D708" s="32"/>
      <c r="E708" s="11"/>
      <c r="F708" s="67"/>
      <c r="G708" s="68"/>
      <c r="H708" s="68"/>
      <c r="I708" s="32"/>
      <c r="J708" s="67"/>
      <c r="K708" s="32"/>
      <c r="L708" s="32"/>
      <c r="M708" s="32"/>
      <c r="N708" s="20"/>
    </row>
    <row r="709" spans="1:14" ht="12">
      <c r="A709" s="31"/>
      <c r="B709" s="15"/>
      <c r="C709" s="15"/>
      <c r="D709" s="32"/>
      <c r="E709" s="11"/>
      <c r="F709" s="67"/>
      <c r="G709" s="68"/>
      <c r="H709" s="68"/>
      <c r="I709" s="32"/>
      <c r="J709" s="67"/>
      <c r="K709" s="32"/>
      <c r="L709" s="32"/>
      <c r="M709" s="32"/>
      <c r="N709" s="20"/>
    </row>
    <row r="710" spans="1:14" ht="12">
      <c r="A710" s="31"/>
      <c r="B710" s="15"/>
      <c r="C710" s="15"/>
      <c r="D710" s="32"/>
      <c r="E710" s="11"/>
      <c r="F710" s="67"/>
      <c r="G710" s="68"/>
      <c r="H710" s="68"/>
      <c r="I710" s="32"/>
      <c r="J710" s="67"/>
      <c r="K710" s="32"/>
      <c r="L710" s="32"/>
      <c r="M710" s="32"/>
      <c r="N710" s="20"/>
    </row>
    <row r="711" spans="1:14" ht="12">
      <c r="A711" s="31"/>
      <c r="B711" s="15"/>
      <c r="C711" s="15"/>
      <c r="D711" s="32"/>
      <c r="E711" s="11"/>
      <c r="F711" s="67"/>
      <c r="G711" s="68"/>
      <c r="H711" s="68"/>
      <c r="I711" s="32"/>
      <c r="J711" s="67"/>
      <c r="K711" s="32"/>
      <c r="L711" s="32"/>
      <c r="M711" s="32"/>
      <c r="N711" s="20"/>
    </row>
    <row r="712" spans="1:14" ht="12">
      <c r="A712" s="31"/>
      <c r="B712" s="15"/>
      <c r="C712" s="15"/>
      <c r="D712" s="32"/>
      <c r="E712" s="11"/>
      <c r="F712" s="67"/>
      <c r="G712" s="68"/>
      <c r="H712" s="68"/>
      <c r="I712" s="32"/>
      <c r="J712" s="67"/>
      <c r="K712" s="32"/>
      <c r="L712" s="32"/>
      <c r="M712" s="32"/>
      <c r="N712" s="20"/>
    </row>
    <row r="713" spans="1:14" ht="12">
      <c r="A713" s="31"/>
      <c r="B713" s="15"/>
      <c r="C713" s="15"/>
      <c r="D713" s="32"/>
      <c r="E713" s="11"/>
      <c r="F713" s="67"/>
      <c r="G713" s="68"/>
      <c r="H713" s="68"/>
      <c r="I713" s="32"/>
      <c r="J713" s="67"/>
      <c r="K713" s="32"/>
      <c r="L713" s="32"/>
      <c r="M713" s="32"/>
      <c r="N713" s="20"/>
    </row>
    <row r="714" spans="1:14" ht="12">
      <c r="A714" s="31"/>
      <c r="B714" s="15"/>
      <c r="C714" s="15"/>
      <c r="D714" s="32"/>
      <c r="E714" s="11"/>
      <c r="F714" s="67"/>
      <c r="G714" s="68"/>
      <c r="H714" s="68"/>
      <c r="I714" s="32"/>
      <c r="J714" s="67"/>
      <c r="K714" s="32"/>
      <c r="L714" s="32"/>
      <c r="M714" s="32"/>
      <c r="N714" s="20"/>
    </row>
    <row r="715" spans="1:14" ht="12">
      <c r="A715" s="31"/>
      <c r="B715" s="15"/>
      <c r="C715" s="15"/>
      <c r="D715" s="32"/>
      <c r="E715" s="11"/>
      <c r="F715" s="67"/>
      <c r="G715" s="68"/>
      <c r="H715" s="68"/>
      <c r="I715" s="32"/>
      <c r="J715" s="67"/>
      <c r="K715" s="32"/>
      <c r="L715" s="32"/>
      <c r="M715" s="32"/>
      <c r="N715" s="20"/>
    </row>
    <row r="716" spans="1:14" ht="12">
      <c r="A716" s="31"/>
      <c r="B716" s="15"/>
      <c r="C716" s="15"/>
      <c r="D716" s="32"/>
      <c r="E716" s="11"/>
      <c r="F716" s="67"/>
      <c r="G716" s="68"/>
      <c r="H716" s="68"/>
      <c r="I716" s="32"/>
      <c r="J716" s="67"/>
      <c r="K716" s="32"/>
      <c r="L716" s="32"/>
      <c r="M716" s="32"/>
      <c r="N716" s="20"/>
    </row>
    <row r="717" spans="1:14" ht="12">
      <c r="A717" s="31"/>
      <c r="B717" s="15"/>
      <c r="C717" s="15"/>
      <c r="D717" s="32"/>
      <c r="E717" s="11"/>
      <c r="F717" s="67"/>
      <c r="G717" s="68"/>
      <c r="H717" s="68"/>
      <c r="I717" s="32"/>
      <c r="J717" s="67"/>
      <c r="K717" s="32"/>
      <c r="L717" s="32"/>
      <c r="M717" s="32"/>
      <c r="N717" s="20"/>
    </row>
    <row r="718" spans="1:14" ht="12">
      <c r="A718" s="31"/>
      <c r="B718" s="15"/>
      <c r="C718" s="15"/>
      <c r="D718" s="32"/>
      <c r="E718" s="11"/>
      <c r="F718" s="67"/>
      <c r="G718" s="68"/>
      <c r="H718" s="68"/>
      <c r="I718" s="32"/>
      <c r="J718" s="67"/>
      <c r="K718" s="32"/>
      <c r="L718" s="32"/>
      <c r="M718" s="32"/>
      <c r="N718" s="20"/>
    </row>
    <row r="719" spans="1:14" ht="12">
      <c r="A719" s="31"/>
      <c r="B719" s="15"/>
      <c r="C719" s="15"/>
      <c r="D719" s="32"/>
      <c r="E719" s="11"/>
      <c r="F719" s="67"/>
      <c r="G719" s="68"/>
      <c r="H719" s="68"/>
      <c r="I719" s="32"/>
      <c r="J719" s="67"/>
      <c r="K719" s="32"/>
      <c r="L719" s="32"/>
      <c r="M719" s="32"/>
      <c r="N719" s="20"/>
    </row>
    <row r="720" spans="1:14" ht="12">
      <c r="A720" s="31"/>
      <c r="B720" s="15"/>
      <c r="C720" s="15"/>
      <c r="D720" s="32"/>
      <c r="E720" s="11"/>
      <c r="F720" s="67"/>
      <c r="G720" s="68"/>
      <c r="H720" s="68"/>
      <c r="I720" s="32"/>
      <c r="J720" s="67"/>
      <c r="K720" s="32"/>
      <c r="L720" s="32"/>
      <c r="M720" s="32"/>
      <c r="N720" s="20"/>
    </row>
    <row r="721" spans="1:14" ht="12">
      <c r="A721" s="31"/>
      <c r="B721" s="15"/>
      <c r="C721" s="15"/>
      <c r="D721" s="32"/>
      <c r="E721" s="11"/>
      <c r="F721" s="67"/>
      <c r="G721" s="68"/>
      <c r="H721" s="68"/>
      <c r="I721" s="32"/>
      <c r="J721" s="67"/>
      <c r="K721" s="32"/>
      <c r="L721" s="32"/>
      <c r="M721" s="32"/>
      <c r="N721" s="20"/>
    </row>
    <row r="722" spans="1:14" ht="12">
      <c r="A722" s="31"/>
      <c r="B722" s="15"/>
      <c r="C722" s="15"/>
      <c r="D722" s="32"/>
      <c r="E722" s="11"/>
      <c r="F722" s="67"/>
      <c r="G722" s="68"/>
      <c r="H722" s="68"/>
      <c r="I722" s="32"/>
      <c r="J722" s="67"/>
      <c r="K722" s="32"/>
      <c r="L722" s="32"/>
      <c r="M722" s="32"/>
      <c r="N722" s="20"/>
    </row>
    <row r="723" spans="1:14" ht="12">
      <c r="A723" s="31"/>
      <c r="B723" s="15"/>
      <c r="C723" s="15"/>
      <c r="D723" s="32"/>
      <c r="E723" s="11"/>
      <c r="F723" s="67"/>
      <c r="G723" s="68"/>
      <c r="H723" s="68"/>
      <c r="I723" s="32"/>
      <c r="J723" s="67"/>
      <c r="K723" s="32"/>
      <c r="L723" s="32"/>
      <c r="M723" s="32"/>
      <c r="N723" s="20"/>
    </row>
    <row r="724" spans="1:14" ht="12">
      <c r="A724" s="31"/>
      <c r="B724" s="15"/>
      <c r="C724" s="15"/>
      <c r="D724" s="32"/>
      <c r="E724" s="11"/>
      <c r="F724" s="67"/>
      <c r="G724" s="68"/>
      <c r="H724" s="68"/>
      <c r="I724" s="32"/>
      <c r="J724" s="67"/>
      <c r="K724" s="32"/>
      <c r="L724" s="32"/>
      <c r="M724" s="32"/>
      <c r="N724" s="20"/>
    </row>
    <row r="725" spans="1:14" ht="12">
      <c r="A725" s="31"/>
      <c r="B725" s="15"/>
      <c r="C725" s="15"/>
      <c r="D725" s="32"/>
      <c r="E725" s="11"/>
      <c r="F725" s="67"/>
      <c r="G725" s="68"/>
      <c r="H725" s="68"/>
      <c r="I725" s="32"/>
      <c r="J725" s="67"/>
      <c r="K725" s="32"/>
      <c r="L725" s="32"/>
      <c r="M725" s="32"/>
      <c r="N725" s="20"/>
    </row>
    <row r="726" spans="1:14" ht="12">
      <c r="A726" s="31"/>
      <c r="B726" s="15"/>
      <c r="C726" s="15"/>
      <c r="D726" s="32"/>
      <c r="E726" s="11"/>
      <c r="F726" s="67"/>
      <c r="G726" s="68"/>
      <c r="H726" s="68"/>
      <c r="I726" s="32"/>
      <c r="J726" s="67"/>
      <c r="K726" s="32"/>
      <c r="L726" s="32"/>
      <c r="M726" s="32"/>
      <c r="N726" s="20"/>
    </row>
    <row r="727" spans="1:14" ht="12">
      <c r="A727" s="31"/>
      <c r="B727" s="15"/>
      <c r="C727" s="15"/>
      <c r="D727" s="32"/>
      <c r="E727" s="11"/>
      <c r="F727" s="67"/>
      <c r="G727" s="68"/>
      <c r="H727" s="68"/>
      <c r="I727" s="32"/>
      <c r="J727" s="67"/>
      <c r="K727" s="32"/>
      <c r="L727" s="32"/>
      <c r="M727" s="32"/>
      <c r="N727" s="20"/>
    </row>
    <row r="728" spans="1:14" ht="12">
      <c r="A728" s="31"/>
      <c r="B728" s="15"/>
      <c r="C728" s="15"/>
      <c r="D728" s="32"/>
      <c r="E728" s="11"/>
      <c r="F728" s="67"/>
      <c r="G728" s="68"/>
      <c r="H728" s="68"/>
      <c r="I728" s="32"/>
      <c r="J728" s="67"/>
      <c r="K728" s="32"/>
      <c r="L728" s="32"/>
      <c r="M728" s="32"/>
      <c r="N728" s="20"/>
    </row>
    <row r="729" spans="1:14" ht="12">
      <c r="A729" s="31"/>
      <c r="B729" s="15"/>
      <c r="C729" s="15"/>
      <c r="D729" s="32"/>
      <c r="E729" s="11"/>
      <c r="F729" s="67"/>
      <c r="G729" s="68"/>
      <c r="H729" s="68"/>
      <c r="I729" s="32"/>
      <c r="J729" s="67"/>
      <c r="K729" s="32"/>
      <c r="L729" s="32"/>
      <c r="M729" s="32"/>
      <c r="N729" s="20"/>
    </row>
    <row r="730" spans="1:14" ht="12">
      <c r="A730" s="31"/>
      <c r="B730" s="15"/>
      <c r="C730" s="15"/>
      <c r="D730" s="32"/>
      <c r="E730" s="11"/>
      <c r="F730" s="67"/>
      <c r="G730" s="68"/>
      <c r="H730" s="68"/>
      <c r="I730" s="32"/>
      <c r="J730" s="67"/>
      <c r="K730" s="32"/>
      <c r="L730" s="32"/>
      <c r="M730" s="32"/>
      <c r="N730" s="20"/>
    </row>
    <row r="731" spans="1:14" ht="12">
      <c r="A731" s="31"/>
      <c r="B731" s="15"/>
      <c r="C731" s="15"/>
      <c r="D731" s="32"/>
      <c r="E731" s="11"/>
      <c r="F731" s="67"/>
      <c r="G731" s="68"/>
      <c r="H731" s="68"/>
      <c r="I731" s="32"/>
      <c r="J731" s="67"/>
      <c r="K731" s="32"/>
      <c r="L731" s="32"/>
      <c r="M731" s="32"/>
      <c r="N731" s="20"/>
    </row>
    <row r="732" spans="1:14" ht="12">
      <c r="A732" s="31"/>
      <c r="B732" s="15"/>
      <c r="C732" s="15"/>
      <c r="D732" s="32"/>
      <c r="E732" s="11"/>
      <c r="F732" s="67"/>
      <c r="G732" s="68"/>
      <c r="H732" s="68"/>
      <c r="I732" s="32"/>
      <c r="J732" s="67"/>
      <c r="K732" s="32"/>
      <c r="L732" s="32"/>
      <c r="M732" s="32"/>
      <c r="N732" s="20"/>
    </row>
    <row r="733" spans="1:14" ht="12">
      <c r="A733" s="61"/>
      <c r="B733" s="15"/>
      <c r="C733" s="29"/>
      <c r="D733" s="72"/>
      <c r="E733" s="11"/>
      <c r="F733" s="67"/>
      <c r="G733" s="68"/>
      <c r="H733" s="68"/>
      <c r="I733" s="32"/>
      <c r="J733" s="67"/>
      <c r="K733" s="11"/>
      <c r="L733" s="11"/>
      <c r="M733" s="11"/>
      <c r="N733" s="20"/>
    </row>
    <row r="734" spans="1:14" ht="12">
      <c r="A734" s="31"/>
      <c r="B734" s="15"/>
      <c r="C734" s="15"/>
      <c r="D734" s="32"/>
      <c r="E734" s="11"/>
      <c r="F734" s="67"/>
      <c r="G734" s="68"/>
      <c r="H734" s="68"/>
      <c r="I734" s="32"/>
      <c r="J734" s="67"/>
      <c r="K734" s="32"/>
      <c r="L734" s="32"/>
      <c r="M734" s="32"/>
      <c r="N734" s="20"/>
    </row>
    <row r="735" spans="1:14" ht="12">
      <c r="A735" s="31"/>
      <c r="B735" s="15"/>
      <c r="C735" s="15"/>
      <c r="D735" s="32"/>
      <c r="E735" s="11"/>
      <c r="F735" s="67"/>
      <c r="G735" s="68"/>
      <c r="H735" s="68"/>
      <c r="I735" s="32"/>
      <c r="J735" s="67"/>
      <c r="K735" s="32"/>
      <c r="L735" s="32"/>
      <c r="M735" s="32"/>
      <c r="N735" s="20"/>
    </row>
    <row r="736" spans="1:14" ht="12">
      <c r="A736" s="31"/>
      <c r="B736" s="15"/>
      <c r="C736" s="15"/>
      <c r="D736" s="32"/>
      <c r="E736" s="11"/>
      <c r="F736" s="67"/>
      <c r="G736" s="68"/>
      <c r="H736" s="68"/>
      <c r="I736" s="32"/>
      <c r="J736" s="67"/>
      <c r="K736" s="32"/>
      <c r="L736" s="32"/>
      <c r="M736" s="32"/>
      <c r="N736" s="20"/>
    </row>
    <row r="737" spans="1:14" ht="12">
      <c r="A737" s="31"/>
      <c r="B737" s="15"/>
      <c r="C737" s="15"/>
      <c r="D737" s="32"/>
      <c r="E737" s="11"/>
      <c r="F737" s="67"/>
      <c r="G737" s="68"/>
      <c r="H737" s="68"/>
      <c r="I737" s="32"/>
      <c r="J737" s="67"/>
      <c r="K737" s="32"/>
      <c r="L737" s="32"/>
      <c r="M737" s="32"/>
      <c r="N737" s="20"/>
    </row>
    <row r="738" spans="1:14" ht="12">
      <c r="A738" s="31"/>
      <c r="B738" s="15"/>
      <c r="C738" s="15"/>
      <c r="D738" s="32"/>
      <c r="E738" s="11"/>
      <c r="F738" s="67"/>
      <c r="G738" s="68"/>
      <c r="H738" s="68"/>
      <c r="I738" s="32"/>
      <c r="J738" s="67"/>
      <c r="K738" s="32"/>
      <c r="L738" s="32"/>
      <c r="M738" s="32"/>
      <c r="N738" s="20"/>
    </row>
    <row r="739" spans="1:14" ht="12">
      <c r="A739" s="31"/>
      <c r="B739" s="15"/>
      <c r="C739" s="15"/>
      <c r="D739" s="32"/>
      <c r="E739" s="11"/>
      <c r="F739" s="67"/>
      <c r="G739" s="68"/>
      <c r="H739" s="68"/>
      <c r="I739" s="32"/>
      <c r="J739" s="67"/>
      <c r="K739" s="32"/>
      <c r="L739" s="32"/>
      <c r="M739" s="32"/>
      <c r="N739" s="20"/>
    </row>
    <row r="740" spans="1:14" ht="12">
      <c r="A740" s="31"/>
      <c r="B740" s="15"/>
      <c r="C740" s="15"/>
      <c r="D740" s="32"/>
      <c r="E740" s="11"/>
      <c r="F740" s="67"/>
      <c r="G740" s="68"/>
      <c r="H740" s="68"/>
      <c r="I740" s="32"/>
      <c r="J740" s="67"/>
      <c r="K740" s="32"/>
      <c r="L740" s="32"/>
      <c r="M740" s="32"/>
      <c r="N740" s="20"/>
    </row>
    <row r="741" spans="1:14" ht="12">
      <c r="A741" s="31"/>
      <c r="B741" s="15"/>
      <c r="C741" s="15"/>
      <c r="D741" s="32"/>
      <c r="E741" s="11"/>
      <c r="F741" s="67"/>
      <c r="G741" s="68"/>
      <c r="H741" s="68"/>
      <c r="I741" s="32"/>
      <c r="J741" s="67"/>
      <c r="K741" s="32"/>
      <c r="L741" s="32"/>
      <c r="M741" s="32"/>
      <c r="N741" s="20"/>
    </row>
    <row r="742" spans="1:14" ht="12">
      <c r="A742" s="31"/>
      <c r="B742" s="15"/>
      <c r="C742" s="15"/>
      <c r="D742" s="32"/>
      <c r="E742" s="11"/>
      <c r="F742" s="67"/>
      <c r="G742" s="68"/>
      <c r="H742" s="68"/>
      <c r="I742" s="32"/>
      <c r="J742" s="67"/>
      <c r="K742" s="32"/>
      <c r="L742" s="32"/>
      <c r="M742" s="32"/>
      <c r="N742" s="20"/>
    </row>
    <row r="743" spans="1:14" ht="12">
      <c r="A743" s="31"/>
      <c r="B743" s="15"/>
      <c r="C743" s="15"/>
      <c r="D743" s="32"/>
      <c r="E743" s="11"/>
      <c r="F743" s="67"/>
      <c r="G743" s="68"/>
      <c r="H743" s="68"/>
      <c r="I743" s="32"/>
      <c r="J743" s="67"/>
      <c r="K743" s="32"/>
      <c r="L743" s="32"/>
      <c r="M743" s="32"/>
      <c r="N743" s="20"/>
    </row>
    <row r="744" spans="1:14" ht="12">
      <c r="A744" s="31"/>
      <c r="B744" s="15"/>
      <c r="C744" s="15"/>
      <c r="D744" s="32"/>
      <c r="E744" s="11"/>
      <c r="F744" s="67"/>
      <c r="G744" s="68"/>
      <c r="H744" s="68"/>
      <c r="I744" s="32"/>
      <c r="J744" s="67"/>
      <c r="K744" s="32"/>
      <c r="L744" s="32"/>
      <c r="M744" s="32"/>
      <c r="N744" s="20"/>
    </row>
    <row r="745" spans="1:14" ht="12">
      <c r="A745" s="31"/>
      <c r="B745" s="15"/>
      <c r="C745" s="15"/>
      <c r="D745" s="32"/>
      <c r="E745" s="11"/>
      <c r="F745" s="67"/>
      <c r="G745" s="68"/>
      <c r="H745" s="68"/>
      <c r="I745" s="32"/>
      <c r="J745" s="67"/>
      <c r="K745" s="32"/>
      <c r="L745" s="32"/>
      <c r="M745" s="32"/>
      <c r="N745" s="20"/>
    </row>
    <row r="746" spans="1:14" ht="12">
      <c r="A746" s="31"/>
      <c r="B746" s="15"/>
      <c r="C746" s="15"/>
      <c r="D746" s="32"/>
      <c r="E746" s="11"/>
      <c r="F746" s="67"/>
      <c r="G746" s="68"/>
      <c r="H746" s="68"/>
      <c r="I746" s="32"/>
      <c r="J746" s="67"/>
      <c r="K746" s="32"/>
      <c r="L746" s="32"/>
      <c r="M746" s="32"/>
      <c r="N746" s="20"/>
    </row>
    <row r="747" spans="1:14" ht="12">
      <c r="A747" s="31"/>
      <c r="B747" s="15"/>
      <c r="C747" s="15"/>
      <c r="D747" s="32"/>
      <c r="E747" s="11"/>
      <c r="F747" s="67"/>
      <c r="G747" s="68"/>
      <c r="H747" s="68"/>
      <c r="I747" s="32"/>
      <c r="J747" s="67"/>
      <c r="K747" s="32"/>
      <c r="L747" s="32"/>
      <c r="M747" s="32"/>
      <c r="N747" s="20"/>
    </row>
    <row r="748" spans="1:14" ht="12">
      <c r="A748" s="31"/>
      <c r="B748" s="15"/>
      <c r="C748" s="15"/>
      <c r="D748" s="32"/>
      <c r="E748" s="11"/>
      <c r="F748" s="67"/>
      <c r="G748" s="68"/>
      <c r="H748" s="68"/>
      <c r="I748" s="32"/>
      <c r="J748" s="67"/>
      <c r="K748" s="32"/>
      <c r="L748" s="32"/>
      <c r="M748" s="32"/>
      <c r="N748" s="20"/>
    </row>
    <row r="749" spans="1:14" ht="12">
      <c r="A749" s="31"/>
      <c r="B749" s="15"/>
      <c r="C749" s="15"/>
      <c r="D749" s="32"/>
      <c r="E749" s="11"/>
      <c r="F749" s="67"/>
      <c r="G749" s="68"/>
      <c r="H749" s="68"/>
      <c r="I749" s="32"/>
      <c r="J749" s="67"/>
      <c r="K749" s="32"/>
      <c r="L749" s="32"/>
      <c r="M749" s="32"/>
      <c r="N749" s="20"/>
    </row>
    <row r="750" spans="1:14" ht="12">
      <c r="A750" s="31"/>
      <c r="B750" s="15"/>
      <c r="C750" s="15"/>
      <c r="D750" s="32"/>
      <c r="E750" s="11"/>
      <c r="F750" s="67"/>
      <c r="G750" s="68"/>
      <c r="H750" s="68"/>
      <c r="I750" s="32"/>
      <c r="J750" s="67"/>
      <c r="K750" s="32"/>
      <c r="L750" s="32"/>
      <c r="M750" s="32"/>
      <c r="N750" s="20"/>
    </row>
    <row r="751" spans="1:14" ht="12">
      <c r="A751" s="31"/>
      <c r="B751" s="15"/>
      <c r="C751" s="15"/>
      <c r="D751" s="32"/>
      <c r="E751" s="11"/>
      <c r="F751" s="67"/>
      <c r="G751" s="68"/>
      <c r="H751" s="68"/>
      <c r="I751" s="32"/>
      <c r="J751" s="67"/>
      <c r="K751" s="32"/>
      <c r="L751" s="32"/>
      <c r="M751" s="32"/>
      <c r="N751" s="20"/>
    </row>
    <row r="752" spans="1:14" ht="12">
      <c r="A752" s="31"/>
      <c r="B752" s="15"/>
      <c r="C752" s="15"/>
      <c r="D752" s="32"/>
      <c r="E752" s="11"/>
      <c r="F752" s="67"/>
      <c r="G752" s="68"/>
      <c r="H752" s="68"/>
      <c r="I752" s="32"/>
      <c r="J752" s="67"/>
      <c r="K752" s="32"/>
      <c r="L752" s="32"/>
      <c r="M752" s="32"/>
      <c r="N752" s="20"/>
    </row>
    <row r="753" spans="1:14" ht="12">
      <c r="A753" s="31"/>
      <c r="B753" s="15"/>
      <c r="C753" s="15"/>
      <c r="D753" s="32"/>
      <c r="E753" s="11"/>
      <c r="F753" s="67"/>
      <c r="G753" s="68"/>
      <c r="H753" s="68"/>
      <c r="I753" s="32"/>
      <c r="J753" s="67"/>
      <c r="K753" s="32"/>
      <c r="L753" s="32"/>
      <c r="M753" s="32"/>
      <c r="N753" s="20"/>
    </row>
    <row r="754" spans="1:14" ht="12">
      <c r="A754" s="31"/>
      <c r="B754" s="15"/>
      <c r="C754" s="15"/>
      <c r="D754" s="32"/>
      <c r="E754" s="11"/>
      <c r="F754" s="67"/>
      <c r="G754" s="68"/>
      <c r="H754" s="68"/>
      <c r="I754" s="32"/>
      <c r="J754" s="67"/>
      <c r="K754" s="32"/>
      <c r="L754" s="32"/>
      <c r="M754" s="32"/>
      <c r="N754" s="20"/>
    </row>
    <row r="755" spans="1:14" ht="12">
      <c r="A755" s="31"/>
      <c r="B755" s="15"/>
      <c r="C755" s="15"/>
      <c r="D755" s="32"/>
      <c r="E755" s="11"/>
      <c r="F755" s="67"/>
      <c r="G755" s="68"/>
      <c r="H755" s="68"/>
      <c r="I755" s="32"/>
      <c r="J755" s="67"/>
      <c r="K755" s="32"/>
      <c r="L755" s="32"/>
      <c r="M755" s="32"/>
      <c r="N755" s="20"/>
    </row>
    <row r="756" spans="1:14" ht="12">
      <c r="A756" s="31"/>
      <c r="B756" s="15"/>
      <c r="C756" s="15"/>
      <c r="D756" s="32"/>
      <c r="E756" s="11"/>
      <c r="F756" s="67"/>
      <c r="G756" s="68"/>
      <c r="H756" s="68"/>
      <c r="I756" s="32"/>
      <c r="J756" s="67"/>
      <c r="K756" s="32"/>
      <c r="L756" s="32"/>
      <c r="M756" s="32"/>
      <c r="N756" s="20"/>
    </row>
    <row r="757" spans="1:14" ht="12">
      <c r="A757" s="31"/>
      <c r="B757" s="15"/>
      <c r="C757" s="15"/>
      <c r="D757" s="32"/>
      <c r="E757" s="11"/>
      <c r="F757" s="67"/>
      <c r="G757" s="68"/>
      <c r="H757" s="68"/>
      <c r="I757" s="32"/>
      <c r="J757" s="67"/>
      <c r="K757" s="32"/>
      <c r="L757" s="32"/>
      <c r="M757" s="32"/>
      <c r="N757" s="20"/>
    </row>
    <row r="758" spans="1:14" ht="12">
      <c r="A758" s="31"/>
      <c r="B758" s="15"/>
      <c r="C758" s="15"/>
      <c r="D758" s="32"/>
      <c r="E758" s="11"/>
      <c r="F758" s="67"/>
      <c r="G758" s="68"/>
      <c r="H758" s="68"/>
      <c r="I758" s="32"/>
      <c r="J758" s="67"/>
      <c r="K758" s="32"/>
      <c r="L758" s="32"/>
      <c r="M758" s="32"/>
      <c r="N758" s="20"/>
    </row>
    <row r="759" spans="1:14" ht="12">
      <c r="A759" s="31"/>
      <c r="B759" s="15"/>
      <c r="C759" s="11"/>
      <c r="D759" s="11"/>
      <c r="E759" s="11"/>
      <c r="F759" s="11"/>
      <c r="G759" s="11"/>
      <c r="H759" s="11"/>
      <c r="I759" s="11"/>
      <c r="J759" s="11"/>
      <c r="K759" s="11"/>
      <c r="L759" s="32"/>
      <c r="M759" s="32"/>
      <c r="N759" s="20"/>
    </row>
    <row r="760" spans="1:14" ht="12">
      <c r="A760" s="31"/>
      <c r="B760" s="15"/>
      <c r="C760" s="11"/>
      <c r="D760" s="11"/>
      <c r="E760" s="11"/>
      <c r="F760" s="11"/>
      <c r="G760" s="11"/>
      <c r="H760" s="11"/>
      <c r="I760" s="11"/>
      <c r="J760" s="11"/>
      <c r="K760" s="11"/>
      <c r="L760" s="32"/>
      <c r="M760" s="32"/>
      <c r="N760" s="20"/>
    </row>
    <row r="761" spans="1:14" ht="12">
      <c r="A761" s="31"/>
      <c r="B761" s="15"/>
      <c r="C761" s="11"/>
      <c r="D761" s="11"/>
      <c r="E761" s="11"/>
      <c r="F761" s="11"/>
      <c r="G761" s="11"/>
      <c r="H761" s="11"/>
      <c r="I761" s="11"/>
      <c r="J761" s="11"/>
      <c r="K761" s="11"/>
      <c r="L761" s="32"/>
      <c r="M761" s="32"/>
      <c r="N761" s="20"/>
    </row>
    <row r="762" spans="1:14" ht="12">
      <c r="A762" s="31"/>
      <c r="B762" s="15"/>
      <c r="C762" s="11"/>
      <c r="D762" s="11"/>
      <c r="E762" s="11"/>
      <c r="F762" s="11"/>
      <c r="G762" s="11"/>
      <c r="H762" s="11"/>
      <c r="I762" s="11"/>
      <c r="J762" s="11"/>
      <c r="K762" s="11"/>
      <c r="L762" s="32"/>
      <c r="M762" s="32"/>
      <c r="N762" s="20"/>
    </row>
    <row r="763" spans="1:14" ht="12">
      <c r="A763" s="31"/>
      <c r="B763" s="15"/>
      <c r="C763" s="11"/>
      <c r="D763" s="11"/>
      <c r="E763" s="11"/>
      <c r="F763" s="11"/>
      <c r="G763" s="11"/>
      <c r="H763" s="11"/>
      <c r="I763" s="11"/>
      <c r="J763" s="11"/>
      <c r="K763" s="11"/>
      <c r="L763" s="32"/>
      <c r="M763" s="32"/>
      <c r="N763" s="20"/>
    </row>
    <row r="764" spans="1:14" ht="12">
      <c r="A764" s="31"/>
      <c r="B764" s="15"/>
      <c r="C764" s="11"/>
      <c r="D764" s="11"/>
      <c r="E764" s="11"/>
      <c r="F764" s="11"/>
      <c r="G764" s="11"/>
      <c r="H764" s="11"/>
      <c r="I764" s="11"/>
      <c r="J764" s="11"/>
      <c r="K764" s="11"/>
      <c r="L764" s="32"/>
      <c r="M764" s="32"/>
      <c r="N764" s="20"/>
    </row>
    <row r="765" spans="1:14" ht="12">
      <c r="A765" s="31"/>
      <c r="B765" s="15"/>
      <c r="C765" s="11"/>
      <c r="D765" s="11"/>
      <c r="E765" s="11"/>
      <c r="F765" s="11"/>
      <c r="G765" s="11"/>
      <c r="H765" s="11"/>
      <c r="I765" s="11"/>
      <c r="J765" s="11"/>
      <c r="K765" s="11"/>
      <c r="L765" s="32"/>
      <c r="M765" s="32"/>
      <c r="N765" s="20"/>
    </row>
    <row r="766" spans="1:14" ht="12">
      <c r="A766" s="31"/>
      <c r="B766" s="15"/>
      <c r="C766" s="11"/>
      <c r="D766" s="11"/>
      <c r="E766" s="11"/>
      <c r="F766" s="11"/>
      <c r="G766" s="11"/>
      <c r="H766" s="11"/>
      <c r="I766" s="11"/>
      <c r="J766" s="11"/>
      <c r="K766" s="11"/>
      <c r="L766" s="32"/>
      <c r="M766" s="32"/>
      <c r="N766" s="20"/>
    </row>
    <row r="767" spans="1:14" ht="12">
      <c r="A767" s="31"/>
      <c r="B767" s="15"/>
      <c r="C767" s="11"/>
      <c r="D767" s="11"/>
      <c r="E767" s="11"/>
      <c r="F767" s="11"/>
      <c r="G767" s="11"/>
      <c r="H767" s="11"/>
      <c r="I767" s="11"/>
      <c r="J767" s="11"/>
      <c r="K767" s="11"/>
      <c r="L767" s="32"/>
      <c r="M767" s="32"/>
      <c r="N767" s="20"/>
    </row>
    <row r="768" spans="1:14" ht="12">
      <c r="A768" s="31"/>
      <c r="B768" s="15"/>
      <c r="C768" s="11"/>
      <c r="D768" s="11"/>
      <c r="E768" s="11"/>
      <c r="F768" s="11"/>
      <c r="G768" s="11"/>
      <c r="H768" s="11"/>
      <c r="I768" s="11"/>
      <c r="J768" s="11"/>
      <c r="K768" s="11"/>
      <c r="L768" s="32"/>
      <c r="M768" s="32"/>
      <c r="N768" s="20"/>
    </row>
    <row r="769" spans="1:14" ht="12">
      <c r="A769" s="31"/>
      <c r="B769" s="15"/>
      <c r="C769" s="11"/>
      <c r="D769" s="11"/>
      <c r="E769" s="11"/>
      <c r="F769" s="11"/>
      <c r="G769" s="11"/>
      <c r="H769" s="11"/>
      <c r="I769" s="11"/>
      <c r="J769" s="11"/>
      <c r="K769" s="11"/>
      <c r="L769" s="32"/>
      <c r="M769" s="32"/>
      <c r="N769" s="20"/>
    </row>
    <row r="770" spans="1:14" ht="12">
      <c r="A770" s="31"/>
      <c r="B770" s="15"/>
      <c r="C770" s="11"/>
      <c r="D770" s="11"/>
      <c r="E770" s="11"/>
      <c r="F770" s="11"/>
      <c r="G770" s="11"/>
      <c r="H770" s="11"/>
      <c r="I770" s="11"/>
      <c r="J770" s="11"/>
      <c r="K770" s="11"/>
      <c r="L770" s="32"/>
      <c r="M770" s="32"/>
      <c r="N770" s="20"/>
    </row>
    <row r="771" spans="1:14" ht="12">
      <c r="A771" s="31"/>
      <c r="B771" s="15"/>
      <c r="C771" s="11"/>
      <c r="D771" s="11"/>
      <c r="E771" s="11"/>
      <c r="F771" s="11"/>
      <c r="G771" s="11"/>
      <c r="H771" s="11"/>
      <c r="I771" s="11"/>
      <c r="J771" s="11"/>
      <c r="K771" s="11"/>
      <c r="L771" s="32"/>
      <c r="M771" s="32"/>
      <c r="N771" s="20"/>
    </row>
    <row r="772" spans="1:14" ht="12">
      <c r="A772" s="31"/>
      <c r="B772" s="15"/>
      <c r="C772" s="11"/>
      <c r="D772" s="11"/>
      <c r="E772" s="11"/>
      <c r="F772" s="11"/>
      <c r="G772" s="11"/>
      <c r="H772" s="11"/>
      <c r="I772" s="11"/>
      <c r="J772" s="11"/>
      <c r="K772" s="11"/>
      <c r="L772" s="32"/>
      <c r="M772" s="32"/>
      <c r="N772" s="20"/>
    </row>
    <row r="773" spans="1:14" ht="12">
      <c r="A773" s="31"/>
      <c r="B773" s="15"/>
      <c r="C773" s="11"/>
      <c r="D773" s="11"/>
      <c r="E773" s="11"/>
      <c r="F773" s="11"/>
      <c r="G773" s="11"/>
      <c r="H773" s="11"/>
      <c r="I773" s="11"/>
      <c r="J773" s="11"/>
      <c r="K773" s="11"/>
      <c r="L773" s="32"/>
      <c r="M773" s="32"/>
      <c r="N773" s="20"/>
    </row>
    <row r="774" spans="1:14" ht="12">
      <c r="A774" s="31"/>
      <c r="B774" s="15"/>
      <c r="C774" s="11"/>
      <c r="D774" s="11"/>
      <c r="E774" s="11"/>
      <c r="F774" s="11"/>
      <c r="G774" s="11"/>
      <c r="H774" s="11"/>
      <c r="I774" s="11"/>
      <c r="J774" s="11"/>
      <c r="K774" s="11"/>
      <c r="L774" s="32"/>
      <c r="M774" s="32"/>
      <c r="N774" s="20"/>
    </row>
    <row r="775" spans="1:14" ht="12">
      <c r="A775" s="31"/>
      <c r="B775" s="15"/>
      <c r="C775" s="11"/>
      <c r="D775" s="11"/>
      <c r="E775" s="11"/>
      <c r="F775" s="11"/>
      <c r="G775" s="11"/>
      <c r="H775" s="11"/>
      <c r="I775" s="11"/>
      <c r="J775" s="11"/>
      <c r="K775" s="11"/>
      <c r="L775" s="32"/>
      <c r="M775" s="32"/>
      <c r="N775" s="20"/>
    </row>
    <row r="776" spans="1:14" ht="12">
      <c r="A776" s="31"/>
      <c r="B776" s="15"/>
      <c r="C776" s="11"/>
      <c r="D776" s="11"/>
      <c r="E776" s="11"/>
      <c r="F776" s="11"/>
      <c r="G776" s="11"/>
      <c r="H776" s="11"/>
      <c r="I776" s="11"/>
      <c r="J776" s="11"/>
      <c r="K776" s="11"/>
      <c r="L776" s="32"/>
      <c r="M776" s="32"/>
      <c r="N776" s="20"/>
    </row>
    <row r="777" spans="1:14" ht="12">
      <c r="A777" s="31"/>
      <c r="B777" s="15"/>
      <c r="C777" s="11"/>
      <c r="D777" s="11"/>
      <c r="E777" s="11"/>
      <c r="F777" s="11"/>
      <c r="G777" s="11"/>
      <c r="H777" s="11"/>
      <c r="I777" s="11"/>
      <c r="J777" s="11"/>
      <c r="K777" s="11"/>
      <c r="L777" s="32"/>
      <c r="M777" s="32"/>
      <c r="N777" s="20"/>
    </row>
    <row r="778" spans="1:14" ht="12">
      <c r="A778" s="31"/>
      <c r="B778" s="15"/>
      <c r="C778" s="11"/>
      <c r="D778" s="11"/>
      <c r="E778" s="11"/>
      <c r="F778" s="11"/>
      <c r="G778" s="11"/>
      <c r="H778" s="11"/>
      <c r="I778" s="11"/>
      <c r="J778" s="11"/>
      <c r="K778" s="11"/>
      <c r="L778" s="32"/>
      <c r="M778" s="32"/>
      <c r="N778" s="20"/>
    </row>
    <row r="779" spans="1:14" ht="12">
      <c r="A779" s="31"/>
      <c r="B779" s="15"/>
      <c r="C779" s="11"/>
      <c r="D779" s="11"/>
      <c r="E779" s="11"/>
      <c r="F779" s="11"/>
      <c r="G779" s="11"/>
      <c r="H779" s="11"/>
      <c r="I779" s="11"/>
      <c r="J779" s="11"/>
      <c r="K779" s="11"/>
      <c r="L779" s="32"/>
      <c r="M779" s="32"/>
      <c r="N779" s="20"/>
    </row>
    <row r="780" spans="1:14" ht="12">
      <c r="A780" s="31"/>
      <c r="B780" s="15"/>
      <c r="C780" s="11"/>
      <c r="D780" s="11"/>
      <c r="E780" s="11"/>
      <c r="F780" s="11"/>
      <c r="G780" s="11"/>
      <c r="H780" s="11"/>
      <c r="I780" s="11"/>
      <c r="J780" s="11"/>
      <c r="K780" s="11"/>
      <c r="L780" s="32"/>
      <c r="M780" s="32"/>
      <c r="N780" s="20"/>
    </row>
    <row r="781" spans="1:14" ht="12">
      <c r="A781" s="31"/>
      <c r="B781" s="15"/>
      <c r="C781" s="11"/>
      <c r="D781" s="11"/>
      <c r="E781" s="11"/>
      <c r="F781" s="11"/>
      <c r="G781" s="11"/>
      <c r="H781" s="11"/>
      <c r="I781" s="11"/>
      <c r="J781" s="11"/>
      <c r="K781" s="11"/>
      <c r="L781" s="32"/>
      <c r="M781" s="32"/>
      <c r="N781" s="20"/>
    </row>
    <row r="782" spans="1:14" ht="12">
      <c r="A782" s="31"/>
      <c r="B782" s="15"/>
      <c r="C782" s="11"/>
      <c r="D782" s="11"/>
      <c r="E782" s="11"/>
      <c r="F782" s="11"/>
      <c r="G782" s="11"/>
      <c r="H782" s="11"/>
      <c r="I782" s="11"/>
      <c r="J782" s="11"/>
      <c r="K782" s="11"/>
      <c r="L782" s="32"/>
      <c r="M782" s="32"/>
      <c r="N782" s="20"/>
    </row>
    <row r="783" spans="1:14" ht="12">
      <c r="A783" s="31"/>
      <c r="B783" s="15"/>
      <c r="C783" s="11"/>
      <c r="D783" s="11"/>
      <c r="E783" s="11"/>
      <c r="F783" s="11"/>
      <c r="G783" s="11"/>
      <c r="H783" s="11"/>
      <c r="I783" s="11"/>
      <c r="J783" s="11"/>
      <c r="K783" s="11"/>
      <c r="L783" s="32"/>
      <c r="M783" s="32"/>
      <c r="N783" s="20"/>
    </row>
    <row r="784" spans="1:14" ht="12">
      <c r="A784" s="31"/>
      <c r="B784" s="15"/>
      <c r="C784" s="11"/>
      <c r="D784" s="11"/>
      <c r="E784" s="11"/>
      <c r="F784" s="11"/>
      <c r="G784" s="11"/>
      <c r="H784" s="11"/>
      <c r="I784" s="11"/>
      <c r="J784" s="11"/>
      <c r="K784" s="11"/>
      <c r="L784" s="32"/>
      <c r="M784" s="32"/>
      <c r="N784" s="20"/>
    </row>
    <row r="785" spans="1:15" ht="12">
      <c r="A785" s="31"/>
      <c r="B785" s="15"/>
      <c r="C785" s="11"/>
      <c r="D785" s="11"/>
      <c r="E785" s="11"/>
      <c r="F785" s="11"/>
      <c r="G785" s="11"/>
      <c r="H785" s="11"/>
      <c r="I785" s="11"/>
      <c r="J785" s="11"/>
      <c r="K785" s="11"/>
      <c r="L785" s="32"/>
      <c r="M785" s="32"/>
      <c r="N785" s="20"/>
    </row>
    <row r="786" spans="1:15" ht="12">
      <c r="A786" s="31"/>
      <c r="B786" s="15"/>
      <c r="C786" s="11"/>
      <c r="D786" s="11"/>
      <c r="E786" s="11"/>
      <c r="F786" s="11"/>
      <c r="G786" s="11"/>
      <c r="H786" s="11"/>
      <c r="I786" s="11"/>
      <c r="J786" s="11"/>
      <c r="K786" s="11"/>
      <c r="L786" s="32"/>
      <c r="M786" s="32"/>
      <c r="N786" s="20"/>
    </row>
    <row r="787" spans="1:15" ht="12">
      <c r="A787" s="31"/>
      <c r="B787" s="15"/>
      <c r="C787" s="11"/>
      <c r="D787" s="11"/>
      <c r="E787" s="11"/>
      <c r="F787" s="11"/>
      <c r="G787" s="11"/>
      <c r="H787" s="11"/>
      <c r="I787" s="11"/>
      <c r="J787" s="11"/>
      <c r="K787" s="11"/>
      <c r="L787" s="32"/>
      <c r="M787" s="32"/>
      <c r="N787" s="20"/>
    </row>
    <row r="788" spans="1:15" ht="12">
      <c r="A788" s="31"/>
      <c r="B788" s="15"/>
      <c r="C788" s="11"/>
      <c r="D788" s="11"/>
      <c r="E788" s="11"/>
      <c r="F788" s="11"/>
      <c r="G788" s="11"/>
      <c r="H788" s="11"/>
      <c r="I788" s="11"/>
      <c r="J788" s="11"/>
      <c r="K788" s="11"/>
      <c r="L788" s="32"/>
      <c r="M788" s="32"/>
      <c r="N788" s="20"/>
    </row>
    <row r="789" spans="1:15" ht="12">
      <c r="A789" s="31"/>
      <c r="B789" s="15"/>
      <c r="C789" s="11"/>
      <c r="D789" s="11"/>
      <c r="E789" s="11"/>
      <c r="F789" s="11"/>
      <c r="G789" s="11"/>
      <c r="H789" s="11"/>
      <c r="I789" s="11"/>
      <c r="J789" s="11"/>
      <c r="K789" s="11"/>
      <c r="L789" s="32"/>
      <c r="M789" s="32"/>
      <c r="N789" s="20"/>
    </row>
    <row r="790" spans="1:15" ht="12">
      <c r="A790" s="31"/>
      <c r="B790" s="15"/>
      <c r="C790" s="11"/>
      <c r="D790" s="11"/>
      <c r="E790" s="11"/>
      <c r="F790" s="11"/>
      <c r="G790" s="11"/>
      <c r="H790" s="11"/>
      <c r="I790" s="11"/>
      <c r="J790" s="11"/>
      <c r="K790" s="11"/>
      <c r="L790" s="32"/>
      <c r="M790" s="32"/>
      <c r="N790" s="20"/>
    </row>
    <row r="791" spans="1:15" ht="12">
      <c r="A791" s="31"/>
      <c r="B791" s="15"/>
      <c r="C791" s="11"/>
      <c r="D791" s="11"/>
      <c r="E791" s="11"/>
      <c r="F791" s="11"/>
      <c r="G791" s="11"/>
      <c r="H791" s="11"/>
      <c r="I791" s="11"/>
      <c r="J791" s="11"/>
      <c r="K791" s="11"/>
      <c r="L791" s="32"/>
      <c r="M791" s="32"/>
      <c r="N791" s="20"/>
    </row>
    <row r="792" spans="1:15" ht="12">
      <c r="A792" s="31"/>
      <c r="B792" s="15"/>
      <c r="C792" s="11"/>
      <c r="D792" s="11"/>
      <c r="E792" s="11"/>
      <c r="F792" s="11"/>
      <c r="G792" s="11"/>
      <c r="H792" s="11"/>
      <c r="I792" s="11"/>
      <c r="J792" s="11"/>
      <c r="K792" s="11"/>
      <c r="L792" s="32"/>
      <c r="M792" s="32"/>
      <c r="N792" s="20"/>
    </row>
    <row r="793" spans="1:15" ht="12">
      <c r="A793" s="31"/>
      <c r="B793" s="15"/>
      <c r="C793" s="32"/>
      <c r="D793" s="32"/>
      <c r="E793" s="11"/>
      <c r="F793" s="11"/>
      <c r="G793" s="11"/>
      <c r="H793" s="11"/>
      <c r="I793" s="11"/>
      <c r="J793" s="11"/>
      <c r="K793" s="32"/>
      <c r="L793" s="32"/>
      <c r="M793" s="32"/>
      <c r="N793" s="20"/>
      <c r="O793" s="62"/>
    </row>
    <row r="794" spans="1:15" ht="12">
      <c r="A794" s="31"/>
      <c r="B794" s="15"/>
      <c r="C794" s="32"/>
      <c r="D794" s="32"/>
      <c r="E794" s="11"/>
      <c r="F794" s="11"/>
      <c r="G794" s="11"/>
      <c r="H794" s="11"/>
      <c r="I794" s="11"/>
      <c r="J794" s="11"/>
      <c r="K794" s="32"/>
      <c r="L794" s="32"/>
      <c r="M794" s="32"/>
      <c r="N794" s="20"/>
    </row>
    <row r="795" spans="1:15" ht="12">
      <c r="A795" s="31"/>
      <c r="B795" s="15"/>
      <c r="C795" s="32"/>
      <c r="D795" s="32"/>
      <c r="E795" s="11"/>
      <c r="F795" s="11"/>
      <c r="G795" s="11"/>
      <c r="H795" s="11"/>
      <c r="I795" s="11"/>
      <c r="J795" s="11"/>
      <c r="K795" s="32"/>
      <c r="L795" s="32"/>
      <c r="M795" s="32"/>
      <c r="N795" s="20"/>
    </row>
    <row r="796" spans="1:15" ht="12">
      <c r="A796" s="31"/>
      <c r="B796" s="15"/>
      <c r="C796" s="32"/>
      <c r="D796" s="32"/>
      <c r="E796" s="11"/>
      <c r="F796" s="11"/>
      <c r="G796" s="11"/>
      <c r="H796" s="11"/>
      <c r="I796" s="11"/>
      <c r="J796" s="11"/>
      <c r="K796" s="32"/>
      <c r="L796" s="32"/>
      <c r="M796" s="32"/>
      <c r="N796" s="20"/>
    </row>
    <row r="797" spans="1:15" ht="12">
      <c r="A797" s="31"/>
      <c r="B797" s="15"/>
      <c r="C797" s="32"/>
      <c r="D797" s="32"/>
      <c r="E797" s="11"/>
      <c r="F797" s="11"/>
      <c r="G797" s="11"/>
      <c r="H797" s="11"/>
      <c r="I797" s="11"/>
      <c r="J797" s="11"/>
      <c r="K797" s="32"/>
      <c r="L797" s="32"/>
      <c r="M797" s="32"/>
      <c r="N797" s="20"/>
    </row>
    <row r="798" spans="1:15" ht="12">
      <c r="A798" s="31"/>
      <c r="B798" s="15"/>
      <c r="C798" s="32"/>
      <c r="D798" s="32"/>
      <c r="E798" s="11"/>
      <c r="F798" s="11"/>
      <c r="G798" s="11"/>
      <c r="H798" s="11"/>
      <c r="I798" s="11"/>
      <c r="J798" s="11"/>
      <c r="K798" s="32"/>
      <c r="L798" s="32"/>
      <c r="M798" s="32"/>
      <c r="N798" s="20"/>
    </row>
    <row r="799" spans="1:15" ht="12">
      <c r="A799" s="31"/>
      <c r="B799" s="15"/>
      <c r="C799" s="32"/>
      <c r="D799" s="32"/>
      <c r="E799" s="11"/>
      <c r="F799" s="11"/>
      <c r="G799" s="11"/>
      <c r="H799" s="11"/>
      <c r="I799" s="11"/>
      <c r="J799" s="11"/>
      <c r="K799" s="32"/>
      <c r="L799" s="32"/>
      <c r="M799" s="32"/>
      <c r="N799" s="20"/>
    </row>
    <row r="800" spans="1:15" ht="12">
      <c r="A800" s="31"/>
      <c r="B800" s="15"/>
      <c r="C800" s="32"/>
      <c r="D800" s="32"/>
      <c r="E800" s="11"/>
      <c r="F800" s="11"/>
      <c r="G800" s="11"/>
      <c r="H800" s="11"/>
      <c r="I800" s="11"/>
      <c r="J800" s="11"/>
      <c r="K800" s="32"/>
      <c r="L800" s="32"/>
      <c r="M800" s="32"/>
      <c r="N800" s="20"/>
    </row>
    <row r="801" spans="1:14" ht="12">
      <c r="A801" s="31"/>
      <c r="B801" s="15"/>
      <c r="C801" s="32"/>
      <c r="D801" s="32"/>
      <c r="E801" s="11"/>
      <c r="F801" s="11"/>
      <c r="G801" s="11"/>
      <c r="H801" s="11"/>
      <c r="I801" s="11"/>
      <c r="J801" s="11"/>
      <c r="K801" s="32"/>
      <c r="L801" s="32"/>
      <c r="M801" s="32"/>
      <c r="N801" s="20"/>
    </row>
    <row r="802" spans="1:14" ht="12">
      <c r="A802" s="31"/>
      <c r="B802" s="15"/>
      <c r="C802" s="32"/>
      <c r="D802" s="32"/>
      <c r="E802" s="11"/>
      <c r="F802" s="11"/>
      <c r="G802" s="11"/>
      <c r="H802" s="11"/>
      <c r="I802" s="11"/>
      <c r="J802" s="11"/>
      <c r="K802" s="32"/>
      <c r="L802" s="32"/>
      <c r="M802" s="32"/>
      <c r="N802" s="20"/>
    </row>
    <row r="803" spans="1:14" ht="12">
      <c r="A803" s="31"/>
      <c r="B803" s="15"/>
      <c r="C803" s="32"/>
      <c r="D803" s="32"/>
      <c r="E803" s="11"/>
      <c r="F803" s="11"/>
      <c r="G803" s="11"/>
      <c r="H803" s="11"/>
      <c r="I803" s="11"/>
      <c r="J803" s="11"/>
      <c r="K803" s="32"/>
      <c r="L803" s="32"/>
      <c r="M803" s="32"/>
      <c r="N803" s="20"/>
    </row>
    <row r="804" spans="1:14" ht="12">
      <c r="A804" s="31"/>
      <c r="B804" s="15"/>
      <c r="C804" s="32"/>
      <c r="D804" s="32"/>
      <c r="E804" s="11"/>
      <c r="F804" s="11"/>
      <c r="G804" s="11"/>
      <c r="H804" s="11"/>
      <c r="I804" s="11"/>
      <c r="J804" s="11"/>
      <c r="K804" s="32"/>
      <c r="L804" s="32"/>
      <c r="M804" s="32"/>
      <c r="N804" s="20"/>
    </row>
    <row r="805" spans="1:14" ht="12">
      <c r="A805" s="31"/>
      <c r="B805" s="15"/>
      <c r="C805" s="32"/>
      <c r="D805" s="32"/>
      <c r="E805" s="11"/>
      <c r="F805" s="11"/>
      <c r="G805" s="11"/>
      <c r="H805" s="11"/>
      <c r="I805" s="11"/>
      <c r="J805" s="11"/>
      <c r="K805" s="32"/>
      <c r="L805" s="32"/>
      <c r="M805" s="32"/>
      <c r="N805" s="20"/>
    </row>
    <row r="806" spans="1:14" ht="12">
      <c r="A806" s="31"/>
      <c r="B806" s="15"/>
      <c r="C806" s="32"/>
      <c r="D806" s="32"/>
      <c r="E806" s="11"/>
      <c r="F806" s="11"/>
      <c r="G806" s="11"/>
      <c r="H806" s="11"/>
      <c r="I806" s="11"/>
      <c r="J806" s="11"/>
      <c r="K806" s="32"/>
      <c r="L806" s="32"/>
      <c r="M806" s="32"/>
      <c r="N806" s="20"/>
    </row>
    <row r="807" spans="1:14" ht="12">
      <c r="A807" s="31"/>
      <c r="B807" s="15"/>
      <c r="C807" s="32"/>
      <c r="D807" s="32"/>
      <c r="E807" s="11"/>
      <c r="F807" s="11"/>
      <c r="G807" s="11"/>
      <c r="H807" s="11"/>
      <c r="I807" s="11"/>
      <c r="J807" s="11"/>
      <c r="K807" s="32"/>
      <c r="L807" s="32"/>
      <c r="M807" s="32"/>
      <c r="N807" s="20"/>
    </row>
    <row r="808" spans="1:14" ht="12">
      <c r="A808" s="31"/>
      <c r="B808" s="15"/>
      <c r="C808" s="32"/>
      <c r="D808" s="32"/>
      <c r="E808" s="11"/>
      <c r="F808" s="11"/>
      <c r="G808" s="11"/>
      <c r="H808" s="11"/>
      <c r="I808" s="11"/>
      <c r="J808" s="11"/>
      <c r="K808" s="32"/>
      <c r="L808" s="32"/>
      <c r="M808" s="32"/>
      <c r="N808" s="20"/>
    </row>
    <row r="809" spans="1:14" ht="12">
      <c r="A809" s="31"/>
      <c r="B809" s="15"/>
      <c r="C809" s="3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20"/>
    </row>
    <row r="810" spans="1:14" ht="12">
      <c r="A810" s="31"/>
      <c r="B810" s="15"/>
      <c r="C810" s="3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20"/>
    </row>
    <row r="811" spans="1:14" ht="12">
      <c r="A811" s="31"/>
      <c r="B811" s="15"/>
      <c r="C811" s="3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20"/>
    </row>
    <row r="812" spans="1:14" ht="12">
      <c r="A812" s="31"/>
      <c r="B812" s="15"/>
      <c r="C812" s="3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20"/>
    </row>
    <row r="813" spans="1:14" ht="12">
      <c r="A813" s="31"/>
      <c r="B813" s="15"/>
      <c r="C813" s="32"/>
      <c r="D813" s="11"/>
      <c r="E813" s="11"/>
      <c r="F813" s="11"/>
      <c r="G813" s="11"/>
      <c r="H813" s="11"/>
      <c r="I813" s="11"/>
      <c r="J813" s="11"/>
      <c r="K813" s="13"/>
      <c r="L813" s="13"/>
      <c r="M813" s="13"/>
      <c r="N813" s="20"/>
    </row>
    <row r="814" spans="1:14" ht="12">
      <c r="A814" s="31"/>
      <c r="B814" s="15"/>
      <c r="C814" s="32"/>
      <c r="D814" s="11"/>
      <c r="E814" s="11"/>
      <c r="F814" s="11"/>
      <c r="G814" s="11"/>
      <c r="H814" s="11"/>
      <c r="I814" s="11"/>
      <c r="J814" s="11"/>
      <c r="K814" s="13"/>
      <c r="L814" s="13"/>
      <c r="M814" s="13"/>
      <c r="N814" s="20"/>
    </row>
    <row r="815" spans="1:14">
      <c r="C815" s="58"/>
      <c r="D815" s="11"/>
      <c r="F815" s="11"/>
      <c r="G815" s="11"/>
      <c r="H815" s="11"/>
      <c r="I815" s="11"/>
      <c r="J815" s="11"/>
      <c r="K815" s="13"/>
      <c r="L815" s="13"/>
      <c r="M815" s="13"/>
    </row>
    <row r="816" spans="1:14">
      <c r="C816" s="58"/>
      <c r="D816" s="32"/>
      <c r="F816" s="11"/>
      <c r="G816" s="11"/>
      <c r="H816" s="11"/>
      <c r="I816" s="11"/>
      <c r="J816" s="11"/>
      <c r="K816" s="13"/>
      <c r="L816" s="13"/>
      <c r="M816" s="13"/>
    </row>
    <row r="817" spans="1:13" s="56" customFormat="1">
      <c r="A817" s="57"/>
      <c r="B817" s="57"/>
      <c r="C817" s="58"/>
      <c r="D817" s="32"/>
      <c r="E817" s="70"/>
      <c r="F817" s="11"/>
      <c r="G817" s="11"/>
      <c r="H817" s="11"/>
      <c r="I817" s="11"/>
      <c r="J817" s="11"/>
      <c r="K817" s="13"/>
      <c r="L817" s="13"/>
      <c r="M817" s="13"/>
    </row>
    <row r="818" spans="1:13" s="56" customFormat="1">
      <c r="A818" s="57"/>
      <c r="B818" s="57"/>
      <c r="C818" s="58"/>
      <c r="D818" s="11"/>
      <c r="E818" s="70"/>
      <c r="F818" s="11"/>
      <c r="G818" s="11"/>
      <c r="H818" s="11"/>
      <c r="I818" s="11"/>
      <c r="J818" s="11"/>
      <c r="K818" s="13"/>
      <c r="L818" s="13"/>
      <c r="M818" s="13"/>
    </row>
    <row r="819" spans="1:13" s="56" customFormat="1">
      <c r="A819" s="57"/>
      <c r="B819" s="57"/>
      <c r="C819" s="58"/>
      <c r="D819" s="11"/>
      <c r="E819" s="70"/>
      <c r="F819" s="11"/>
      <c r="G819" s="11"/>
      <c r="H819" s="11"/>
      <c r="I819" s="11"/>
      <c r="J819" s="11"/>
      <c r="K819" s="13"/>
      <c r="L819" s="13"/>
      <c r="M819" s="13"/>
    </row>
    <row r="820" spans="1:13" s="56" customFormat="1">
      <c r="A820" s="57"/>
      <c r="B820" s="57"/>
      <c r="C820" s="58"/>
      <c r="D820" s="11"/>
      <c r="E820" s="70"/>
      <c r="F820" s="11"/>
      <c r="G820" s="11"/>
      <c r="H820" s="11"/>
      <c r="I820" s="11"/>
      <c r="J820" s="11"/>
      <c r="K820" s="13"/>
      <c r="L820" s="13"/>
      <c r="M820" s="13"/>
    </row>
    <row r="821" spans="1:13" s="56" customFormat="1">
      <c r="A821" s="57"/>
      <c r="B821" s="57"/>
      <c r="C821" s="58"/>
      <c r="D821" s="32"/>
      <c r="E821" s="70"/>
      <c r="F821" s="11"/>
      <c r="G821" s="11"/>
      <c r="H821" s="11"/>
      <c r="I821" s="11"/>
      <c r="J821" s="11"/>
      <c r="K821" s="13"/>
      <c r="L821" s="13"/>
      <c r="M821" s="13"/>
    </row>
    <row r="822" spans="1:13" s="56" customFormat="1">
      <c r="A822" s="57"/>
      <c r="B822" s="57"/>
      <c r="C822" s="58"/>
      <c r="D822" s="11"/>
      <c r="E822" s="70"/>
      <c r="F822" s="11"/>
      <c r="G822" s="11"/>
      <c r="H822" s="11"/>
      <c r="I822" s="11"/>
      <c r="J822" s="11"/>
      <c r="K822" s="13"/>
      <c r="L822" s="13"/>
      <c r="M822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workbookViewId="0"/>
  </sheetViews>
  <sheetFormatPr defaultColWidth="9.140625" defaultRowHeight="11.25"/>
  <cols>
    <col min="1" max="1" width="16.42578125" style="16" customWidth="1"/>
    <col min="2" max="2" width="9.5703125" style="16" bestFit="1" customWidth="1"/>
    <col min="3" max="3" width="8.140625" style="16" bestFit="1" customWidth="1"/>
    <col min="4" max="4" width="12.140625" style="16" customWidth="1"/>
    <col min="5" max="5" width="8" style="53" bestFit="1" customWidth="1"/>
    <col min="6" max="6" width="7" style="14" bestFit="1" customWidth="1"/>
    <col min="7" max="7" width="8" style="14" bestFit="1" customWidth="1"/>
    <col min="8" max="8" width="31.42578125" style="16" bestFit="1" customWidth="1"/>
    <col min="9" max="9" width="38.7109375" style="14" customWidth="1"/>
    <col min="10" max="10" width="7" style="14" bestFit="1" customWidth="1"/>
    <col min="11" max="11" width="7" style="14" customWidth="1"/>
    <col min="12" max="12" width="32.7109375" style="16" customWidth="1"/>
    <col min="13" max="16384" width="9.140625" style="39"/>
  </cols>
  <sheetData>
    <row r="1" spans="1:13" ht="73.5" thickBot="1">
      <c r="A1" s="46" t="s">
        <v>18</v>
      </c>
      <c r="B1" s="47" t="s">
        <v>49</v>
      </c>
      <c r="C1" s="47" t="s">
        <v>50</v>
      </c>
      <c r="D1" s="47" t="s">
        <v>51</v>
      </c>
      <c r="E1" s="48" t="s">
        <v>1</v>
      </c>
      <c r="F1" s="49" t="s">
        <v>2</v>
      </c>
      <c r="G1" s="49" t="s">
        <v>0</v>
      </c>
      <c r="H1" s="49" t="s">
        <v>52</v>
      </c>
      <c r="I1" s="49" t="s">
        <v>53</v>
      </c>
      <c r="J1" s="49" t="s">
        <v>7</v>
      </c>
      <c r="K1" s="49" t="s">
        <v>8</v>
      </c>
      <c r="L1" s="75" t="s">
        <v>19</v>
      </c>
      <c r="M1" s="76" t="s">
        <v>54</v>
      </c>
    </row>
    <row r="2" spans="1:13" ht="23.25" thickTop="1">
      <c r="A2" s="77"/>
      <c r="B2" s="51" t="s">
        <v>55</v>
      </c>
      <c r="C2" s="78" t="s">
        <v>56</v>
      </c>
      <c r="D2" s="78" t="s">
        <v>57</v>
      </c>
      <c r="E2" s="52" t="s">
        <v>17</v>
      </c>
      <c r="F2" s="28" t="s">
        <v>36</v>
      </c>
      <c r="G2" s="28" t="s">
        <v>17</v>
      </c>
      <c r="H2" s="9" t="s">
        <v>58</v>
      </c>
      <c r="I2" s="78" t="s">
        <v>58</v>
      </c>
      <c r="J2" s="52" t="s">
        <v>9</v>
      </c>
      <c r="K2" s="28" t="s">
        <v>20</v>
      </c>
      <c r="L2" s="39" t="str">
        <f>CONCATENATE("INSERT INTO ft_t_rtng   (rtng_set_oid, rtng_set_tbl_typ, rtng_set_mnem, last_chg_tms, last_chg_usr_id, start_tms, rtng_set_nme, rtng_set_desc, data_stat_typ, data_src_id)  SELECT '", B2, "','", C2, "','", D2, "',", E2, ",'", F2, "',", G2, ",'", H2,"','",I2, "','",J2, "','",K2, "'     FROM DUAL WHERE NOT EXISTS (SELECT 1 FROM ft_t_rtng WHERE rtng_set_mnem = '", D2, "');")</f>
        <v>INSERT INTO ft_t_rtng   (rtng_set_oid, rtng_set_tbl_typ, rtng_set_mnem, last_chg_tms, last_chg_usr_id, start_tms, rtng_set_nme, rtng_set_desc, data_stat_typ, data_src_id)  SELECT 'WIND00001','ALL','CRDTRTNG',SYSDATE,'CONN:WIND',SYSDATE,'Credit Rating','Credit Rating','ACTIVE','WIND'     FROM DUAL WHERE NOT EXISTS (SELECT 1 FROM ft_t_rtng WHERE rtng_set_mnem = 'CRDTRTNG');</v>
      </c>
      <c r="M2" s="79" t="s">
        <v>59</v>
      </c>
    </row>
    <row r="3" spans="1:13" ht="22.5">
      <c r="A3" s="77"/>
      <c r="B3" s="51" t="s">
        <v>60</v>
      </c>
      <c r="C3" s="78" t="s">
        <v>56</v>
      </c>
      <c r="D3" s="78" t="s">
        <v>61</v>
      </c>
      <c r="E3" s="52" t="s">
        <v>17</v>
      </c>
      <c r="F3" s="28" t="s">
        <v>36</v>
      </c>
      <c r="G3" s="28" t="s">
        <v>17</v>
      </c>
      <c r="H3" s="9" t="s">
        <v>62</v>
      </c>
      <c r="I3" s="78" t="s">
        <v>62</v>
      </c>
      <c r="J3" s="52" t="s">
        <v>9</v>
      </c>
      <c r="K3" s="28" t="s">
        <v>20</v>
      </c>
      <c r="L3" s="39" t="str">
        <f>CONCATENATE("INSERT INTO ft_t_rtng   (rtng_set_oid, rtng_set_tbl_typ, rtng_set_mnem, last_chg_tms, last_chg_usr_id, start_tms, rtng_set_nme, rtng_set_desc, data_stat_typ, data_src_id)  SELECT '", B3, "','", C3, "','", D3, "',", E3, ",'", F3, "',", G3, ",'", H3,"','",I3, "','",J3, "','",K3, "'     FROM DUAL WHERE NOT EXISTS (SELECT 1 FROM ft_t_rtng WHERE rtng_set_mnem = '", D3, "');")</f>
        <v>INSERT INTO ft_t_rtng   (rtng_set_oid, rtng_set_tbl_typ, rtng_set_mnem, last_chg_tms, last_chg_usr_id, start_tms, rtng_set_nme, rtng_set_desc, data_stat_typ, data_src_id)  SELECT 'WIND00002','ALL','OUTLOOK',SYSDATE,'CONN:WIND',SYSDATE,'Outlook','Outlook','ACTIVE','WIND'     FROM DUAL WHERE NOT EXISTS (SELECT 1 FROM ft_t_rtng WHERE rtng_set_mnem = 'OUTLOOK');</v>
      </c>
      <c r="M3" s="79" t="s">
        <v>59</v>
      </c>
    </row>
    <row r="4" spans="1:13" ht="12">
      <c r="A4" s="77"/>
      <c r="B4" s="51"/>
      <c r="C4" s="9"/>
      <c r="D4" s="51"/>
      <c r="E4" s="52"/>
      <c r="F4" s="28"/>
      <c r="G4" s="28"/>
      <c r="H4" s="9"/>
      <c r="I4" s="62"/>
      <c r="J4" s="52"/>
      <c r="K4" s="28"/>
      <c r="L4" s="1"/>
    </row>
    <row r="5" spans="1:13" ht="12">
      <c r="A5" s="77"/>
      <c r="B5" s="51"/>
      <c r="C5" s="9"/>
      <c r="D5" s="51"/>
      <c r="E5" s="52"/>
      <c r="F5" s="28"/>
      <c r="G5" s="28"/>
      <c r="H5" s="9"/>
      <c r="I5" s="9"/>
      <c r="J5" s="52"/>
      <c r="K5" s="28"/>
      <c r="L5" s="1"/>
    </row>
    <row r="6" spans="1:13" ht="12">
      <c r="A6" s="77"/>
      <c r="B6" s="51"/>
      <c r="C6" s="9"/>
      <c r="D6" s="51"/>
      <c r="E6" s="52"/>
      <c r="F6" s="28"/>
      <c r="G6" s="28"/>
      <c r="H6" s="9"/>
      <c r="I6" s="9"/>
      <c r="J6" s="52"/>
      <c r="K6" s="28"/>
      <c r="L6" s="1"/>
    </row>
    <row r="7" spans="1:13" ht="12">
      <c r="A7" s="77"/>
      <c r="B7" s="51"/>
      <c r="C7" s="9"/>
      <c r="D7" s="51"/>
      <c r="E7" s="52"/>
      <c r="F7" s="28"/>
      <c r="G7" s="28"/>
      <c r="H7" s="9"/>
      <c r="I7" s="9"/>
      <c r="J7" s="52"/>
      <c r="K7" s="28"/>
      <c r="L7" s="1"/>
    </row>
    <row r="8" spans="1:13" ht="12">
      <c r="A8" s="77"/>
      <c r="B8" s="51"/>
      <c r="C8" s="9"/>
      <c r="D8" s="78"/>
      <c r="E8" s="52"/>
      <c r="F8" s="28"/>
      <c r="G8" s="28"/>
      <c r="H8" s="9"/>
      <c r="I8" s="9"/>
      <c r="J8" s="52"/>
      <c r="K8" s="28"/>
      <c r="L8" s="1"/>
    </row>
    <row r="9" spans="1:13" ht="12">
      <c r="A9" s="77"/>
      <c r="B9" s="51"/>
      <c r="C9" s="9"/>
      <c r="D9" s="78"/>
      <c r="E9" s="52"/>
      <c r="F9" s="28"/>
      <c r="G9" s="28"/>
      <c r="H9" s="9"/>
      <c r="I9" s="62"/>
      <c r="J9" s="52"/>
      <c r="K9" s="28"/>
      <c r="L9" s="1"/>
    </row>
    <row r="10" spans="1:13" ht="12">
      <c r="A10" s="77"/>
      <c r="B10" s="51"/>
      <c r="C10" s="9"/>
      <c r="D10" s="78"/>
      <c r="E10" s="52"/>
      <c r="F10" s="28"/>
      <c r="G10" s="28"/>
      <c r="H10" s="9"/>
      <c r="I10" s="62"/>
      <c r="J10" s="52"/>
      <c r="K10" s="28"/>
      <c r="L10" s="1"/>
    </row>
    <row r="11" spans="1:13" ht="12">
      <c r="A11" s="77"/>
      <c r="B11" s="51"/>
      <c r="C11" s="9"/>
      <c r="D11" s="78"/>
      <c r="E11" s="52"/>
      <c r="F11" s="28"/>
      <c r="G11" s="28"/>
      <c r="H11" s="9"/>
      <c r="I11" s="62"/>
      <c r="J11" s="52"/>
      <c r="K11" s="28"/>
      <c r="L11" s="1"/>
    </row>
    <row r="12" spans="1:13" ht="12">
      <c r="A12" s="77"/>
      <c r="B12" s="51"/>
      <c r="C12" s="9"/>
      <c r="D12" s="78"/>
      <c r="E12" s="52"/>
      <c r="F12" s="28"/>
      <c r="G12" s="28"/>
      <c r="H12" s="9"/>
      <c r="I12" s="62"/>
      <c r="J12" s="52"/>
      <c r="K12" s="28"/>
      <c r="L12" s="1"/>
    </row>
    <row r="13" spans="1:13" ht="12">
      <c r="A13" s="77"/>
      <c r="B13" s="51"/>
      <c r="C13" s="9"/>
      <c r="D13" s="78"/>
      <c r="E13" s="52"/>
      <c r="F13" s="28"/>
      <c r="G13" s="28"/>
      <c r="H13" s="9"/>
      <c r="I13" s="62"/>
      <c r="J13" s="52"/>
      <c r="K13" s="28"/>
      <c r="L13" s="1"/>
    </row>
    <row r="14" spans="1:13" ht="12">
      <c r="A14" s="77"/>
      <c r="B14" s="51"/>
      <c r="C14" s="9"/>
      <c r="D14" s="78"/>
      <c r="E14" s="52"/>
      <c r="F14" s="28"/>
      <c r="G14" s="28"/>
      <c r="H14" s="9"/>
      <c r="I14" s="62"/>
      <c r="J14" s="52"/>
      <c r="K14" s="28"/>
      <c r="L14" s="1"/>
    </row>
    <row r="15" spans="1:13" ht="12">
      <c r="A15" s="77"/>
      <c r="B15" s="51"/>
      <c r="C15" s="9"/>
      <c r="D15" s="78"/>
      <c r="E15" s="52"/>
      <c r="F15" s="28"/>
      <c r="G15" s="28"/>
      <c r="H15" s="9"/>
      <c r="I15" s="62"/>
      <c r="J15" s="52"/>
      <c r="K15" s="28"/>
      <c r="L15" s="1"/>
    </row>
    <row r="16" spans="1:13" ht="12">
      <c r="A16" s="77"/>
      <c r="B16" s="51"/>
      <c r="C16" s="9"/>
      <c r="D16" s="78"/>
      <c r="E16" s="52"/>
      <c r="F16" s="28"/>
      <c r="G16" s="28"/>
      <c r="H16" s="9"/>
      <c r="I16" s="62"/>
      <c r="J16" s="52"/>
      <c r="K16" s="28"/>
      <c r="L16" s="1"/>
    </row>
    <row r="17" spans="1:12" ht="12">
      <c r="A17" s="77"/>
      <c r="B17" s="51"/>
      <c r="C17" s="9"/>
      <c r="D17" s="78"/>
      <c r="E17" s="52"/>
      <c r="F17" s="28"/>
      <c r="G17" s="28"/>
      <c r="H17" s="9"/>
      <c r="I17" s="62"/>
      <c r="J17" s="52"/>
      <c r="K17" s="28"/>
      <c r="L17" s="1"/>
    </row>
    <row r="18" spans="1:12" ht="12">
      <c r="A18" s="77"/>
      <c r="B18" s="51"/>
      <c r="C18" s="9"/>
      <c r="D18" s="78"/>
      <c r="E18" s="52"/>
      <c r="F18" s="28"/>
      <c r="G18" s="28"/>
      <c r="H18" s="9"/>
      <c r="I18" s="62"/>
      <c r="J18" s="52"/>
      <c r="K18" s="28"/>
      <c r="L18" s="1"/>
    </row>
    <row r="19" spans="1:12" ht="12">
      <c r="A19" s="77"/>
      <c r="B19" s="78"/>
      <c r="C19" s="9"/>
      <c r="D19" s="78"/>
      <c r="E19" s="52"/>
      <c r="F19" s="28"/>
      <c r="G19" s="28"/>
      <c r="H19" s="9"/>
      <c r="I19" s="9"/>
      <c r="J19" s="52"/>
      <c r="K19" s="28"/>
      <c r="L19" s="1"/>
    </row>
    <row r="20" spans="1:12" ht="12">
      <c r="A20" s="77"/>
      <c r="B20" s="78"/>
      <c r="C20" s="9"/>
      <c r="D20" s="78"/>
      <c r="E20" s="52"/>
      <c r="F20" s="28"/>
      <c r="G20" s="28"/>
      <c r="H20" s="9"/>
      <c r="I20" s="9"/>
      <c r="J20" s="52"/>
      <c r="K20" s="28"/>
      <c r="L20" s="1"/>
    </row>
    <row r="21" spans="1:12" ht="12">
      <c r="A21" s="77"/>
      <c r="B21" s="78"/>
      <c r="C21" s="9"/>
      <c r="D21" s="78"/>
      <c r="E21" s="52"/>
      <c r="F21" s="28"/>
      <c r="G21" s="28"/>
      <c r="H21" s="9"/>
      <c r="I21" s="9"/>
      <c r="J21" s="52"/>
      <c r="K21" s="28"/>
      <c r="L21" s="1"/>
    </row>
    <row r="22" spans="1:12" ht="12">
      <c r="A22" s="77"/>
      <c r="B22" s="51"/>
      <c r="C22" s="12"/>
      <c r="D22" s="78"/>
      <c r="E22" s="52"/>
      <c r="F22" s="28"/>
      <c r="G22" s="28"/>
      <c r="H22" s="9"/>
      <c r="I22" s="9"/>
      <c r="J22" s="52"/>
      <c r="K22" s="28"/>
      <c r="L22" s="1"/>
    </row>
    <row r="23" spans="1:12" ht="12">
      <c r="A23" s="77"/>
      <c r="B23" s="51"/>
      <c r="C23" s="12"/>
      <c r="D23" s="78"/>
      <c r="E23" s="52"/>
      <c r="F23" s="28"/>
      <c r="G23" s="28"/>
      <c r="H23" s="9"/>
      <c r="I23" s="13"/>
      <c r="J23" s="52"/>
      <c r="K23" s="28"/>
      <c r="L23" s="1"/>
    </row>
    <row r="24" spans="1:12" ht="12">
      <c r="A24" s="77"/>
      <c r="B24" s="51"/>
      <c r="C24" s="12"/>
      <c r="D24" s="78"/>
      <c r="E24" s="52"/>
      <c r="F24" s="28"/>
      <c r="G24" s="28"/>
      <c r="H24" s="9"/>
      <c r="I24" s="13"/>
      <c r="J24" s="52"/>
      <c r="K24" s="28"/>
      <c r="L24" s="1"/>
    </row>
    <row r="25" spans="1:12" ht="12">
      <c r="A25" s="77"/>
      <c r="B25" s="51"/>
      <c r="C25" s="12"/>
      <c r="D25" s="78"/>
      <c r="E25" s="52"/>
      <c r="F25" s="28"/>
      <c r="G25" s="28"/>
      <c r="H25" s="9"/>
      <c r="I25" s="13"/>
      <c r="J25" s="52"/>
      <c r="K25" s="28"/>
      <c r="L25" s="1"/>
    </row>
    <row r="26" spans="1:12" ht="12">
      <c r="A26" s="77"/>
      <c r="B26" s="51"/>
      <c r="C26" s="12"/>
      <c r="D26" s="78"/>
      <c r="E26" s="52"/>
      <c r="F26" s="28"/>
      <c r="G26" s="28"/>
      <c r="H26" s="9"/>
      <c r="I26" s="13"/>
      <c r="J26" s="52"/>
      <c r="K26" s="28"/>
      <c r="L26" s="1"/>
    </row>
    <row r="27" spans="1:12" ht="12">
      <c r="A27" s="77"/>
      <c r="B27" s="51"/>
      <c r="C27" s="12"/>
      <c r="D27" s="78"/>
      <c r="E27" s="52"/>
      <c r="F27" s="28"/>
      <c r="G27" s="28"/>
      <c r="H27" s="9"/>
      <c r="I27" s="13"/>
      <c r="J27" s="52"/>
      <c r="K27" s="28"/>
      <c r="L27" s="1"/>
    </row>
    <row r="28" spans="1:12" ht="12">
      <c r="A28" s="77"/>
      <c r="B28" s="51"/>
      <c r="C28" s="12"/>
      <c r="D28" s="78"/>
      <c r="E28" s="52"/>
      <c r="F28" s="28"/>
      <c r="G28" s="28"/>
      <c r="H28" s="9"/>
      <c r="I28" s="13"/>
      <c r="J28" s="52"/>
      <c r="K28" s="28"/>
      <c r="L28" s="1"/>
    </row>
    <row r="29" spans="1:12" ht="12">
      <c r="A29" s="77"/>
      <c r="B29" s="51"/>
      <c r="C29" s="12"/>
      <c r="D29" s="78"/>
      <c r="E29" s="52"/>
      <c r="F29" s="28"/>
      <c r="G29" s="28"/>
      <c r="H29" s="9"/>
      <c r="I29" s="13"/>
      <c r="J29" s="52"/>
      <c r="K29" s="28"/>
      <c r="L29" s="1"/>
    </row>
    <row r="30" spans="1:12" ht="12">
      <c r="A30" s="77"/>
      <c r="B30" s="51"/>
      <c r="C30" s="12"/>
      <c r="D30" s="78"/>
      <c r="E30" s="52"/>
      <c r="F30" s="28"/>
      <c r="G30" s="28"/>
      <c r="H30" s="9"/>
      <c r="I30" s="13"/>
      <c r="J30" s="52"/>
      <c r="K30" s="28"/>
      <c r="L30" s="1"/>
    </row>
    <row r="31" spans="1:12" ht="12">
      <c r="A31" s="77"/>
      <c r="B31" s="51"/>
      <c r="C31" s="12"/>
      <c r="D31" s="78"/>
      <c r="E31" s="52"/>
      <c r="F31" s="28"/>
      <c r="G31" s="28"/>
      <c r="H31" s="9"/>
      <c r="I31" s="13"/>
      <c r="J31" s="52"/>
      <c r="K31" s="28"/>
      <c r="L31" s="1"/>
    </row>
    <row r="32" spans="1:12" ht="12">
      <c r="A32" s="77"/>
      <c r="B32" s="51"/>
      <c r="C32" s="12"/>
      <c r="D32" s="78"/>
      <c r="E32" s="52"/>
      <c r="F32" s="28"/>
      <c r="G32" s="28"/>
      <c r="H32" s="9"/>
      <c r="I32" s="13"/>
      <c r="J32" s="52"/>
      <c r="K32" s="28"/>
      <c r="L32" s="1"/>
    </row>
    <row r="33" spans="1:12" ht="12">
      <c r="A33" s="77"/>
      <c r="B33" s="51"/>
      <c r="C33" s="12"/>
      <c r="D33" s="78"/>
      <c r="E33" s="52"/>
      <c r="F33" s="28"/>
      <c r="G33" s="28"/>
      <c r="H33" s="9"/>
      <c r="I33" s="13"/>
      <c r="J33" s="52"/>
      <c r="K33" s="28"/>
      <c r="L33" s="1"/>
    </row>
    <row r="34" spans="1:12" ht="12">
      <c r="A34" s="77"/>
      <c r="B34" s="51"/>
      <c r="C34" s="12"/>
      <c r="D34" s="78"/>
      <c r="E34" s="52"/>
      <c r="F34" s="28"/>
      <c r="G34" s="28"/>
      <c r="H34" s="9"/>
      <c r="I34" s="13"/>
      <c r="J34" s="52"/>
      <c r="K34" s="28"/>
      <c r="L34" s="1"/>
    </row>
    <row r="35" spans="1:12" ht="12">
      <c r="A35" s="77"/>
      <c r="B35" s="51"/>
      <c r="C35" s="12"/>
      <c r="D35" s="78"/>
      <c r="E35" s="52"/>
      <c r="F35" s="28"/>
      <c r="G35" s="28"/>
      <c r="H35" s="9"/>
      <c r="I35" s="13"/>
      <c r="J35" s="52"/>
      <c r="K35" s="28"/>
      <c r="L35" s="1"/>
    </row>
    <row r="36" spans="1:12" ht="12">
      <c r="A36" s="77"/>
      <c r="B36" s="51"/>
      <c r="C36" s="12"/>
      <c r="D36" s="78"/>
      <c r="E36" s="52"/>
      <c r="F36" s="28"/>
      <c r="G36" s="28"/>
      <c r="H36" s="9"/>
      <c r="I36" s="13"/>
      <c r="J36" s="52"/>
      <c r="K36" s="28"/>
      <c r="L36" s="1"/>
    </row>
    <row r="37" spans="1:12" ht="12">
      <c r="A37" s="77"/>
      <c r="B37" s="51"/>
      <c r="C37" s="12"/>
      <c r="D37" s="78"/>
      <c r="E37" s="52"/>
      <c r="F37" s="28"/>
      <c r="G37" s="28"/>
      <c r="H37" s="9"/>
      <c r="I37" s="13"/>
      <c r="J37" s="52"/>
      <c r="K37" s="28"/>
      <c r="L37" s="1"/>
    </row>
    <row r="38" spans="1:12" ht="12">
      <c r="A38" s="77"/>
      <c r="B38" s="51"/>
      <c r="C38" s="12"/>
      <c r="D38" s="78"/>
      <c r="E38" s="52"/>
      <c r="F38" s="28"/>
      <c r="G38" s="28"/>
      <c r="H38" s="9"/>
      <c r="I38" s="13"/>
      <c r="J38" s="52"/>
      <c r="K38" s="28"/>
      <c r="L38" s="1"/>
    </row>
    <row r="39" spans="1:12" ht="12">
      <c r="A39" s="77"/>
      <c r="B39" s="51"/>
      <c r="C39" s="12"/>
      <c r="D39" s="78"/>
      <c r="E39" s="52"/>
      <c r="F39" s="28"/>
      <c r="G39" s="28"/>
      <c r="H39" s="9"/>
      <c r="I39" s="13"/>
      <c r="J39" s="52"/>
      <c r="K39" s="28"/>
      <c r="L39" s="1"/>
    </row>
    <row r="40" spans="1:12" ht="12">
      <c r="A40" s="77"/>
      <c r="B40" s="51"/>
      <c r="C40" s="12"/>
      <c r="D40" s="78"/>
      <c r="E40" s="52"/>
      <c r="F40" s="28"/>
      <c r="G40" s="28"/>
      <c r="H40" s="9"/>
      <c r="I40" s="13"/>
      <c r="J40" s="52"/>
      <c r="K40" s="28"/>
      <c r="L40" s="1"/>
    </row>
    <row r="41" spans="1:12" ht="12">
      <c r="A41" s="77"/>
      <c r="B41" s="51"/>
      <c r="C41" s="12"/>
      <c r="D41" s="78"/>
      <c r="E41" s="52"/>
      <c r="F41" s="28"/>
      <c r="G41" s="28"/>
      <c r="H41" s="9"/>
      <c r="I41" s="13"/>
      <c r="J41" s="52"/>
      <c r="K41" s="28"/>
      <c r="L41" s="1"/>
    </row>
    <row r="42" spans="1:12" ht="12">
      <c r="A42" s="80"/>
      <c r="B42" s="65"/>
      <c r="C42" s="12"/>
      <c r="D42" s="78"/>
      <c r="E42" s="81"/>
      <c r="F42" s="13"/>
      <c r="G42" s="13"/>
      <c r="H42" s="12"/>
      <c r="I42" s="13"/>
      <c r="J42" s="52"/>
      <c r="K42" s="28"/>
      <c r="L42" s="1"/>
    </row>
    <row r="43" spans="1:12" ht="12">
      <c r="A43" s="80"/>
      <c r="B43" s="65"/>
      <c r="C43" s="12"/>
      <c r="D43" s="78"/>
      <c r="E43" s="81"/>
      <c r="F43" s="13"/>
      <c r="G43" s="13"/>
      <c r="H43" s="12"/>
      <c r="I43" s="13"/>
      <c r="J43" s="52"/>
      <c r="K43" s="28"/>
      <c r="L43" s="1"/>
    </row>
    <row r="44" spans="1:12" ht="12">
      <c r="A44" s="80"/>
      <c r="B44" s="65"/>
      <c r="C44" s="12"/>
      <c r="D44" s="12"/>
      <c r="E44" s="81"/>
      <c r="F44" s="13"/>
      <c r="G44" s="13"/>
      <c r="H44" s="12"/>
      <c r="I44" s="13"/>
      <c r="J44" s="52"/>
      <c r="K44" s="28"/>
      <c r="L44" s="1"/>
    </row>
    <row r="45" spans="1:12" ht="12">
      <c r="A45" s="80"/>
      <c r="B45" s="65"/>
      <c r="C45" s="12"/>
      <c r="D45" s="12"/>
      <c r="E45" s="81"/>
      <c r="F45" s="13"/>
      <c r="G45" s="13"/>
      <c r="H45" s="12"/>
      <c r="I45" s="13"/>
      <c r="J45" s="52"/>
      <c r="K45" s="28"/>
      <c r="L45" s="1"/>
    </row>
    <row r="46" spans="1:12" ht="12">
      <c r="A46" s="80"/>
      <c r="B46" s="65"/>
      <c r="C46" s="12"/>
      <c r="D46" s="12"/>
      <c r="E46" s="81"/>
      <c r="F46" s="13"/>
      <c r="G46" s="13"/>
      <c r="H46" s="12"/>
      <c r="I46" s="13"/>
      <c r="J46" s="52"/>
      <c r="K46" s="28"/>
      <c r="L46" s="1"/>
    </row>
    <row r="47" spans="1:12" ht="12">
      <c r="A47" s="80"/>
      <c r="B47" s="65"/>
      <c r="C47" s="12"/>
      <c r="D47" s="12"/>
      <c r="E47" s="81"/>
      <c r="F47" s="13"/>
      <c r="G47" s="13"/>
      <c r="H47" s="12"/>
      <c r="I47" s="13"/>
      <c r="J47" s="52"/>
      <c r="K47" s="28"/>
      <c r="L47" s="1"/>
    </row>
    <row r="48" spans="1:12" ht="12">
      <c r="A48" s="80"/>
      <c r="B48" s="65"/>
      <c r="C48" s="12"/>
      <c r="D48" s="12"/>
      <c r="E48" s="81"/>
      <c r="F48" s="13"/>
      <c r="G48" s="13"/>
      <c r="H48" s="12"/>
      <c r="I48" s="13"/>
      <c r="J48" s="52"/>
      <c r="K48" s="28"/>
      <c r="L48" s="1"/>
    </row>
    <row r="49" spans="1:12" ht="12">
      <c r="A49" s="80"/>
      <c r="B49" s="65"/>
      <c r="C49" s="12"/>
      <c r="D49" s="12"/>
      <c r="E49" s="81"/>
      <c r="F49" s="13"/>
      <c r="G49" s="13"/>
      <c r="H49" s="12"/>
      <c r="I49" s="13"/>
      <c r="J49" s="52"/>
      <c r="K49" s="28"/>
      <c r="L49" s="1"/>
    </row>
    <row r="50" spans="1:12" ht="12">
      <c r="A50" s="80"/>
      <c r="B50" s="65"/>
      <c r="C50" s="12"/>
      <c r="D50" s="12"/>
      <c r="E50" s="81"/>
      <c r="F50" s="13"/>
      <c r="G50" s="13"/>
      <c r="H50" s="12"/>
      <c r="I50" s="13"/>
      <c r="J50" s="52"/>
      <c r="K50" s="28"/>
      <c r="L50" s="1"/>
    </row>
    <row r="51" spans="1:12" ht="12">
      <c r="A51" s="80"/>
      <c r="B51" s="65"/>
      <c r="C51" s="12"/>
      <c r="D51" s="12"/>
      <c r="E51" s="81"/>
      <c r="F51" s="13"/>
      <c r="G51" s="13"/>
      <c r="H51" s="12"/>
      <c r="I51" s="13"/>
      <c r="J51" s="52"/>
      <c r="K51" s="28"/>
      <c r="L51" s="1"/>
    </row>
    <row r="52" spans="1:12" ht="12">
      <c r="A52" s="80"/>
      <c r="B52" s="65"/>
      <c r="C52" s="12"/>
      <c r="D52" s="12"/>
      <c r="E52" s="81"/>
      <c r="F52" s="13"/>
      <c r="G52" s="13"/>
      <c r="H52" s="12"/>
      <c r="I52" s="13"/>
      <c r="J52" s="52"/>
      <c r="K52" s="28"/>
      <c r="L52" s="1"/>
    </row>
    <row r="53" spans="1:12" ht="12">
      <c r="A53" s="80"/>
      <c r="B53" s="65"/>
      <c r="C53" s="12"/>
      <c r="D53" s="12"/>
      <c r="E53" s="81"/>
      <c r="F53" s="13"/>
      <c r="G53" s="13"/>
      <c r="H53" s="12"/>
      <c r="I53" s="13"/>
      <c r="J53" s="52"/>
      <c r="K53" s="28"/>
      <c r="L53" s="1"/>
    </row>
    <row r="54" spans="1:12" ht="12">
      <c r="A54" s="80"/>
      <c r="B54" s="65"/>
      <c r="C54" s="12"/>
      <c r="D54" s="12"/>
      <c r="E54" s="81"/>
      <c r="F54" s="13"/>
      <c r="G54" s="13"/>
      <c r="H54" s="12"/>
      <c r="I54" s="13"/>
      <c r="J54" s="52"/>
      <c r="K54" s="28"/>
      <c r="L54" s="1"/>
    </row>
    <row r="55" spans="1:12" ht="12">
      <c r="A55" s="80"/>
      <c r="B55" s="65"/>
      <c r="C55" s="12"/>
      <c r="D55" s="12"/>
      <c r="E55" s="81"/>
      <c r="F55" s="13"/>
      <c r="G55" s="13"/>
      <c r="H55" s="12"/>
      <c r="I55" s="13"/>
      <c r="J55" s="52"/>
      <c r="K55" s="28"/>
      <c r="L55" s="1"/>
    </row>
    <row r="56" spans="1:12" ht="12">
      <c r="A56" s="80"/>
      <c r="B56" s="65"/>
      <c r="C56" s="12"/>
      <c r="D56" s="12"/>
      <c r="E56" s="81"/>
      <c r="F56" s="13"/>
      <c r="G56" s="13"/>
      <c r="H56" s="12"/>
      <c r="I56" s="13"/>
      <c r="J56" s="52"/>
      <c r="K56" s="28"/>
      <c r="L56" s="1"/>
    </row>
    <row r="57" spans="1:12" ht="12">
      <c r="A57" s="80"/>
      <c r="B57" s="65"/>
      <c r="C57" s="12"/>
      <c r="D57" s="12"/>
      <c r="E57" s="81"/>
      <c r="F57" s="13"/>
      <c r="G57" s="13"/>
      <c r="H57" s="12"/>
      <c r="I57" s="13"/>
      <c r="J57" s="52"/>
      <c r="K57" s="28"/>
      <c r="L57" s="1"/>
    </row>
    <row r="58" spans="1:12" ht="12">
      <c r="A58" s="80"/>
      <c r="B58" s="65"/>
      <c r="C58" s="12"/>
      <c r="D58" s="12"/>
      <c r="E58" s="81"/>
      <c r="F58" s="13"/>
      <c r="G58" s="13"/>
      <c r="H58" s="12"/>
      <c r="I58" s="13"/>
      <c r="J58" s="52"/>
      <c r="K58" s="28"/>
      <c r="L58" s="1"/>
    </row>
    <row r="59" spans="1:12" ht="12">
      <c r="A59" s="80"/>
      <c r="B59" s="65"/>
      <c r="C59" s="12"/>
      <c r="D59" s="12"/>
      <c r="E59" s="81"/>
      <c r="F59" s="13"/>
      <c r="G59" s="13"/>
      <c r="H59" s="12"/>
      <c r="I59" s="13"/>
      <c r="J59" s="52"/>
      <c r="K59" s="28"/>
      <c r="L59" s="1"/>
    </row>
    <row r="60" spans="1:12" ht="12">
      <c r="A60" s="80"/>
      <c r="B60" s="65"/>
      <c r="C60" s="12"/>
      <c r="D60" s="12"/>
      <c r="E60" s="81"/>
      <c r="F60" s="13"/>
      <c r="G60" s="13"/>
      <c r="H60" s="12"/>
      <c r="I60" s="13"/>
      <c r="J60" s="52"/>
      <c r="K60" s="28"/>
      <c r="L60" s="1"/>
    </row>
    <row r="61" spans="1:12" ht="12">
      <c r="A61" s="80"/>
      <c r="B61" s="65"/>
      <c r="C61" s="12"/>
      <c r="D61" s="12"/>
      <c r="E61" s="81"/>
      <c r="F61" s="13"/>
      <c r="G61" s="13"/>
      <c r="H61" s="12"/>
      <c r="I61" s="13"/>
      <c r="J61" s="52"/>
      <c r="K61" s="28"/>
      <c r="L61" s="1"/>
    </row>
    <row r="62" spans="1:12" ht="12">
      <c r="A62" s="80"/>
      <c r="B62" s="65"/>
      <c r="C62" s="12"/>
      <c r="D62" s="12"/>
      <c r="E62" s="81"/>
      <c r="F62" s="13"/>
      <c r="G62" s="13"/>
      <c r="H62" s="12"/>
      <c r="I62" s="13"/>
      <c r="J62" s="52"/>
      <c r="K62" s="28"/>
      <c r="L62" s="1"/>
    </row>
    <row r="63" spans="1:12" ht="12">
      <c r="A63" s="80"/>
      <c r="B63" s="65"/>
      <c r="C63" s="12"/>
      <c r="D63" s="12"/>
      <c r="E63" s="81"/>
      <c r="F63" s="13"/>
      <c r="G63" s="13"/>
      <c r="H63" s="12"/>
      <c r="I63" s="13"/>
      <c r="J63" s="52"/>
      <c r="K63" s="28"/>
      <c r="L63" s="1"/>
    </row>
    <row r="64" spans="1:12" ht="12">
      <c r="A64" s="80"/>
      <c r="B64" s="65"/>
      <c r="C64" s="12"/>
      <c r="D64" s="12"/>
      <c r="E64" s="81"/>
      <c r="F64" s="13"/>
      <c r="G64" s="13"/>
      <c r="H64" s="12"/>
      <c r="I64" s="13"/>
      <c r="J64" s="52"/>
      <c r="K64" s="28"/>
      <c r="L64" s="1"/>
    </row>
    <row r="65" spans="1:12" ht="12">
      <c r="A65" s="80"/>
      <c r="B65" s="65"/>
      <c r="C65" s="12"/>
      <c r="D65" s="12"/>
      <c r="E65" s="81"/>
      <c r="F65" s="13"/>
      <c r="G65" s="13"/>
      <c r="H65" s="12"/>
      <c r="I65" s="13"/>
      <c r="J65" s="52"/>
      <c r="K65" s="28"/>
      <c r="L65" s="1"/>
    </row>
    <row r="66" spans="1:12" ht="12">
      <c r="A66" s="80"/>
      <c r="B66" s="65"/>
      <c r="C66" s="12"/>
      <c r="D66" s="12"/>
      <c r="E66" s="81"/>
      <c r="F66" s="13"/>
      <c r="G66" s="13"/>
      <c r="H66" s="12"/>
      <c r="I66" s="13"/>
      <c r="J66" s="52"/>
      <c r="K66" s="28"/>
      <c r="L66" s="1"/>
    </row>
    <row r="67" spans="1:12" ht="12">
      <c r="A67" s="80"/>
      <c r="B67" s="65"/>
      <c r="C67" s="12"/>
      <c r="D67" s="12"/>
      <c r="E67" s="81"/>
      <c r="F67" s="13"/>
      <c r="G67" s="13"/>
      <c r="H67" s="12"/>
      <c r="I67" s="13"/>
      <c r="J67" s="52"/>
      <c r="K67" s="28"/>
      <c r="L67" s="1"/>
    </row>
    <row r="68" spans="1:12" ht="12">
      <c r="A68" s="80"/>
      <c r="B68" s="65"/>
      <c r="C68" s="12"/>
      <c r="D68" s="12"/>
      <c r="E68" s="81"/>
      <c r="F68" s="13"/>
      <c r="G68" s="13"/>
      <c r="H68" s="12"/>
      <c r="I68" s="13"/>
      <c r="J68" s="52"/>
      <c r="K68" s="28"/>
      <c r="L68" s="1"/>
    </row>
    <row r="69" spans="1:12">
      <c r="A69" s="80"/>
      <c r="B69" s="65"/>
      <c r="C69" s="12"/>
      <c r="D69" s="12"/>
      <c r="E69" s="81"/>
      <c r="F69" s="13"/>
      <c r="G69" s="13"/>
      <c r="H69" s="12"/>
      <c r="I69" s="13"/>
      <c r="J69" s="52"/>
      <c r="K69" s="28"/>
      <c r="L69" s="43"/>
    </row>
    <row r="70" spans="1:12">
      <c r="A70" s="80"/>
      <c r="B70" s="65"/>
      <c r="C70" s="12"/>
      <c r="D70" s="12"/>
      <c r="E70" s="81"/>
      <c r="F70" s="13"/>
      <c r="G70" s="13"/>
      <c r="H70" s="12"/>
      <c r="I70" s="13"/>
      <c r="J70" s="52"/>
      <c r="K70" s="28"/>
      <c r="L70" s="43"/>
    </row>
    <row r="71" spans="1:12">
      <c r="A71" s="80"/>
      <c r="B71" s="65"/>
      <c r="C71" s="12"/>
      <c r="D71" s="12"/>
      <c r="E71" s="81"/>
      <c r="F71" s="13"/>
      <c r="G71" s="13"/>
      <c r="H71" s="12"/>
      <c r="I71" s="13"/>
      <c r="J71" s="52"/>
      <c r="K71" s="28"/>
      <c r="L71" s="43"/>
    </row>
    <row r="72" spans="1:12">
      <c r="A72" s="80"/>
      <c r="B72" s="65"/>
      <c r="C72" s="12"/>
      <c r="D72" s="12"/>
      <c r="E72" s="81"/>
      <c r="F72" s="13"/>
      <c r="G72" s="13"/>
      <c r="H72" s="12"/>
      <c r="I72" s="13"/>
      <c r="J72" s="52"/>
      <c r="K72" s="28"/>
      <c r="L72" s="43"/>
    </row>
    <row r="73" spans="1:12">
      <c r="A73" s="80"/>
      <c r="B73" s="65"/>
      <c r="C73" s="12"/>
      <c r="D73" s="12"/>
      <c r="E73" s="81"/>
      <c r="F73" s="13"/>
      <c r="G73" s="13"/>
      <c r="H73" s="12"/>
      <c r="I73" s="13"/>
      <c r="J73" s="52"/>
      <c r="K73" s="28"/>
      <c r="L73" s="43"/>
    </row>
    <row r="74" spans="1:12">
      <c r="A74" s="80"/>
      <c r="B74" s="65"/>
      <c r="C74" s="12"/>
      <c r="D74" s="12"/>
      <c r="E74" s="81"/>
      <c r="F74" s="13"/>
      <c r="G74" s="13"/>
      <c r="H74" s="12"/>
      <c r="I74" s="13"/>
      <c r="J74" s="52"/>
      <c r="K74" s="28"/>
      <c r="L74" s="43"/>
    </row>
    <row r="75" spans="1:12">
      <c r="A75" s="80"/>
      <c r="B75" s="65"/>
      <c r="C75" s="12"/>
      <c r="D75" s="12"/>
      <c r="E75" s="81"/>
      <c r="F75" s="13"/>
      <c r="G75" s="13"/>
      <c r="H75" s="12"/>
      <c r="I75" s="13"/>
      <c r="J75" s="52"/>
      <c r="K75" s="28"/>
      <c r="L75" s="43"/>
    </row>
    <row r="76" spans="1:12">
      <c r="A76" s="80"/>
      <c r="B76" s="65"/>
      <c r="C76" s="12"/>
      <c r="D76" s="12"/>
      <c r="E76" s="81"/>
      <c r="F76" s="13"/>
      <c r="G76" s="13"/>
      <c r="H76" s="12"/>
      <c r="I76" s="13"/>
      <c r="J76" s="52"/>
      <c r="K76" s="28"/>
      <c r="L76" s="43"/>
    </row>
    <row r="77" spans="1:12">
      <c r="A77" s="80"/>
      <c r="B77" s="65"/>
      <c r="C77" s="12"/>
      <c r="D77" s="12"/>
      <c r="E77" s="81"/>
      <c r="F77" s="13"/>
      <c r="G77" s="13"/>
      <c r="H77" s="12"/>
      <c r="I77" s="13"/>
      <c r="J77" s="52"/>
      <c r="K77" s="28"/>
      <c r="L77" s="43"/>
    </row>
    <row r="78" spans="1:12">
      <c r="A78" s="80"/>
      <c r="B78" s="65"/>
      <c r="C78" s="12"/>
      <c r="D78" s="12"/>
      <c r="E78" s="81"/>
      <c r="F78" s="13"/>
      <c r="G78" s="13"/>
      <c r="H78" s="12"/>
      <c r="I78" s="13"/>
      <c r="J78" s="52"/>
      <c r="K78" s="28"/>
      <c r="L78" s="43"/>
    </row>
    <row r="79" spans="1:12">
      <c r="A79" s="80"/>
      <c r="B79" s="65"/>
      <c r="C79" s="12"/>
      <c r="D79" s="12"/>
      <c r="E79" s="81"/>
      <c r="F79" s="13"/>
      <c r="G79" s="13"/>
      <c r="H79" s="12"/>
      <c r="I79" s="13"/>
      <c r="J79" s="52"/>
      <c r="K79" s="28"/>
      <c r="L79" s="43"/>
    </row>
    <row r="80" spans="1:12">
      <c r="A80" s="80"/>
      <c r="B80" s="65"/>
      <c r="C80" s="12"/>
      <c r="D80" s="12"/>
      <c r="E80" s="81"/>
      <c r="F80" s="13"/>
      <c r="G80" s="13"/>
      <c r="H80" s="12"/>
      <c r="I80" s="13"/>
      <c r="J80" s="52"/>
      <c r="K80" s="28"/>
      <c r="L80" s="43"/>
    </row>
    <row r="81" spans="1:12">
      <c r="A81" s="80"/>
      <c r="B81" s="65"/>
      <c r="C81" s="12"/>
      <c r="D81" s="12"/>
      <c r="E81" s="81"/>
      <c r="F81" s="13"/>
      <c r="G81" s="13"/>
      <c r="H81" s="12"/>
      <c r="I81" s="13"/>
      <c r="J81" s="52"/>
      <c r="K81" s="28"/>
      <c r="L81" s="43"/>
    </row>
    <row r="82" spans="1:12">
      <c r="A82" s="80"/>
      <c r="B82" s="65"/>
      <c r="C82" s="12"/>
      <c r="D82" s="12"/>
      <c r="E82" s="81"/>
      <c r="F82" s="13"/>
      <c r="G82" s="13"/>
      <c r="H82" s="12"/>
      <c r="I82" s="13"/>
      <c r="J82" s="52"/>
      <c r="K82" s="28"/>
      <c r="L82" s="43"/>
    </row>
    <row r="83" spans="1:12">
      <c r="A83" s="80"/>
      <c r="B83" s="65"/>
      <c r="C83" s="12"/>
      <c r="D83" s="12"/>
      <c r="E83" s="81"/>
      <c r="F83" s="13"/>
      <c r="G83" s="13"/>
      <c r="H83" s="12"/>
      <c r="I83" s="13"/>
      <c r="J83" s="52"/>
      <c r="K83" s="28"/>
      <c r="L83" s="43"/>
    </row>
    <row r="84" spans="1:12">
      <c r="A84" s="80"/>
      <c r="B84" s="65"/>
      <c r="C84" s="12"/>
      <c r="D84" s="12"/>
      <c r="E84" s="81"/>
      <c r="F84" s="13"/>
      <c r="G84" s="13"/>
      <c r="H84" s="12"/>
      <c r="I84" s="13"/>
      <c r="J84" s="52"/>
      <c r="K84" s="28"/>
      <c r="L84" s="43"/>
    </row>
    <row r="85" spans="1:12">
      <c r="A85" s="80"/>
      <c r="B85" s="65"/>
      <c r="C85" s="12"/>
      <c r="D85" s="12"/>
      <c r="E85" s="81"/>
      <c r="F85" s="13"/>
      <c r="G85" s="13"/>
      <c r="H85" s="12"/>
      <c r="I85" s="13"/>
      <c r="J85" s="52"/>
      <c r="K85" s="28"/>
      <c r="L85" s="43"/>
    </row>
    <row r="86" spans="1:12">
      <c r="A86" s="80"/>
      <c r="B86" s="65"/>
      <c r="C86" s="12"/>
      <c r="D86" s="12"/>
      <c r="E86" s="81"/>
      <c r="F86" s="13"/>
      <c r="G86" s="13"/>
      <c r="H86" s="12"/>
      <c r="I86" s="13"/>
      <c r="J86" s="52"/>
      <c r="K86" s="28"/>
      <c r="L86" s="43"/>
    </row>
    <row r="87" spans="1:12">
      <c r="A87" s="80"/>
      <c r="B87" s="65"/>
      <c r="C87" s="12"/>
      <c r="D87" s="12"/>
      <c r="E87" s="81"/>
      <c r="F87" s="13"/>
      <c r="G87" s="13"/>
      <c r="H87" s="12"/>
      <c r="I87" s="13"/>
      <c r="J87" s="52"/>
      <c r="K87" s="28"/>
      <c r="L87" s="43"/>
    </row>
    <row r="88" spans="1:12">
      <c r="A88" s="80"/>
      <c r="B88" s="65"/>
      <c r="C88" s="12"/>
      <c r="D88" s="12"/>
      <c r="E88" s="81"/>
      <c r="F88" s="13"/>
      <c r="G88" s="13"/>
      <c r="H88" s="12"/>
      <c r="I88" s="13"/>
      <c r="J88" s="52"/>
      <c r="K88" s="28"/>
      <c r="L88" s="43"/>
    </row>
    <row r="89" spans="1:12">
      <c r="A89" s="80"/>
      <c r="B89" s="65"/>
      <c r="C89" s="12"/>
      <c r="D89" s="12"/>
      <c r="E89" s="81"/>
      <c r="F89" s="13"/>
      <c r="G89" s="13"/>
      <c r="H89" s="12"/>
      <c r="I89" s="13"/>
      <c r="J89" s="52"/>
      <c r="K89" s="28"/>
      <c r="L89" s="43"/>
    </row>
    <row r="90" spans="1:12">
      <c r="A90" s="80"/>
      <c r="B90" s="65"/>
      <c r="C90" s="12"/>
      <c r="D90" s="12"/>
      <c r="E90" s="81"/>
      <c r="F90" s="13"/>
      <c r="G90" s="13"/>
      <c r="H90" s="12"/>
      <c r="I90" s="13"/>
      <c r="J90" s="52"/>
      <c r="K90" s="28"/>
      <c r="L90" s="43"/>
    </row>
    <row r="91" spans="1:12">
      <c r="A91" s="80"/>
      <c r="B91" s="65"/>
      <c r="C91" s="12"/>
      <c r="D91" s="12"/>
      <c r="E91" s="81"/>
      <c r="F91" s="13"/>
      <c r="G91" s="13"/>
      <c r="H91" s="12"/>
      <c r="I91" s="13"/>
      <c r="J91" s="52"/>
      <c r="K91" s="28"/>
      <c r="L91" s="43"/>
    </row>
    <row r="92" spans="1:12">
      <c r="A92" s="80"/>
      <c r="B92" s="65"/>
      <c r="C92" s="12"/>
      <c r="D92" s="12"/>
      <c r="E92" s="81"/>
      <c r="F92" s="13"/>
      <c r="G92" s="13"/>
      <c r="H92" s="12"/>
      <c r="I92" s="13"/>
      <c r="J92" s="52"/>
      <c r="K92" s="28"/>
      <c r="L92" s="43"/>
    </row>
    <row r="93" spans="1:12">
      <c r="A93" s="80"/>
      <c r="B93" s="65"/>
      <c r="C93" s="12"/>
      <c r="D93" s="12"/>
      <c r="E93" s="81"/>
      <c r="F93" s="13"/>
      <c r="G93" s="13"/>
      <c r="H93" s="12"/>
      <c r="I93" s="13"/>
      <c r="J93" s="52"/>
      <c r="K93" s="28"/>
      <c r="L93" s="43"/>
    </row>
    <row r="94" spans="1:12">
      <c r="A94" s="80"/>
      <c r="B94" s="65"/>
      <c r="C94" s="12"/>
      <c r="D94" s="12"/>
      <c r="E94" s="81"/>
      <c r="F94" s="13"/>
      <c r="G94" s="13"/>
      <c r="H94" s="12"/>
      <c r="I94" s="13"/>
      <c r="J94" s="52"/>
      <c r="K94" s="28"/>
      <c r="L94" s="43"/>
    </row>
    <row r="95" spans="1:12">
      <c r="A95" s="80"/>
      <c r="B95" s="65"/>
      <c r="C95" s="12"/>
      <c r="D95" s="12"/>
      <c r="E95" s="81"/>
      <c r="F95" s="13"/>
      <c r="G95" s="13"/>
      <c r="H95" s="12"/>
      <c r="I95" s="13"/>
      <c r="J95" s="52"/>
      <c r="K95" s="28"/>
      <c r="L95" s="43"/>
    </row>
    <row r="96" spans="1:12">
      <c r="A96" s="80"/>
      <c r="B96" s="65"/>
      <c r="C96" s="12"/>
      <c r="D96" s="12"/>
      <c r="E96" s="81"/>
      <c r="F96" s="13"/>
      <c r="G96" s="13"/>
      <c r="H96" s="12"/>
      <c r="I96" s="13"/>
      <c r="J96" s="52"/>
      <c r="K96" s="28"/>
      <c r="L96" s="43"/>
    </row>
    <row r="97" spans="1:12">
      <c r="A97" s="80"/>
      <c r="B97" s="65"/>
      <c r="C97" s="12"/>
      <c r="D97" s="12"/>
      <c r="E97" s="81"/>
      <c r="F97" s="13"/>
      <c r="G97" s="13"/>
      <c r="H97" s="12"/>
      <c r="I97" s="13"/>
      <c r="J97" s="52"/>
      <c r="K97" s="28"/>
      <c r="L97" s="43"/>
    </row>
    <row r="98" spans="1:12">
      <c r="A98" s="80"/>
      <c r="B98" s="65"/>
      <c r="C98" s="12"/>
      <c r="D98" s="12"/>
      <c r="E98" s="81"/>
      <c r="F98" s="13"/>
      <c r="G98" s="13"/>
      <c r="H98" s="12"/>
      <c r="I98" s="13"/>
      <c r="J98" s="52"/>
      <c r="K98" s="28"/>
      <c r="L98" s="43"/>
    </row>
    <row r="99" spans="1:12">
      <c r="A99" s="80"/>
      <c r="B99" s="65"/>
      <c r="C99" s="12"/>
      <c r="D99" s="12"/>
      <c r="E99" s="81"/>
      <c r="F99" s="13"/>
      <c r="G99" s="13"/>
      <c r="H99" s="12"/>
      <c r="I99" s="13"/>
      <c r="J99" s="52"/>
      <c r="K99" s="28"/>
      <c r="L99" s="43"/>
    </row>
    <row r="100" spans="1:12">
      <c r="A100" s="80"/>
      <c r="B100" s="65"/>
      <c r="C100" s="12"/>
      <c r="D100" s="12"/>
      <c r="E100" s="81"/>
      <c r="F100" s="13"/>
      <c r="G100" s="13"/>
      <c r="H100" s="12"/>
      <c r="I100" s="13"/>
      <c r="J100" s="52"/>
      <c r="K100" s="28"/>
      <c r="L100" s="43"/>
    </row>
    <row r="101" spans="1:12">
      <c r="A101" s="80"/>
      <c r="B101" s="65"/>
      <c r="C101" s="12"/>
      <c r="D101" s="12"/>
      <c r="E101" s="81"/>
      <c r="F101" s="13"/>
      <c r="G101" s="13"/>
      <c r="H101" s="12"/>
      <c r="I101" s="13"/>
      <c r="J101" s="52"/>
      <c r="K101" s="28"/>
      <c r="L101" s="43"/>
    </row>
    <row r="102" spans="1:12">
      <c r="A102" s="80"/>
      <c r="B102" s="65"/>
      <c r="C102" s="12"/>
      <c r="D102" s="12"/>
      <c r="E102" s="81"/>
      <c r="F102" s="13"/>
      <c r="G102" s="13"/>
      <c r="H102" s="12"/>
      <c r="I102" s="13"/>
      <c r="J102" s="52"/>
      <c r="K102" s="28"/>
      <c r="L102" s="43"/>
    </row>
    <row r="103" spans="1:12">
      <c r="A103" s="80"/>
      <c r="B103" s="65"/>
      <c r="C103" s="12"/>
      <c r="D103" s="12"/>
      <c r="E103" s="81"/>
      <c r="F103" s="13"/>
      <c r="G103" s="13"/>
      <c r="H103" s="12"/>
      <c r="I103" s="13"/>
      <c r="J103" s="52"/>
      <c r="K103" s="28"/>
      <c r="L103" s="43"/>
    </row>
    <row r="104" spans="1:12">
      <c r="A104" s="80"/>
      <c r="B104" s="65"/>
      <c r="C104" s="12"/>
      <c r="D104" s="12"/>
      <c r="E104" s="81"/>
      <c r="F104" s="13"/>
      <c r="G104" s="13"/>
      <c r="H104" s="12"/>
      <c r="I104" s="13"/>
      <c r="J104" s="52"/>
      <c r="K104" s="28"/>
      <c r="L104" s="43"/>
    </row>
    <row r="105" spans="1:12">
      <c r="A105" s="80"/>
      <c r="B105" s="65"/>
      <c r="C105" s="12"/>
      <c r="D105" s="12"/>
      <c r="E105" s="81"/>
      <c r="F105" s="13"/>
      <c r="G105" s="13"/>
      <c r="H105" s="12"/>
      <c r="I105" s="13"/>
      <c r="J105" s="52"/>
      <c r="K105" s="28"/>
      <c r="L105" s="43"/>
    </row>
    <row r="106" spans="1:12">
      <c r="A106" s="80"/>
      <c r="B106" s="65"/>
      <c r="C106" s="12"/>
      <c r="D106" s="12"/>
      <c r="E106" s="81"/>
      <c r="F106" s="13"/>
      <c r="G106" s="13"/>
      <c r="H106" s="12"/>
      <c r="I106" s="13"/>
      <c r="J106" s="52"/>
      <c r="K106" s="28"/>
      <c r="L106" s="43"/>
    </row>
    <row r="107" spans="1:12">
      <c r="A107" s="80"/>
      <c r="B107" s="65"/>
      <c r="C107" s="12"/>
      <c r="D107" s="12"/>
      <c r="E107" s="81"/>
      <c r="F107" s="13"/>
      <c r="G107" s="13"/>
      <c r="H107" s="12"/>
      <c r="I107" s="13"/>
      <c r="J107" s="52"/>
      <c r="K107" s="28"/>
      <c r="L107" s="43"/>
    </row>
    <row r="108" spans="1:12">
      <c r="A108" s="80"/>
      <c r="B108" s="65"/>
      <c r="C108" s="12"/>
      <c r="D108" s="12"/>
      <c r="E108" s="81"/>
      <c r="F108" s="13"/>
      <c r="G108" s="13"/>
      <c r="H108" s="12"/>
      <c r="I108" s="13"/>
      <c r="J108" s="52"/>
      <c r="K108" s="28"/>
      <c r="L108" s="43"/>
    </row>
    <row r="109" spans="1:12">
      <c r="A109" s="80"/>
      <c r="B109" s="65"/>
      <c r="C109" s="12"/>
      <c r="D109" s="12"/>
      <c r="E109" s="81"/>
      <c r="F109" s="13"/>
      <c r="G109" s="13"/>
      <c r="H109" s="12"/>
      <c r="I109" s="13"/>
      <c r="J109" s="52"/>
      <c r="K109" s="28"/>
      <c r="L109" s="43"/>
    </row>
    <row r="110" spans="1:12">
      <c r="A110" s="80"/>
      <c r="B110" s="65"/>
      <c r="C110" s="12"/>
      <c r="D110" s="12"/>
      <c r="E110" s="81"/>
      <c r="F110" s="13"/>
      <c r="G110" s="13"/>
      <c r="H110" s="12"/>
      <c r="I110" s="13"/>
      <c r="J110" s="52"/>
      <c r="K110" s="28"/>
      <c r="L110" s="43"/>
    </row>
    <row r="111" spans="1:12">
      <c r="A111" s="80"/>
      <c r="B111" s="65"/>
      <c r="C111" s="12"/>
      <c r="D111" s="12"/>
      <c r="E111" s="81"/>
      <c r="F111" s="13"/>
      <c r="G111" s="13"/>
      <c r="H111" s="12"/>
      <c r="I111" s="13"/>
      <c r="J111" s="52"/>
      <c r="K111" s="28"/>
      <c r="L111" s="43"/>
    </row>
    <row r="112" spans="1:12">
      <c r="A112" s="80"/>
      <c r="B112" s="65"/>
      <c r="C112" s="12"/>
      <c r="D112" s="12"/>
      <c r="E112" s="81"/>
      <c r="F112" s="13"/>
      <c r="G112" s="13"/>
      <c r="H112" s="12"/>
      <c r="I112" s="13"/>
      <c r="J112" s="52"/>
      <c r="K112" s="28"/>
      <c r="L112" s="43"/>
    </row>
    <row r="113" spans="1:12">
      <c r="A113" s="80"/>
      <c r="B113" s="65"/>
      <c r="C113" s="12"/>
      <c r="D113" s="12"/>
      <c r="E113" s="81"/>
      <c r="F113" s="13"/>
      <c r="G113" s="13"/>
      <c r="H113" s="12"/>
      <c r="I113" s="13"/>
      <c r="J113" s="52"/>
      <c r="K113" s="28"/>
      <c r="L113" s="43"/>
    </row>
    <row r="114" spans="1:12">
      <c r="A114" s="80"/>
      <c r="B114" s="65"/>
      <c r="C114" s="12"/>
      <c r="D114" s="12"/>
      <c r="E114" s="81"/>
      <c r="F114" s="13"/>
      <c r="G114" s="13"/>
      <c r="H114" s="12"/>
      <c r="I114" s="13"/>
      <c r="J114" s="52"/>
      <c r="K114" s="28"/>
      <c r="L114" s="43"/>
    </row>
    <row r="115" spans="1:12">
      <c r="A115" s="80"/>
      <c r="B115" s="65"/>
      <c r="C115" s="12"/>
      <c r="D115" s="12"/>
      <c r="E115" s="81"/>
      <c r="F115" s="13"/>
      <c r="G115" s="13"/>
      <c r="H115" s="12"/>
      <c r="I115" s="13"/>
      <c r="J115" s="52"/>
      <c r="K115" s="28"/>
      <c r="L115" s="43"/>
    </row>
    <row r="116" spans="1:12">
      <c r="A116" s="80"/>
      <c r="B116" s="65"/>
      <c r="C116" s="12"/>
      <c r="D116" s="12"/>
      <c r="E116" s="81"/>
      <c r="F116" s="13"/>
      <c r="G116" s="13"/>
      <c r="H116" s="12"/>
      <c r="I116" s="13"/>
      <c r="J116" s="52"/>
      <c r="K116" s="28"/>
      <c r="L116" s="43"/>
    </row>
    <row r="117" spans="1:12">
      <c r="A117" s="80"/>
      <c r="B117" s="65"/>
      <c r="C117" s="12"/>
      <c r="D117" s="12"/>
      <c r="E117" s="81"/>
      <c r="F117" s="13"/>
      <c r="G117" s="13"/>
      <c r="H117" s="12"/>
      <c r="I117" s="13"/>
      <c r="J117" s="52"/>
      <c r="K117" s="28"/>
      <c r="L117" s="43"/>
    </row>
    <row r="118" spans="1:12">
      <c r="A118" s="80"/>
      <c r="B118" s="65"/>
      <c r="C118" s="12"/>
      <c r="D118" s="12"/>
      <c r="E118" s="81"/>
      <c r="F118" s="13"/>
      <c r="G118" s="13"/>
      <c r="H118" s="12"/>
      <c r="I118" s="13"/>
      <c r="J118" s="52"/>
      <c r="K118" s="28"/>
      <c r="L118" s="43"/>
    </row>
    <row r="119" spans="1:12">
      <c r="A119" s="80"/>
      <c r="B119" s="65"/>
      <c r="C119" s="12"/>
      <c r="D119" s="12"/>
      <c r="E119" s="81"/>
      <c r="F119" s="13"/>
      <c r="G119" s="13"/>
      <c r="H119" s="12"/>
      <c r="I119" s="13"/>
      <c r="J119" s="52"/>
      <c r="K119" s="28"/>
      <c r="L119" s="43"/>
    </row>
    <row r="120" spans="1:12">
      <c r="A120" s="80"/>
      <c r="B120" s="65"/>
      <c r="C120" s="12"/>
      <c r="D120" s="12"/>
      <c r="E120" s="81"/>
      <c r="F120" s="13"/>
      <c r="G120" s="13"/>
      <c r="H120" s="12"/>
      <c r="I120" s="13"/>
      <c r="J120" s="52"/>
      <c r="K120" s="28"/>
      <c r="L120" s="43"/>
    </row>
    <row r="121" spans="1:12">
      <c r="A121" s="80"/>
      <c r="B121" s="65"/>
      <c r="C121" s="12"/>
      <c r="D121" s="12"/>
      <c r="E121" s="81"/>
      <c r="F121" s="13"/>
      <c r="G121" s="13"/>
      <c r="H121" s="12"/>
      <c r="I121" s="13"/>
      <c r="J121" s="52"/>
      <c r="K121" s="28"/>
      <c r="L121" s="43"/>
    </row>
    <row r="122" spans="1:12">
      <c r="A122" s="80"/>
      <c r="B122" s="65"/>
      <c r="C122" s="12"/>
      <c r="D122" s="12"/>
      <c r="E122" s="81"/>
      <c r="F122" s="13"/>
      <c r="G122" s="13"/>
      <c r="H122" s="12"/>
      <c r="I122" s="13"/>
      <c r="J122" s="52"/>
      <c r="K122" s="28"/>
      <c r="L122" s="43"/>
    </row>
    <row r="123" spans="1:12">
      <c r="A123" s="80"/>
      <c r="B123" s="65"/>
      <c r="C123" s="12"/>
      <c r="D123" s="12"/>
      <c r="E123" s="81"/>
      <c r="F123" s="13"/>
      <c r="G123" s="13"/>
      <c r="H123" s="12"/>
      <c r="I123" s="13"/>
      <c r="J123" s="52"/>
      <c r="K123" s="28"/>
      <c r="L123" s="43"/>
    </row>
    <row r="124" spans="1:12">
      <c r="A124" s="80"/>
      <c r="B124" s="65"/>
      <c r="C124" s="12"/>
      <c r="D124" s="12"/>
      <c r="E124" s="81"/>
      <c r="F124" s="13"/>
      <c r="G124" s="13"/>
      <c r="H124" s="12"/>
      <c r="I124" s="13"/>
      <c r="J124" s="52"/>
      <c r="K124" s="28"/>
      <c r="L124" s="43"/>
    </row>
    <row r="125" spans="1:12">
      <c r="A125" s="80"/>
      <c r="B125" s="65"/>
      <c r="C125" s="12"/>
      <c r="D125" s="12"/>
      <c r="E125" s="81"/>
      <c r="F125" s="13"/>
      <c r="G125" s="13"/>
      <c r="H125" s="12"/>
      <c r="I125" s="13"/>
      <c r="J125" s="52"/>
      <c r="K125" s="28"/>
      <c r="L125" s="43"/>
    </row>
    <row r="126" spans="1:12">
      <c r="A126" s="80"/>
      <c r="B126" s="65"/>
      <c r="C126" s="12"/>
      <c r="D126" s="12"/>
      <c r="E126" s="81"/>
      <c r="F126" s="13"/>
      <c r="G126" s="13"/>
      <c r="H126" s="12"/>
      <c r="I126" s="13"/>
      <c r="J126" s="52"/>
      <c r="K126" s="28"/>
      <c r="L126" s="43"/>
    </row>
    <row r="127" spans="1:12">
      <c r="A127" s="80"/>
      <c r="B127" s="65"/>
      <c r="C127" s="12"/>
      <c r="D127" s="12"/>
      <c r="E127" s="81"/>
      <c r="F127" s="13"/>
      <c r="G127" s="13"/>
      <c r="H127" s="12"/>
      <c r="I127" s="13"/>
      <c r="J127" s="52"/>
      <c r="K127" s="28"/>
      <c r="L127" s="43"/>
    </row>
    <row r="128" spans="1:12">
      <c r="A128" s="80"/>
      <c r="B128" s="65"/>
      <c r="C128" s="12"/>
      <c r="D128" s="12"/>
      <c r="E128" s="81"/>
      <c r="F128" s="13"/>
      <c r="G128" s="13"/>
      <c r="H128" s="12"/>
      <c r="I128" s="13"/>
      <c r="J128" s="52"/>
      <c r="K128" s="28"/>
      <c r="L128" s="43"/>
    </row>
    <row r="129" spans="1:12">
      <c r="A129" s="80"/>
      <c r="B129" s="65"/>
      <c r="C129" s="12"/>
      <c r="D129" s="12"/>
      <c r="E129" s="81"/>
      <c r="F129" s="13"/>
      <c r="G129" s="13"/>
      <c r="H129" s="12"/>
      <c r="I129" s="13"/>
      <c r="J129" s="52"/>
      <c r="K129" s="28"/>
      <c r="L129" s="43"/>
    </row>
    <row r="130" spans="1:12">
      <c r="A130" s="80"/>
      <c r="B130" s="65"/>
      <c r="C130" s="12"/>
      <c r="D130" s="12"/>
      <c r="E130" s="81"/>
      <c r="F130" s="13"/>
      <c r="G130" s="13"/>
      <c r="H130" s="12"/>
      <c r="I130" s="13"/>
      <c r="J130" s="52"/>
      <c r="K130" s="28"/>
      <c r="L130" s="43"/>
    </row>
    <row r="131" spans="1:12">
      <c r="A131" s="80"/>
      <c r="B131" s="65"/>
      <c r="C131" s="12"/>
      <c r="D131" s="12"/>
      <c r="E131" s="81"/>
      <c r="F131" s="13"/>
      <c r="G131" s="13"/>
      <c r="H131" s="12"/>
      <c r="I131" s="13"/>
      <c r="J131" s="52"/>
      <c r="K131" s="28"/>
      <c r="L131" s="43"/>
    </row>
    <row r="132" spans="1:12">
      <c r="A132" s="80"/>
      <c r="B132" s="65"/>
      <c r="C132" s="12"/>
      <c r="D132" s="12"/>
      <c r="E132" s="81"/>
      <c r="F132" s="13"/>
      <c r="G132" s="13"/>
      <c r="H132" s="12"/>
      <c r="I132" s="13"/>
      <c r="J132" s="52"/>
      <c r="K132" s="28"/>
      <c r="L132" s="43"/>
    </row>
    <row r="133" spans="1:12">
      <c r="A133" s="80"/>
      <c r="B133" s="65"/>
      <c r="C133" s="12"/>
      <c r="D133" s="12"/>
      <c r="E133" s="81"/>
      <c r="F133" s="13"/>
      <c r="G133" s="13"/>
      <c r="H133" s="12"/>
      <c r="I133" s="13"/>
      <c r="J133" s="52"/>
      <c r="K133" s="28"/>
      <c r="L133" s="43"/>
    </row>
    <row r="134" spans="1:12">
      <c r="A134" s="80"/>
      <c r="B134" s="65"/>
      <c r="C134" s="12"/>
      <c r="D134" s="12"/>
      <c r="E134" s="81"/>
      <c r="F134" s="13"/>
      <c r="G134" s="13"/>
      <c r="H134" s="12"/>
      <c r="I134" s="13"/>
      <c r="J134" s="52"/>
      <c r="K134" s="28"/>
      <c r="L134" s="43"/>
    </row>
    <row r="135" spans="1:12">
      <c r="A135" s="80"/>
      <c r="B135" s="65"/>
      <c r="C135" s="12"/>
      <c r="D135" s="12"/>
      <c r="E135" s="81"/>
      <c r="F135" s="13"/>
      <c r="G135" s="13"/>
      <c r="H135" s="12"/>
      <c r="I135" s="13"/>
      <c r="J135" s="52"/>
      <c r="K135" s="28"/>
      <c r="L135" s="43"/>
    </row>
    <row r="136" spans="1:12">
      <c r="A136" s="80"/>
      <c r="B136" s="65"/>
      <c r="C136" s="12"/>
      <c r="D136" s="12"/>
      <c r="E136" s="81"/>
      <c r="F136" s="13"/>
      <c r="G136" s="13"/>
      <c r="H136" s="12"/>
      <c r="I136" s="13"/>
      <c r="J136" s="52"/>
      <c r="K136" s="28"/>
      <c r="L136" s="43"/>
    </row>
    <row r="137" spans="1:12">
      <c r="A137" s="80"/>
      <c r="B137" s="65"/>
      <c r="C137" s="12"/>
      <c r="D137" s="12"/>
      <c r="E137" s="81"/>
      <c r="F137" s="13"/>
      <c r="G137" s="13"/>
      <c r="H137" s="12"/>
      <c r="I137" s="13"/>
      <c r="J137" s="52"/>
      <c r="K137" s="28"/>
      <c r="L137" s="43"/>
    </row>
    <row r="138" spans="1:12">
      <c r="A138" s="80"/>
      <c r="B138" s="65"/>
      <c r="C138" s="12"/>
      <c r="D138" s="12"/>
      <c r="E138" s="81"/>
      <c r="F138" s="13"/>
      <c r="G138" s="13"/>
      <c r="H138" s="12"/>
      <c r="I138" s="13"/>
      <c r="J138" s="52"/>
      <c r="K138" s="28"/>
      <c r="L138" s="43"/>
    </row>
    <row r="139" spans="1:12">
      <c r="A139" s="80"/>
      <c r="B139" s="65"/>
      <c r="C139" s="12"/>
      <c r="D139" s="12"/>
      <c r="E139" s="81"/>
      <c r="F139" s="13"/>
      <c r="G139" s="13"/>
      <c r="H139" s="12"/>
      <c r="I139" s="13"/>
      <c r="J139" s="52"/>
      <c r="K139" s="28"/>
      <c r="L139" s="43"/>
    </row>
    <row r="140" spans="1:12">
      <c r="A140" s="80"/>
      <c r="B140" s="65"/>
      <c r="C140" s="12"/>
      <c r="D140" s="12"/>
      <c r="E140" s="81"/>
      <c r="F140" s="13"/>
      <c r="G140" s="13"/>
      <c r="H140" s="12"/>
      <c r="I140" s="13"/>
      <c r="J140" s="52"/>
      <c r="K140" s="28"/>
      <c r="L140" s="43"/>
    </row>
    <row r="141" spans="1:12">
      <c r="A141" s="80"/>
      <c r="B141" s="65"/>
      <c r="C141" s="12"/>
      <c r="D141" s="12"/>
      <c r="E141" s="81"/>
      <c r="F141" s="13"/>
      <c r="G141" s="13"/>
      <c r="H141" s="12"/>
      <c r="I141" s="13"/>
      <c r="J141" s="52"/>
      <c r="K141" s="28"/>
      <c r="L141" s="43"/>
    </row>
    <row r="142" spans="1:12">
      <c r="A142" s="80"/>
      <c r="B142" s="65"/>
      <c r="C142" s="12"/>
      <c r="D142" s="12"/>
      <c r="E142" s="81"/>
      <c r="F142" s="13"/>
      <c r="G142" s="13"/>
      <c r="H142" s="12"/>
      <c r="I142" s="13"/>
      <c r="J142" s="52"/>
      <c r="K142" s="28"/>
      <c r="L142" s="43"/>
    </row>
    <row r="143" spans="1:12">
      <c r="A143" s="80"/>
      <c r="B143" s="65"/>
      <c r="C143" s="12"/>
      <c r="D143" s="12"/>
      <c r="E143" s="81"/>
      <c r="F143" s="13"/>
      <c r="G143" s="13"/>
      <c r="H143" s="12"/>
      <c r="I143" s="13"/>
      <c r="J143" s="52"/>
      <c r="K143" s="28"/>
      <c r="L143" s="43"/>
    </row>
    <row r="144" spans="1:12">
      <c r="A144" s="80"/>
      <c r="B144" s="65"/>
      <c r="C144" s="12"/>
      <c r="D144" s="12"/>
      <c r="E144" s="81"/>
      <c r="F144" s="13"/>
      <c r="G144" s="13"/>
      <c r="H144" s="12"/>
      <c r="I144" s="13"/>
      <c r="J144" s="52"/>
      <c r="K144" s="28"/>
      <c r="L144" s="43"/>
    </row>
    <row r="145" spans="1:12">
      <c r="A145" s="80"/>
      <c r="B145" s="65"/>
      <c r="C145" s="12"/>
      <c r="D145" s="12"/>
      <c r="E145" s="81"/>
      <c r="F145" s="13"/>
      <c r="G145" s="13"/>
      <c r="H145" s="12"/>
      <c r="I145" s="13"/>
      <c r="J145" s="52"/>
      <c r="K145" s="28"/>
      <c r="L145" s="43"/>
    </row>
    <row r="146" spans="1:12">
      <c r="A146" s="80"/>
      <c r="B146" s="65"/>
      <c r="C146" s="12"/>
      <c r="D146" s="12"/>
      <c r="E146" s="81"/>
      <c r="F146" s="13"/>
      <c r="G146" s="13"/>
      <c r="H146" s="12"/>
      <c r="I146" s="13"/>
      <c r="J146" s="52"/>
      <c r="K146" s="28"/>
      <c r="L146" s="43"/>
    </row>
    <row r="147" spans="1:12">
      <c r="A147" s="80"/>
      <c r="B147" s="65"/>
      <c r="C147" s="12"/>
      <c r="D147" s="12"/>
      <c r="E147" s="81"/>
      <c r="F147" s="13"/>
      <c r="G147" s="13"/>
      <c r="H147" s="12"/>
      <c r="I147" s="13"/>
      <c r="J147" s="52"/>
      <c r="K147" s="28"/>
      <c r="L147" s="43"/>
    </row>
    <row r="148" spans="1:12">
      <c r="A148" s="80"/>
      <c r="B148" s="65"/>
      <c r="C148" s="12"/>
      <c r="D148" s="12"/>
      <c r="E148" s="81"/>
      <c r="F148" s="13"/>
      <c r="G148" s="13"/>
      <c r="H148" s="12"/>
      <c r="I148" s="13"/>
      <c r="J148" s="52"/>
      <c r="K148" s="28"/>
      <c r="L148" s="43"/>
    </row>
    <row r="149" spans="1:12">
      <c r="A149" s="80"/>
      <c r="B149" s="65"/>
      <c r="C149" s="12"/>
      <c r="D149" s="12"/>
      <c r="E149" s="81"/>
      <c r="F149" s="13"/>
      <c r="G149" s="13"/>
      <c r="H149" s="12"/>
      <c r="I149" s="13"/>
      <c r="J149" s="52"/>
      <c r="K149" s="28"/>
      <c r="L149" s="43"/>
    </row>
    <row r="150" spans="1:12">
      <c r="A150" s="80"/>
      <c r="B150" s="65"/>
      <c r="C150" s="12"/>
      <c r="D150" s="12"/>
      <c r="E150" s="81"/>
      <c r="F150" s="13"/>
      <c r="G150" s="13"/>
      <c r="H150" s="12"/>
      <c r="I150" s="13"/>
      <c r="J150" s="52"/>
      <c r="K150" s="28"/>
      <c r="L150" s="43"/>
    </row>
    <row r="151" spans="1:12">
      <c r="A151" s="80"/>
      <c r="B151" s="65"/>
      <c r="C151" s="12"/>
      <c r="D151" s="12"/>
      <c r="E151" s="81"/>
      <c r="F151" s="13"/>
      <c r="G151" s="13"/>
      <c r="H151" s="12"/>
      <c r="I151" s="13"/>
      <c r="J151" s="52"/>
      <c r="K151" s="28"/>
      <c r="L151" s="43"/>
    </row>
    <row r="152" spans="1:12">
      <c r="A152" s="80"/>
      <c r="B152" s="65"/>
      <c r="C152" s="12"/>
      <c r="D152" s="12"/>
      <c r="E152" s="81"/>
      <c r="F152" s="13"/>
      <c r="G152" s="13"/>
      <c r="H152" s="12"/>
      <c r="I152" s="13"/>
      <c r="J152" s="52"/>
      <c r="K152" s="28"/>
      <c r="L152" s="43"/>
    </row>
    <row r="153" spans="1:12">
      <c r="A153" s="80"/>
      <c r="B153" s="65"/>
      <c r="C153" s="12"/>
      <c r="D153" s="12"/>
      <c r="E153" s="81"/>
      <c r="F153" s="13"/>
      <c r="G153" s="13"/>
      <c r="H153" s="12"/>
      <c r="I153" s="13"/>
      <c r="J153" s="52"/>
      <c r="K153" s="28"/>
      <c r="L153" s="43"/>
    </row>
    <row r="154" spans="1:12">
      <c r="A154" s="80"/>
      <c r="B154" s="65"/>
      <c r="C154" s="12"/>
      <c r="D154" s="12"/>
      <c r="E154" s="81"/>
      <c r="F154" s="13"/>
      <c r="G154" s="13"/>
      <c r="H154" s="12"/>
      <c r="I154" s="13"/>
      <c r="J154" s="52"/>
      <c r="K154" s="28"/>
      <c r="L154" s="43"/>
    </row>
    <row r="155" spans="1:12">
      <c r="A155" s="80"/>
      <c r="B155" s="65"/>
      <c r="C155" s="12"/>
      <c r="D155" s="12"/>
      <c r="E155" s="81"/>
      <c r="F155" s="13"/>
      <c r="G155" s="13"/>
      <c r="H155" s="12"/>
      <c r="I155" s="13"/>
      <c r="J155" s="52"/>
      <c r="K155" s="28"/>
      <c r="L155" s="43"/>
    </row>
    <row r="156" spans="1:12">
      <c r="A156" s="80"/>
      <c r="B156" s="65"/>
      <c r="C156" s="12"/>
      <c r="D156" s="12"/>
      <c r="E156" s="81"/>
      <c r="F156" s="13"/>
      <c r="G156" s="13"/>
      <c r="H156" s="12"/>
      <c r="I156" s="13"/>
      <c r="J156" s="52"/>
      <c r="K156" s="28"/>
      <c r="L156" s="43"/>
    </row>
    <row r="157" spans="1:12">
      <c r="A157" s="80"/>
      <c r="B157" s="65"/>
      <c r="C157" s="12"/>
      <c r="D157" s="12"/>
      <c r="E157" s="81"/>
      <c r="F157" s="13"/>
      <c r="G157" s="13"/>
      <c r="H157" s="12"/>
      <c r="I157" s="13"/>
      <c r="J157" s="52"/>
      <c r="K157" s="28"/>
      <c r="L157" s="43"/>
    </row>
    <row r="158" spans="1:12">
      <c r="A158" s="80"/>
      <c r="B158" s="65"/>
      <c r="C158" s="12"/>
      <c r="D158" s="12"/>
      <c r="E158" s="81"/>
      <c r="F158" s="13"/>
      <c r="G158" s="13"/>
      <c r="H158" s="12"/>
      <c r="I158" s="13"/>
      <c r="J158" s="52"/>
      <c r="K158" s="28"/>
      <c r="L158" s="43"/>
    </row>
    <row r="159" spans="1:12">
      <c r="A159" s="80"/>
      <c r="B159" s="65"/>
      <c r="C159" s="12"/>
      <c r="D159" s="12"/>
      <c r="E159" s="81"/>
      <c r="F159" s="13"/>
      <c r="G159" s="13"/>
      <c r="H159" s="12"/>
      <c r="I159" s="13"/>
      <c r="J159" s="52"/>
      <c r="K159" s="28"/>
      <c r="L159" s="43"/>
    </row>
    <row r="160" spans="1:12">
      <c r="A160" s="80"/>
      <c r="B160" s="65"/>
      <c r="C160" s="12"/>
      <c r="D160" s="12"/>
      <c r="E160" s="81"/>
      <c r="F160" s="13"/>
      <c r="G160" s="13"/>
      <c r="H160" s="12"/>
      <c r="I160" s="13"/>
      <c r="J160" s="52"/>
      <c r="K160" s="28"/>
      <c r="L160" s="43"/>
    </row>
    <row r="161" spans="1:12">
      <c r="A161" s="80"/>
      <c r="B161" s="65"/>
      <c r="C161" s="12"/>
      <c r="D161" s="12"/>
      <c r="E161" s="81"/>
      <c r="F161" s="13"/>
      <c r="G161" s="13"/>
      <c r="H161" s="12"/>
      <c r="I161" s="13"/>
      <c r="J161" s="52"/>
      <c r="K161" s="28"/>
      <c r="L161" s="43"/>
    </row>
    <row r="162" spans="1:12">
      <c r="A162" s="80"/>
      <c r="B162" s="65"/>
      <c r="C162" s="12"/>
      <c r="D162" s="12"/>
      <c r="E162" s="81"/>
      <c r="F162" s="13"/>
      <c r="G162" s="13"/>
      <c r="H162" s="12"/>
      <c r="I162" s="13"/>
      <c r="J162" s="52"/>
      <c r="K162" s="28"/>
      <c r="L162" s="43"/>
    </row>
    <row r="163" spans="1:12">
      <c r="A163" s="80"/>
      <c r="B163" s="65"/>
      <c r="C163" s="12"/>
      <c r="D163" s="12"/>
      <c r="E163" s="81"/>
      <c r="F163" s="13"/>
      <c r="G163" s="13"/>
      <c r="H163" s="12"/>
      <c r="I163" s="13"/>
      <c r="J163" s="52"/>
      <c r="K163" s="28"/>
      <c r="L163" s="43"/>
    </row>
    <row r="164" spans="1:12">
      <c r="A164" s="80"/>
      <c r="B164" s="65"/>
      <c r="C164" s="12"/>
      <c r="D164" s="12"/>
      <c r="E164" s="81"/>
      <c r="F164" s="13"/>
      <c r="G164" s="13"/>
      <c r="H164" s="12"/>
      <c r="I164" s="13"/>
      <c r="J164" s="52"/>
      <c r="K164" s="28"/>
      <c r="L164" s="43"/>
    </row>
    <row r="165" spans="1:12">
      <c r="A165" s="80"/>
      <c r="B165" s="65"/>
      <c r="C165" s="12"/>
      <c r="D165" s="12"/>
      <c r="E165" s="81"/>
      <c r="F165" s="13"/>
      <c r="G165" s="13"/>
      <c r="H165" s="12"/>
      <c r="I165" s="13"/>
      <c r="J165" s="52"/>
      <c r="K165" s="28"/>
      <c r="L165" s="43"/>
    </row>
    <row r="166" spans="1:12">
      <c r="A166" s="80"/>
      <c r="B166" s="65"/>
      <c r="C166" s="12"/>
      <c r="D166" s="12"/>
      <c r="E166" s="81"/>
      <c r="F166" s="13"/>
      <c r="G166" s="13"/>
      <c r="H166" s="12"/>
      <c r="I166" s="13"/>
      <c r="J166" s="52"/>
      <c r="K166" s="28"/>
      <c r="L166" s="43"/>
    </row>
    <row r="167" spans="1:12">
      <c r="A167" s="80"/>
      <c r="B167" s="65"/>
      <c r="C167" s="12"/>
      <c r="D167" s="12"/>
      <c r="E167" s="81"/>
      <c r="F167" s="13"/>
      <c r="G167" s="13"/>
      <c r="H167" s="12"/>
      <c r="I167" s="13"/>
      <c r="J167" s="52"/>
      <c r="K167" s="28"/>
      <c r="L167" s="43"/>
    </row>
    <row r="168" spans="1:12">
      <c r="A168" s="80"/>
      <c r="B168" s="65"/>
      <c r="C168" s="12"/>
      <c r="D168" s="12"/>
      <c r="E168" s="81"/>
      <c r="F168" s="13"/>
      <c r="G168" s="13"/>
      <c r="H168" s="12"/>
      <c r="I168" s="13"/>
      <c r="J168" s="52"/>
      <c r="K168" s="28"/>
      <c r="L168" s="43"/>
    </row>
    <row r="169" spans="1:12">
      <c r="A169" s="80"/>
      <c r="B169" s="65"/>
      <c r="C169" s="12"/>
      <c r="D169" s="12"/>
      <c r="E169" s="81"/>
      <c r="F169" s="13"/>
      <c r="G169" s="13"/>
      <c r="H169" s="12"/>
      <c r="I169" s="13"/>
      <c r="J169" s="52"/>
      <c r="K169" s="28"/>
      <c r="L169" s="43"/>
    </row>
    <row r="170" spans="1:12">
      <c r="A170" s="80"/>
      <c r="B170" s="65"/>
      <c r="C170" s="12"/>
      <c r="D170" s="12"/>
      <c r="E170" s="81"/>
      <c r="F170" s="13"/>
      <c r="G170" s="13"/>
      <c r="H170" s="12"/>
      <c r="I170" s="13"/>
      <c r="J170" s="52"/>
      <c r="K170" s="28"/>
      <c r="L170" s="43"/>
    </row>
    <row r="171" spans="1:12">
      <c r="A171" s="80"/>
      <c r="B171" s="65"/>
      <c r="C171" s="12"/>
      <c r="D171" s="12"/>
      <c r="E171" s="81"/>
      <c r="F171" s="13"/>
      <c r="G171" s="13"/>
      <c r="H171" s="12"/>
      <c r="I171" s="13"/>
      <c r="J171" s="52"/>
      <c r="K171" s="28"/>
      <c r="L171" s="43"/>
    </row>
    <row r="172" spans="1:12">
      <c r="A172" s="80"/>
      <c r="B172" s="65"/>
      <c r="C172" s="12"/>
      <c r="D172" s="12"/>
      <c r="E172" s="81"/>
      <c r="F172" s="13"/>
      <c r="G172" s="13"/>
      <c r="H172" s="12"/>
      <c r="I172" s="13"/>
      <c r="J172" s="52"/>
      <c r="K172" s="28"/>
      <c r="L172" s="43"/>
    </row>
    <row r="173" spans="1:12">
      <c r="A173" s="80"/>
      <c r="B173" s="65"/>
      <c r="C173" s="12"/>
      <c r="D173" s="12"/>
      <c r="E173" s="81"/>
      <c r="F173" s="13"/>
      <c r="G173" s="13"/>
      <c r="H173" s="12"/>
      <c r="I173" s="13"/>
      <c r="J173" s="52"/>
      <c r="K173" s="28"/>
      <c r="L173" s="43"/>
    </row>
    <row r="174" spans="1:12">
      <c r="A174" s="80"/>
      <c r="B174" s="65"/>
      <c r="C174" s="12"/>
      <c r="D174" s="12"/>
      <c r="E174" s="81"/>
      <c r="F174" s="13"/>
      <c r="G174" s="13"/>
      <c r="H174" s="12"/>
      <c r="I174" s="13"/>
      <c r="J174" s="52"/>
      <c r="K174" s="28"/>
      <c r="L174" s="43"/>
    </row>
    <row r="175" spans="1:12">
      <c r="A175" s="80"/>
      <c r="B175" s="65"/>
      <c r="C175" s="12"/>
      <c r="D175" s="12"/>
      <c r="E175" s="81"/>
      <c r="F175" s="13"/>
      <c r="G175" s="13"/>
      <c r="H175" s="12"/>
      <c r="I175" s="13"/>
      <c r="J175" s="52"/>
      <c r="K175" s="28"/>
      <c r="L175" s="43"/>
    </row>
    <row r="176" spans="1:12">
      <c r="A176" s="80"/>
      <c r="B176" s="65"/>
      <c r="C176" s="12"/>
      <c r="D176" s="12"/>
      <c r="E176" s="81"/>
      <c r="F176" s="13"/>
      <c r="G176" s="13"/>
      <c r="H176" s="12"/>
      <c r="I176" s="13"/>
      <c r="J176" s="52"/>
      <c r="K176" s="28"/>
      <c r="L176" s="43"/>
    </row>
    <row r="177" spans="1:12">
      <c r="A177" s="80"/>
      <c r="B177" s="65"/>
      <c r="C177" s="12"/>
      <c r="D177" s="12"/>
      <c r="E177" s="81"/>
      <c r="F177" s="13"/>
      <c r="G177" s="13"/>
      <c r="H177" s="12"/>
      <c r="I177" s="13"/>
      <c r="J177" s="52"/>
      <c r="K177" s="28"/>
      <c r="L177" s="43"/>
    </row>
    <row r="178" spans="1:12">
      <c r="A178" s="80"/>
      <c r="B178" s="65"/>
      <c r="C178" s="12"/>
      <c r="D178" s="12"/>
      <c r="E178" s="81"/>
      <c r="F178" s="13"/>
      <c r="G178" s="13"/>
      <c r="H178" s="12"/>
      <c r="I178" s="13"/>
      <c r="J178" s="52"/>
      <c r="K178" s="28"/>
      <c r="L178" s="43"/>
    </row>
    <row r="179" spans="1:12">
      <c r="A179" s="80"/>
      <c r="B179" s="65"/>
      <c r="C179" s="12"/>
      <c r="D179" s="12"/>
      <c r="E179" s="81"/>
      <c r="F179" s="13"/>
      <c r="G179" s="13"/>
      <c r="H179" s="12"/>
      <c r="I179" s="13"/>
      <c r="J179" s="52"/>
      <c r="K179" s="28"/>
      <c r="L179" s="43"/>
    </row>
    <row r="180" spans="1:12">
      <c r="A180" s="80"/>
      <c r="B180" s="65"/>
      <c r="C180" s="12"/>
      <c r="D180" s="12"/>
      <c r="E180" s="81"/>
      <c r="F180" s="13"/>
      <c r="G180" s="13"/>
      <c r="H180" s="12"/>
      <c r="I180" s="13"/>
      <c r="J180" s="52"/>
      <c r="K180" s="28"/>
      <c r="L180" s="43"/>
    </row>
    <row r="181" spans="1:12">
      <c r="A181" s="80"/>
      <c r="B181" s="65"/>
      <c r="C181" s="12"/>
      <c r="D181" s="12"/>
      <c r="E181" s="81"/>
      <c r="F181" s="13"/>
      <c r="G181" s="13"/>
      <c r="H181" s="12"/>
      <c r="I181" s="13"/>
      <c r="J181" s="52"/>
      <c r="K181" s="28"/>
      <c r="L181" s="43"/>
    </row>
    <row r="182" spans="1:12">
      <c r="A182" s="80"/>
      <c r="B182" s="65"/>
      <c r="C182" s="12"/>
      <c r="D182" s="12"/>
      <c r="E182" s="81"/>
      <c r="F182" s="13"/>
      <c r="G182" s="13"/>
      <c r="H182" s="12"/>
      <c r="I182" s="13"/>
      <c r="J182" s="52"/>
      <c r="K182" s="28"/>
      <c r="L182" s="43"/>
    </row>
    <row r="183" spans="1:12">
      <c r="A183" s="80"/>
      <c r="B183" s="65"/>
      <c r="C183" s="12"/>
      <c r="D183" s="12"/>
      <c r="E183" s="81"/>
      <c r="F183" s="13"/>
      <c r="G183" s="13"/>
      <c r="H183" s="12"/>
      <c r="I183" s="13"/>
      <c r="J183" s="52"/>
      <c r="K183" s="28"/>
      <c r="L183" s="43"/>
    </row>
    <row r="184" spans="1:12">
      <c r="A184" s="80"/>
      <c r="B184" s="65"/>
      <c r="C184" s="12"/>
      <c r="D184" s="12"/>
      <c r="E184" s="81"/>
      <c r="F184" s="13"/>
      <c r="G184" s="13"/>
      <c r="H184" s="12"/>
      <c r="I184" s="13"/>
      <c r="J184" s="52"/>
      <c r="K184" s="28"/>
      <c r="L184" s="43"/>
    </row>
    <row r="185" spans="1:12">
      <c r="A185" s="80"/>
      <c r="B185" s="65"/>
      <c r="C185" s="12"/>
      <c r="D185" s="12"/>
      <c r="E185" s="81"/>
      <c r="F185" s="13"/>
      <c r="G185" s="13"/>
      <c r="H185" s="12"/>
      <c r="I185" s="13"/>
      <c r="J185" s="52"/>
      <c r="K185" s="28"/>
      <c r="L185" s="43"/>
    </row>
    <row r="186" spans="1:12" ht="12" thickBot="1">
      <c r="A186" s="82"/>
      <c r="B186" s="83"/>
      <c r="C186" s="84"/>
      <c r="D186" s="84"/>
      <c r="E186" s="85"/>
      <c r="F186" s="86"/>
      <c r="G186" s="86"/>
      <c r="H186" s="84"/>
      <c r="I186" s="86"/>
      <c r="J186" s="52"/>
      <c r="K186" s="28"/>
      <c r="L186" s="43"/>
    </row>
  </sheetData>
  <phoneticPr fontId="18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5"/>
  <sheetViews>
    <sheetView zoomScaleNormal="10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J25" sqref="J25:J26"/>
    </sheetView>
  </sheetViews>
  <sheetFormatPr defaultColWidth="29.42578125" defaultRowHeight="11.25"/>
  <cols>
    <col min="1" max="1" width="24.42578125" style="16" bestFit="1" customWidth="1"/>
    <col min="2" max="3" width="10.5703125" style="43" customWidth="1"/>
    <col min="4" max="4" width="10.5703125" style="18" customWidth="1"/>
    <col min="5" max="5" width="10.5703125" style="14" customWidth="1"/>
    <col min="6" max="6" width="13.5703125" style="43" customWidth="1"/>
    <col min="7" max="7" width="14" style="43" customWidth="1"/>
    <col min="8" max="8" width="7.140625" style="18" customWidth="1"/>
    <col min="9" max="9" width="6.42578125" style="14" customWidth="1"/>
    <col min="10" max="10" width="22.85546875" style="8" customWidth="1"/>
    <col min="11" max="16384" width="29.42578125" style="8"/>
  </cols>
  <sheetData>
    <row r="1" spans="1:10" ht="67.5" thickBot="1">
      <c r="A1" s="100" t="s">
        <v>18</v>
      </c>
      <c r="B1" s="96" t="s">
        <v>2307</v>
      </c>
      <c r="C1" s="96" t="s">
        <v>3481</v>
      </c>
      <c r="D1" s="101" t="s">
        <v>1</v>
      </c>
      <c r="E1" s="102" t="s">
        <v>2</v>
      </c>
      <c r="F1" s="96" t="s">
        <v>3482</v>
      </c>
      <c r="G1" s="96" t="s">
        <v>3483</v>
      </c>
      <c r="H1" s="101" t="s">
        <v>0</v>
      </c>
      <c r="I1" s="102" t="s">
        <v>26</v>
      </c>
      <c r="J1" s="3" t="s">
        <v>19</v>
      </c>
    </row>
    <row r="2" spans="1:10" ht="12" thickTop="1">
      <c r="A2" s="4"/>
      <c r="B2" s="43" t="s">
        <v>460</v>
      </c>
      <c r="C2" s="9"/>
      <c r="D2" s="5" t="s">
        <v>17</v>
      </c>
      <c r="E2" s="5" t="s">
        <v>141</v>
      </c>
      <c r="F2" s="43" t="s">
        <v>460</v>
      </c>
      <c r="G2" s="43" t="s">
        <v>460</v>
      </c>
      <c r="H2" s="5" t="s">
        <v>17</v>
      </c>
      <c r="I2" s="99" t="s">
        <v>141</v>
      </c>
      <c r="J2" s="7" t="str">
        <f>CONCATENATE("INSERT INTO ft_t_isty ( ISS_TYP, PRNT_ISS_TYP, LAST_CHG_TMS, LAST_CHG_USR_ID, ISS_TYP_NME, ISS_TYP_DESC, START_TMS, DATA_SRC_ID, DEC_PREC_NUM, VAL_AS_QTY_IND) SELECT '", B2, "','", C2, "',", D2, ",'", E2, "','", F2, "', '", G2, "',", H2,  ",'",  I2, "', 6, 'N' FROM DUAL WHERE NOT EXISTS (SELECT 1 FROM ft_t_isty WHERE ISS_TYP = '", B2, "' );")</f>
        <v>INSERT INTO ft_t_isty ( ISS_TYP, PRNT_ISS_TYP, LAST_CHG_TMS, LAST_CHG_USR_ID, ISS_TYP_NME, ISS_TYP_DESC, START_TMS, DATA_SRC_ID, DEC_PREC_NUM, VAL_AS_QTY_IND) SELECT 'IR','',SYSDATE,'CBA','IR', 'IR',SYSDATE,'CBA', 6, 'N' FROM DUAL WHERE NOT EXISTS (SELECT 1 FROM ft_t_isty WHERE ISS_TYP = 'IR' );</v>
      </c>
    </row>
    <row r="3" spans="1:10">
      <c r="A3" s="4"/>
      <c r="B3" s="43" t="s">
        <v>3484</v>
      </c>
      <c r="C3" s="9"/>
      <c r="D3" s="5" t="s">
        <v>17</v>
      </c>
      <c r="E3" s="5" t="s">
        <v>141</v>
      </c>
      <c r="F3" s="43" t="s">
        <v>3484</v>
      </c>
      <c r="G3" s="43" t="s">
        <v>3484</v>
      </c>
      <c r="H3" s="5" t="s">
        <v>17</v>
      </c>
      <c r="I3" s="99" t="s">
        <v>141</v>
      </c>
      <c r="J3" s="7" t="str">
        <f>CONCATENATE("INSERT INTO ft_t_isty ( ISS_TYP, PRNT_ISS_TYP, LAST_CHG_TMS, LAST_CHG_USR_ID, ISS_TYP_NME, ISS_TYP_DESC, START_TMS, DATA_SRC_ID, DEC_PREC_NUM, VAL_AS_QTY_IND) SELECT '", B3, "','", C3, "',", D3, ",'", E3, "','", F3, "', '", G3, "',", H3,  ",'",  I3, "', 6, 'N' FROM DUAL WHERE NOT EXISTS (SELECT 1 FROM ft_t_isty WHERE ISS_TYP = '", B3, "' );")</f>
        <v>INSERT INTO ft_t_isty ( ISS_TYP, PRNT_ISS_TYP, LAST_CHG_TMS, LAST_CHG_USR_ID, ISS_TYP_NME, ISS_TYP_DESC, START_TMS, DATA_SRC_ID, DEC_PREC_NUM, VAL_AS_QTY_IND) SELECT 'FX','',SYSDATE,'CBA','FX', 'FX',SYSDATE,'CBA', 6, 'N' FROM DUAL WHERE NOT EXISTS (SELECT 1 FROM ft_t_isty WHERE ISS_TYP = 'FX' );</v>
      </c>
    </row>
    <row r="4" spans="1:10">
      <c r="A4" s="4"/>
      <c r="B4" s="43" t="s">
        <v>3466</v>
      </c>
      <c r="C4" s="9" t="s">
        <v>3484</v>
      </c>
      <c r="D4" s="5" t="s">
        <v>17</v>
      </c>
      <c r="E4" s="5" t="s">
        <v>141</v>
      </c>
      <c r="F4" s="43" t="s">
        <v>3466</v>
      </c>
      <c r="G4" s="149" t="s">
        <v>3466</v>
      </c>
      <c r="H4" s="5" t="s">
        <v>17</v>
      </c>
      <c r="I4" s="99" t="s">
        <v>141</v>
      </c>
      <c r="J4" s="7" t="str">
        <f>CONCATENATE("INSERT INTO ft_t_isty ( ISS_TYP, PRNT_ISS_TYP, LAST_CHG_TMS, LAST_CHG_USR_ID, ISS_TYP_NME, ISS_TYP_DESC, START_TMS, DATA_SRC_ID, DEC_PREC_NUM, VAL_AS_QTY_IND) SELECT '", B4, "','", C4, "',", D4, ",'", E4, "','", F4, "', '", G4, "',", H4,  ",'",  I4, "', 6, 'N' FROM DUAL WHERE NOT EXISTS (SELECT 1 FROM ft_t_isty WHERE ISS_TYP = '", B4, "' );")</f>
        <v>INSERT INTO ft_t_isty ( ISS_TYP, PRNT_ISS_TYP, LAST_CHG_TMS, LAST_CHG_USR_ID, ISS_TYP_NME, ISS_TYP_DESC, START_TMS, DATA_SRC_ID, DEC_PREC_NUM, VAL_AS_QTY_IND) SELECT 'FORWARD','FX',SYSDATE,'CBA','FORWARD', 'FORWARD',SYSDATE,'CBA', 6, 'N' FROM DUAL WHERE NOT EXISTS (SELECT 1 FROM ft_t_isty WHERE ISS_TYP = 'FORWARD' );</v>
      </c>
    </row>
    <row r="5" spans="1:10">
      <c r="A5" s="4"/>
      <c r="B5" s="43" t="s">
        <v>3485</v>
      </c>
      <c r="C5" s="9" t="s">
        <v>3484</v>
      </c>
      <c r="D5" s="5" t="s">
        <v>17</v>
      </c>
      <c r="E5" s="5" t="s">
        <v>141</v>
      </c>
      <c r="F5" s="43" t="s">
        <v>3467</v>
      </c>
      <c r="G5" s="43" t="s">
        <v>3467</v>
      </c>
      <c r="H5" s="5" t="s">
        <v>17</v>
      </c>
      <c r="I5" s="99" t="s">
        <v>141</v>
      </c>
      <c r="J5" s="7" t="str">
        <f t="shared" ref="J5:J22" si="0">CONCATENATE("INSERT INTO ft_t_isty ( ISS_TYP, PRNT_ISS_TYP, LAST_CHG_TMS, LAST_CHG_USR_ID, ISS_TYP_NME, ISS_TYP_DESC, START_TMS, DATA_SRC_ID, DEC_PREC_NUM, VAL_AS_QTY_IND) SELECT '", B5, "','", C5, "',", D5, ",'", E5, "','", F5, "', '", G5, "',", H5,  ",'",  I5, "', 6, 'N' FROM DUAL WHERE NOT EXISTS (SELECT 1 FROM ft_t_isty WHERE ISS_TYP = '", B5, "' );")</f>
        <v>INSERT INTO ft_t_isty ( ISS_TYP, PRNT_ISS_TYP, LAST_CHG_TMS, LAST_CHG_USR_ID, ISS_TYP_NME, ISS_TYP_DESC, START_TMS, DATA_SRC_ID, DEC_PREC_NUM, VAL_AS_QTY_IND) SELECT 'NDFWD','FX',SYSDATE,'CBA','NDFORWARD', 'NDFORWARD',SYSDATE,'CBA', 6, 'N' FROM DUAL WHERE NOT EXISTS (SELECT 1 FROM ft_t_isty WHERE ISS_TYP = 'NDFWD' );</v>
      </c>
    </row>
    <row r="6" spans="1:10">
      <c r="A6" s="4"/>
      <c r="B6" s="43" t="s">
        <v>3486</v>
      </c>
      <c r="C6" s="9" t="s">
        <v>3484</v>
      </c>
      <c r="D6" s="5" t="s">
        <v>17</v>
      </c>
      <c r="E6" s="5" t="s">
        <v>141</v>
      </c>
      <c r="F6" s="43" t="s">
        <v>3468</v>
      </c>
      <c r="G6" s="43" t="s">
        <v>3468</v>
      </c>
      <c r="H6" s="5" t="s">
        <v>17</v>
      </c>
      <c r="I6" s="99" t="s">
        <v>141</v>
      </c>
      <c r="J6" s="7" t="str">
        <f t="shared" si="0"/>
        <v>INSERT INTO ft_t_isty ( ISS_TYP, PRNT_ISS_TYP, LAST_CHG_TMS, LAST_CHG_USR_ID, ISS_TYP_NME, ISS_TYP_DESC, START_TMS, DATA_SRC_ID, DEC_PREC_NUM, VAL_AS_QTY_IND) SELECT 'FX-FUT','FX',SYSDATE,'CBA','FX-FUTURE', 'FX-FUTURE',SYSDATE,'CBA', 6, 'N' FROM DUAL WHERE NOT EXISTS (SELECT 1 FROM ft_t_isty WHERE ISS_TYP = 'FX-FUT' );</v>
      </c>
    </row>
    <row r="7" spans="1:10">
      <c r="A7" s="4"/>
      <c r="B7" s="43" t="s">
        <v>3487</v>
      </c>
      <c r="C7" s="9" t="s">
        <v>3484</v>
      </c>
      <c r="D7" s="5" t="s">
        <v>17</v>
      </c>
      <c r="E7" s="5" t="s">
        <v>141</v>
      </c>
      <c r="F7" s="43" t="s">
        <v>3469</v>
      </c>
      <c r="G7" s="43" t="s">
        <v>3469</v>
      </c>
      <c r="H7" s="5" t="s">
        <v>17</v>
      </c>
      <c r="I7" s="99" t="s">
        <v>141</v>
      </c>
      <c r="J7" s="7" t="str">
        <f t="shared" si="0"/>
        <v>INSERT INTO ft_t_isty ( ISS_TYP, PRNT_ISS_TYP, LAST_CHG_TMS, LAST_CHG_USR_ID, ISS_TYP_NME, ISS_TYP_DESC, START_TMS, DATA_SRC_ID, DEC_PREC_NUM, VAL_AS_QTY_IND) SELECT 'FX-FIXGS','FX',SYSDATE,'CBA','FX-FIXINGS', 'FX-FIXINGS',SYSDATE,'CBA', 6, 'N' FROM DUAL WHERE NOT EXISTS (SELECT 1 FROM ft_t_isty WHERE ISS_TYP = 'FX-FIXGS' );</v>
      </c>
    </row>
    <row r="8" spans="1:10">
      <c r="A8" s="4"/>
      <c r="B8" s="43" t="s">
        <v>3470</v>
      </c>
      <c r="C8" s="9" t="s">
        <v>3484</v>
      </c>
      <c r="D8" s="5" t="s">
        <v>17</v>
      </c>
      <c r="E8" s="5" t="s">
        <v>141</v>
      </c>
      <c r="F8" s="43" t="s">
        <v>3470</v>
      </c>
      <c r="G8" s="43" t="s">
        <v>3470</v>
      </c>
      <c r="H8" s="5" t="s">
        <v>17</v>
      </c>
      <c r="I8" s="99" t="s">
        <v>141</v>
      </c>
      <c r="J8" s="7" t="str">
        <f t="shared" si="0"/>
        <v>INSERT INTO ft_t_isty ( ISS_TYP, PRNT_ISS_TYP, LAST_CHG_TMS, LAST_CHG_USR_ID, ISS_TYP_NME, ISS_TYP_DESC, START_TMS, DATA_SRC_ID, DEC_PREC_NUM, VAL_AS_QTY_IND) SELECT 'FX-SPOT','FX',SYSDATE,'CBA','FX-SPOT', 'FX-SPOT',SYSDATE,'CBA', 6, 'N' FROM DUAL WHERE NOT EXISTS (SELECT 1 FROM ft_t_isty WHERE ISS_TYP = 'FX-SPOT' );</v>
      </c>
    </row>
    <row r="9" spans="1:10">
      <c r="A9" s="4"/>
      <c r="B9" s="43" t="s">
        <v>3471</v>
      </c>
      <c r="C9" s="9" t="s">
        <v>3484</v>
      </c>
      <c r="D9" s="5" t="s">
        <v>17</v>
      </c>
      <c r="E9" s="5" t="s">
        <v>141</v>
      </c>
      <c r="F9" s="43" t="s">
        <v>3471</v>
      </c>
      <c r="G9" s="43" t="s">
        <v>3471</v>
      </c>
      <c r="H9" s="5" t="s">
        <v>17</v>
      </c>
      <c r="I9" s="99" t="s">
        <v>141</v>
      </c>
      <c r="J9" s="7" t="str">
        <f t="shared" si="0"/>
        <v>INSERT INTO ft_t_isty ( ISS_TYP, PRNT_ISS_TYP, LAST_CHG_TMS, LAST_CHG_USR_ID, ISS_TYP_NME, ISS_TYP_DESC, START_TMS, DATA_SRC_ID, DEC_PREC_NUM, VAL_AS_QTY_IND) SELECT 'FX-SWAP','FX',SYSDATE,'CBA','FX-SWAP', 'FX-SWAP',SYSDATE,'CBA', 6, 'N' FROM DUAL WHERE NOT EXISTS (SELECT 1 FROM ft_t_isty WHERE ISS_TYP = 'FX-SWAP' );</v>
      </c>
    </row>
    <row r="10" spans="1:10">
      <c r="A10" s="4"/>
      <c r="B10" s="43" t="s">
        <v>3472</v>
      </c>
      <c r="C10" s="9" t="s">
        <v>460</v>
      </c>
      <c r="D10" s="5" t="s">
        <v>17</v>
      </c>
      <c r="E10" s="5" t="s">
        <v>141</v>
      </c>
      <c r="F10" s="43" t="s">
        <v>3472</v>
      </c>
      <c r="G10" s="43" t="s">
        <v>3472</v>
      </c>
      <c r="H10" s="5" t="s">
        <v>17</v>
      </c>
      <c r="I10" s="99" t="s">
        <v>141</v>
      </c>
      <c r="J10" s="7" t="str">
        <f t="shared" si="0"/>
        <v>INSERT INTO ft_t_isty ( ISS_TYP, PRNT_ISS_TYP, LAST_CHG_TMS, LAST_CHG_USR_ID, ISS_TYP_NME, ISS_TYP_DESC, START_TMS, DATA_SRC_ID, DEC_PREC_NUM, VAL_AS_QTY_IND) SELECT 'IBOR','IR',SYSDATE,'CBA','IBOR', 'IBOR',SYSDATE,'CBA', 6, 'N' FROM DUAL WHERE NOT EXISTS (SELECT 1 FROM ft_t_isty WHERE ISS_TYP = 'IBOR' );</v>
      </c>
    </row>
    <row r="11" spans="1:10">
      <c r="A11" s="4"/>
      <c r="B11" s="43" t="s">
        <v>181</v>
      </c>
      <c r="C11" s="9" t="s">
        <v>460</v>
      </c>
      <c r="D11" s="5" t="s">
        <v>17</v>
      </c>
      <c r="E11" s="5" t="s">
        <v>141</v>
      </c>
      <c r="F11" s="43" t="s">
        <v>181</v>
      </c>
      <c r="G11" s="43" t="s">
        <v>181</v>
      </c>
      <c r="H11" s="5" t="s">
        <v>17</v>
      </c>
      <c r="I11" s="99" t="s">
        <v>141</v>
      </c>
      <c r="J11" s="7" t="str">
        <f t="shared" si="0"/>
        <v>INSERT INTO ft_t_isty ( ISS_TYP, PRNT_ISS_TYP, LAST_CHG_TMS, LAST_CHG_USR_ID, ISS_TYP_NME, ISS_TYP_DESC, START_TMS, DATA_SRC_ID, DEC_PREC_NUM, VAL_AS_QTY_IND) SELECT 'DEPOSIT','IR',SYSDATE,'CBA','DEPOSIT', 'DEPOSIT',SYSDATE,'CBA', 6, 'N' FROM DUAL WHERE NOT EXISTS (SELECT 1 FROM ft_t_isty WHERE ISS_TYP = 'DEPOSIT' );</v>
      </c>
    </row>
    <row r="12" spans="1:10">
      <c r="A12" s="4"/>
      <c r="B12" s="43" t="s">
        <v>180</v>
      </c>
      <c r="C12" s="9" t="s">
        <v>460</v>
      </c>
      <c r="D12" s="5" t="s">
        <v>17</v>
      </c>
      <c r="E12" s="5" t="s">
        <v>141</v>
      </c>
      <c r="F12" s="43" t="s">
        <v>180</v>
      </c>
      <c r="G12" s="149" t="s">
        <v>180</v>
      </c>
      <c r="H12" s="5" t="s">
        <v>17</v>
      </c>
      <c r="I12" s="99" t="s">
        <v>141</v>
      </c>
      <c r="J12" s="7" t="str">
        <f t="shared" si="0"/>
        <v>INSERT INTO ft_t_isty ( ISS_TYP, PRNT_ISS_TYP, LAST_CHG_TMS, LAST_CHG_USR_ID, ISS_TYP_NME, ISS_TYP_DESC, START_TMS, DATA_SRC_ID, DEC_PREC_NUM, VAL_AS_QTY_IND) SELECT 'FRA','IR',SYSDATE,'CBA','FRA', 'FRA',SYSDATE,'CBA', 6, 'N' FROM DUAL WHERE NOT EXISTS (SELECT 1 FROM ft_t_isty WHERE ISS_TYP = 'FRA' );</v>
      </c>
    </row>
    <row r="13" spans="1:10">
      <c r="A13" s="4"/>
      <c r="B13" s="43" t="s">
        <v>3488</v>
      </c>
      <c r="C13" s="9" t="s">
        <v>460</v>
      </c>
      <c r="D13" s="5" t="s">
        <v>17</v>
      </c>
      <c r="E13" s="5" t="s">
        <v>141</v>
      </c>
      <c r="F13" s="43" t="s">
        <v>3473</v>
      </c>
      <c r="G13" s="43" t="s">
        <v>3473</v>
      </c>
      <c r="H13" s="5" t="s">
        <v>17</v>
      </c>
      <c r="I13" s="99" t="s">
        <v>141</v>
      </c>
      <c r="J13" s="7" t="str">
        <f t="shared" si="0"/>
        <v>INSERT INTO ft_t_isty ( ISS_TYP, PRNT_ISS_TYP, LAST_CHG_TMS, LAST_CHG_USR_ID, ISS_TYP_NME, ISS_TYP_DESC, START_TMS, DATA_SRC_ID, DEC_PREC_NUM, VAL_AS_QTY_IND) SELECT 'IR-FUT','IR',SYSDATE,'CBA','IR-FUTURES', 'IR-FUTURES',SYSDATE,'CBA', 6, 'N' FROM DUAL WHERE NOT EXISTS (SELECT 1 FROM ft_t_isty WHERE ISS_TYP = 'IR-FUT' );</v>
      </c>
    </row>
    <row r="14" spans="1:10">
      <c r="A14" s="4"/>
      <c r="B14" s="43" t="s">
        <v>3489</v>
      </c>
      <c r="C14" s="9" t="s">
        <v>460</v>
      </c>
      <c r="D14" s="5" t="s">
        <v>17</v>
      </c>
      <c r="E14" s="5" t="s">
        <v>141</v>
      </c>
      <c r="F14" s="43" t="s">
        <v>3474</v>
      </c>
      <c r="G14" s="43" t="s">
        <v>3474</v>
      </c>
      <c r="H14" s="5" t="s">
        <v>17</v>
      </c>
      <c r="I14" s="99" t="s">
        <v>141</v>
      </c>
      <c r="J14" s="7" t="str">
        <f t="shared" si="0"/>
        <v>INSERT INTO ft_t_isty ( ISS_TYP, PRNT_ISS_TYP, LAST_CHG_TMS, LAST_CHG_USR_ID, ISS_TYP_NME, ISS_TYP_DESC, START_TMS, DATA_SRC_ID, DEC_PREC_NUM, VAL_AS_QTY_IND) SELECT 'IR-FUTOP','IR',SYSDATE,'CBA','IR-FUTOPTION', 'IR-FUTOPTION',SYSDATE,'CBA', 6, 'N' FROM DUAL WHERE NOT EXISTS (SELECT 1 FROM ft_t_isty WHERE ISS_TYP = 'IR-FUTOP' );</v>
      </c>
    </row>
    <row r="15" spans="1:10">
      <c r="A15" s="4"/>
      <c r="B15" s="43" t="s">
        <v>3490</v>
      </c>
      <c r="C15" s="9" t="s">
        <v>460</v>
      </c>
      <c r="D15" s="5" t="s">
        <v>17</v>
      </c>
      <c r="E15" s="5" t="s">
        <v>141</v>
      </c>
      <c r="F15" s="43" t="s">
        <v>3475</v>
      </c>
      <c r="G15" s="43" t="s">
        <v>3475</v>
      </c>
      <c r="H15" s="5" t="s">
        <v>17</v>
      </c>
      <c r="I15" s="99" t="s">
        <v>141</v>
      </c>
      <c r="J15" s="7" t="str">
        <f t="shared" si="0"/>
        <v>INSERT INTO ft_t_isty ( ISS_TYP, PRNT_ISS_TYP, LAST_CHG_TMS, LAST_CHG_USR_ID, ISS_TYP_NME, ISS_TYP_DESC, START_TMS, DATA_SRC_ID, DEC_PREC_NUM, VAL_AS_QTY_IND) SELECT 'CAPFLR','IR',SYSDATE,'CBA','CAPFLOORS', 'CAPFLOORS',SYSDATE,'CBA', 6, 'N' FROM DUAL WHERE NOT EXISTS (SELECT 1 FROM ft_t_isty WHERE ISS_TYP = 'CAPFLR' );</v>
      </c>
    </row>
    <row r="16" spans="1:10">
      <c r="A16" s="4"/>
      <c r="B16" s="43" t="s">
        <v>3476</v>
      </c>
      <c r="C16" s="9" t="s">
        <v>460</v>
      </c>
      <c r="D16" s="5" t="s">
        <v>17</v>
      </c>
      <c r="E16" s="5" t="s">
        <v>141</v>
      </c>
      <c r="F16" s="43" t="s">
        <v>3476</v>
      </c>
      <c r="G16" s="43" t="s">
        <v>3476</v>
      </c>
      <c r="H16" s="5" t="s">
        <v>17</v>
      </c>
      <c r="I16" s="99" t="s">
        <v>141</v>
      </c>
      <c r="J16" s="7" t="str">
        <f t="shared" si="0"/>
        <v>INSERT INTO ft_t_isty ( ISS_TYP, PRNT_ISS_TYP, LAST_CHG_TMS, LAST_CHG_USR_ID, ISS_TYP_NME, ISS_TYP_DESC, START_TMS, DATA_SRC_ID, DEC_PREC_NUM, VAL_AS_QTY_IND) SELECT 'CAPS','IR',SYSDATE,'CBA','CAPS', 'CAPS',SYSDATE,'CBA', 6, 'N' FROM DUAL WHERE NOT EXISTS (SELECT 1 FROM ft_t_isty WHERE ISS_TYP = 'CAPS' );</v>
      </c>
    </row>
    <row r="17" spans="1:10">
      <c r="A17" s="4"/>
      <c r="B17" s="43" t="s">
        <v>3477</v>
      </c>
      <c r="C17" s="9" t="s">
        <v>460</v>
      </c>
      <c r="D17" s="5" t="s">
        <v>17</v>
      </c>
      <c r="E17" s="5" t="s">
        <v>141</v>
      </c>
      <c r="F17" s="43" t="s">
        <v>3477</v>
      </c>
      <c r="G17" s="43" t="s">
        <v>3477</v>
      </c>
      <c r="H17" s="5" t="s">
        <v>17</v>
      </c>
      <c r="I17" s="99" t="s">
        <v>141</v>
      </c>
      <c r="J17" s="7" t="str">
        <f t="shared" si="0"/>
        <v>INSERT INTO ft_t_isty ( ISS_TYP, PRNT_ISS_TYP, LAST_CHG_TMS, LAST_CHG_USR_ID, ISS_TYP_NME, ISS_TYP_DESC, START_TMS, DATA_SRC_ID, DEC_PREC_NUM, VAL_AS_QTY_IND) SELECT 'FLOORS','IR',SYSDATE,'CBA','FLOORS', 'FLOORS',SYSDATE,'CBA', 6, 'N' FROM DUAL WHERE NOT EXISTS (SELECT 1 FROM ft_t_isty WHERE ISS_TYP = 'FLOORS' );</v>
      </c>
    </row>
    <row r="18" spans="1:10">
      <c r="A18" s="4"/>
      <c r="B18" s="43" t="s">
        <v>3478</v>
      </c>
      <c r="C18" s="9" t="s">
        <v>460</v>
      </c>
      <c r="D18" s="5" t="s">
        <v>17</v>
      </c>
      <c r="E18" s="5" t="s">
        <v>141</v>
      </c>
      <c r="F18" s="43" t="s">
        <v>3478</v>
      </c>
      <c r="G18" s="43" t="s">
        <v>3478</v>
      </c>
      <c r="H18" s="5" t="s">
        <v>17</v>
      </c>
      <c r="I18" s="99" t="s">
        <v>141</v>
      </c>
      <c r="J18" s="7" t="str">
        <f t="shared" si="0"/>
        <v>INSERT INTO ft_t_isty ( ISS_TYP, PRNT_ISS_TYP, LAST_CHG_TMS, LAST_CHG_USR_ID, ISS_TYP_NME, ISS_TYP_DESC, START_TMS, DATA_SRC_ID, DEC_PREC_NUM, VAL_AS_QTY_IND) SELECT 'IR-SWAP','IR',SYSDATE,'CBA','IR-SWAP', 'IR-SWAP',SYSDATE,'CBA', 6, 'N' FROM DUAL WHERE NOT EXISTS (SELECT 1 FROM ft_t_isty WHERE ISS_TYP = 'IR-SWAP' );</v>
      </c>
    </row>
    <row r="19" spans="1:10">
      <c r="A19" s="4"/>
      <c r="B19" s="43" t="s">
        <v>3491</v>
      </c>
      <c r="C19" s="9" t="s">
        <v>460</v>
      </c>
      <c r="D19" s="5" t="s">
        <v>17</v>
      </c>
      <c r="E19" s="5" t="s">
        <v>141</v>
      </c>
      <c r="F19" s="43" t="s">
        <v>3479</v>
      </c>
      <c r="G19" s="43" t="s">
        <v>3479</v>
      </c>
      <c r="H19" s="5" t="s">
        <v>17</v>
      </c>
      <c r="I19" s="99" t="s">
        <v>141</v>
      </c>
      <c r="J19" s="7" t="str">
        <f t="shared" si="0"/>
        <v>INSERT INTO ft_t_isty ( ISS_TYP, PRNT_ISS_TYP, LAST_CHG_TMS, LAST_CHG_USR_ID, ISS_TYP_NME, ISS_TYP_DESC, START_TMS, DATA_SRC_ID, DEC_PREC_NUM, VAL_AS_QTY_IND) SELECT 'BAS-SWAP','IR',SYSDATE,'CBA','BASIS SWAP', 'BASIS SWAP',SYSDATE,'CBA', 6, 'N' FROM DUAL WHERE NOT EXISTS (SELECT 1 FROM ft_t_isty WHERE ISS_TYP = 'BAS-SWAP' );</v>
      </c>
    </row>
    <row r="20" spans="1:10">
      <c r="A20" s="4"/>
      <c r="B20" s="43" t="s">
        <v>3492</v>
      </c>
      <c r="C20" s="9" t="s">
        <v>460</v>
      </c>
      <c r="D20" s="5" t="s">
        <v>17</v>
      </c>
      <c r="E20" s="5" t="s">
        <v>141</v>
      </c>
      <c r="F20" s="43" t="s">
        <v>3480</v>
      </c>
      <c r="G20" s="43" t="s">
        <v>3480</v>
      </c>
      <c r="H20" s="5" t="s">
        <v>17</v>
      </c>
      <c r="I20" s="99" t="s">
        <v>141</v>
      </c>
      <c r="J20" s="7" t="str">
        <f t="shared" si="0"/>
        <v>INSERT INTO ft_t_isty ( ISS_TYP, PRNT_ISS_TYP, LAST_CHG_TMS, LAST_CHG_USR_ID, ISS_TYP_NME, ISS_TYP_DESC, START_TMS, DATA_SRC_ID, DEC_PREC_NUM, VAL_AS_QTY_IND) SELECT 'IR-NDSWP','IR',SYSDATE,'CBA','IR-NDSWAP', 'IR-NDSWAP',SYSDATE,'CBA', 6, 'N' FROM DUAL WHERE NOT EXISTS (SELECT 1 FROM ft_t_isty WHERE ISS_TYP = 'IR-NDSWP' );</v>
      </c>
    </row>
    <row r="21" spans="1:10">
      <c r="A21" s="4"/>
      <c r="B21" s="43" t="s">
        <v>301</v>
      </c>
      <c r="C21" s="9" t="s">
        <v>460</v>
      </c>
      <c r="D21" s="5" t="s">
        <v>17</v>
      </c>
      <c r="E21" s="5" t="s">
        <v>141</v>
      </c>
      <c r="F21" s="43" t="s">
        <v>301</v>
      </c>
      <c r="G21" s="43" t="s">
        <v>301</v>
      </c>
      <c r="H21" s="5" t="s">
        <v>17</v>
      </c>
      <c r="I21" s="99" t="s">
        <v>141</v>
      </c>
      <c r="J21" s="7" t="str">
        <f t="shared" si="0"/>
        <v>INSERT INTO ft_t_isty ( ISS_TYP, PRNT_ISS_TYP, LAST_CHG_TMS, LAST_CHG_USR_ID, ISS_TYP_NME, ISS_TYP_DESC, START_TMS, DATA_SRC_ID, DEC_PREC_NUM, VAL_AS_QTY_IND) SELECT 'OIS','IR',SYSDATE,'CBA','OIS', 'OIS',SYSDATE,'CBA', 6, 'N' FROM DUAL WHERE NOT EXISTS (SELECT 1 FROM ft_t_isty WHERE ISS_TYP = 'OIS' );</v>
      </c>
    </row>
    <row r="22" spans="1:10">
      <c r="A22" s="4"/>
      <c r="B22" s="43" t="s">
        <v>1755</v>
      </c>
      <c r="C22" s="9" t="s">
        <v>460</v>
      </c>
      <c r="D22" s="5" t="s">
        <v>17</v>
      </c>
      <c r="E22" s="5" t="s">
        <v>141</v>
      </c>
      <c r="F22" s="43" t="s">
        <v>1755</v>
      </c>
      <c r="G22" s="149" t="s">
        <v>1755</v>
      </c>
      <c r="H22" s="5" t="s">
        <v>17</v>
      </c>
      <c r="I22" s="99" t="s">
        <v>141</v>
      </c>
      <c r="J22" s="7" t="str">
        <f t="shared" si="0"/>
        <v>INSERT INTO ft_t_isty ( ISS_TYP, PRNT_ISS_TYP, LAST_CHG_TMS, LAST_CHG_USR_ID, ISS_TYP_NME, ISS_TYP_DESC, START_TMS, DATA_SRC_ID, DEC_PREC_NUM, VAL_AS_QTY_IND) SELECT 'SWAPTION','IR',SYSDATE,'CBA','SWAPTION', 'SWAPTION',SYSDATE,'CBA', 6, 'N' FROM DUAL WHERE NOT EXISTS (SELECT 1 FROM ft_t_isty WHERE ISS_TYP = 'SWAPTION' );</v>
      </c>
    </row>
    <row r="25" spans="1:10">
      <c r="J25" s="8" t="s">
        <v>3493</v>
      </c>
    </row>
    <row r="26" spans="1:10">
      <c r="J26" s="8" t="s">
        <v>3494</v>
      </c>
    </row>
    <row r="29" spans="1:10" ht="15">
      <c r="B29"/>
    </row>
    <row r="30" spans="1:10" ht="15">
      <c r="B30"/>
    </row>
    <row r="31" spans="1:10">
      <c r="B31" s="8"/>
    </row>
    <row r="32" spans="1:10" ht="15">
      <c r="B32"/>
    </row>
    <row r="33" spans="2:2" ht="15">
      <c r="B33"/>
    </row>
    <row r="34" spans="2:2" ht="15">
      <c r="B34"/>
    </row>
    <row r="35" spans="2:2" ht="15">
      <c r="B35"/>
    </row>
    <row r="36" spans="2:2" ht="15">
      <c r="B36"/>
    </row>
    <row r="37" spans="2:2" ht="15">
      <c r="B37"/>
    </row>
    <row r="38" spans="2:2" ht="15">
      <c r="B38"/>
    </row>
    <row r="39" spans="2:2" ht="15">
      <c r="B39"/>
    </row>
    <row r="40" spans="2:2" ht="15">
      <c r="B40"/>
    </row>
    <row r="41" spans="2:2" ht="15">
      <c r="B41"/>
    </row>
    <row r="42" spans="2:2" ht="15">
      <c r="B42"/>
    </row>
    <row r="43" spans="2:2" ht="15">
      <c r="B43"/>
    </row>
    <row r="44" spans="2:2" ht="15">
      <c r="B44"/>
    </row>
    <row r="45" spans="2:2" ht="15">
      <c r="B45"/>
    </row>
    <row r="46" spans="2:2" ht="15">
      <c r="B46"/>
    </row>
    <row r="47" spans="2:2" ht="15">
      <c r="B47"/>
    </row>
    <row r="48" spans="2:2" ht="15">
      <c r="B48"/>
    </row>
    <row r="49" spans="2:2" ht="15">
      <c r="B49"/>
    </row>
    <row r="50" spans="2:2" ht="15">
      <c r="B50"/>
    </row>
    <row r="51" spans="2:2" ht="15">
      <c r="B51"/>
    </row>
    <row r="52" spans="2:2" ht="15">
      <c r="B52"/>
    </row>
    <row r="53" spans="2:2" ht="15">
      <c r="B53"/>
    </row>
    <row r="54" spans="2:2" ht="15">
      <c r="B54"/>
    </row>
    <row r="55" spans="2:2" ht="15">
      <c r="B55"/>
    </row>
    <row r="56" spans="2:2" ht="15">
      <c r="B56"/>
    </row>
    <row r="57" spans="2:2" ht="15">
      <c r="B57"/>
    </row>
    <row r="58" spans="2:2" ht="15">
      <c r="B58"/>
    </row>
    <row r="59" spans="2:2" ht="15">
      <c r="B59"/>
    </row>
    <row r="60" spans="2:2" ht="15">
      <c r="B60"/>
    </row>
    <row r="61" spans="2:2" ht="15">
      <c r="B61"/>
    </row>
    <row r="62" spans="2:2" ht="15">
      <c r="B62"/>
    </row>
    <row r="63" spans="2:2" ht="15">
      <c r="B63"/>
    </row>
    <row r="64" spans="2:2" ht="15">
      <c r="B64"/>
    </row>
    <row r="65" spans="2:2" ht="15">
      <c r="B65"/>
    </row>
    <row r="66" spans="2:2" ht="15">
      <c r="B66"/>
    </row>
    <row r="67" spans="2:2" ht="15">
      <c r="B67"/>
    </row>
    <row r="68" spans="2:2" ht="15">
      <c r="B68"/>
    </row>
    <row r="69" spans="2:2" ht="15">
      <c r="B69"/>
    </row>
    <row r="70" spans="2:2" ht="15">
      <c r="B70"/>
    </row>
    <row r="71" spans="2:2" ht="15">
      <c r="B71"/>
    </row>
    <row r="72" spans="2:2" ht="15">
      <c r="B72"/>
    </row>
    <row r="73" spans="2:2" ht="15">
      <c r="B73"/>
    </row>
    <row r="74" spans="2:2" ht="15">
      <c r="B74"/>
    </row>
    <row r="75" spans="2:2" ht="15">
      <c r="B75"/>
    </row>
    <row r="76" spans="2:2" ht="15">
      <c r="B76"/>
    </row>
    <row r="77" spans="2:2" ht="15">
      <c r="B77"/>
    </row>
    <row r="78" spans="2:2" ht="15">
      <c r="B78"/>
    </row>
    <row r="79" spans="2:2" ht="15">
      <c r="B79"/>
    </row>
    <row r="80" spans="2:2" ht="15">
      <c r="B80"/>
    </row>
    <row r="81" spans="2:2" ht="15">
      <c r="B81"/>
    </row>
    <row r="82" spans="2:2" ht="15">
      <c r="B82"/>
    </row>
    <row r="83" spans="2:2" ht="15">
      <c r="B83"/>
    </row>
    <row r="84" spans="2:2" ht="15">
      <c r="B84"/>
    </row>
    <row r="85" spans="2:2" ht="15">
      <c r="B85"/>
    </row>
    <row r="86" spans="2:2" ht="15">
      <c r="B86"/>
    </row>
    <row r="87" spans="2:2" ht="15">
      <c r="B87"/>
    </row>
    <row r="88" spans="2:2" ht="15">
      <c r="B88"/>
    </row>
    <row r="89" spans="2:2" ht="15">
      <c r="B89"/>
    </row>
    <row r="90" spans="2:2" ht="15">
      <c r="B90"/>
    </row>
    <row r="91" spans="2:2" ht="15">
      <c r="B91"/>
    </row>
    <row r="92" spans="2:2" ht="15">
      <c r="B92"/>
    </row>
    <row r="93" spans="2:2" ht="15">
      <c r="B93"/>
    </row>
    <row r="94" spans="2:2" ht="15">
      <c r="B94"/>
    </row>
    <row r="95" spans="2:2" ht="15">
      <c r="B95"/>
    </row>
    <row r="96" spans="2:2" ht="15">
      <c r="B96"/>
    </row>
    <row r="97" spans="2:2" ht="15">
      <c r="B97"/>
    </row>
    <row r="98" spans="2:2" ht="15">
      <c r="B98"/>
    </row>
    <row r="99" spans="2:2" ht="15">
      <c r="B99"/>
    </row>
    <row r="100" spans="2:2" ht="15">
      <c r="B100"/>
    </row>
    <row r="101" spans="2:2" ht="15">
      <c r="B101"/>
    </row>
    <row r="102" spans="2:2" ht="15">
      <c r="B102"/>
    </row>
    <row r="103" spans="2:2" ht="15">
      <c r="B103"/>
    </row>
    <row r="104" spans="2:2" ht="15">
      <c r="B104"/>
    </row>
    <row r="105" spans="2:2" ht="15">
      <c r="B105"/>
    </row>
    <row r="106" spans="2:2" ht="15">
      <c r="B106"/>
    </row>
    <row r="107" spans="2:2" ht="15">
      <c r="B107"/>
    </row>
    <row r="108" spans="2:2" ht="15">
      <c r="B108"/>
    </row>
    <row r="109" spans="2:2" ht="15">
      <c r="B109"/>
    </row>
    <row r="110" spans="2:2" ht="15">
      <c r="B110"/>
    </row>
    <row r="111" spans="2:2" ht="15">
      <c r="B111"/>
    </row>
    <row r="112" spans="2:2" ht="15">
      <c r="B112"/>
    </row>
    <row r="113" spans="2:2" ht="15">
      <c r="B113"/>
    </row>
    <row r="114" spans="2:2" ht="15">
      <c r="B114"/>
    </row>
    <row r="115" spans="2:2" ht="15">
      <c r="B115"/>
    </row>
    <row r="116" spans="2:2" ht="15">
      <c r="B116"/>
    </row>
    <row r="117" spans="2:2" ht="15">
      <c r="B117"/>
    </row>
    <row r="118" spans="2:2" ht="15">
      <c r="B118"/>
    </row>
    <row r="119" spans="2:2" ht="15">
      <c r="B119"/>
    </row>
    <row r="120" spans="2:2" ht="15">
      <c r="B120"/>
    </row>
    <row r="121" spans="2:2" ht="15">
      <c r="B121"/>
    </row>
    <row r="122" spans="2:2" ht="15">
      <c r="B122"/>
    </row>
    <row r="123" spans="2:2" ht="15">
      <c r="B123"/>
    </row>
    <row r="124" spans="2:2" ht="15">
      <c r="B124"/>
    </row>
    <row r="125" spans="2:2" ht="15">
      <c r="B125"/>
    </row>
    <row r="126" spans="2:2" ht="15">
      <c r="B126"/>
    </row>
    <row r="127" spans="2:2" ht="15">
      <c r="B127"/>
    </row>
    <row r="128" spans="2:2" ht="15">
      <c r="B128"/>
    </row>
    <row r="129" spans="2:2" ht="15">
      <c r="B129"/>
    </row>
    <row r="130" spans="2:2" ht="15">
      <c r="B130"/>
    </row>
    <row r="131" spans="2:2" ht="15">
      <c r="B131"/>
    </row>
    <row r="132" spans="2:2" ht="15">
      <c r="B132"/>
    </row>
    <row r="133" spans="2:2" ht="15">
      <c r="B133"/>
    </row>
    <row r="134" spans="2:2" ht="15">
      <c r="B134"/>
    </row>
    <row r="135" spans="2:2" ht="15">
      <c r="B135"/>
    </row>
    <row r="136" spans="2:2" ht="15">
      <c r="B136"/>
    </row>
    <row r="137" spans="2:2" ht="15">
      <c r="B137"/>
    </row>
    <row r="138" spans="2:2" ht="15">
      <c r="B138"/>
    </row>
    <row r="139" spans="2:2" ht="15">
      <c r="B139"/>
    </row>
    <row r="140" spans="2:2" ht="15">
      <c r="B140"/>
    </row>
    <row r="141" spans="2:2" ht="15">
      <c r="B141"/>
    </row>
    <row r="142" spans="2:2" ht="15">
      <c r="B142"/>
    </row>
    <row r="143" spans="2:2" ht="15">
      <c r="B143"/>
    </row>
    <row r="144" spans="2:2" ht="15">
      <c r="B144"/>
    </row>
    <row r="145" spans="2:2" ht="15">
      <c r="B145"/>
    </row>
    <row r="146" spans="2:2" ht="15">
      <c r="B146"/>
    </row>
    <row r="147" spans="2:2" ht="15">
      <c r="B147"/>
    </row>
    <row r="148" spans="2:2" ht="15">
      <c r="B148"/>
    </row>
    <row r="149" spans="2:2" ht="15">
      <c r="B149"/>
    </row>
    <row r="150" spans="2:2" ht="15">
      <c r="B150"/>
    </row>
    <row r="151" spans="2:2" ht="15">
      <c r="B151"/>
    </row>
    <row r="152" spans="2:2" ht="15">
      <c r="B152"/>
    </row>
    <row r="153" spans="2:2" ht="15">
      <c r="B153"/>
    </row>
    <row r="154" spans="2:2" ht="15">
      <c r="B154"/>
    </row>
    <row r="155" spans="2:2" ht="15">
      <c r="B155"/>
    </row>
    <row r="156" spans="2:2" ht="15">
      <c r="B156"/>
    </row>
    <row r="157" spans="2:2" ht="15">
      <c r="B157"/>
    </row>
    <row r="158" spans="2:2" ht="15">
      <c r="B158"/>
    </row>
    <row r="159" spans="2:2" ht="15">
      <c r="B159"/>
    </row>
    <row r="160" spans="2:2" ht="15">
      <c r="B160"/>
    </row>
    <row r="161" spans="2:2" ht="15">
      <c r="B161"/>
    </row>
    <row r="162" spans="2:2" ht="15">
      <c r="B162"/>
    </row>
    <row r="163" spans="2:2" ht="15">
      <c r="B163"/>
    </row>
    <row r="164" spans="2:2" ht="15">
      <c r="B164"/>
    </row>
    <row r="165" spans="2:2" ht="15">
      <c r="B165"/>
    </row>
    <row r="166" spans="2:2" ht="15">
      <c r="B166"/>
    </row>
    <row r="167" spans="2:2" ht="15">
      <c r="B167"/>
    </row>
    <row r="168" spans="2:2" ht="15">
      <c r="B168"/>
    </row>
    <row r="169" spans="2:2" ht="15">
      <c r="B169"/>
    </row>
    <row r="170" spans="2:2" ht="15">
      <c r="B170"/>
    </row>
    <row r="171" spans="2:2" ht="15">
      <c r="B171"/>
    </row>
    <row r="172" spans="2:2" ht="15">
      <c r="B172"/>
    </row>
    <row r="173" spans="2:2" ht="15">
      <c r="B173"/>
    </row>
    <row r="174" spans="2:2" ht="15">
      <c r="B174"/>
    </row>
    <row r="175" spans="2:2" ht="15">
      <c r="B175"/>
    </row>
    <row r="176" spans="2:2" ht="15">
      <c r="B176"/>
    </row>
    <row r="177" spans="2:2" ht="15">
      <c r="B177"/>
    </row>
    <row r="178" spans="2:2" ht="15">
      <c r="B178"/>
    </row>
    <row r="179" spans="2:2" ht="15">
      <c r="B179"/>
    </row>
    <row r="180" spans="2:2" ht="15">
      <c r="B180"/>
    </row>
    <row r="181" spans="2:2" ht="15">
      <c r="B181"/>
    </row>
    <row r="182" spans="2:2" ht="15">
      <c r="B182"/>
    </row>
    <row r="183" spans="2:2" ht="15">
      <c r="B183"/>
    </row>
    <row r="184" spans="2:2" ht="15">
      <c r="B184"/>
    </row>
    <row r="185" spans="2:2" ht="15">
      <c r="B185"/>
    </row>
    <row r="186" spans="2:2" ht="15">
      <c r="B186"/>
    </row>
    <row r="187" spans="2:2" ht="15">
      <c r="B187"/>
    </row>
    <row r="188" spans="2:2" ht="15">
      <c r="B188"/>
    </row>
    <row r="189" spans="2:2" ht="15">
      <c r="B189"/>
    </row>
    <row r="190" spans="2:2" ht="15">
      <c r="B190"/>
    </row>
    <row r="191" spans="2:2" ht="15">
      <c r="B191"/>
    </row>
    <row r="192" spans="2:2" ht="15">
      <c r="B192"/>
    </row>
    <row r="193" spans="2:2" ht="15">
      <c r="B193"/>
    </row>
    <row r="194" spans="2:2" ht="15">
      <c r="B194"/>
    </row>
    <row r="195" spans="2:2" ht="15">
      <c r="B195"/>
    </row>
    <row r="196" spans="2:2" ht="15">
      <c r="B196"/>
    </row>
    <row r="197" spans="2:2" ht="15">
      <c r="B197"/>
    </row>
    <row r="198" spans="2:2" ht="15">
      <c r="B198"/>
    </row>
    <row r="199" spans="2:2" ht="15">
      <c r="B199"/>
    </row>
    <row r="200" spans="2:2" ht="15">
      <c r="B200"/>
    </row>
    <row r="201" spans="2:2" ht="15">
      <c r="B201"/>
    </row>
    <row r="202" spans="2:2" ht="15">
      <c r="B202"/>
    </row>
    <row r="203" spans="2:2" ht="15">
      <c r="B203"/>
    </row>
    <row r="204" spans="2:2" ht="15">
      <c r="B204"/>
    </row>
    <row r="205" spans="2:2" ht="15">
      <c r="B205"/>
    </row>
    <row r="206" spans="2:2" ht="15">
      <c r="B206"/>
    </row>
    <row r="207" spans="2:2" ht="15">
      <c r="B207"/>
    </row>
    <row r="208" spans="2:2" ht="15">
      <c r="B208"/>
    </row>
    <row r="209" spans="2:2" ht="15">
      <c r="B209"/>
    </row>
    <row r="210" spans="2:2" ht="15">
      <c r="B210"/>
    </row>
    <row r="211" spans="2:2" ht="15">
      <c r="B211"/>
    </row>
    <row r="212" spans="2:2" ht="15">
      <c r="B212"/>
    </row>
    <row r="213" spans="2:2" ht="15">
      <c r="B213"/>
    </row>
    <row r="214" spans="2:2" ht="15">
      <c r="B214"/>
    </row>
    <row r="215" spans="2:2" ht="15">
      <c r="B215"/>
    </row>
    <row r="216" spans="2:2" ht="15">
      <c r="B216"/>
    </row>
    <row r="217" spans="2:2" ht="15">
      <c r="B217"/>
    </row>
    <row r="218" spans="2:2" ht="15">
      <c r="B218"/>
    </row>
    <row r="219" spans="2:2" ht="15">
      <c r="B219"/>
    </row>
    <row r="220" spans="2:2" ht="15">
      <c r="B220"/>
    </row>
    <row r="221" spans="2:2" ht="15">
      <c r="B221"/>
    </row>
    <row r="222" spans="2:2" ht="15">
      <c r="B222"/>
    </row>
    <row r="223" spans="2:2" ht="15">
      <c r="B223"/>
    </row>
    <row r="224" spans="2:2" ht="15">
      <c r="B224"/>
    </row>
    <row r="225" spans="2:2" ht="15">
      <c r="B225"/>
    </row>
    <row r="226" spans="2:2" ht="15">
      <c r="B226"/>
    </row>
    <row r="227" spans="2:2" ht="15">
      <c r="B227"/>
    </row>
    <row r="228" spans="2:2" ht="15">
      <c r="B228"/>
    </row>
    <row r="229" spans="2:2" ht="15">
      <c r="B229"/>
    </row>
    <row r="230" spans="2:2" ht="15">
      <c r="B230"/>
    </row>
    <row r="231" spans="2:2" ht="15">
      <c r="B231"/>
    </row>
    <row r="232" spans="2:2" ht="15">
      <c r="B232"/>
    </row>
    <row r="233" spans="2:2" ht="15">
      <c r="B233"/>
    </row>
    <row r="234" spans="2:2" ht="15">
      <c r="B234"/>
    </row>
    <row r="235" spans="2:2" ht="15">
      <c r="B235"/>
    </row>
    <row r="236" spans="2:2" ht="15">
      <c r="B236"/>
    </row>
    <row r="237" spans="2:2" ht="15">
      <c r="B237"/>
    </row>
    <row r="238" spans="2:2" ht="15">
      <c r="B238"/>
    </row>
    <row r="239" spans="2:2" ht="15">
      <c r="B239"/>
    </row>
    <row r="240" spans="2:2" ht="15">
      <c r="B240"/>
    </row>
    <row r="241" spans="2:2" ht="15">
      <c r="B241"/>
    </row>
    <row r="242" spans="2:2" ht="15">
      <c r="B242"/>
    </row>
    <row r="243" spans="2:2" ht="15">
      <c r="B243"/>
    </row>
    <row r="244" spans="2:2" ht="15">
      <c r="B244"/>
    </row>
    <row r="245" spans="2:2" ht="15">
      <c r="B245"/>
    </row>
    <row r="246" spans="2:2" ht="15">
      <c r="B246"/>
    </row>
    <row r="247" spans="2:2" ht="15">
      <c r="B247"/>
    </row>
    <row r="248" spans="2:2" ht="15">
      <c r="B248"/>
    </row>
    <row r="249" spans="2:2" ht="15">
      <c r="B249"/>
    </row>
    <row r="250" spans="2:2" ht="15">
      <c r="B250"/>
    </row>
    <row r="251" spans="2:2" ht="15">
      <c r="B251"/>
    </row>
    <row r="252" spans="2:2" ht="15">
      <c r="B252"/>
    </row>
    <row r="253" spans="2:2" ht="15">
      <c r="B253"/>
    </row>
    <row r="254" spans="2:2" ht="15">
      <c r="B254"/>
    </row>
    <row r="255" spans="2:2" ht="15">
      <c r="B255"/>
    </row>
    <row r="256" spans="2:2" ht="15">
      <c r="B256"/>
    </row>
    <row r="257" spans="2:2" ht="15">
      <c r="B257"/>
    </row>
    <row r="258" spans="2:2" ht="15">
      <c r="B258"/>
    </row>
    <row r="259" spans="2:2" ht="15">
      <c r="B259"/>
    </row>
    <row r="260" spans="2:2" ht="15">
      <c r="B260"/>
    </row>
    <row r="261" spans="2:2" ht="15">
      <c r="B261"/>
    </row>
    <row r="262" spans="2:2" ht="15">
      <c r="B262"/>
    </row>
    <row r="263" spans="2:2" ht="15">
      <c r="B263"/>
    </row>
    <row r="264" spans="2:2" ht="15">
      <c r="B264"/>
    </row>
    <row r="265" spans="2:2" ht="15">
      <c r="B265"/>
    </row>
    <row r="266" spans="2:2" ht="15">
      <c r="B266"/>
    </row>
    <row r="267" spans="2:2" ht="15">
      <c r="B267"/>
    </row>
    <row r="268" spans="2:2" ht="15">
      <c r="B268"/>
    </row>
    <row r="269" spans="2:2" ht="15">
      <c r="B269"/>
    </row>
    <row r="270" spans="2:2" ht="15">
      <c r="B270"/>
    </row>
    <row r="271" spans="2:2" ht="15">
      <c r="B271"/>
    </row>
    <row r="272" spans="2:2" ht="15">
      <c r="B272"/>
    </row>
    <row r="273" spans="2:2" ht="15">
      <c r="B273"/>
    </row>
    <row r="274" spans="2:2" ht="15">
      <c r="B274"/>
    </row>
    <row r="275" spans="2:2" ht="15">
      <c r="B275"/>
    </row>
    <row r="276" spans="2:2" ht="15">
      <c r="B276"/>
    </row>
    <row r="277" spans="2:2" ht="15">
      <c r="B277"/>
    </row>
    <row r="278" spans="2:2" ht="15">
      <c r="B278"/>
    </row>
    <row r="279" spans="2:2" ht="15">
      <c r="B279"/>
    </row>
    <row r="280" spans="2:2" ht="15">
      <c r="B280"/>
    </row>
    <row r="281" spans="2:2" ht="15">
      <c r="B281"/>
    </row>
    <row r="282" spans="2:2" ht="15">
      <c r="B282"/>
    </row>
    <row r="283" spans="2:2" ht="15">
      <c r="B283"/>
    </row>
    <row r="284" spans="2:2" ht="15">
      <c r="B284"/>
    </row>
    <row r="285" spans="2:2" ht="15">
      <c r="B285"/>
    </row>
    <row r="286" spans="2:2" ht="15">
      <c r="B286"/>
    </row>
    <row r="287" spans="2:2" ht="15">
      <c r="B287"/>
    </row>
    <row r="288" spans="2:2" ht="15">
      <c r="B288"/>
    </row>
    <row r="289" spans="2:2" ht="15">
      <c r="B289"/>
    </row>
    <row r="290" spans="2:2" ht="15">
      <c r="B290"/>
    </row>
    <row r="291" spans="2:2" ht="15">
      <c r="B291"/>
    </row>
    <row r="292" spans="2:2" ht="15">
      <c r="B292"/>
    </row>
    <row r="293" spans="2:2" ht="15">
      <c r="B293"/>
    </row>
    <row r="294" spans="2:2" ht="15">
      <c r="B294"/>
    </row>
    <row r="295" spans="2:2" ht="15">
      <c r="B295"/>
    </row>
    <row r="296" spans="2:2" ht="15">
      <c r="B296"/>
    </row>
    <row r="297" spans="2:2" ht="15">
      <c r="B297"/>
    </row>
    <row r="298" spans="2:2" ht="15">
      <c r="B298"/>
    </row>
    <row r="299" spans="2:2" ht="15">
      <c r="B299"/>
    </row>
    <row r="300" spans="2:2" ht="15">
      <c r="B300"/>
    </row>
    <row r="301" spans="2:2" ht="15">
      <c r="B301"/>
    </row>
    <row r="302" spans="2:2" ht="15">
      <c r="B302"/>
    </row>
    <row r="303" spans="2:2" ht="15">
      <c r="B303"/>
    </row>
    <row r="304" spans="2:2" ht="15">
      <c r="B304"/>
    </row>
    <row r="305" spans="2:2" ht="15">
      <c r="B305"/>
    </row>
    <row r="306" spans="2:2" ht="15">
      <c r="B306"/>
    </row>
    <row r="307" spans="2:2" ht="15">
      <c r="B307"/>
    </row>
    <row r="308" spans="2:2" ht="15">
      <c r="B308"/>
    </row>
    <row r="309" spans="2:2" ht="15">
      <c r="B309"/>
    </row>
    <row r="310" spans="2:2" ht="15">
      <c r="B310"/>
    </row>
    <row r="311" spans="2:2" ht="15">
      <c r="B311"/>
    </row>
    <row r="312" spans="2:2" ht="15">
      <c r="B312"/>
    </row>
    <row r="313" spans="2:2" ht="15">
      <c r="B313"/>
    </row>
    <row r="314" spans="2:2" ht="15">
      <c r="B314"/>
    </row>
    <row r="315" spans="2:2" ht="15">
      <c r="B315"/>
    </row>
    <row r="316" spans="2:2" ht="15">
      <c r="B316"/>
    </row>
    <row r="317" spans="2:2" ht="15">
      <c r="B317"/>
    </row>
    <row r="318" spans="2:2" ht="15">
      <c r="B318"/>
    </row>
    <row r="319" spans="2:2" ht="15">
      <c r="B319"/>
    </row>
    <row r="320" spans="2:2" ht="15">
      <c r="B320"/>
    </row>
    <row r="321" spans="2:2" ht="15">
      <c r="B321"/>
    </row>
    <row r="322" spans="2:2" ht="15">
      <c r="B322"/>
    </row>
    <row r="323" spans="2:2" ht="15">
      <c r="B323"/>
    </row>
    <row r="324" spans="2:2" ht="15">
      <c r="B324"/>
    </row>
    <row r="325" spans="2:2" ht="15">
      <c r="B325"/>
    </row>
    <row r="326" spans="2:2" ht="15">
      <c r="B326"/>
    </row>
    <row r="327" spans="2:2" ht="15">
      <c r="B327"/>
    </row>
    <row r="328" spans="2:2" ht="15">
      <c r="B328"/>
    </row>
    <row r="329" spans="2:2" ht="15">
      <c r="B329"/>
    </row>
    <row r="330" spans="2:2" ht="15">
      <c r="B330"/>
    </row>
    <row r="331" spans="2:2" ht="15">
      <c r="B331"/>
    </row>
    <row r="332" spans="2:2" ht="15">
      <c r="B332"/>
    </row>
    <row r="333" spans="2:2" ht="15">
      <c r="B333"/>
    </row>
    <row r="334" spans="2:2" ht="15">
      <c r="B334"/>
    </row>
    <row r="335" spans="2:2" ht="15">
      <c r="B335"/>
    </row>
    <row r="336" spans="2:2" ht="15">
      <c r="B336"/>
    </row>
    <row r="337" spans="2:2" ht="15">
      <c r="B337"/>
    </row>
    <row r="338" spans="2:2" ht="15">
      <c r="B338"/>
    </row>
    <row r="339" spans="2:2" ht="15">
      <c r="B339"/>
    </row>
    <row r="340" spans="2:2" ht="15">
      <c r="B340"/>
    </row>
    <row r="341" spans="2:2" ht="15">
      <c r="B341"/>
    </row>
    <row r="342" spans="2:2" ht="15">
      <c r="B342"/>
    </row>
    <row r="343" spans="2:2" ht="15">
      <c r="B343"/>
    </row>
    <row r="344" spans="2:2" ht="15">
      <c r="B344"/>
    </row>
    <row r="345" spans="2:2" ht="15">
      <c r="B345"/>
    </row>
    <row r="346" spans="2:2" ht="15">
      <c r="B346"/>
    </row>
    <row r="347" spans="2:2" ht="15">
      <c r="B347"/>
    </row>
    <row r="348" spans="2:2" ht="15">
      <c r="B348"/>
    </row>
    <row r="349" spans="2:2" ht="15">
      <c r="B349"/>
    </row>
    <row r="350" spans="2:2" ht="15">
      <c r="B350"/>
    </row>
    <row r="351" spans="2:2" ht="15">
      <c r="B351"/>
    </row>
    <row r="352" spans="2:2" ht="15">
      <c r="B352"/>
    </row>
    <row r="353" spans="2:2" ht="15">
      <c r="B353"/>
    </row>
    <row r="354" spans="2:2" ht="15">
      <c r="B354"/>
    </row>
    <row r="355" spans="2:2" ht="15">
      <c r="B355"/>
    </row>
    <row r="356" spans="2:2" ht="15">
      <c r="B356"/>
    </row>
    <row r="357" spans="2:2" ht="15">
      <c r="B357"/>
    </row>
    <row r="358" spans="2:2" ht="15">
      <c r="B358"/>
    </row>
    <row r="359" spans="2:2" ht="15">
      <c r="B359"/>
    </row>
    <row r="360" spans="2:2" ht="15">
      <c r="B360"/>
    </row>
    <row r="361" spans="2:2" ht="15">
      <c r="B361"/>
    </row>
    <row r="362" spans="2:2" ht="15">
      <c r="B362"/>
    </row>
    <row r="363" spans="2:2" ht="15">
      <c r="B363"/>
    </row>
    <row r="364" spans="2:2" ht="15">
      <c r="B364"/>
    </row>
    <row r="365" spans="2:2" ht="15">
      <c r="B365"/>
    </row>
    <row r="366" spans="2:2" ht="15">
      <c r="B366"/>
    </row>
    <row r="367" spans="2:2" ht="15">
      <c r="B367"/>
    </row>
    <row r="368" spans="2:2" ht="15">
      <c r="B368"/>
    </row>
    <row r="369" spans="2:2" ht="15">
      <c r="B369"/>
    </row>
    <row r="370" spans="2:2" ht="15">
      <c r="B370"/>
    </row>
    <row r="371" spans="2:2" ht="15">
      <c r="B371"/>
    </row>
    <row r="372" spans="2:2" ht="15">
      <c r="B372"/>
    </row>
    <row r="373" spans="2:2" ht="15">
      <c r="B373"/>
    </row>
    <row r="374" spans="2:2" ht="15">
      <c r="B374"/>
    </row>
    <row r="375" spans="2:2" ht="15">
      <c r="B375"/>
    </row>
    <row r="376" spans="2:2" ht="15">
      <c r="B376"/>
    </row>
    <row r="377" spans="2:2" ht="15">
      <c r="B377"/>
    </row>
    <row r="378" spans="2:2" ht="15">
      <c r="B378"/>
    </row>
    <row r="379" spans="2:2" ht="15">
      <c r="B379"/>
    </row>
    <row r="380" spans="2:2" ht="15">
      <c r="B380"/>
    </row>
    <row r="381" spans="2:2" ht="15">
      <c r="B381"/>
    </row>
    <row r="382" spans="2:2" ht="15">
      <c r="B382"/>
    </row>
    <row r="383" spans="2:2" ht="15">
      <c r="B383"/>
    </row>
    <row r="384" spans="2:2" ht="15">
      <c r="B384"/>
    </row>
    <row r="385" spans="2:2" ht="15">
      <c r="B385"/>
    </row>
    <row r="386" spans="2:2" ht="15">
      <c r="B386"/>
    </row>
    <row r="387" spans="2:2" ht="15">
      <c r="B387"/>
    </row>
    <row r="388" spans="2:2" ht="15">
      <c r="B388"/>
    </row>
    <row r="389" spans="2:2" ht="15">
      <c r="B389"/>
    </row>
    <row r="390" spans="2:2" ht="15">
      <c r="B390"/>
    </row>
    <row r="391" spans="2:2" ht="15">
      <c r="B391"/>
    </row>
    <row r="392" spans="2:2" ht="15">
      <c r="B392"/>
    </row>
    <row r="393" spans="2:2" ht="15">
      <c r="B393"/>
    </row>
    <row r="394" spans="2:2" ht="15">
      <c r="B394"/>
    </row>
    <row r="395" spans="2:2" ht="15">
      <c r="B395"/>
    </row>
    <row r="396" spans="2:2" ht="15">
      <c r="B396"/>
    </row>
    <row r="397" spans="2:2" ht="15">
      <c r="B397"/>
    </row>
    <row r="398" spans="2:2" ht="15">
      <c r="B398"/>
    </row>
    <row r="399" spans="2:2" ht="15">
      <c r="B399"/>
    </row>
    <row r="400" spans="2:2" ht="15">
      <c r="B400"/>
    </row>
    <row r="401" spans="2:2" ht="15">
      <c r="B401"/>
    </row>
    <row r="402" spans="2:2" ht="15">
      <c r="B402"/>
    </row>
    <row r="403" spans="2:2" ht="15">
      <c r="B403"/>
    </row>
    <row r="404" spans="2:2" ht="15">
      <c r="B404"/>
    </row>
    <row r="405" spans="2:2" ht="15">
      <c r="B405"/>
    </row>
    <row r="406" spans="2:2" ht="15">
      <c r="B406"/>
    </row>
    <row r="407" spans="2:2" ht="15">
      <c r="B407"/>
    </row>
    <row r="408" spans="2:2" ht="15">
      <c r="B408"/>
    </row>
    <row r="409" spans="2:2" ht="15">
      <c r="B409"/>
    </row>
    <row r="410" spans="2:2" ht="15">
      <c r="B410"/>
    </row>
    <row r="411" spans="2:2" ht="15">
      <c r="B411"/>
    </row>
    <row r="412" spans="2:2" ht="15">
      <c r="B412"/>
    </row>
    <row r="413" spans="2:2" ht="15">
      <c r="B413"/>
    </row>
    <row r="414" spans="2:2" ht="15">
      <c r="B414"/>
    </row>
    <row r="415" spans="2:2" ht="15">
      <c r="B415"/>
    </row>
    <row r="416" spans="2:2" ht="15">
      <c r="B416"/>
    </row>
    <row r="417" spans="2:2" ht="15">
      <c r="B417"/>
    </row>
    <row r="418" spans="2:2" ht="15">
      <c r="B418"/>
    </row>
    <row r="419" spans="2:2" ht="15">
      <c r="B419"/>
    </row>
    <row r="420" spans="2:2" ht="15">
      <c r="B420"/>
    </row>
    <row r="421" spans="2:2" ht="15">
      <c r="B421"/>
    </row>
    <row r="422" spans="2:2" ht="15">
      <c r="B422"/>
    </row>
    <row r="423" spans="2:2" ht="15">
      <c r="B423"/>
    </row>
    <row r="424" spans="2:2" ht="15">
      <c r="B424"/>
    </row>
    <row r="425" spans="2:2" ht="15">
      <c r="B425"/>
    </row>
    <row r="426" spans="2:2" ht="15">
      <c r="B426"/>
    </row>
    <row r="427" spans="2:2" ht="15">
      <c r="B427"/>
    </row>
    <row r="428" spans="2:2" ht="15">
      <c r="B428"/>
    </row>
    <row r="429" spans="2:2" ht="15">
      <c r="B429"/>
    </row>
    <row r="430" spans="2:2" ht="15">
      <c r="B430"/>
    </row>
    <row r="431" spans="2:2" ht="15">
      <c r="B431"/>
    </row>
    <row r="432" spans="2:2" ht="15">
      <c r="B432"/>
    </row>
    <row r="433" spans="2:2" ht="15">
      <c r="B433"/>
    </row>
    <row r="434" spans="2:2" ht="15">
      <c r="B434"/>
    </row>
    <row r="435" spans="2:2" ht="15">
      <c r="B435"/>
    </row>
    <row r="436" spans="2:2" ht="15">
      <c r="B436"/>
    </row>
    <row r="437" spans="2:2" ht="15">
      <c r="B437"/>
    </row>
    <row r="438" spans="2:2" ht="15">
      <c r="B438"/>
    </row>
    <row r="439" spans="2:2" ht="15">
      <c r="B439"/>
    </row>
    <row r="440" spans="2:2" ht="15">
      <c r="B440"/>
    </row>
    <row r="441" spans="2:2" ht="15">
      <c r="B441"/>
    </row>
    <row r="442" spans="2:2" ht="15">
      <c r="B442"/>
    </row>
    <row r="443" spans="2:2" ht="15">
      <c r="B443"/>
    </row>
    <row r="444" spans="2:2" ht="15">
      <c r="B444"/>
    </row>
    <row r="445" spans="2:2" ht="15">
      <c r="B445"/>
    </row>
  </sheetData>
  <printOptions horizontalCentered="1"/>
  <pageMargins left="0.25" right="0.25" top="0.7" bottom="0.55000000000000004" header="0.4" footer="0.24000000000000002"/>
  <pageSetup scale="90" orientation="landscape" r:id="rId1"/>
  <headerFooter>
    <oddHeader>&amp;C&amp;"Arial,Bold"&amp;12FT_T_INCS - Export From AFLAC831_GC@PSG11G01</oddHeader>
    <oddFooter>&amp;L&amp;D&amp;C&amp;P of &amp;N&amp;R&amp;F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6"/>
  <sheetViews>
    <sheetView topLeftCell="A738" workbookViewId="0">
      <selection activeCell="M2" sqref="M2:M756"/>
    </sheetView>
  </sheetViews>
  <sheetFormatPr defaultColWidth="29.42578125" defaultRowHeight="11.25"/>
  <cols>
    <col min="1" max="1" width="24.42578125" style="16" bestFit="1" customWidth="1"/>
    <col min="2" max="2" width="9.7109375" style="17" bestFit="1" customWidth="1"/>
    <col min="3" max="3" width="14" style="43" customWidth="1"/>
    <col min="4" max="5" width="10" style="43" customWidth="1"/>
    <col min="6" max="8" width="7.42578125" style="16" customWidth="1"/>
    <col min="9" max="10" width="15.5703125" style="43" customWidth="1"/>
    <col min="11" max="12" width="6.140625" style="14" customWidth="1"/>
    <col min="13" max="13" width="15" style="8" customWidth="1"/>
    <col min="14" max="16384" width="29.42578125" style="8"/>
  </cols>
  <sheetData>
    <row r="1" spans="1:13" ht="116.25" thickBot="1">
      <c r="A1" s="100" t="s">
        <v>18</v>
      </c>
      <c r="B1" s="106" t="s">
        <v>146</v>
      </c>
      <c r="C1" s="96" t="s">
        <v>147</v>
      </c>
      <c r="D1" s="96" t="s">
        <v>148</v>
      </c>
      <c r="E1" s="96" t="s">
        <v>149</v>
      </c>
      <c r="F1" s="107" t="s">
        <v>150</v>
      </c>
      <c r="G1" s="107" t="s">
        <v>1</v>
      </c>
      <c r="H1" s="107" t="s">
        <v>2</v>
      </c>
      <c r="I1" s="96" t="s">
        <v>151</v>
      </c>
      <c r="J1" s="96" t="s">
        <v>152</v>
      </c>
      <c r="K1" s="102" t="s">
        <v>25</v>
      </c>
      <c r="L1" s="102" t="s">
        <v>26</v>
      </c>
      <c r="M1" s="107" t="s">
        <v>19</v>
      </c>
    </row>
    <row r="2" spans="1:13" ht="12" thickTop="1">
      <c r="A2" s="97" t="s">
        <v>24</v>
      </c>
      <c r="B2" s="103" t="s">
        <v>154</v>
      </c>
      <c r="C2" s="78" t="s">
        <v>24</v>
      </c>
      <c r="D2" s="78" t="s">
        <v>144</v>
      </c>
      <c r="E2" s="78">
        <v>1</v>
      </c>
      <c r="F2" s="103" t="s">
        <v>17</v>
      </c>
      <c r="G2" s="104" t="s">
        <v>17</v>
      </c>
      <c r="H2" s="104" t="s">
        <v>141</v>
      </c>
      <c r="I2" s="78" t="s">
        <v>24</v>
      </c>
      <c r="J2" s="78" t="s">
        <v>24</v>
      </c>
      <c r="K2" s="99" t="s">
        <v>9</v>
      </c>
      <c r="L2" s="99" t="s">
        <v>141</v>
      </c>
      <c r="M2" s="105" t="str">
        <f>CONCATENATE("INSERT INTO ft_t_incl (clsf_oid, cl_value, indus_cl_set_id, level_num, start_tms, last_chg_tms, last_chg_usr_id, cl_nme, cl_desc)  SELECT '",B2,"','",C2,"','",D2,"',",E2,",",F2,",",G2,",'",H2,"','",I2,"','",J2,"'     FROM DUAL WHERE NOT EXISTS (SELECT 1 FROM ft_t_incl WHERE cl_value = '",C2,"' AND indus_cl_set_id = '",D2,"');")</f>
        <v>INSERT INTO ft_t_incl (clsf_oid, cl_value, indus_cl_set_id, level_num, start_tms, last_chg_tms, last_chg_usr_id, cl_nme, cl_desc)  SELECT 'CBAINCL001','BOND','CBAISS',1,SYSDATE,SYSDATE,'CBA','BOND','BOND'     FROM DUAL WHERE NOT EXISTS (SELECT 1 FROM ft_t_incl WHERE cl_value = 'BOND' AND indus_cl_set_id = 'CBAISS');</v>
      </c>
    </row>
    <row r="3" spans="1:13">
      <c r="A3" s="4" t="s">
        <v>153</v>
      </c>
      <c r="B3" s="33" t="s">
        <v>155</v>
      </c>
      <c r="C3" s="9" t="s">
        <v>153</v>
      </c>
      <c r="D3" s="9" t="s">
        <v>145</v>
      </c>
      <c r="E3" s="9">
        <v>1</v>
      </c>
      <c r="F3" s="33" t="s">
        <v>17</v>
      </c>
      <c r="G3" s="34" t="s">
        <v>17</v>
      </c>
      <c r="H3" s="34" t="s">
        <v>141</v>
      </c>
      <c r="I3" s="9" t="s">
        <v>153</v>
      </c>
      <c r="J3" s="9" t="s">
        <v>153</v>
      </c>
      <c r="K3" s="6" t="s">
        <v>9</v>
      </c>
      <c r="L3" s="6" t="s">
        <v>141</v>
      </c>
      <c r="M3" s="7" t="str">
        <f>CONCATENATE("INSERT INTO ft_t_incl (clsf_oid, cl_value, indus_cl_set_id, level_num, start_tms, last_chg_tms, last_chg_usr_id, cl_nme, cl_desc)  SELECT '",B3,"','",C3,"','",D3,"',",E3,",",F3,",",G3,",'",H3,"','",I3,"','",J3,"'     FROM DUAL WHERE NOT EXISTS (SELECT 1 FROM ft_t_incl WHERE cl_value = '",C3,"' AND indus_cl_set_id = '",D3,"');")</f>
        <v>INSERT INTO ft_t_incl (clsf_oid, cl_value, indus_cl_set_id, level_num, start_tms, last_chg_tms, last_chg_usr_id, cl_nme, cl_desc)  SELECT 'CBAINCL002','BENCHMARK-TNOTE','CBAISSUB',1,SYSDATE,SYSDATE,'CBA','BENCHMARK-TNOTE','BENCHMARK-TNOTE'     FROM DUAL WHERE NOT EXISTS (SELECT 1 FROM ft_t_incl WHERE cl_value = 'BENCHMARK-TNOTE' AND indus_cl_set_id = 'CBAISSUB');</v>
      </c>
    </row>
    <row r="4" spans="1:13">
      <c r="A4" s="4" t="s">
        <v>157</v>
      </c>
      <c r="B4" s="33" t="s">
        <v>156</v>
      </c>
      <c r="C4" s="9" t="s">
        <v>157</v>
      </c>
      <c r="D4" s="9" t="s">
        <v>145</v>
      </c>
      <c r="E4" s="9">
        <v>1</v>
      </c>
      <c r="F4" s="33" t="s">
        <v>17</v>
      </c>
      <c r="G4" s="34" t="s">
        <v>17</v>
      </c>
      <c r="H4" s="34" t="s">
        <v>141</v>
      </c>
      <c r="I4" s="9" t="s">
        <v>157</v>
      </c>
      <c r="J4" s="9" t="s">
        <v>157</v>
      </c>
      <c r="K4" s="6" t="s">
        <v>9</v>
      </c>
      <c r="L4" s="6" t="s">
        <v>141</v>
      </c>
      <c r="M4" s="7" t="str">
        <f>CONCATENATE("INSERT INTO ft_t_incl (clsf_oid, cl_value, indus_cl_set_id, level_num, start_tms, last_chg_tms, last_chg_usr_id, cl_nme, cl_desc)  SELECT '",B4,"','",C4,"','",D4,"',",E4,",",F4,",",G4,",'",H4,"','",I4,"','",J4,"'     FROM DUAL WHERE NOT EXISTS (SELECT 1 FROM ft_t_incl WHERE cl_value = '",C4,"' AND indus_cl_set_id = '",D4,"');")</f>
        <v>INSERT INTO ft_t_incl (clsf_oid, cl_value, indus_cl_set_id, level_num, start_tms, last_chg_tms, last_chg_usr_id, cl_nme, cl_desc)  SELECT 'CBAINCL003','GOVERNMENT','CBAISSUB',1,SYSDATE,SYSDATE,'CBA','GOVERNMENT','GOVERNMENT'     FROM DUAL WHERE NOT EXISTS (SELECT 1 FROM ft_t_incl WHERE cl_value = 'GOVERNMENT' AND indus_cl_set_id = 'CBAISSUB');</v>
      </c>
    </row>
    <row r="5" spans="1:13">
      <c r="A5" s="4" t="s">
        <v>167</v>
      </c>
      <c r="B5" s="33" t="s">
        <v>169</v>
      </c>
      <c r="C5" s="9" t="s">
        <v>167</v>
      </c>
      <c r="D5" s="9" t="s">
        <v>144</v>
      </c>
      <c r="E5" s="9">
        <v>1</v>
      </c>
      <c r="F5" s="33" t="s">
        <v>17</v>
      </c>
      <c r="G5" s="34" t="s">
        <v>17</v>
      </c>
      <c r="H5" s="34" t="s">
        <v>141</v>
      </c>
      <c r="I5" s="9" t="s">
        <v>167</v>
      </c>
      <c r="J5" s="9" t="s">
        <v>167</v>
      </c>
      <c r="K5" s="6" t="s">
        <v>9</v>
      </c>
      <c r="L5" s="6" t="s">
        <v>141</v>
      </c>
      <c r="M5" s="7" t="str">
        <f t="shared" ref="M5:M67" si="0">CONCATENATE("INSERT INTO ft_t_incl (clsf_oid, cl_value, indus_cl_set_id, level_num, start_tms, last_chg_tms, last_chg_usr_id, cl_nme, cl_desc)  SELECT '",B5,"','",C5,"','",D5,"',",E5,",",F5,",",G5,",'",H5,"','",I5,"','",J5,"'     FROM DUAL WHERE NOT EXISTS (SELECT 1 FROM ft_t_incl WHERE cl_value = '",C5,"' AND indus_cl_set_id = '",D5,"');")</f>
        <v>INSERT INTO ft_t_incl (clsf_oid, cl_value, indus_cl_set_id, level_num, start_tms, last_chg_tms, last_chg_usr_id, cl_nme, cl_desc)  SELECT 'CBAINCL004','FORWARD-FX','CBAISS',1,SYSDATE,SYSDATE,'CBA','FORWARD-FX','FORWARD-FX'     FROM DUAL WHERE NOT EXISTS (SELECT 1 FROM ft_t_incl WHERE cl_value = 'FORWARD-FX' AND indus_cl_set_id = 'CBAISS');</v>
      </c>
    </row>
    <row r="6" spans="1:13">
      <c r="A6" s="4" t="s">
        <v>168</v>
      </c>
      <c r="B6" s="33" t="s">
        <v>170</v>
      </c>
      <c r="C6" s="9" t="s">
        <v>168</v>
      </c>
      <c r="D6" s="9" t="s">
        <v>145</v>
      </c>
      <c r="E6" s="9">
        <v>1</v>
      </c>
      <c r="F6" s="33" t="s">
        <v>17</v>
      </c>
      <c r="G6" s="34" t="s">
        <v>17</v>
      </c>
      <c r="H6" s="34" t="s">
        <v>141</v>
      </c>
      <c r="I6" s="9" t="s">
        <v>168</v>
      </c>
      <c r="J6" s="9" t="s">
        <v>168</v>
      </c>
      <c r="K6" s="6" t="s">
        <v>9</v>
      </c>
      <c r="L6" s="6" t="s">
        <v>141</v>
      </c>
      <c r="M6" s="7" t="str">
        <f t="shared" si="0"/>
        <v>INSERT INTO ft_t_incl (clsf_oid, cl_value, indus_cl_set_id, level_num, start_tms, last_chg_tms, last_chg_usr_id, cl_nme, cl_desc)  SELECT 'CBAINCL005','NA','CBAISSUB',1,SYSDATE,SYSDATE,'CBA','NA','NA'     FROM DUAL WHERE NOT EXISTS (SELECT 1 FROM ft_t_incl WHERE cl_value = 'NA' AND indus_cl_set_id = 'CBAISSUB');</v>
      </c>
    </row>
    <row r="7" spans="1:13">
      <c r="A7" s="4" t="s">
        <v>181</v>
      </c>
      <c r="B7" s="33" t="s">
        <v>541</v>
      </c>
      <c r="C7" s="9" t="s">
        <v>181</v>
      </c>
      <c r="D7" s="9" t="s">
        <v>144</v>
      </c>
      <c r="E7" s="9">
        <v>1</v>
      </c>
      <c r="F7" s="33" t="s">
        <v>17</v>
      </c>
      <c r="G7" s="34" t="s">
        <v>17</v>
      </c>
      <c r="H7" s="34" t="s">
        <v>141</v>
      </c>
      <c r="I7" s="9" t="s">
        <v>181</v>
      </c>
      <c r="J7" s="9" t="s">
        <v>181</v>
      </c>
      <c r="K7" s="6" t="s">
        <v>9</v>
      </c>
      <c r="L7" s="6" t="s">
        <v>141</v>
      </c>
      <c r="M7" s="7" t="str">
        <f t="shared" si="0"/>
        <v>INSERT INTO ft_t_incl (clsf_oid, cl_value, indus_cl_set_id, level_num, start_tms, last_chg_tms, last_chg_usr_id, cl_nme, cl_desc)  SELECT 'CBAINCL006','DEPOSIT','CBAISS',1,SYSDATE,SYSDATE,'CBA','DEPOSIT','DEPOSIT'     FROM DUAL WHERE NOT EXISTS (SELECT 1 FROM ft_t_incl WHERE cl_value = 'DEPOSIT' AND indus_cl_set_id = 'CBAISS');</v>
      </c>
    </row>
    <row r="8" spans="1:13">
      <c r="A8" s="4" t="s">
        <v>853</v>
      </c>
      <c r="B8" s="33" t="s">
        <v>542</v>
      </c>
      <c r="C8" s="9" t="s">
        <v>853</v>
      </c>
      <c r="D8" s="9" t="s">
        <v>144</v>
      </c>
      <c r="E8" s="9">
        <v>1</v>
      </c>
      <c r="F8" s="33" t="s">
        <v>17</v>
      </c>
      <c r="G8" s="34" t="s">
        <v>17</v>
      </c>
      <c r="H8" s="34" t="s">
        <v>141</v>
      </c>
      <c r="I8" s="9" t="s">
        <v>853</v>
      </c>
      <c r="J8" s="9" t="s">
        <v>853</v>
      </c>
      <c r="K8" s="6" t="s">
        <v>9</v>
      </c>
      <c r="L8" s="6" t="s">
        <v>141</v>
      </c>
      <c r="M8" s="7" t="str">
        <f t="shared" si="0"/>
        <v>INSERT INTO ft_t_incl (clsf_oid, cl_value, indus_cl_set_id, level_num, start_tms, last_chg_tms, last_chg_usr_id, cl_nme, cl_desc)  SELECT 'CBAINCL007','SPOT FX','CBAISS',1,SYSDATE,SYSDATE,'CBA','SPOT FX','SPOT FX'     FROM DUAL WHERE NOT EXISTS (SELECT 1 FROM ft_t_incl WHERE cl_value = 'SPOT FX' AND indus_cl_set_id = 'CBAISS');</v>
      </c>
    </row>
    <row r="9" spans="1:13">
      <c r="A9" s="4" t="s">
        <v>179</v>
      </c>
      <c r="B9" s="33" t="s">
        <v>543</v>
      </c>
      <c r="C9" s="9" t="s">
        <v>179</v>
      </c>
      <c r="D9" s="9" t="s">
        <v>144</v>
      </c>
      <c r="E9" s="9">
        <v>1</v>
      </c>
      <c r="F9" s="33" t="s">
        <v>17</v>
      </c>
      <c r="G9" s="34" t="s">
        <v>17</v>
      </c>
      <c r="H9" s="34" t="s">
        <v>141</v>
      </c>
      <c r="I9" s="9" t="s">
        <v>179</v>
      </c>
      <c r="J9" s="9" t="s">
        <v>179</v>
      </c>
      <c r="K9" s="6" t="s">
        <v>9</v>
      </c>
      <c r="L9" s="6" t="s">
        <v>141</v>
      </c>
      <c r="M9" s="7" t="str">
        <f t="shared" si="0"/>
        <v>INSERT INTO ft_t_incl (clsf_oid, cl_value, indus_cl_set_id, level_num, start_tms, last_chg_tms, last_chg_usr_id, cl_nme, cl_desc)  SELECT 'CBAINCL008','FUT-DEP','CBAISS',1,SYSDATE,SYSDATE,'CBA','FUT-DEP','FUT-DEP'     FROM DUAL WHERE NOT EXISTS (SELECT 1 FROM ft_t_incl WHERE cl_value = 'FUT-DEP' AND indus_cl_set_id = 'CBAISS');</v>
      </c>
    </row>
    <row r="10" spans="1:13">
      <c r="A10" s="4" t="s">
        <v>182</v>
      </c>
      <c r="B10" s="33" t="s">
        <v>544</v>
      </c>
      <c r="C10" s="9" t="s">
        <v>182</v>
      </c>
      <c r="D10" s="9" t="s">
        <v>144</v>
      </c>
      <c r="E10" s="9">
        <v>1</v>
      </c>
      <c r="F10" s="33" t="s">
        <v>17</v>
      </c>
      <c r="G10" s="34" t="s">
        <v>17</v>
      </c>
      <c r="H10" s="34" t="s">
        <v>141</v>
      </c>
      <c r="I10" s="9" t="s">
        <v>182</v>
      </c>
      <c r="J10" s="9" t="s">
        <v>182</v>
      </c>
      <c r="K10" s="6" t="s">
        <v>9</v>
      </c>
      <c r="L10" s="6" t="s">
        <v>141</v>
      </c>
      <c r="M10" s="7" t="str">
        <f t="shared" si="0"/>
        <v>INSERT INTO ft_t_incl (clsf_oid, cl_value, indus_cl_set_id, level_num, start_tms, last_chg_tms, last_chg_usr_id, cl_nme, cl_desc)  SELECT 'CBAINCL009','SWAP','CBAISS',1,SYSDATE,SYSDATE,'CBA','SWAP','SWAP'     FROM DUAL WHERE NOT EXISTS (SELECT 1 FROM ft_t_incl WHERE cl_value = 'SWAP' AND indus_cl_set_id = 'CBAISS');</v>
      </c>
    </row>
    <row r="11" spans="1:13">
      <c r="A11" s="4" t="s">
        <v>180</v>
      </c>
      <c r="B11" s="33" t="s">
        <v>545</v>
      </c>
      <c r="C11" s="9" t="s">
        <v>180</v>
      </c>
      <c r="D11" s="9" t="s">
        <v>144</v>
      </c>
      <c r="E11" s="9">
        <v>1</v>
      </c>
      <c r="F11" s="33" t="s">
        <v>17</v>
      </c>
      <c r="G11" s="34" t="s">
        <v>17</v>
      </c>
      <c r="H11" s="34" t="s">
        <v>141</v>
      </c>
      <c r="I11" s="9" t="s">
        <v>180</v>
      </c>
      <c r="J11" s="9" t="s">
        <v>180</v>
      </c>
      <c r="K11" s="6" t="s">
        <v>9</v>
      </c>
      <c r="L11" s="6" t="s">
        <v>141</v>
      </c>
      <c r="M11" s="7" t="str">
        <f t="shared" si="0"/>
        <v>INSERT INTO ft_t_incl (clsf_oid, cl_value, indus_cl_set_id, level_num, start_tms, last_chg_tms, last_chg_usr_id, cl_nme, cl_desc)  SELECT 'CBAINCL010','FRA','CBAISS',1,SYSDATE,SYSDATE,'CBA','FRA','FRA'     FROM DUAL WHERE NOT EXISTS (SELECT 1 FROM ft_t_incl WHERE cl_value = 'FRA' AND indus_cl_set_id = 'CBAISS');</v>
      </c>
    </row>
    <row r="12" spans="1:13">
      <c r="A12" s="4" t="s">
        <v>208</v>
      </c>
      <c r="B12" s="33" t="s">
        <v>546</v>
      </c>
      <c r="C12" s="9" t="s">
        <v>208</v>
      </c>
      <c r="D12" s="9" t="s">
        <v>144</v>
      </c>
      <c r="E12" s="9">
        <v>1</v>
      </c>
      <c r="F12" s="33" t="s">
        <v>17</v>
      </c>
      <c r="G12" s="34" t="s">
        <v>17</v>
      </c>
      <c r="H12" s="34" t="s">
        <v>141</v>
      </c>
      <c r="I12" s="9" t="s">
        <v>208</v>
      </c>
      <c r="J12" s="9" t="s">
        <v>208</v>
      </c>
      <c r="K12" s="6" t="s">
        <v>9</v>
      </c>
      <c r="L12" s="6" t="s">
        <v>141</v>
      </c>
      <c r="M12" s="7" t="str">
        <f t="shared" si="0"/>
        <v>INSERT INTO ft_t_incl (clsf_oid, cl_value, indus_cl_set_id, level_num, start_tms, last_chg_tms, last_chg_usr_id, cl_nme, cl_desc)  SELECT 'CBAINCL011','SPOT','CBAISS',1,SYSDATE,SYSDATE,'CBA','SPOT','SPOT'     FROM DUAL WHERE NOT EXISTS (SELECT 1 FROM ft_t_incl WHERE cl_value = 'SPOT' AND indus_cl_set_id = 'CBAISS');</v>
      </c>
    </row>
    <row r="13" spans="1:13">
      <c r="A13" s="4" t="s">
        <v>206</v>
      </c>
      <c r="B13" s="33" t="s">
        <v>547</v>
      </c>
      <c r="C13" s="9" t="s">
        <v>206</v>
      </c>
      <c r="D13" s="9" t="s">
        <v>144</v>
      </c>
      <c r="E13" s="9">
        <v>1</v>
      </c>
      <c r="F13" s="33" t="s">
        <v>17</v>
      </c>
      <c r="G13" s="34" t="s">
        <v>17</v>
      </c>
      <c r="H13" s="34" t="s">
        <v>141</v>
      </c>
      <c r="I13" s="9" t="s">
        <v>206</v>
      </c>
      <c r="J13" s="9" t="s">
        <v>206</v>
      </c>
      <c r="K13" s="6" t="s">
        <v>9</v>
      </c>
      <c r="L13" s="6" t="s">
        <v>141</v>
      </c>
      <c r="M13" s="7" t="str">
        <f t="shared" si="0"/>
        <v>INSERT INTO ft_t_incl (clsf_oid, cl_value, indus_cl_set_id, level_num, start_tms, last_chg_tms, last_chg_usr_id, cl_nme, cl_desc)  SELECT 'CBAINCL012','FUT-CCY','CBAISS',1,SYSDATE,SYSDATE,'CBA','FUT-CCY','FUT-CCY'     FROM DUAL WHERE NOT EXISTS (SELECT 1 FROM ft_t_incl WHERE cl_value = 'FUT-CCY' AND indus_cl_set_id = 'CBAISS');</v>
      </c>
    </row>
    <row r="14" spans="1:13">
      <c r="A14" s="4" t="s">
        <v>854</v>
      </c>
      <c r="B14" s="33" t="s">
        <v>548</v>
      </c>
      <c r="C14" s="9" t="s">
        <v>854</v>
      </c>
      <c r="D14" s="9" t="s">
        <v>144</v>
      </c>
      <c r="E14" s="9">
        <v>1</v>
      </c>
      <c r="F14" s="33" t="s">
        <v>17</v>
      </c>
      <c r="G14" s="34" t="s">
        <v>17</v>
      </c>
      <c r="H14" s="34" t="s">
        <v>141</v>
      </c>
      <c r="I14" s="9" t="s">
        <v>854</v>
      </c>
      <c r="J14" s="9" t="s">
        <v>854</v>
      </c>
      <c r="K14" s="6" t="s">
        <v>9</v>
      </c>
      <c r="L14" s="6" t="s">
        <v>141</v>
      </c>
      <c r="M14" s="7" t="str">
        <f t="shared" si="0"/>
        <v>INSERT INTO ft_t_incl (clsf_oid, cl_value, indus_cl_set_id, level_num, start_tms, last_chg_tms, last_chg_usr_id, cl_nme, cl_desc)  SELECT 'CBAINCL013','SPOT_FX_ART','CBAISS',1,SYSDATE,SYSDATE,'CBA','SPOT_FX_ART','SPOT_FX_ART'     FROM DUAL WHERE NOT EXISTS (SELECT 1 FROM ft_t_incl WHERE cl_value = 'SPOT_FX_ART' AND indus_cl_set_id = 'CBAISS');</v>
      </c>
    </row>
    <row r="15" spans="1:13">
      <c r="A15" s="4" t="s">
        <v>539</v>
      </c>
      <c r="B15" s="33" t="s">
        <v>549</v>
      </c>
      <c r="C15" s="9" t="s">
        <v>539</v>
      </c>
      <c r="D15" s="9" t="s">
        <v>145</v>
      </c>
      <c r="E15" s="9">
        <v>1</v>
      </c>
      <c r="F15" s="33" t="s">
        <v>17</v>
      </c>
      <c r="G15" s="34" t="s">
        <v>17</v>
      </c>
      <c r="H15" s="34" t="s">
        <v>141</v>
      </c>
      <c r="I15" s="9" t="s">
        <v>539</v>
      </c>
      <c r="J15" s="9" t="s">
        <v>539</v>
      </c>
      <c r="K15" s="6" t="s">
        <v>9</v>
      </c>
      <c r="L15" s="6" t="s">
        <v>141</v>
      </c>
      <c r="M15" s="7" t="str">
        <f t="shared" si="0"/>
        <v>INSERT INTO ft_t_incl (clsf_oid, cl_value, indus_cl_set_id, level_num, start_tms, last_chg_tms, last_chg_usr_id, cl_nme, cl_desc)  SELECT 'CBAINCL014','1FED','CBAISSUB',1,SYSDATE,SYSDATE,'CBA','1FED','1FED'     FROM DUAL WHERE NOT EXISTS (SELECT 1 FROM ft_t_incl WHERE cl_value = '1FED' AND indus_cl_set_id = 'CBAISSUB');</v>
      </c>
    </row>
    <row r="16" spans="1:13">
      <c r="A16" s="4" t="s">
        <v>353</v>
      </c>
      <c r="B16" s="33" t="s">
        <v>550</v>
      </c>
      <c r="C16" s="9" t="s">
        <v>353</v>
      </c>
      <c r="D16" s="9" t="s">
        <v>145</v>
      </c>
      <c r="E16" s="9">
        <v>1</v>
      </c>
      <c r="F16" s="33" t="s">
        <v>17</v>
      </c>
      <c r="G16" s="34" t="s">
        <v>17</v>
      </c>
      <c r="H16" s="34" t="s">
        <v>141</v>
      </c>
      <c r="I16" s="9" t="s">
        <v>353</v>
      </c>
      <c r="J16" s="9" t="s">
        <v>353</v>
      </c>
      <c r="K16" s="6" t="s">
        <v>9</v>
      </c>
      <c r="L16" s="6" t="s">
        <v>141</v>
      </c>
      <c r="M16" s="7" t="str">
        <f t="shared" si="0"/>
        <v>INSERT INTO ft_t_incl (clsf_oid, cl_value, indus_cl_set_id, level_num, start_tms, last_chg_tms, last_chg_usr_id, cl_nme, cl_desc)  SELECT 'CBAINCL015','2EA','CBAISSUB',1,SYSDATE,SYSDATE,'CBA','2EA','2EA'     FROM DUAL WHERE NOT EXISTS (SELECT 1 FROM ft_t_incl WHERE cl_value = '2EA' AND indus_cl_set_id = 'CBAISSUB');</v>
      </c>
    </row>
    <row r="17" spans="1:13">
      <c r="A17" s="4" t="s">
        <v>354</v>
      </c>
      <c r="B17" s="33" t="s">
        <v>551</v>
      </c>
      <c r="C17" s="9" t="s">
        <v>354</v>
      </c>
      <c r="D17" s="9" t="s">
        <v>145</v>
      </c>
      <c r="E17" s="9">
        <v>1</v>
      </c>
      <c r="F17" s="33" t="s">
        <v>17</v>
      </c>
      <c r="G17" s="34" t="s">
        <v>17</v>
      </c>
      <c r="H17" s="34" t="s">
        <v>141</v>
      </c>
      <c r="I17" s="9" t="s">
        <v>354</v>
      </c>
      <c r="J17" s="9" t="s">
        <v>354</v>
      </c>
      <c r="K17" s="6" t="s">
        <v>9</v>
      </c>
      <c r="L17" s="6" t="s">
        <v>141</v>
      </c>
      <c r="M17" s="7" t="str">
        <f t="shared" si="0"/>
        <v>INSERT INTO ft_t_incl (clsf_oid, cl_value, indus_cl_set_id, level_num, start_tms, last_chg_tms, last_chg_usr_id, cl_nme, cl_desc)  SELECT 'CBAINCL016','3EA','CBAISSUB',1,SYSDATE,SYSDATE,'CBA','3EA','3EA'     FROM DUAL WHERE NOT EXISTS (SELECT 1 FROM ft_t_incl WHERE cl_value = '3EA' AND indus_cl_set_id = 'CBAISSUB');</v>
      </c>
    </row>
    <row r="18" spans="1:13">
      <c r="A18" s="4" t="s">
        <v>287</v>
      </c>
      <c r="B18" s="33" t="s">
        <v>552</v>
      </c>
      <c r="C18" s="9" t="s">
        <v>287</v>
      </c>
      <c r="D18" s="9" t="s">
        <v>145</v>
      </c>
      <c r="E18" s="9">
        <v>1</v>
      </c>
      <c r="F18" s="33" t="s">
        <v>17</v>
      </c>
      <c r="G18" s="34" t="s">
        <v>17</v>
      </c>
      <c r="H18" s="34" t="s">
        <v>141</v>
      </c>
      <c r="I18" s="9" t="s">
        <v>287</v>
      </c>
      <c r="J18" s="9" t="s">
        <v>287</v>
      </c>
      <c r="K18" s="6" t="s">
        <v>9</v>
      </c>
      <c r="L18" s="6" t="s">
        <v>141</v>
      </c>
      <c r="M18" s="7" t="str">
        <f t="shared" si="0"/>
        <v>INSERT INTO ft_t_incl (clsf_oid, cl_value, indus_cl_set_id, level_num, start_tms, last_chg_tms, last_chg_usr_id, cl_nme, cl_desc)  SELECT 'CBAINCL017','3M_CDOR','CBAISSUB',1,SYSDATE,SYSDATE,'CBA','3M_CDOR','3M_CDOR'     FROM DUAL WHERE NOT EXISTS (SELECT 1 FROM ft_t_incl WHERE cl_value = '3M_CDOR' AND indus_cl_set_id = 'CBAISSUB');</v>
      </c>
    </row>
    <row r="19" spans="1:13">
      <c r="A19" s="4" t="s">
        <v>336</v>
      </c>
      <c r="B19" s="33" t="s">
        <v>553</v>
      </c>
      <c r="C19" s="9" t="s">
        <v>336</v>
      </c>
      <c r="D19" s="9" t="s">
        <v>145</v>
      </c>
      <c r="E19" s="9">
        <v>1</v>
      </c>
      <c r="F19" s="33" t="s">
        <v>17</v>
      </c>
      <c r="G19" s="34" t="s">
        <v>17</v>
      </c>
      <c r="H19" s="34" t="s">
        <v>141</v>
      </c>
      <c r="I19" s="9" t="s">
        <v>336</v>
      </c>
      <c r="J19" s="9" t="s">
        <v>336</v>
      </c>
      <c r="K19" s="6" t="s">
        <v>9</v>
      </c>
      <c r="L19" s="6" t="s">
        <v>141</v>
      </c>
      <c r="M19" s="7" t="str">
        <f t="shared" si="0"/>
        <v>INSERT INTO ft_t_incl (clsf_oid, cl_value, indus_cl_set_id, level_num, start_tms, last_chg_tms, last_chg_usr_id, cl_nme, cl_desc)  SELECT 'CBAINCL018','3M_IMM','CBAISSUB',1,SYSDATE,SYSDATE,'CBA','3M_IMM','3M_IMM'     FROM DUAL WHERE NOT EXISTS (SELECT 1 FROM ft_t_incl WHERE cl_value = '3M_IMM' AND indus_cl_set_id = 'CBAISSUB');</v>
      </c>
    </row>
    <row r="20" spans="1:13">
      <c r="A20" s="4" t="s">
        <v>355</v>
      </c>
      <c r="B20" s="33" t="s">
        <v>554</v>
      </c>
      <c r="C20" s="9" t="s">
        <v>355</v>
      </c>
      <c r="D20" s="9" t="s">
        <v>145</v>
      </c>
      <c r="E20" s="9">
        <v>1</v>
      </c>
      <c r="F20" s="33" t="s">
        <v>17</v>
      </c>
      <c r="G20" s="34" t="s">
        <v>17</v>
      </c>
      <c r="H20" s="34" t="s">
        <v>141</v>
      </c>
      <c r="I20" s="9" t="s">
        <v>355</v>
      </c>
      <c r="J20" s="9" t="s">
        <v>355</v>
      </c>
      <c r="K20" s="6" t="s">
        <v>9</v>
      </c>
      <c r="L20" s="6" t="s">
        <v>141</v>
      </c>
      <c r="M20" s="7" t="str">
        <f t="shared" si="0"/>
        <v>INSERT INTO ft_t_incl (clsf_oid, cl_value, indus_cl_set_id, level_num, start_tms, last_chg_tms, last_chg_usr_id, cl_nme, cl_desc)  SELECT 'CBAINCL019','4EA','CBAISSUB',1,SYSDATE,SYSDATE,'CBA','4EA','4EA'     FROM DUAL WHERE NOT EXISTS (SELECT 1 FROM ft_t_incl WHERE cl_value = '4EA' AND indus_cl_set_id = 'CBAISSUB');</v>
      </c>
    </row>
    <row r="21" spans="1:13">
      <c r="A21" s="4" t="s">
        <v>356</v>
      </c>
      <c r="B21" s="33" t="s">
        <v>555</v>
      </c>
      <c r="C21" s="9" t="s">
        <v>356</v>
      </c>
      <c r="D21" s="9" t="s">
        <v>145</v>
      </c>
      <c r="E21" s="9">
        <v>1</v>
      </c>
      <c r="F21" s="33" t="s">
        <v>17</v>
      </c>
      <c r="G21" s="34" t="s">
        <v>17</v>
      </c>
      <c r="H21" s="34" t="s">
        <v>141</v>
      </c>
      <c r="I21" s="9" t="s">
        <v>356</v>
      </c>
      <c r="J21" s="9" t="s">
        <v>356</v>
      </c>
      <c r="K21" s="6" t="s">
        <v>9</v>
      </c>
      <c r="L21" s="6" t="s">
        <v>141</v>
      </c>
      <c r="M21" s="7" t="str">
        <f t="shared" si="0"/>
        <v>INSERT INTO ft_t_incl (clsf_oid, cl_value, indus_cl_set_id, level_num, start_tms, last_chg_tms, last_chg_usr_id, cl_nme, cl_desc)  SELECT 'CBAINCL020','5EA','CBAISSUB',1,SYSDATE,SYSDATE,'CBA','5EA','5EA'     FROM DUAL WHERE NOT EXISTS (SELECT 1 FROM ft_t_incl WHERE cl_value = '5EA' AND indus_cl_set_id = 'CBAISSUB');</v>
      </c>
    </row>
    <row r="22" spans="1:13">
      <c r="A22" s="4" t="s">
        <v>338</v>
      </c>
      <c r="B22" s="33" t="s">
        <v>556</v>
      </c>
      <c r="C22" s="9" t="s">
        <v>338</v>
      </c>
      <c r="D22" s="9" t="s">
        <v>145</v>
      </c>
      <c r="E22" s="9">
        <v>1</v>
      </c>
      <c r="F22" s="33" t="s">
        <v>17</v>
      </c>
      <c r="G22" s="34" t="s">
        <v>17</v>
      </c>
      <c r="H22" s="34" t="s">
        <v>141</v>
      </c>
      <c r="I22" s="9" t="s">
        <v>338</v>
      </c>
      <c r="J22" s="9" t="s">
        <v>338</v>
      </c>
      <c r="K22" s="6" t="s">
        <v>9</v>
      </c>
      <c r="L22" s="6" t="s">
        <v>141</v>
      </c>
      <c r="M22" s="7" t="str">
        <f t="shared" si="0"/>
        <v>INSERT INTO ft_t_incl (clsf_oid, cl_value, indus_cl_set_id, level_num, start_tms, last_chg_tms, last_chg_usr_id, cl_nme, cl_desc)  SELECT 'CBAINCL021','6M_IMM','CBAISSUB',1,SYSDATE,SYSDATE,'CBA','6M_IMM','6M_IMM'     FROM DUAL WHERE NOT EXISTS (SELECT 1 FROM ft_t_incl WHERE cl_value = '6M_IMM' AND indus_cl_set_id = 'CBAISSUB');</v>
      </c>
    </row>
    <row r="23" spans="1:13">
      <c r="A23" s="4" t="s">
        <v>339</v>
      </c>
      <c r="B23" s="33" t="s">
        <v>557</v>
      </c>
      <c r="C23" s="9" t="s">
        <v>339</v>
      </c>
      <c r="D23" s="9" t="s">
        <v>145</v>
      </c>
      <c r="E23" s="9">
        <v>1</v>
      </c>
      <c r="F23" s="33" t="s">
        <v>17</v>
      </c>
      <c r="G23" s="34" t="s">
        <v>17</v>
      </c>
      <c r="H23" s="34" t="s">
        <v>141</v>
      </c>
      <c r="I23" s="9" t="s">
        <v>339</v>
      </c>
      <c r="J23" s="9" t="s">
        <v>339</v>
      </c>
      <c r="K23" s="6" t="s">
        <v>9</v>
      </c>
      <c r="L23" s="6" t="s">
        <v>141</v>
      </c>
      <c r="M23" s="7" t="str">
        <f t="shared" si="0"/>
        <v>INSERT INTO ft_t_incl (clsf_oid, cl_value, indus_cl_set_id, level_num, start_tms, last_chg_tms, last_chg_usr_id, cl_nme, cl_desc)  SELECT 'CBAINCL022','ABA','CBAISSUB',1,SYSDATE,SYSDATE,'CBA','ABA','ABA'     FROM DUAL WHERE NOT EXISTS (SELECT 1 FROM ft_t_incl WHERE cl_value = 'ABA' AND indus_cl_set_id = 'CBAISSUB');</v>
      </c>
    </row>
    <row r="24" spans="1:13">
      <c r="A24" s="4" t="s">
        <v>344</v>
      </c>
      <c r="B24" s="33" t="s">
        <v>558</v>
      </c>
      <c r="C24" s="9" t="s">
        <v>344</v>
      </c>
      <c r="D24" s="9" t="s">
        <v>145</v>
      </c>
      <c r="E24" s="9">
        <v>1</v>
      </c>
      <c r="F24" s="33" t="s">
        <v>17</v>
      </c>
      <c r="G24" s="34" t="s">
        <v>17</v>
      </c>
      <c r="H24" s="34" t="s">
        <v>141</v>
      </c>
      <c r="I24" s="9" t="s">
        <v>344</v>
      </c>
      <c r="J24" s="9" t="s">
        <v>344</v>
      </c>
      <c r="K24" s="6" t="s">
        <v>9</v>
      </c>
      <c r="L24" s="6" t="s">
        <v>141</v>
      </c>
      <c r="M24" s="7" t="str">
        <f t="shared" si="0"/>
        <v>INSERT INTO ft_t_incl (clsf_oid, cl_value, indus_cl_set_id, level_num, start_tms, last_chg_tms, last_chg_usr_id, cl_nme, cl_desc)  SELECT 'CBAINCL023','AD','CBAISSUB',1,SYSDATE,SYSDATE,'CBA','AD','AD'     FROM DUAL WHERE NOT EXISTS (SELECT 1 FROM ft_t_incl WHERE cl_value = 'AD' AND indus_cl_set_id = 'CBAISSUB');</v>
      </c>
    </row>
    <row r="25" spans="1:13">
      <c r="A25" s="4" t="s">
        <v>229</v>
      </c>
      <c r="B25" s="33" t="s">
        <v>559</v>
      </c>
      <c r="C25" s="9" t="s">
        <v>229</v>
      </c>
      <c r="D25" s="9" t="s">
        <v>145</v>
      </c>
      <c r="E25" s="9">
        <v>1</v>
      </c>
      <c r="F25" s="33" t="s">
        <v>17</v>
      </c>
      <c r="G25" s="34" t="s">
        <v>17</v>
      </c>
      <c r="H25" s="34" t="s">
        <v>141</v>
      </c>
      <c r="I25" s="9" t="s">
        <v>229</v>
      </c>
      <c r="J25" s="9" t="s">
        <v>229</v>
      </c>
      <c r="K25" s="6" t="s">
        <v>9</v>
      </c>
      <c r="L25" s="6" t="s">
        <v>141</v>
      </c>
      <c r="M25" s="7" t="str">
        <f t="shared" si="0"/>
        <v>INSERT INTO ft_t_incl (clsf_oid, cl_value, indus_cl_set_id, level_num, start_tms, last_chg_tms, last_chg_usr_id, cl_nme, cl_desc)  SELECT 'CBAINCL024','AEIBOR','CBAISSUB',1,SYSDATE,SYSDATE,'CBA','AEIBOR','AEIBOR'     FROM DUAL WHERE NOT EXISTS (SELECT 1 FROM ft_t_incl WHERE cl_value = 'AEIBOR' AND indus_cl_set_id = 'CBAISSUB');</v>
      </c>
    </row>
    <row r="26" spans="1:13">
      <c r="A26" s="4" t="s">
        <v>476</v>
      </c>
      <c r="B26" s="33" t="s">
        <v>560</v>
      </c>
      <c r="C26" s="9" t="s">
        <v>476</v>
      </c>
      <c r="D26" s="9" t="s">
        <v>145</v>
      </c>
      <c r="E26" s="9">
        <v>1</v>
      </c>
      <c r="F26" s="33" t="s">
        <v>17</v>
      </c>
      <c r="G26" s="34" t="s">
        <v>17</v>
      </c>
      <c r="H26" s="34" t="s">
        <v>141</v>
      </c>
      <c r="I26" s="9" t="s">
        <v>476</v>
      </c>
      <c r="J26" s="9" t="s">
        <v>476</v>
      </c>
      <c r="K26" s="6" t="s">
        <v>9</v>
      </c>
      <c r="L26" s="6" t="s">
        <v>141</v>
      </c>
      <c r="M26" s="7" t="str">
        <f t="shared" si="0"/>
        <v>INSERT INTO ft_t_incl (clsf_oid, cl_value, indus_cl_set_id, level_num, start_tms, last_chg_tms, last_chg_usr_id, cl_nme, cl_desc)  SELECT 'CBAINCL025','AFMA10AM','CBAISSUB',1,SYSDATE,SYSDATE,'CBA','AFMA10AM','AFMA10AM'     FROM DUAL WHERE NOT EXISTS (SELECT 1 FROM ft_t_incl WHERE cl_value = 'AFMA10AM' AND indus_cl_set_id = 'CBAISSUB');</v>
      </c>
    </row>
    <row r="27" spans="1:13">
      <c r="A27" s="4" t="s">
        <v>312</v>
      </c>
      <c r="B27" s="33" t="s">
        <v>561</v>
      </c>
      <c r="C27" s="9" t="s">
        <v>312</v>
      </c>
      <c r="D27" s="9" t="s">
        <v>145</v>
      </c>
      <c r="E27" s="9">
        <v>1</v>
      </c>
      <c r="F27" s="33" t="s">
        <v>17</v>
      </c>
      <c r="G27" s="34" t="s">
        <v>17</v>
      </c>
      <c r="H27" s="34" t="s">
        <v>141</v>
      </c>
      <c r="I27" s="9" t="s">
        <v>312</v>
      </c>
      <c r="J27" s="9" t="s">
        <v>312</v>
      </c>
      <c r="K27" s="6" t="s">
        <v>9</v>
      </c>
      <c r="L27" s="6" t="s">
        <v>141</v>
      </c>
      <c r="M27" s="7" t="str">
        <f t="shared" si="0"/>
        <v>INSERT INTO ft_t_incl (clsf_oid, cl_value, indus_cl_set_id, level_num, start_tms, last_chg_tms, last_chg_usr_id, cl_nme, cl_desc)  SELECT 'CBAINCL026','ANNUAL','CBAISSUB',1,SYSDATE,SYSDATE,'CBA','ANNUAL','ANNUAL'     FROM DUAL WHERE NOT EXISTS (SELECT 1 FROM ft_t_incl WHERE cl_value = 'ANNUAL' AND indus_cl_set_id = 'CBAISSUB');</v>
      </c>
    </row>
    <row r="28" spans="1:13">
      <c r="A28" s="4" t="s">
        <v>475</v>
      </c>
      <c r="B28" s="33" t="s">
        <v>562</v>
      </c>
      <c r="C28" s="9" t="s">
        <v>475</v>
      </c>
      <c r="D28" s="9" t="s">
        <v>145</v>
      </c>
      <c r="E28" s="9">
        <v>1</v>
      </c>
      <c r="F28" s="33" t="s">
        <v>17</v>
      </c>
      <c r="G28" s="34" t="s">
        <v>17</v>
      </c>
      <c r="H28" s="34" t="s">
        <v>141</v>
      </c>
      <c r="I28" s="9" t="s">
        <v>475</v>
      </c>
      <c r="J28" s="9" t="s">
        <v>475</v>
      </c>
      <c r="K28" s="6" t="s">
        <v>9</v>
      </c>
      <c r="L28" s="6" t="s">
        <v>141</v>
      </c>
      <c r="M28" s="7" t="str">
        <f t="shared" si="0"/>
        <v>INSERT INTO ft_t_incl (clsf_oid, cl_value, indus_cl_set_id, level_num, start_tms, last_chg_tms, last_chg_usr_id, cl_nme, cl_desc)  SELECT 'CBAINCL027','ART','CBAISSUB',1,SYSDATE,SYSDATE,'CBA','ART','ART'     FROM DUAL WHERE NOT EXISTS (SELECT 1 FROM ft_t_incl WHERE cl_value = 'ART' AND indus_cl_set_id = 'CBAISSUB');</v>
      </c>
    </row>
    <row r="29" spans="1:13">
      <c r="A29" s="4" t="s">
        <v>230</v>
      </c>
      <c r="B29" s="33" t="s">
        <v>563</v>
      </c>
      <c r="C29" s="9" t="s">
        <v>230</v>
      </c>
      <c r="D29" s="9" t="s">
        <v>145</v>
      </c>
      <c r="E29" s="9">
        <v>1</v>
      </c>
      <c r="F29" s="33" t="s">
        <v>17</v>
      </c>
      <c r="G29" s="34" t="s">
        <v>17</v>
      </c>
      <c r="H29" s="34" t="s">
        <v>141</v>
      </c>
      <c r="I29" s="9" t="s">
        <v>230</v>
      </c>
      <c r="J29" s="9" t="s">
        <v>230</v>
      </c>
      <c r="K29" s="6" t="s">
        <v>9</v>
      </c>
      <c r="L29" s="6" t="s">
        <v>141</v>
      </c>
      <c r="M29" s="7" t="str">
        <f t="shared" si="0"/>
        <v>INSERT INTO ft_t_incl (clsf_oid, cl_value, indus_cl_set_id, level_num, start_tms, last_chg_tms, last_chg_usr_id, cl_nme, cl_desc)  SELECT 'CBAINCL028','BANK BILL','CBAISSUB',1,SYSDATE,SYSDATE,'CBA','BANK BILL','BANK BILL'     FROM DUAL WHERE NOT EXISTS (SELECT 1 FROM ft_t_incl WHERE cl_value = 'BANK BILL' AND indus_cl_set_id = 'CBAISSUB');</v>
      </c>
    </row>
    <row r="30" spans="1:13">
      <c r="A30" s="4" t="s">
        <v>231</v>
      </c>
      <c r="B30" s="33" t="s">
        <v>564</v>
      </c>
      <c r="C30" s="9" t="s">
        <v>231</v>
      </c>
      <c r="D30" s="9" t="s">
        <v>145</v>
      </c>
      <c r="E30" s="9">
        <v>1</v>
      </c>
      <c r="F30" s="33" t="s">
        <v>17</v>
      </c>
      <c r="G30" s="34" t="s">
        <v>17</v>
      </c>
      <c r="H30" s="34" t="s">
        <v>141</v>
      </c>
      <c r="I30" s="9" t="s">
        <v>231</v>
      </c>
      <c r="J30" s="9" t="s">
        <v>231</v>
      </c>
      <c r="K30" s="6" t="s">
        <v>9</v>
      </c>
      <c r="L30" s="6" t="s">
        <v>141</v>
      </c>
      <c r="M30" s="7" t="str">
        <f t="shared" si="0"/>
        <v>INSERT INTO ft_t_incl (clsf_oid, cl_value, indus_cl_set_id, level_num, start_tms, last_chg_tms, last_chg_usr_id, cl_nme, cl_desc)  SELECT 'CBAINCL029','BANK BILL_HIGH','CBAISSUB',1,SYSDATE,SYSDATE,'CBA','BANK BILL_HIGH','BANK BILL_HIGH'     FROM DUAL WHERE NOT EXISTS (SELECT 1 FROM ft_t_incl WHERE cl_value = 'BANK BILL_HIGH' AND indus_cl_set_id = 'CBAISSUB');</v>
      </c>
    </row>
    <row r="31" spans="1:13">
      <c r="A31" s="4" t="s">
        <v>232</v>
      </c>
      <c r="B31" s="33" t="s">
        <v>565</v>
      </c>
      <c r="C31" s="9" t="s">
        <v>232</v>
      </c>
      <c r="D31" s="9" t="s">
        <v>145</v>
      </c>
      <c r="E31" s="9">
        <v>1</v>
      </c>
      <c r="F31" s="33" t="s">
        <v>17</v>
      </c>
      <c r="G31" s="34" t="s">
        <v>17</v>
      </c>
      <c r="H31" s="34" t="s">
        <v>141</v>
      </c>
      <c r="I31" s="9" t="s">
        <v>232</v>
      </c>
      <c r="J31" s="9" t="s">
        <v>232</v>
      </c>
      <c r="K31" s="6" t="s">
        <v>9</v>
      </c>
      <c r="L31" s="6" t="s">
        <v>141</v>
      </c>
      <c r="M31" s="7" t="str">
        <f t="shared" si="0"/>
        <v>INSERT INTO ft_t_incl (clsf_oid, cl_value, indus_cl_set_id, level_num, start_tms, last_chg_tms, last_chg_usr_id, cl_nme, cl_desc)  SELECT 'CBAINCL030','BANK BILL_LOW','CBAISSUB',1,SYSDATE,SYSDATE,'CBA','BANK BILL_LOW','BANK BILL_LOW'     FROM DUAL WHERE NOT EXISTS (SELECT 1 FROM ft_t_incl WHERE cl_value = 'BANK BILL_LOW' AND indus_cl_set_id = 'CBAISSUB');</v>
      </c>
    </row>
    <row r="32" spans="1:13">
      <c r="A32" s="4" t="s">
        <v>233</v>
      </c>
      <c r="B32" s="33" t="s">
        <v>566</v>
      </c>
      <c r="C32" s="9" t="s">
        <v>233</v>
      </c>
      <c r="D32" s="9" t="s">
        <v>145</v>
      </c>
      <c r="E32" s="9">
        <v>1</v>
      </c>
      <c r="F32" s="33" t="s">
        <v>17</v>
      </c>
      <c r="G32" s="34" t="s">
        <v>17</v>
      </c>
      <c r="H32" s="34" t="s">
        <v>141</v>
      </c>
      <c r="I32" s="9" t="s">
        <v>233</v>
      </c>
      <c r="J32" s="9" t="s">
        <v>233</v>
      </c>
      <c r="K32" s="6" t="s">
        <v>9</v>
      </c>
      <c r="L32" s="6" t="s">
        <v>141</v>
      </c>
      <c r="M32" s="7" t="str">
        <f t="shared" si="0"/>
        <v>INSERT INTO ft_t_incl (clsf_oid, cl_value, indus_cl_set_id, level_num, start_tms, last_chg_tms, last_chg_usr_id, cl_nme, cl_desc)  SELECT 'CBAINCL031','BANK-RATE','CBAISSUB',1,SYSDATE,SYSDATE,'CBA','BANK-RATE','BANK-RATE'     FROM DUAL WHERE NOT EXISTS (SELECT 1 FROM ft_t_incl WHERE cl_value = 'BANK-RATE' AND indus_cl_set_id = 'CBAISSUB');</v>
      </c>
    </row>
    <row r="33" spans="1:13">
      <c r="A33" s="4" t="s">
        <v>288</v>
      </c>
      <c r="B33" s="33" t="s">
        <v>567</v>
      </c>
      <c r="C33" s="9" t="s">
        <v>288</v>
      </c>
      <c r="D33" s="9" t="s">
        <v>145</v>
      </c>
      <c r="E33" s="9">
        <v>1</v>
      </c>
      <c r="F33" s="33" t="s">
        <v>17</v>
      </c>
      <c r="G33" s="34" t="s">
        <v>17</v>
      </c>
      <c r="H33" s="34" t="s">
        <v>141</v>
      </c>
      <c r="I33" s="9" t="s">
        <v>288</v>
      </c>
      <c r="J33" s="9" t="s">
        <v>288</v>
      </c>
      <c r="K33" s="6" t="s">
        <v>9</v>
      </c>
      <c r="L33" s="6" t="s">
        <v>141</v>
      </c>
      <c r="M33" s="7" t="str">
        <f t="shared" si="0"/>
        <v>INSERT INTO ft_t_incl (clsf_oid, cl_value, indus_cl_set_id, level_num, start_tms, last_chg_tms, last_chg_usr_id, cl_nme, cl_desc)  SELECT 'CBAINCL032','BASIS','CBAISSUB',1,SYSDATE,SYSDATE,'CBA','BASIS','BASIS'     FROM DUAL WHERE NOT EXISTS (SELECT 1 FROM ft_t_incl WHERE cl_value = 'BASIS' AND indus_cl_set_id = 'CBAISSUB');</v>
      </c>
    </row>
    <row r="34" spans="1:13">
      <c r="A34" s="4" t="s">
        <v>500</v>
      </c>
      <c r="B34" s="33" t="s">
        <v>568</v>
      </c>
      <c r="C34" s="9" t="s">
        <v>500</v>
      </c>
      <c r="D34" s="9" t="s">
        <v>145</v>
      </c>
      <c r="E34" s="9">
        <v>1</v>
      </c>
      <c r="F34" s="33" t="s">
        <v>17</v>
      </c>
      <c r="G34" s="34" t="s">
        <v>17</v>
      </c>
      <c r="H34" s="34" t="s">
        <v>141</v>
      </c>
      <c r="I34" s="9" t="s">
        <v>500</v>
      </c>
      <c r="J34" s="9" t="s">
        <v>500</v>
      </c>
      <c r="K34" s="6" t="s">
        <v>9</v>
      </c>
      <c r="L34" s="6" t="s">
        <v>141</v>
      </c>
      <c r="M34" s="7" t="str">
        <f t="shared" si="0"/>
        <v>INSERT INTO ft_t_incl (clsf_oid, cl_value, indus_cl_set_id, level_num, start_tms, last_chg_tms, last_chg_usr_id, cl_nme, cl_desc)  SELECT 'CBAINCL033','BASIS_ONSH','CBAISSUB',1,SYSDATE,SYSDATE,'CBA','BASIS_ONSH','BASIS_ONSH'     FROM DUAL WHERE NOT EXISTS (SELECT 1 FROM ft_t_incl WHERE cl_value = 'BASIS_ONSH' AND indus_cl_set_id = 'CBAISSUB');</v>
      </c>
    </row>
    <row r="35" spans="1:13">
      <c r="A35" s="4" t="s">
        <v>483</v>
      </c>
      <c r="B35" s="33" t="s">
        <v>569</v>
      </c>
      <c r="C35" s="9" t="s">
        <v>483</v>
      </c>
      <c r="D35" s="9" t="s">
        <v>145</v>
      </c>
      <c r="E35" s="9">
        <v>1</v>
      </c>
      <c r="F35" s="33" t="s">
        <v>17</v>
      </c>
      <c r="G35" s="34" t="s">
        <v>17</v>
      </c>
      <c r="H35" s="34" t="s">
        <v>141</v>
      </c>
      <c r="I35" s="9" t="s">
        <v>483</v>
      </c>
      <c r="J35" s="9" t="s">
        <v>483</v>
      </c>
      <c r="K35" s="6" t="s">
        <v>9</v>
      </c>
      <c r="L35" s="6" t="s">
        <v>141</v>
      </c>
      <c r="M35" s="7" t="str">
        <f t="shared" si="0"/>
        <v>INSERT INTO ft_t_incl (clsf_oid, cl_value, indus_cl_set_id, level_num, start_tms, last_chg_tms, last_chg_usr_id, cl_nme, cl_desc)  SELECT 'CBAINCL034','BASIS12M3M','CBAISSUB',1,SYSDATE,SYSDATE,'CBA','BASIS12M3M','BASIS12M3M'     FROM DUAL WHERE NOT EXISTS (SELECT 1 FROM ft_t_incl WHERE cl_value = 'BASIS12M3M' AND indus_cl_set_id = 'CBAISSUB');</v>
      </c>
    </row>
    <row r="36" spans="1:13">
      <c r="A36" s="4" t="s">
        <v>484</v>
      </c>
      <c r="B36" s="33" t="s">
        <v>570</v>
      </c>
      <c r="C36" s="9" t="s">
        <v>484</v>
      </c>
      <c r="D36" s="9" t="s">
        <v>145</v>
      </c>
      <c r="E36" s="9">
        <v>1</v>
      </c>
      <c r="F36" s="33" t="s">
        <v>17</v>
      </c>
      <c r="G36" s="34" t="s">
        <v>17</v>
      </c>
      <c r="H36" s="34" t="s">
        <v>141</v>
      </c>
      <c r="I36" s="9" t="s">
        <v>484</v>
      </c>
      <c r="J36" s="9" t="s">
        <v>484</v>
      </c>
      <c r="K36" s="6" t="s">
        <v>9</v>
      </c>
      <c r="L36" s="6" t="s">
        <v>141</v>
      </c>
      <c r="M36" s="7" t="str">
        <f t="shared" si="0"/>
        <v>INSERT INTO ft_t_incl (clsf_oid, cl_value, indus_cl_set_id, level_num, start_tms, last_chg_tms, last_chg_usr_id, cl_nme, cl_desc)  SELECT 'CBAINCL035','BASIS12M6M','CBAISSUB',1,SYSDATE,SYSDATE,'CBA','BASIS12M6M','BASIS12M6M'     FROM DUAL WHERE NOT EXISTS (SELECT 1 FROM ft_t_incl WHERE cl_value = 'BASIS12M6M' AND indus_cl_set_id = 'CBAISSUB');</v>
      </c>
    </row>
    <row r="37" spans="1:13">
      <c r="A37" s="4" t="s">
        <v>491</v>
      </c>
      <c r="B37" s="33" t="s">
        <v>571</v>
      </c>
      <c r="C37" s="9" t="s">
        <v>491</v>
      </c>
      <c r="D37" s="9" t="s">
        <v>145</v>
      </c>
      <c r="E37" s="9">
        <v>1</v>
      </c>
      <c r="F37" s="33" t="s">
        <v>17</v>
      </c>
      <c r="G37" s="34" t="s">
        <v>17</v>
      </c>
      <c r="H37" s="34" t="s">
        <v>141</v>
      </c>
      <c r="I37" s="9" t="s">
        <v>491</v>
      </c>
      <c r="J37" s="9" t="s">
        <v>491</v>
      </c>
      <c r="K37" s="6" t="s">
        <v>9</v>
      </c>
      <c r="L37" s="6" t="s">
        <v>141</v>
      </c>
      <c r="M37" s="7" t="str">
        <f t="shared" si="0"/>
        <v>INSERT INTO ft_t_incl (clsf_oid, cl_value, indus_cl_set_id, level_num, start_tms, last_chg_tms, last_chg_usr_id, cl_nme, cl_desc)  SELECT 'CBAINCL036','BASIS1D1D','CBAISSUB',1,SYSDATE,SYSDATE,'CBA','BASIS1D1D','BASIS1D1D'     FROM DUAL WHERE NOT EXISTS (SELECT 1 FROM ft_t_incl WHERE cl_value = 'BASIS1D1D' AND indus_cl_set_id = 'CBAISSUB');</v>
      </c>
    </row>
    <row r="38" spans="1:13">
      <c r="A38" s="4" t="s">
        <v>480</v>
      </c>
      <c r="B38" s="33" t="s">
        <v>572</v>
      </c>
      <c r="C38" s="9" t="s">
        <v>480</v>
      </c>
      <c r="D38" s="9" t="s">
        <v>145</v>
      </c>
      <c r="E38" s="9">
        <v>1</v>
      </c>
      <c r="F38" s="33" t="s">
        <v>17</v>
      </c>
      <c r="G38" s="34" t="s">
        <v>17</v>
      </c>
      <c r="H38" s="34" t="s">
        <v>141</v>
      </c>
      <c r="I38" s="9" t="s">
        <v>480</v>
      </c>
      <c r="J38" s="9" t="s">
        <v>480</v>
      </c>
      <c r="K38" s="6" t="s">
        <v>9</v>
      </c>
      <c r="L38" s="6" t="s">
        <v>141</v>
      </c>
      <c r="M38" s="7" t="str">
        <f t="shared" si="0"/>
        <v>INSERT INTO ft_t_incl (clsf_oid, cl_value, indus_cl_set_id, level_num, start_tms, last_chg_tms, last_chg_usr_id, cl_nme, cl_desc)  SELECT 'CBAINCL037','BASIS1D3M','CBAISSUB',1,SYSDATE,SYSDATE,'CBA','BASIS1D3M','BASIS1D3M'     FROM DUAL WHERE NOT EXISTS (SELECT 1 FROM ft_t_incl WHERE cl_value = 'BASIS1D3M' AND indus_cl_set_id = 'CBAISSUB');</v>
      </c>
    </row>
    <row r="39" spans="1:13">
      <c r="A39" s="4" t="s">
        <v>493</v>
      </c>
      <c r="B39" s="33" t="s">
        <v>573</v>
      </c>
      <c r="C39" s="9" t="s">
        <v>493</v>
      </c>
      <c r="D39" s="9" t="s">
        <v>145</v>
      </c>
      <c r="E39" s="9">
        <v>1</v>
      </c>
      <c r="F39" s="33" t="s">
        <v>17</v>
      </c>
      <c r="G39" s="34" t="s">
        <v>17</v>
      </c>
      <c r="H39" s="34" t="s">
        <v>141</v>
      </c>
      <c r="I39" s="9" t="s">
        <v>493</v>
      </c>
      <c r="J39" s="9" t="s">
        <v>493</v>
      </c>
      <c r="K39" s="6" t="s">
        <v>9</v>
      </c>
      <c r="L39" s="6" t="s">
        <v>141</v>
      </c>
      <c r="M39" s="7" t="str">
        <f t="shared" si="0"/>
        <v>INSERT INTO ft_t_incl (clsf_oid, cl_value, indus_cl_set_id, level_num, start_tms, last_chg_tms, last_chg_usr_id, cl_nme, cl_desc)  SELECT 'CBAINCL038','BASIS1D6M','CBAISSUB',1,SYSDATE,SYSDATE,'CBA','BASIS1D6M','BASIS1D6M'     FROM DUAL WHERE NOT EXISTS (SELECT 1 FROM ft_t_incl WHERE cl_value = 'BASIS1D6M' AND indus_cl_set_id = 'CBAISSUB');</v>
      </c>
    </row>
    <row r="40" spans="1:13">
      <c r="A40" s="4" t="s">
        <v>333</v>
      </c>
      <c r="B40" s="33" t="s">
        <v>574</v>
      </c>
      <c r="C40" s="9" t="s">
        <v>333</v>
      </c>
      <c r="D40" s="9" t="s">
        <v>145</v>
      </c>
      <c r="E40" s="9">
        <v>1</v>
      </c>
      <c r="F40" s="33" t="s">
        <v>17</v>
      </c>
      <c r="G40" s="34" t="s">
        <v>17</v>
      </c>
      <c r="H40" s="34" t="s">
        <v>141</v>
      </c>
      <c r="I40" s="9" t="s">
        <v>333</v>
      </c>
      <c r="J40" s="9" t="s">
        <v>333</v>
      </c>
      <c r="K40" s="6" t="s">
        <v>9</v>
      </c>
      <c r="L40" s="6" t="s">
        <v>141</v>
      </c>
      <c r="M40" s="7" t="str">
        <f t="shared" si="0"/>
        <v>INSERT INTO ft_t_incl (clsf_oid, cl_value, indus_cl_set_id, level_num, start_tms, last_chg_tms, last_chg_usr_id, cl_nme, cl_desc)  SELECT 'CBAINCL039','BASIS1M3M','CBAISSUB',1,SYSDATE,SYSDATE,'CBA','BASIS1M3M','BASIS1M3M'     FROM DUAL WHERE NOT EXISTS (SELECT 1 FROM ft_t_incl WHERE cl_value = 'BASIS1M3M' AND indus_cl_set_id = 'CBAISSUB');</v>
      </c>
    </row>
    <row r="41" spans="1:13">
      <c r="A41" s="4" t="s">
        <v>357</v>
      </c>
      <c r="B41" s="33" t="s">
        <v>575</v>
      </c>
      <c r="C41" s="9" t="s">
        <v>357</v>
      </c>
      <c r="D41" s="9" t="s">
        <v>145</v>
      </c>
      <c r="E41" s="9">
        <v>1</v>
      </c>
      <c r="F41" s="33" t="s">
        <v>17</v>
      </c>
      <c r="G41" s="34" t="s">
        <v>17</v>
      </c>
      <c r="H41" s="34" t="s">
        <v>141</v>
      </c>
      <c r="I41" s="9" t="s">
        <v>357</v>
      </c>
      <c r="J41" s="9" t="s">
        <v>357</v>
      </c>
      <c r="K41" s="6" t="s">
        <v>9</v>
      </c>
      <c r="L41" s="6" t="s">
        <v>141</v>
      </c>
      <c r="M41" s="7" t="str">
        <f t="shared" si="0"/>
        <v>INSERT INTO ft_t_incl (clsf_oid, cl_value, indus_cl_set_id, level_num, start_tms, last_chg_tms, last_chg_usr_id, cl_nme, cl_desc)  SELECT 'CBAINCL040','BASIS1M6M','CBAISSUB',1,SYSDATE,SYSDATE,'CBA','BASIS1M6M','BASIS1M6M'     FROM DUAL WHERE NOT EXISTS (SELECT 1 FROM ft_t_incl WHERE cl_value = 'BASIS1M6M' AND indus_cl_set_id = 'CBAISSUB');</v>
      </c>
    </row>
    <row r="42" spans="1:13">
      <c r="A42" s="4" t="s">
        <v>495</v>
      </c>
      <c r="B42" s="33" t="s">
        <v>576</v>
      </c>
      <c r="C42" s="9" t="s">
        <v>495</v>
      </c>
      <c r="D42" s="9" t="s">
        <v>145</v>
      </c>
      <c r="E42" s="9">
        <v>1</v>
      </c>
      <c r="F42" s="33" t="s">
        <v>17</v>
      </c>
      <c r="G42" s="34" t="s">
        <v>17</v>
      </c>
      <c r="H42" s="34" t="s">
        <v>141</v>
      </c>
      <c r="I42" s="9" t="s">
        <v>495</v>
      </c>
      <c r="J42" s="9" t="s">
        <v>495</v>
      </c>
      <c r="K42" s="6" t="s">
        <v>9</v>
      </c>
      <c r="L42" s="6" t="s">
        <v>141</v>
      </c>
      <c r="M42" s="7" t="str">
        <f t="shared" si="0"/>
        <v>INSERT INTO ft_t_incl (clsf_oid, cl_value, indus_cl_set_id, level_num, start_tms, last_chg_tms, last_chg_usr_id, cl_nme, cl_desc)  SELECT 'CBAINCL041','BASIS3M12M','CBAISSUB',1,SYSDATE,SYSDATE,'CBA','BASIS3M12M','BASIS3M12M'     FROM DUAL WHERE NOT EXISTS (SELECT 1 FROM ft_t_incl WHERE cl_value = 'BASIS3M12M' AND indus_cl_set_id = 'CBAISSUB');</v>
      </c>
    </row>
    <row r="43" spans="1:13">
      <c r="A43" s="4" t="s">
        <v>324</v>
      </c>
      <c r="B43" s="33" t="s">
        <v>577</v>
      </c>
      <c r="C43" s="9" t="s">
        <v>324</v>
      </c>
      <c r="D43" s="9" t="s">
        <v>145</v>
      </c>
      <c r="E43" s="9">
        <v>1</v>
      </c>
      <c r="F43" s="33" t="s">
        <v>17</v>
      </c>
      <c r="G43" s="34" t="s">
        <v>17</v>
      </c>
      <c r="H43" s="34" t="s">
        <v>141</v>
      </c>
      <c r="I43" s="9" t="s">
        <v>324</v>
      </c>
      <c r="J43" s="9" t="s">
        <v>324</v>
      </c>
      <c r="K43" s="6" t="s">
        <v>9</v>
      </c>
      <c r="L43" s="6" t="s">
        <v>141</v>
      </c>
      <c r="M43" s="7" t="str">
        <f t="shared" si="0"/>
        <v>INSERT INTO ft_t_incl (clsf_oid, cl_value, indus_cl_set_id, level_num, start_tms, last_chg_tms, last_chg_usr_id, cl_nme, cl_desc)  SELECT 'CBAINCL042','BASIS3M1M','CBAISSUB',1,SYSDATE,SYSDATE,'CBA','BASIS3M1M','BASIS3M1M'     FROM DUAL WHERE NOT EXISTS (SELECT 1 FROM ft_t_incl WHERE cl_value = 'BASIS3M1M' AND indus_cl_set_id = 'CBAISSUB');</v>
      </c>
    </row>
    <row r="44" spans="1:13">
      <c r="A44" s="4" t="s">
        <v>488</v>
      </c>
      <c r="B44" s="33" t="s">
        <v>578</v>
      </c>
      <c r="C44" s="9" t="s">
        <v>488</v>
      </c>
      <c r="D44" s="9" t="s">
        <v>145</v>
      </c>
      <c r="E44" s="9">
        <v>1</v>
      </c>
      <c r="F44" s="33" t="s">
        <v>17</v>
      </c>
      <c r="G44" s="34" t="s">
        <v>17</v>
      </c>
      <c r="H44" s="34" t="s">
        <v>141</v>
      </c>
      <c r="I44" s="9" t="s">
        <v>488</v>
      </c>
      <c r="J44" s="9" t="s">
        <v>488</v>
      </c>
      <c r="K44" s="6" t="s">
        <v>9</v>
      </c>
      <c r="L44" s="6" t="s">
        <v>141</v>
      </c>
      <c r="M44" s="7" t="str">
        <f t="shared" si="0"/>
        <v>INSERT INTO ft_t_incl (clsf_oid, cl_value, indus_cl_set_id, level_num, start_tms, last_chg_tms, last_chg_usr_id, cl_nme, cl_desc)  SELECT 'CBAINCL043','BASIS3M3M','CBAISSUB',1,SYSDATE,SYSDATE,'CBA','BASIS3M3M','BASIS3M3M'     FROM DUAL WHERE NOT EXISTS (SELECT 1 FROM ft_t_incl WHERE cl_value = 'BASIS3M3M' AND indus_cl_set_id = 'CBAISSUB');</v>
      </c>
    </row>
    <row r="45" spans="1:13">
      <c r="A45" s="4" t="s">
        <v>319</v>
      </c>
      <c r="B45" s="33" t="s">
        <v>579</v>
      </c>
      <c r="C45" s="9" t="s">
        <v>319</v>
      </c>
      <c r="D45" s="9" t="s">
        <v>145</v>
      </c>
      <c r="E45" s="9">
        <v>1</v>
      </c>
      <c r="F45" s="33" t="s">
        <v>17</v>
      </c>
      <c r="G45" s="34" t="s">
        <v>17</v>
      </c>
      <c r="H45" s="34" t="s">
        <v>141</v>
      </c>
      <c r="I45" s="9" t="s">
        <v>319</v>
      </c>
      <c r="J45" s="9" t="s">
        <v>319</v>
      </c>
      <c r="K45" s="6" t="s">
        <v>9</v>
      </c>
      <c r="L45" s="6" t="s">
        <v>141</v>
      </c>
      <c r="M45" s="7" t="str">
        <f t="shared" si="0"/>
        <v>INSERT INTO ft_t_incl (clsf_oid, cl_value, indus_cl_set_id, level_num, start_tms, last_chg_tms, last_chg_usr_id, cl_nme, cl_desc)  SELECT 'CBAINCL044','BASIS3M6M','CBAISSUB',1,SYSDATE,SYSDATE,'CBA','BASIS3M6M','BASIS3M6M'     FROM DUAL WHERE NOT EXISTS (SELECT 1 FROM ft_t_incl WHERE cl_value = 'BASIS3M6M' AND indus_cl_set_id = 'CBAISSUB');</v>
      </c>
    </row>
    <row r="46" spans="1:13">
      <c r="A46" s="4" t="s">
        <v>497</v>
      </c>
      <c r="B46" s="33" t="s">
        <v>580</v>
      </c>
      <c r="C46" s="9" t="s">
        <v>497</v>
      </c>
      <c r="D46" s="9" t="s">
        <v>145</v>
      </c>
      <c r="E46" s="9">
        <v>1</v>
      </c>
      <c r="F46" s="33" t="s">
        <v>17</v>
      </c>
      <c r="G46" s="34" t="s">
        <v>17</v>
      </c>
      <c r="H46" s="34" t="s">
        <v>141</v>
      </c>
      <c r="I46" s="9" t="s">
        <v>497</v>
      </c>
      <c r="J46" s="9" t="s">
        <v>497</v>
      </c>
      <c r="K46" s="6" t="s">
        <v>9</v>
      </c>
      <c r="L46" s="6" t="s">
        <v>141</v>
      </c>
      <c r="M46" s="7" t="str">
        <f t="shared" si="0"/>
        <v>INSERT INTO ft_t_incl (clsf_oid, cl_value, indus_cl_set_id, level_num, start_tms, last_chg_tms, last_chg_usr_id, cl_nme, cl_desc)  SELECT 'CBAINCL045','BASIS3M6M_10AM','CBAISSUB',1,SYSDATE,SYSDATE,'CBA','BASIS3M6M_10AM','BASIS3M6M_10AM'     FROM DUAL WHERE NOT EXISTS (SELECT 1 FROM ft_t_incl WHERE cl_value = 'BASIS3M6M_10AM' AND indus_cl_set_id = 'CBAISSUB');</v>
      </c>
    </row>
    <row r="47" spans="1:13">
      <c r="A47" s="4" t="s">
        <v>498</v>
      </c>
      <c r="B47" s="33" t="s">
        <v>581</v>
      </c>
      <c r="C47" s="9" t="s">
        <v>498</v>
      </c>
      <c r="D47" s="9" t="s">
        <v>145</v>
      </c>
      <c r="E47" s="9">
        <v>1</v>
      </c>
      <c r="F47" s="33" t="s">
        <v>17</v>
      </c>
      <c r="G47" s="34" t="s">
        <v>17</v>
      </c>
      <c r="H47" s="34" t="s">
        <v>141</v>
      </c>
      <c r="I47" s="9" t="s">
        <v>498</v>
      </c>
      <c r="J47" s="9" t="s">
        <v>498</v>
      </c>
      <c r="K47" s="6" t="s">
        <v>9</v>
      </c>
      <c r="L47" s="6" t="s">
        <v>141</v>
      </c>
      <c r="M47" s="7" t="str">
        <f t="shared" si="0"/>
        <v>INSERT INTO ft_t_incl (clsf_oid, cl_value, indus_cl_set_id, level_num, start_tms, last_chg_tms, last_chg_usr_id, cl_nme, cl_desc)  SELECT 'CBAINCL046','BASIS6M12M','CBAISSUB',1,SYSDATE,SYSDATE,'CBA','BASIS6M12M','BASIS6M12M'     FROM DUAL WHERE NOT EXISTS (SELECT 1 FROM ft_t_incl WHERE cl_value = 'BASIS6M12M' AND indus_cl_set_id = 'CBAISSUB');</v>
      </c>
    </row>
    <row r="48" spans="1:13">
      <c r="A48" s="4" t="s">
        <v>323</v>
      </c>
      <c r="B48" s="33" t="s">
        <v>582</v>
      </c>
      <c r="C48" s="9" t="s">
        <v>323</v>
      </c>
      <c r="D48" s="9" t="s">
        <v>145</v>
      </c>
      <c r="E48" s="9">
        <v>1</v>
      </c>
      <c r="F48" s="33" t="s">
        <v>17</v>
      </c>
      <c r="G48" s="34" t="s">
        <v>17</v>
      </c>
      <c r="H48" s="34" t="s">
        <v>141</v>
      </c>
      <c r="I48" s="9" t="s">
        <v>323</v>
      </c>
      <c r="J48" s="9" t="s">
        <v>323</v>
      </c>
      <c r="K48" s="6" t="s">
        <v>9</v>
      </c>
      <c r="L48" s="6" t="s">
        <v>141</v>
      </c>
      <c r="M48" s="7" t="str">
        <f t="shared" si="0"/>
        <v>INSERT INTO ft_t_incl (clsf_oid, cl_value, indus_cl_set_id, level_num, start_tms, last_chg_tms, last_chg_usr_id, cl_nme, cl_desc)  SELECT 'CBAINCL047','BASIS6M1M','CBAISSUB',1,SYSDATE,SYSDATE,'CBA','BASIS6M1M','BASIS6M1M'     FROM DUAL WHERE NOT EXISTS (SELECT 1 FROM ft_t_incl WHERE cl_value = 'BASIS6M1M' AND indus_cl_set_id = 'CBAISSUB');</v>
      </c>
    </row>
    <row r="49" spans="1:13">
      <c r="A49" s="4" t="s">
        <v>317</v>
      </c>
      <c r="B49" s="33" t="s">
        <v>583</v>
      </c>
      <c r="C49" s="9" t="s">
        <v>317</v>
      </c>
      <c r="D49" s="9" t="s">
        <v>145</v>
      </c>
      <c r="E49" s="9">
        <v>1</v>
      </c>
      <c r="F49" s="33" t="s">
        <v>17</v>
      </c>
      <c r="G49" s="34" t="s">
        <v>17</v>
      </c>
      <c r="H49" s="34" t="s">
        <v>141</v>
      </c>
      <c r="I49" s="9" t="s">
        <v>317</v>
      </c>
      <c r="J49" s="9" t="s">
        <v>317</v>
      </c>
      <c r="K49" s="6" t="s">
        <v>9</v>
      </c>
      <c r="L49" s="6" t="s">
        <v>141</v>
      </c>
      <c r="M49" s="7" t="str">
        <f t="shared" si="0"/>
        <v>INSERT INTO ft_t_incl (clsf_oid, cl_value, indus_cl_set_id, level_num, start_tms, last_chg_tms, last_chg_usr_id, cl_nme, cl_desc)  SELECT 'CBAINCL048','BASIS6M3M','CBAISSUB',1,SYSDATE,SYSDATE,'CBA','BASIS6M3M','BASIS6M3M'     FROM DUAL WHERE NOT EXISTS (SELECT 1 FROM ft_t_incl WHERE cl_value = 'BASIS6M3M' AND indus_cl_set_id = 'CBAISSUB');</v>
      </c>
    </row>
    <row r="50" spans="1:13">
      <c r="A50" s="4" t="s">
        <v>487</v>
      </c>
      <c r="B50" s="33" t="s">
        <v>584</v>
      </c>
      <c r="C50" s="9" t="s">
        <v>487</v>
      </c>
      <c r="D50" s="9" t="s">
        <v>145</v>
      </c>
      <c r="E50" s="9">
        <v>1</v>
      </c>
      <c r="F50" s="33" t="s">
        <v>17</v>
      </c>
      <c r="G50" s="34" t="s">
        <v>17</v>
      </c>
      <c r="H50" s="34" t="s">
        <v>141</v>
      </c>
      <c r="I50" s="9" t="s">
        <v>487</v>
      </c>
      <c r="J50" s="9" t="s">
        <v>487</v>
      </c>
      <c r="K50" s="6" t="s">
        <v>9</v>
      </c>
      <c r="L50" s="6" t="s">
        <v>141</v>
      </c>
      <c r="M50" s="7" t="str">
        <f t="shared" si="0"/>
        <v>INSERT INTO ft_t_incl (clsf_oid, cl_value, indus_cl_set_id, level_num, start_tms, last_chg_tms, last_chg_usr_id, cl_nme, cl_desc)  SELECT 'CBAINCL049','BASIS6M6M','CBAISSUB',1,SYSDATE,SYSDATE,'CBA','BASIS6M6M','BASIS6M6M'     FROM DUAL WHERE NOT EXISTS (SELECT 1 FROM ft_t_incl WHERE cl_value = 'BASIS6M6M' AND indus_cl_set_id = 'CBAISSUB');</v>
      </c>
    </row>
    <row r="51" spans="1:13">
      <c r="A51" s="4" t="s">
        <v>245</v>
      </c>
      <c r="B51" s="33" t="s">
        <v>585</v>
      </c>
      <c r="C51" s="9" t="s">
        <v>245</v>
      </c>
      <c r="D51" s="9" t="s">
        <v>145</v>
      </c>
      <c r="E51" s="9">
        <v>1</v>
      </c>
      <c r="F51" s="33" t="s">
        <v>17</v>
      </c>
      <c r="G51" s="34" t="s">
        <v>17</v>
      </c>
      <c r="H51" s="34" t="s">
        <v>141</v>
      </c>
      <c r="I51" s="9" t="s">
        <v>245</v>
      </c>
      <c r="J51" s="9" t="s">
        <v>245</v>
      </c>
      <c r="K51" s="6" t="s">
        <v>9</v>
      </c>
      <c r="L51" s="6" t="s">
        <v>141</v>
      </c>
      <c r="M51" s="7" t="str">
        <f t="shared" si="0"/>
        <v>INSERT INTO ft_t_incl (clsf_oid, cl_value, indus_cl_set_id, level_num, start_tms, last_chg_tms, last_chg_usr_id, cl_nme, cl_desc)  SELECT 'CBAINCL050','BAX','CBAISSUB',1,SYSDATE,SYSDATE,'CBA','BAX','BAX'     FROM DUAL WHERE NOT EXISTS (SELECT 1 FROM ft_t_incl WHERE cl_value = 'BAX' AND indus_cl_set_id = 'CBAISSUB');</v>
      </c>
    </row>
    <row r="52" spans="1:13">
      <c r="A52" s="4" t="s">
        <v>234</v>
      </c>
      <c r="B52" s="33" t="s">
        <v>586</v>
      </c>
      <c r="C52" s="9" t="s">
        <v>234</v>
      </c>
      <c r="D52" s="9" t="s">
        <v>145</v>
      </c>
      <c r="E52" s="9">
        <v>1</v>
      </c>
      <c r="F52" s="33" t="s">
        <v>17</v>
      </c>
      <c r="G52" s="34" t="s">
        <v>17</v>
      </c>
      <c r="H52" s="34" t="s">
        <v>141</v>
      </c>
      <c r="I52" s="9" t="s">
        <v>234</v>
      </c>
      <c r="J52" s="9" t="s">
        <v>234</v>
      </c>
      <c r="K52" s="6" t="s">
        <v>9</v>
      </c>
      <c r="L52" s="6" t="s">
        <v>141</v>
      </c>
      <c r="M52" s="7" t="str">
        <f t="shared" si="0"/>
        <v>INSERT INTO ft_t_incl (clsf_oid, cl_value, indus_cl_set_id, level_num, start_tms, last_chg_tms, last_chg_usr_id, cl_nme, cl_desc)  SELECT 'CBAINCL051','BBA','CBAISSUB',1,SYSDATE,SYSDATE,'CBA','BBA','BBA'     FROM DUAL WHERE NOT EXISTS (SELECT 1 FROM ft_t_incl WHERE cl_value = 'BBA' AND indus_cl_set_id = 'CBAISSUB');</v>
      </c>
    </row>
    <row r="53" spans="1:13">
      <c r="A53" s="4" t="s">
        <v>279</v>
      </c>
      <c r="B53" s="33" t="s">
        <v>587</v>
      </c>
      <c r="C53" s="9" t="s">
        <v>279</v>
      </c>
      <c r="D53" s="9" t="s">
        <v>145</v>
      </c>
      <c r="E53" s="9">
        <v>1</v>
      </c>
      <c r="F53" s="33" t="s">
        <v>17</v>
      </c>
      <c r="G53" s="34" t="s">
        <v>17</v>
      </c>
      <c r="H53" s="34" t="s">
        <v>141</v>
      </c>
      <c r="I53" s="9" t="s">
        <v>279</v>
      </c>
      <c r="J53" s="9" t="s">
        <v>279</v>
      </c>
      <c r="K53" s="6" t="s">
        <v>9</v>
      </c>
      <c r="L53" s="6" t="s">
        <v>141</v>
      </c>
      <c r="M53" s="7" t="str">
        <f t="shared" si="0"/>
        <v>INSERT INTO ft_t_incl (clsf_oid, cl_value, indus_cl_set_id, level_num, start_tms, last_chg_tms, last_chg_usr_id, cl_nme, cl_desc)  SELECT 'CBAINCL052','BBC','CBAISSUB',1,SYSDATE,SYSDATE,'CBA','BBC','BBC'     FROM DUAL WHERE NOT EXISTS (SELECT 1 FROM ft_t_incl WHERE cl_value = 'BBC' AND indus_cl_set_id = 'CBAISSUB');</v>
      </c>
    </row>
    <row r="54" spans="1:13">
      <c r="A54" s="4" t="s">
        <v>501</v>
      </c>
      <c r="B54" s="33" t="s">
        <v>588</v>
      </c>
      <c r="C54" s="9" t="s">
        <v>501</v>
      </c>
      <c r="D54" s="9" t="s">
        <v>145</v>
      </c>
      <c r="E54" s="9">
        <v>1</v>
      </c>
      <c r="F54" s="33" t="s">
        <v>17</v>
      </c>
      <c r="G54" s="34" t="s">
        <v>17</v>
      </c>
      <c r="H54" s="34" t="s">
        <v>141</v>
      </c>
      <c r="I54" s="9" t="s">
        <v>501</v>
      </c>
      <c r="J54" s="9" t="s">
        <v>501</v>
      </c>
      <c r="K54" s="6" t="s">
        <v>9</v>
      </c>
      <c r="L54" s="6" t="s">
        <v>141</v>
      </c>
      <c r="M54" s="7" t="str">
        <f t="shared" si="0"/>
        <v>INSERT INTO ft_t_incl (clsf_oid, cl_value, indus_cl_set_id, level_num, start_tms, last_chg_tms, last_chg_usr_id, cl_nme, cl_desc)  SELECT 'CBAINCL053','BBSW-3M','CBAISSUB',1,SYSDATE,SYSDATE,'CBA','BBSW-3M','BBSW-3M'     FROM DUAL WHERE NOT EXISTS (SELECT 1 FROM ft_t_incl WHERE cl_value = 'BBSW-3M' AND indus_cl_set_id = 'CBAISSUB');</v>
      </c>
    </row>
    <row r="55" spans="1:13">
      <c r="A55" s="4" t="s">
        <v>502</v>
      </c>
      <c r="B55" s="33" t="s">
        <v>589</v>
      </c>
      <c r="C55" s="9" t="s">
        <v>502</v>
      </c>
      <c r="D55" s="9" t="s">
        <v>145</v>
      </c>
      <c r="E55" s="9">
        <v>1</v>
      </c>
      <c r="F55" s="33" t="s">
        <v>17</v>
      </c>
      <c r="G55" s="34" t="s">
        <v>17</v>
      </c>
      <c r="H55" s="34" t="s">
        <v>141</v>
      </c>
      <c r="I55" s="9" t="s">
        <v>502</v>
      </c>
      <c r="J55" s="9" t="s">
        <v>502</v>
      </c>
      <c r="K55" s="6" t="s">
        <v>9</v>
      </c>
      <c r="L55" s="6" t="s">
        <v>141</v>
      </c>
      <c r="M55" s="7" t="str">
        <f t="shared" si="0"/>
        <v>INSERT INTO ft_t_incl (clsf_oid, cl_value, indus_cl_set_id, level_num, start_tms, last_chg_tms, last_chg_usr_id, cl_nme, cl_desc)  SELECT 'CBAINCL054','BBSW-3M_HIGH','CBAISSUB',1,SYSDATE,SYSDATE,'CBA','BBSW-3M_HIGH','BBSW-3M_HIGH'     FROM DUAL WHERE NOT EXISTS (SELECT 1 FROM ft_t_incl WHERE cl_value = 'BBSW-3M_HIGH' AND indus_cl_set_id = 'CBAISSUB');</v>
      </c>
    </row>
    <row r="56" spans="1:13">
      <c r="A56" s="4" t="s">
        <v>503</v>
      </c>
      <c r="B56" s="33" t="s">
        <v>590</v>
      </c>
      <c r="C56" s="9" t="s">
        <v>503</v>
      </c>
      <c r="D56" s="9" t="s">
        <v>145</v>
      </c>
      <c r="E56" s="9">
        <v>1</v>
      </c>
      <c r="F56" s="33" t="s">
        <v>17</v>
      </c>
      <c r="G56" s="34" t="s">
        <v>17</v>
      </c>
      <c r="H56" s="34" t="s">
        <v>141</v>
      </c>
      <c r="I56" s="9" t="s">
        <v>503</v>
      </c>
      <c r="J56" s="9" t="s">
        <v>503</v>
      </c>
      <c r="K56" s="6" t="s">
        <v>9</v>
      </c>
      <c r="L56" s="6" t="s">
        <v>141</v>
      </c>
      <c r="M56" s="7" t="str">
        <f t="shared" si="0"/>
        <v>INSERT INTO ft_t_incl (clsf_oid, cl_value, indus_cl_set_id, level_num, start_tms, last_chg_tms, last_chg_usr_id, cl_nme, cl_desc)  SELECT 'CBAINCL055','BBSW-3M_LOW','CBAISSUB',1,SYSDATE,SYSDATE,'CBA','BBSW-3M_LOW','BBSW-3M_LOW'     FROM DUAL WHERE NOT EXISTS (SELECT 1 FROM ft_t_incl WHERE cl_value = 'BBSW-3M_LOW' AND indus_cl_set_id = 'CBAISSUB');</v>
      </c>
    </row>
    <row r="57" spans="1:13">
      <c r="A57" s="4" t="s">
        <v>504</v>
      </c>
      <c r="B57" s="33" t="s">
        <v>591</v>
      </c>
      <c r="C57" s="9" t="s">
        <v>504</v>
      </c>
      <c r="D57" s="9" t="s">
        <v>145</v>
      </c>
      <c r="E57" s="9">
        <v>1</v>
      </c>
      <c r="F57" s="33" t="s">
        <v>17</v>
      </c>
      <c r="G57" s="34" t="s">
        <v>17</v>
      </c>
      <c r="H57" s="34" t="s">
        <v>141</v>
      </c>
      <c r="I57" s="9" t="s">
        <v>504</v>
      </c>
      <c r="J57" s="9" t="s">
        <v>504</v>
      </c>
      <c r="K57" s="6" t="s">
        <v>9</v>
      </c>
      <c r="L57" s="6" t="s">
        <v>141</v>
      </c>
      <c r="M57" s="7" t="str">
        <f t="shared" si="0"/>
        <v>INSERT INTO ft_t_incl (clsf_oid, cl_value, indus_cl_set_id, level_num, start_tms, last_chg_tms, last_chg_usr_id, cl_nme, cl_desc)  SELECT 'CBAINCL056','BBSW-6M','CBAISSUB',1,SYSDATE,SYSDATE,'CBA','BBSW-6M','BBSW-6M'     FROM DUAL WHERE NOT EXISTS (SELECT 1 FROM ft_t_incl WHERE cl_value = 'BBSW-6M' AND indus_cl_set_id = 'CBAISSUB');</v>
      </c>
    </row>
    <row r="58" spans="1:13">
      <c r="A58" s="4" t="s">
        <v>505</v>
      </c>
      <c r="B58" s="33" t="s">
        <v>592</v>
      </c>
      <c r="C58" s="9" t="s">
        <v>505</v>
      </c>
      <c r="D58" s="9" t="s">
        <v>145</v>
      </c>
      <c r="E58" s="9">
        <v>1</v>
      </c>
      <c r="F58" s="33" t="s">
        <v>17</v>
      </c>
      <c r="G58" s="34" t="s">
        <v>17</v>
      </c>
      <c r="H58" s="34" t="s">
        <v>141</v>
      </c>
      <c r="I58" s="9" t="s">
        <v>505</v>
      </c>
      <c r="J58" s="9" t="s">
        <v>505</v>
      </c>
      <c r="K58" s="6" t="s">
        <v>9</v>
      </c>
      <c r="L58" s="6" t="s">
        <v>141</v>
      </c>
      <c r="M58" s="7" t="str">
        <f t="shared" si="0"/>
        <v>INSERT INTO ft_t_incl (clsf_oid, cl_value, indus_cl_set_id, level_num, start_tms, last_chg_tms, last_chg_usr_id, cl_nme, cl_desc)  SELECT 'CBAINCL057','BBSW-6M_10AM','CBAISSUB',1,SYSDATE,SYSDATE,'CBA','BBSW-6M_10AM','BBSW-6M_10AM'     FROM DUAL WHERE NOT EXISTS (SELECT 1 FROM ft_t_incl WHERE cl_value = 'BBSW-6M_10AM' AND indus_cl_set_id = 'CBAISSUB');</v>
      </c>
    </row>
    <row r="59" spans="1:13">
      <c r="A59" s="4" t="s">
        <v>507</v>
      </c>
      <c r="B59" s="33" t="s">
        <v>593</v>
      </c>
      <c r="C59" s="9" t="s">
        <v>507</v>
      </c>
      <c r="D59" s="9" t="s">
        <v>145</v>
      </c>
      <c r="E59" s="9">
        <v>1</v>
      </c>
      <c r="F59" s="33" t="s">
        <v>17</v>
      </c>
      <c r="G59" s="34" t="s">
        <v>17</v>
      </c>
      <c r="H59" s="34" t="s">
        <v>141</v>
      </c>
      <c r="I59" s="9" t="s">
        <v>507</v>
      </c>
      <c r="J59" s="9" t="s">
        <v>507</v>
      </c>
      <c r="K59" s="6" t="s">
        <v>9</v>
      </c>
      <c r="L59" s="6" t="s">
        <v>141</v>
      </c>
      <c r="M59" s="7" t="str">
        <f t="shared" si="0"/>
        <v>INSERT INTO ft_t_incl (clsf_oid, cl_value, indus_cl_set_id, level_num, start_tms, last_chg_tms, last_chg_usr_id, cl_nme, cl_desc)  SELECT 'CBAINCL058','BBSW-6M_HIGH','CBAISSUB',1,SYSDATE,SYSDATE,'CBA','BBSW-6M_HIGH','BBSW-6M_HIGH'     FROM DUAL WHERE NOT EXISTS (SELECT 1 FROM ft_t_incl WHERE cl_value = 'BBSW-6M_HIGH' AND indus_cl_set_id = 'CBAISSUB');</v>
      </c>
    </row>
    <row r="60" spans="1:13">
      <c r="A60" s="4" t="s">
        <v>508</v>
      </c>
      <c r="B60" s="33" t="s">
        <v>594</v>
      </c>
      <c r="C60" s="9" t="s">
        <v>508</v>
      </c>
      <c r="D60" s="9" t="s">
        <v>145</v>
      </c>
      <c r="E60" s="9">
        <v>1</v>
      </c>
      <c r="F60" s="33" t="s">
        <v>17</v>
      </c>
      <c r="G60" s="34" t="s">
        <v>17</v>
      </c>
      <c r="H60" s="34" t="s">
        <v>141</v>
      </c>
      <c r="I60" s="9" t="s">
        <v>508</v>
      </c>
      <c r="J60" s="9" t="s">
        <v>508</v>
      </c>
      <c r="K60" s="6" t="s">
        <v>9</v>
      </c>
      <c r="L60" s="6" t="s">
        <v>141</v>
      </c>
      <c r="M60" s="7" t="str">
        <f t="shared" si="0"/>
        <v>INSERT INTO ft_t_incl (clsf_oid, cl_value, indus_cl_set_id, level_num, start_tms, last_chg_tms, last_chg_usr_id, cl_nme, cl_desc)  SELECT 'CBAINCL059','BBSW-6M_LOW','CBAISSUB',1,SYSDATE,SYSDATE,'CBA','BBSW-6M_LOW','BBSW-6M_LOW'     FROM DUAL WHERE NOT EXISTS (SELECT 1 FROM ft_t_incl WHERE cl_value = 'BBSW-6M_LOW' AND indus_cl_set_id = 'CBAISSUB');</v>
      </c>
    </row>
    <row r="61" spans="1:13">
      <c r="A61" s="4" t="s">
        <v>235</v>
      </c>
      <c r="B61" s="33" t="s">
        <v>595</v>
      </c>
      <c r="C61" s="9" t="s">
        <v>235</v>
      </c>
      <c r="D61" s="9" t="s">
        <v>145</v>
      </c>
      <c r="E61" s="9">
        <v>1</v>
      </c>
      <c r="F61" s="33" t="s">
        <v>17</v>
      </c>
      <c r="G61" s="34" t="s">
        <v>17</v>
      </c>
      <c r="H61" s="34" t="s">
        <v>141</v>
      </c>
      <c r="I61" s="9" t="s">
        <v>235</v>
      </c>
      <c r="J61" s="9" t="s">
        <v>235</v>
      </c>
      <c r="K61" s="6" t="s">
        <v>9</v>
      </c>
      <c r="L61" s="6" t="s">
        <v>141</v>
      </c>
      <c r="M61" s="7" t="str">
        <f t="shared" si="0"/>
        <v>INSERT INTO ft_t_incl (clsf_oid, cl_value, indus_cl_set_id, level_num, start_tms, last_chg_tms, last_chg_usr_id, cl_nme, cl_desc)  SELECT 'CBAINCL060','BIBOR','CBAISSUB',1,SYSDATE,SYSDATE,'CBA','BIBOR','BIBOR'     FROM DUAL WHERE NOT EXISTS (SELECT 1 FROM ft_t_incl WHERE cl_value = 'BIBOR' AND indus_cl_set_id = 'CBAISSUB');</v>
      </c>
    </row>
    <row r="62" spans="1:13">
      <c r="A62" s="4" t="s">
        <v>358</v>
      </c>
      <c r="B62" s="33" t="s">
        <v>596</v>
      </c>
      <c r="C62" s="9" t="s">
        <v>358</v>
      </c>
      <c r="D62" s="9" t="s">
        <v>145</v>
      </c>
      <c r="E62" s="9">
        <v>1</v>
      </c>
      <c r="F62" s="33" t="s">
        <v>17</v>
      </c>
      <c r="G62" s="34" t="s">
        <v>17</v>
      </c>
      <c r="H62" s="34" t="s">
        <v>141</v>
      </c>
      <c r="I62" s="9" t="s">
        <v>358</v>
      </c>
      <c r="J62" s="9" t="s">
        <v>358</v>
      </c>
      <c r="K62" s="6" t="s">
        <v>9</v>
      </c>
      <c r="L62" s="6" t="s">
        <v>141</v>
      </c>
      <c r="M62" s="7" t="str">
        <f t="shared" si="0"/>
        <v>INSERT INTO ft_t_incl (clsf_oid, cl_value, indus_cl_set_id, level_num, start_tms, last_chg_tms, last_chg_usr_id, cl_nme, cl_desc)  SELECT 'CBAINCL061','BJ','CBAISSUB',1,SYSDATE,SYSDATE,'CBA','BJ','BJ'     FROM DUAL WHERE NOT EXISTS (SELECT 1 FROM ft_t_incl WHERE cl_value = 'BJ' AND indus_cl_set_id = 'CBAISSUB');</v>
      </c>
    </row>
    <row r="63" spans="1:13">
      <c r="A63" s="4" t="s">
        <v>464</v>
      </c>
      <c r="B63" s="33" t="s">
        <v>597</v>
      </c>
      <c r="C63" s="9" t="s">
        <v>464</v>
      </c>
      <c r="D63" s="9" t="s">
        <v>145</v>
      </c>
      <c r="E63" s="9">
        <v>1</v>
      </c>
      <c r="F63" s="33" t="s">
        <v>17</v>
      </c>
      <c r="G63" s="34" t="s">
        <v>17</v>
      </c>
      <c r="H63" s="34" t="s">
        <v>141</v>
      </c>
      <c r="I63" s="9" t="s">
        <v>464</v>
      </c>
      <c r="J63" s="9" t="s">
        <v>464</v>
      </c>
      <c r="K63" s="6" t="s">
        <v>9</v>
      </c>
      <c r="L63" s="6" t="s">
        <v>141</v>
      </c>
      <c r="M63" s="7" t="str">
        <f t="shared" si="0"/>
        <v>INSERT INTO ft_t_incl (clsf_oid, cl_value, indus_cl_set_id, level_num, start_tms, last_chg_tms, last_chg_usr_id, cl_nme, cl_desc)  SELECT 'CBAINCL062','BOFC12PM','CBAISSUB',1,SYSDATE,SYSDATE,'CBA','BOFC12PM','BOFC12PM'     FROM DUAL WHERE NOT EXISTS (SELECT 1 FROM ft_t_incl WHERE cl_value = 'BOFC12PM' AND indus_cl_set_id = 'CBAISSUB');</v>
      </c>
    </row>
    <row r="64" spans="1:13">
      <c r="A64" s="4" t="s">
        <v>345</v>
      </c>
      <c r="B64" s="33" t="s">
        <v>598</v>
      </c>
      <c r="C64" s="9" t="s">
        <v>345</v>
      </c>
      <c r="D64" s="9" t="s">
        <v>145</v>
      </c>
      <c r="E64" s="9">
        <v>1</v>
      </c>
      <c r="F64" s="33" t="s">
        <v>17</v>
      </c>
      <c r="G64" s="34" t="s">
        <v>17</v>
      </c>
      <c r="H64" s="34" t="s">
        <v>141</v>
      </c>
      <c r="I64" s="9" t="s">
        <v>345</v>
      </c>
      <c r="J64" s="9" t="s">
        <v>345</v>
      </c>
      <c r="K64" s="6" t="s">
        <v>9</v>
      </c>
      <c r="L64" s="6" t="s">
        <v>141</v>
      </c>
      <c r="M64" s="7" t="str">
        <f t="shared" si="0"/>
        <v>INSERT INTO ft_t_incl (clsf_oid, cl_value, indus_cl_set_id, level_num, start_tms, last_chg_tms, last_chg_usr_id, cl_nme, cl_desc)  SELECT 'CBAINCL063','BP','CBAISSUB',1,SYSDATE,SYSDATE,'CBA','BP','BP'     FROM DUAL WHERE NOT EXISTS (SELECT 1 FROM ft_t_incl WHERE cl_value = 'BP' AND indus_cl_set_id = 'CBAISSUB');</v>
      </c>
    </row>
    <row r="65" spans="1:13">
      <c r="A65" s="4" t="s">
        <v>236</v>
      </c>
      <c r="B65" s="33" t="s">
        <v>599</v>
      </c>
      <c r="C65" s="9" t="s">
        <v>236</v>
      </c>
      <c r="D65" s="9" t="s">
        <v>145</v>
      </c>
      <c r="E65" s="9">
        <v>1</v>
      </c>
      <c r="F65" s="33" t="s">
        <v>17</v>
      </c>
      <c r="G65" s="34" t="s">
        <v>17</v>
      </c>
      <c r="H65" s="34" t="s">
        <v>141</v>
      </c>
      <c r="I65" s="9" t="s">
        <v>236</v>
      </c>
      <c r="J65" s="9" t="s">
        <v>236</v>
      </c>
      <c r="K65" s="6" t="s">
        <v>9</v>
      </c>
      <c r="L65" s="6" t="s">
        <v>141</v>
      </c>
      <c r="M65" s="7" t="str">
        <f t="shared" si="0"/>
        <v>INSERT INTO ft_t_incl (clsf_oid, cl_value, indus_cl_set_id, level_num, start_tms, last_chg_tms, last_chg_usr_id, cl_nme, cl_desc)  SELECT 'CBAINCL064','BUBOR','CBAISSUB',1,SYSDATE,SYSDATE,'CBA','BUBOR','BUBOR'     FROM DUAL WHERE NOT EXISTS (SELECT 1 FROM ft_t_incl WHERE cl_value = 'BUBOR' AND indus_cl_set_id = 'CBAISSUB');</v>
      </c>
    </row>
    <row r="66" spans="1:13">
      <c r="A66" s="4" t="s">
        <v>237</v>
      </c>
      <c r="B66" s="33" t="s">
        <v>600</v>
      </c>
      <c r="C66" s="9" t="s">
        <v>237</v>
      </c>
      <c r="D66" s="9" t="s">
        <v>145</v>
      </c>
      <c r="E66" s="9">
        <v>1</v>
      </c>
      <c r="F66" s="33" t="s">
        <v>17</v>
      </c>
      <c r="G66" s="34" t="s">
        <v>17</v>
      </c>
      <c r="H66" s="34" t="s">
        <v>141</v>
      </c>
      <c r="I66" s="9" t="s">
        <v>237</v>
      </c>
      <c r="J66" s="9" t="s">
        <v>237</v>
      </c>
      <c r="K66" s="6" t="s">
        <v>9</v>
      </c>
      <c r="L66" s="6" t="s">
        <v>141</v>
      </c>
      <c r="M66" s="7" t="str">
        <f t="shared" si="0"/>
        <v>INSERT INTO ft_t_incl (clsf_oid, cl_value, indus_cl_set_id, level_num, start_tms, last_chg_tms, last_chg_usr_id, cl_nme, cl_desc)  SELECT 'CBAINCL065','CADIBBR','CBAISSUB',1,SYSDATE,SYSDATE,'CBA','CADIBBR','CADIBBR'     FROM DUAL WHERE NOT EXISTS (SELECT 1 FROM ft_t_incl WHERE cl_value = 'CADIBBR' AND indus_cl_set_id = 'CBAISSUB');</v>
      </c>
    </row>
    <row r="67" spans="1:13">
      <c r="A67" s="4" t="s">
        <v>238</v>
      </c>
      <c r="B67" s="33" t="s">
        <v>601</v>
      </c>
      <c r="C67" s="9" t="s">
        <v>238</v>
      </c>
      <c r="D67" s="9" t="s">
        <v>145</v>
      </c>
      <c r="E67" s="9">
        <v>1</v>
      </c>
      <c r="F67" s="33" t="s">
        <v>17</v>
      </c>
      <c r="G67" s="34" t="s">
        <v>17</v>
      </c>
      <c r="H67" s="34" t="s">
        <v>141</v>
      </c>
      <c r="I67" s="9" t="s">
        <v>238</v>
      </c>
      <c r="J67" s="9" t="s">
        <v>238</v>
      </c>
      <c r="K67" s="6" t="s">
        <v>9</v>
      </c>
      <c r="L67" s="6" t="s">
        <v>141</v>
      </c>
      <c r="M67" s="7" t="str">
        <f t="shared" si="0"/>
        <v>INSERT INTO ft_t_incl (clsf_oid, cl_value, indus_cl_set_id, level_num, start_tms, last_chg_tms, last_chg_usr_id, cl_nme, cl_desc)  SELECT 'CBAINCL066','CADREPO','CBAISSUB',1,SYSDATE,SYSDATE,'CBA','CADREPO','CADREPO'     FROM DUAL WHERE NOT EXISTS (SELECT 1 FROM ft_t_incl WHERE cl_value = 'CADREPO' AND indus_cl_set_id = 'CBAISSUB');</v>
      </c>
    </row>
    <row r="68" spans="1:13">
      <c r="A68" s="4" t="s">
        <v>346</v>
      </c>
      <c r="B68" s="33" t="s">
        <v>602</v>
      </c>
      <c r="C68" s="9" t="s">
        <v>346</v>
      </c>
      <c r="D68" s="9" t="s">
        <v>145</v>
      </c>
      <c r="E68" s="9">
        <v>1</v>
      </c>
      <c r="F68" s="33" t="s">
        <v>17</v>
      </c>
      <c r="G68" s="34" t="s">
        <v>17</v>
      </c>
      <c r="H68" s="34" t="s">
        <v>141</v>
      </c>
      <c r="I68" s="9" t="s">
        <v>346</v>
      </c>
      <c r="J68" s="9" t="s">
        <v>346</v>
      </c>
      <c r="K68" s="6" t="s">
        <v>9</v>
      </c>
      <c r="L68" s="6" t="s">
        <v>141</v>
      </c>
      <c r="M68" s="7" t="str">
        <f t="shared" ref="M68:M131" si="1">CONCATENATE("INSERT INTO ft_t_incl (clsf_oid, cl_value, indus_cl_set_id, level_num, start_tms, last_chg_tms, last_chg_usr_id, cl_nme, cl_desc)  SELECT '",B68,"','",C68,"','",D68,"',",E68,",",F68,",",G68,",'",H68,"','",I68,"','",J68,"'     FROM DUAL WHERE NOT EXISTS (SELECT 1 FROM ft_t_incl WHERE cl_value = '",C68,"' AND indus_cl_set_id = '",D68,"');")</f>
        <v>INSERT INTO ft_t_incl (clsf_oid, cl_value, indus_cl_set_id, level_num, start_tms, last_chg_tms, last_chg_usr_id, cl_nme, cl_desc)  SELECT 'CBAINCL067','CD','CBAISSUB',1,SYSDATE,SYSDATE,'CBA','CD','CD'     FROM DUAL WHERE NOT EXISTS (SELECT 1 FROM ft_t_incl WHERE cl_value = 'CD' AND indus_cl_set_id = 'CBAISSUB');</v>
      </c>
    </row>
    <row r="69" spans="1:13">
      <c r="A69" s="4" t="s">
        <v>239</v>
      </c>
      <c r="B69" s="33" t="s">
        <v>603</v>
      </c>
      <c r="C69" s="9" t="s">
        <v>239</v>
      </c>
      <c r="D69" s="9" t="s">
        <v>145</v>
      </c>
      <c r="E69" s="9">
        <v>1</v>
      </c>
      <c r="F69" s="33" t="s">
        <v>17</v>
      </c>
      <c r="G69" s="34" t="s">
        <v>17</v>
      </c>
      <c r="H69" s="34" t="s">
        <v>141</v>
      </c>
      <c r="I69" s="9" t="s">
        <v>239</v>
      </c>
      <c r="J69" s="9" t="s">
        <v>239</v>
      </c>
      <c r="K69" s="6" t="s">
        <v>9</v>
      </c>
      <c r="L69" s="6" t="s">
        <v>141</v>
      </c>
      <c r="M69" s="7" t="str">
        <f t="shared" si="1"/>
        <v>INSERT INTO ft_t_incl (clsf_oid, cl_value, indus_cl_set_id, level_num, start_tms, last_chg_tms, last_chg_usr_id, cl_nme, cl_desc)  SELECT 'CBAINCL068','CD RATE','CBAISSUB',1,SYSDATE,SYSDATE,'CBA','CD RATE','CD RATE'     FROM DUAL WHERE NOT EXISTS (SELECT 1 FROM ft_t_incl WHERE cl_value = 'CD RATE' AND indus_cl_set_id = 'CBAISSUB');</v>
      </c>
    </row>
    <row r="70" spans="1:13">
      <c r="A70" s="4" t="s">
        <v>240</v>
      </c>
      <c r="B70" s="33" t="s">
        <v>604</v>
      </c>
      <c r="C70" s="9" t="s">
        <v>240</v>
      </c>
      <c r="D70" s="9" t="s">
        <v>145</v>
      </c>
      <c r="E70" s="9">
        <v>1</v>
      </c>
      <c r="F70" s="33" t="s">
        <v>17</v>
      </c>
      <c r="G70" s="34" t="s">
        <v>17</v>
      </c>
      <c r="H70" s="34" t="s">
        <v>141</v>
      </c>
      <c r="I70" s="9" t="s">
        <v>240</v>
      </c>
      <c r="J70" s="9" t="s">
        <v>240</v>
      </c>
      <c r="K70" s="6" t="s">
        <v>9</v>
      </c>
      <c r="L70" s="6" t="s">
        <v>141</v>
      </c>
      <c r="M70" s="7" t="str">
        <f t="shared" si="1"/>
        <v>INSERT INTO ft_t_incl (clsf_oid, cl_value, indus_cl_set_id, level_num, start_tms, last_chg_tms, last_chg_usr_id, cl_nme, cl_desc)  SELECT 'CBAINCL069','CETES','CBAISSUB',1,SYSDATE,SYSDATE,'CBA','CETES','CETES'     FROM DUAL WHERE NOT EXISTS (SELECT 1 FROM ft_t_incl WHERE cl_value = 'CETES' AND indus_cl_set_id = 'CBAISSUB');</v>
      </c>
    </row>
    <row r="71" spans="1:13">
      <c r="A71" s="4" t="s">
        <v>241</v>
      </c>
      <c r="B71" s="33" t="s">
        <v>605</v>
      </c>
      <c r="C71" s="9" t="s">
        <v>241</v>
      </c>
      <c r="D71" s="9" t="s">
        <v>145</v>
      </c>
      <c r="E71" s="9">
        <v>1</v>
      </c>
      <c r="F71" s="33" t="s">
        <v>17</v>
      </c>
      <c r="G71" s="34" t="s">
        <v>17</v>
      </c>
      <c r="H71" s="34" t="s">
        <v>141</v>
      </c>
      <c r="I71" s="9" t="s">
        <v>241</v>
      </c>
      <c r="J71" s="9" t="s">
        <v>241</v>
      </c>
      <c r="K71" s="6" t="s">
        <v>9</v>
      </c>
      <c r="L71" s="6" t="s">
        <v>141</v>
      </c>
      <c r="M71" s="7" t="str">
        <f t="shared" si="1"/>
        <v>INSERT INTO ft_t_incl (clsf_oid, cl_value, indus_cl_set_id, level_num, start_tms, last_chg_tms, last_chg_usr_id, cl_nme, cl_desc)  SELECT 'CBAINCL070','CFETS','CBAISSUB',1,SYSDATE,SYSDATE,'CBA','CFETS','CFETS'     FROM DUAL WHERE NOT EXISTS (SELECT 1 FROM ft_t_incl WHERE cl_value = 'CFETS' AND indus_cl_set_id = 'CBAISSUB');</v>
      </c>
    </row>
    <row r="72" spans="1:13">
      <c r="A72" s="4" t="s">
        <v>242</v>
      </c>
      <c r="B72" s="33" t="s">
        <v>606</v>
      </c>
      <c r="C72" s="9" t="s">
        <v>242</v>
      </c>
      <c r="D72" s="9" t="s">
        <v>145</v>
      </c>
      <c r="E72" s="9">
        <v>1</v>
      </c>
      <c r="F72" s="33" t="s">
        <v>17</v>
      </c>
      <c r="G72" s="34" t="s">
        <v>17</v>
      </c>
      <c r="H72" s="34" t="s">
        <v>141</v>
      </c>
      <c r="I72" s="9" t="s">
        <v>242</v>
      </c>
      <c r="J72" s="9" t="s">
        <v>242</v>
      </c>
      <c r="K72" s="6" t="s">
        <v>9</v>
      </c>
      <c r="L72" s="6" t="s">
        <v>141</v>
      </c>
      <c r="M72" s="7" t="str">
        <f t="shared" si="1"/>
        <v>INSERT INTO ft_t_incl (clsf_oid, cl_value, indus_cl_set_id, level_num, start_tms, last_chg_tms, last_chg_usr_id, cl_nme, cl_desc)  SELECT 'CBAINCL071','CHINA BILLS','CBAISSUB',1,SYSDATE,SYSDATE,'CBA','CHINA BILLS','CHINA BILLS'     FROM DUAL WHERE NOT EXISTS (SELECT 1 FROM ft_t_incl WHERE cl_value = 'CHINA BILLS' AND indus_cl_set_id = 'CBAISSUB');</v>
      </c>
    </row>
    <row r="73" spans="1:13">
      <c r="A73" s="4" t="s">
        <v>243</v>
      </c>
      <c r="B73" s="33" t="s">
        <v>607</v>
      </c>
      <c r="C73" s="9" t="s">
        <v>243</v>
      </c>
      <c r="D73" s="9" t="s">
        <v>145</v>
      </c>
      <c r="E73" s="9">
        <v>1</v>
      </c>
      <c r="F73" s="33" t="s">
        <v>17</v>
      </c>
      <c r="G73" s="34" t="s">
        <v>17</v>
      </c>
      <c r="H73" s="34" t="s">
        <v>141</v>
      </c>
      <c r="I73" s="9" t="s">
        <v>243</v>
      </c>
      <c r="J73" s="9" t="s">
        <v>243</v>
      </c>
      <c r="K73" s="6" t="s">
        <v>9</v>
      </c>
      <c r="L73" s="6" t="s">
        <v>141</v>
      </c>
      <c r="M73" s="7" t="str">
        <f t="shared" si="1"/>
        <v>INSERT INTO ft_t_incl (clsf_oid, cl_value, indus_cl_set_id, level_num, start_tms, last_chg_tms, last_chg_usr_id, cl_nme, cl_desc)  SELECT 'CBAINCL072','CIBOR','CBAISSUB',1,SYSDATE,SYSDATE,'CBA','CIBOR','CIBOR'     FROM DUAL WHERE NOT EXISTS (SELECT 1 FROM ft_t_incl WHERE cl_value = 'CIBOR' AND indus_cl_set_id = 'CBAISSUB');</v>
      </c>
    </row>
    <row r="74" spans="1:13">
      <c r="A74" s="4" t="s">
        <v>291</v>
      </c>
      <c r="B74" s="33" t="s">
        <v>608</v>
      </c>
      <c r="C74" s="9" t="s">
        <v>291</v>
      </c>
      <c r="D74" s="9" t="s">
        <v>145</v>
      </c>
      <c r="E74" s="9">
        <v>1</v>
      </c>
      <c r="F74" s="33" t="s">
        <v>17</v>
      </c>
      <c r="G74" s="34" t="s">
        <v>17</v>
      </c>
      <c r="H74" s="34" t="s">
        <v>141</v>
      </c>
      <c r="I74" s="9" t="s">
        <v>291</v>
      </c>
      <c r="J74" s="9" t="s">
        <v>291</v>
      </c>
      <c r="K74" s="6" t="s">
        <v>9</v>
      </c>
      <c r="L74" s="6" t="s">
        <v>141</v>
      </c>
      <c r="M74" s="7" t="str">
        <f t="shared" si="1"/>
        <v>INSERT INTO ft_t_incl (clsf_oid, cl_value, indus_cl_set_id, level_num, start_tms, last_chg_tms, last_chg_usr_id, cl_nme, cl_desc)  SELECT 'CBAINCL073','CIBOR-6M','CBAISSUB',1,SYSDATE,SYSDATE,'CBA','CIBOR-6M','CIBOR-6M'     FROM DUAL WHERE NOT EXISTS (SELECT 1 FROM ft_t_incl WHERE cl_value = 'CIBOR-6M' AND indus_cl_set_id = 'CBAISSUB');</v>
      </c>
    </row>
    <row r="75" spans="1:13">
      <c r="A75" s="4" t="s">
        <v>496</v>
      </c>
      <c r="B75" s="33" t="s">
        <v>609</v>
      </c>
      <c r="C75" s="9" t="s">
        <v>496</v>
      </c>
      <c r="D75" s="9" t="s">
        <v>145</v>
      </c>
      <c r="E75" s="9">
        <v>1</v>
      </c>
      <c r="F75" s="33" t="s">
        <v>17</v>
      </c>
      <c r="G75" s="34" t="s">
        <v>17</v>
      </c>
      <c r="H75" s="34" t="s">
        <v>141</v>
      </c>
      <c r="I75" s="9" t="s">
        <v>496</v>
      </c>
      <c r="J75" s="9" t="s">
        <v>496</v>
      </c>
      <c r="K75" s="6" t="s">
        <v>9</v>
      </c>
      <c r="L75" s="6" t="s">
        <v>141</v>
      </c>
      <c r="M75" s="7" t="str">
        <f t="shared" si="1"/>
        <v>INSERT INTO ft_t_incl (clsf_oid, cl_value, indus_cl_set_id, level_num, start_tms, last_chg_tms, last_chg_usr_id, cl_nme, cl_desc)  SELECT 'CBAINCL074','CNH DIRS','CBAISSUB',1,SYSDATE,SYSDATE,'CBA','CNH DIRS','CNH DIRS'     FROM DUAL WHERE NOT EXISTS (SELECT 1 FROM ft_t_incl WHERE cl_value = 'CNH DIRS' AND indus_cl_set_id = 'CBAISSUB');</v>
      </c>
    </row>
    <row r="76" spans="1:13">
      <c r="A76" s="4" t="s">
        <v>290</v>
      </c>
      <c r="B76" s="33" t="s">
        <v>610</v>
      </c>
      <c r="C76" s="9" t="s">
        <v>290</v>
      </c>
      <c r="D76" s="9" t="s">
        <v>145</v>
      </c>
      <c r="E76" s="9">
        <v>1</v>
      </c>
      <c r="F76" s="33" t="s">
        <v>17</v>
      </c>
      <c r="G76" s="34" t="s">
        <v>17</v>
      </c>
      <c r="H76" s="34" t="s">
        <v>141</v>
      </c>
      <c r="I76" s="9" t="s">
        <v>290</v>
      </c>
      <c r="J76" s="9" t="s">
        <v>290</v>
      </c>
      <c r="K76" s="6" t="s">
        <v>9</v>
      </c>
      <c r="L76" s="6" t="s">
        <v>141</v>
      </c>
      <c r="M76" s="7" t="str">
        <f t="shared" si="1"/>
        <v>INSERT INTO ft_t_incl (clsf_oid, cl_value, indus_cl_set_id, level_num, start_tms, last_chg_tms, last_chg_usr_id, cl_nme, cl_desc)  SELECT 'CBAINCL075','CNY DEL ONSHORE','CBAISSUB',1,SYSDATE,SYSDATE,'CBA','CNY DEL ONSHORE','CNY DEL ONSHORE'     FROM DUAL WHERE NOT EXISTS (SELECT 1 FROM ft_t_incl WHERE cl_value = 'CNY DEL ONSHORE' AND indus_cl_set_id = 'CBAISSUB');</v>
      </c>
    </row>
    <row r="77" spans="1:13">
      <c r="A77" s="4" t="s">
        <v>314</v>
      </c>
      <c r="B77" s="33" t="s">
        <v>611</v>
      </c>
      <c r="C77" s="9" t="s">
        <v>314</v>
      </c>
      <c r="D77" s="9" t="s">
        <v>145</v>
      </c>
      <c r="E77" s="9">
        <v>1</v>
      </c>
      <c r="F77" s="33" t="s">
        <v>17</v>
      </c>
      <c r="G77" s="34" t="s">
        <v>17</v>
      </c>
      <c r="H77" s="34" t="s">
        <v>141</v>
      </c>
      <c r="I77" s="9" t="s">
        <v>314</v>
      </c>
      <c r="J77" s="9" t="s">
        <v>314</v>
      </c>
      <c r="K77" s="6" t="s">
        <v>9</v>
      </c>
      <c r="L77" s="6" t="s">
        <v>141</v>
      </c>
      <c r="M77" s="7" t="str">
        <f t="shared" si="1"/>
        <v>INSERT INTO ft_t_incl (clsf_oid, cl_value, indus_cl_set_id, level_num, start_tms, last_chg_tms, last_chg_usr_id, cl_nme, cl_desc)  SELECT 'CBAINCL076','CNY DELCROSS','CBAISSUB',1,SYSDATE,SYSDATE,'CBA','CNY DELCROSS','CNY DELCROSS'     FROM DUAL WHERE NOT EXISTS (SELECT 1 FROM ft_t_incl WHERE cl_value = 'CNY DELCROSS' AND indus_cl_set_id = 'CBAISSUB');</v>
      </c>
    </row>
    <row r="78" spans="1:13">
      <c r="A78" s="4" t="s">
        <v>315</v>
      </c>
      <c r="B78" s="33" t="s">
        <v>612</v>
      </c>
      <c r="C78" s="9" t="s">
        <v>315</v>
      </c>
      <c r="D78" s="9" t="s">
        <v>145</v>
      </c>
      <c r="E78" s="9">
        <v>1</v>
      </c>
      <c r="F78" s="33" t="s">
        <v>17</v>
      </c>
      <c r="G78" s="34" t="s">
        <v>17</v>
      </c>
      <c r="H78" s="34" t="s">
        <v>141</v>
      </c>
      <c r="I78" s="9" t="s">
        <v>315</v>
      </c>
      <c r="J78" s="9" t="s">
        <v>315</v>
      </c>
      <c r="K78" s="6" t="s">
        <v>9</v>
      </c>
      <c r="L78" s="6" t="s">
        <v>141</v>
      </c>
      <c r="M78" s="7" t="str">
        <f t="shared" si="1"/>
        <v>INSERT INTO ft_t_incl (clsf_oid, cl_value, indus_cl_set_id, level_num, start_tms, last_chg_tms, last_chg_usr_id, cl_nme, cl_desc)  SELECT 'CBAINCL077','CNY IRS','CBAISSUB',1,SYSDATE,SYSDATE,'CBA','CNY IRS','CNY IRS'     FROM DUAL WHERE NOT EXISTS (SELECT 1 FROM ft_t_incl WHERE cl_value = 'CNY IRS' AND indus_cl_set_id = 'CBAISSUB');</v>
      </c>
    </row>
    <row r="79" spans="1:13">
      <c r="A79" s="4" t="s">
        <v>327</v>
      </c>
      <c r="B79" s="33" t="s">
        <v>613</v>
      </c>
      <c r="C79" s="9" t="s">
        <v>327</v>
      </c>
      <c r="D79" s="9" t="s">
        <v>145</v>
      </c>
      <c r="E79" s="9">
        <v>1</v>
      </c>
      <c r="F79" s="33" t="s">
        <v>17</v>
      </c>
      <c r="G79" s="34" t="s">
        <v>17</v>
      </c>
      <c r="H79" s="34" t="s">
        <v>141</v>
      </c>
      <c r="I79" s="9" t="s">
        <v>327</v>
      </c>
      <c r="J79" s="9" t="s">
        <v>327</v>
      </c>
      <c r="K79" s="6" t="s">
        <v>9</v>
      </c>
      <c r="L79" s="6" t="s">
        <v>141</v>
      </c>
      <c r="M79" s="7" t="str">
        <f t="shared" si="1"/>
        <v>INSERT INTO ft_t_incl (clsf_oid, cl_value, indus_cl_set_id, level_num, start_tms, last_chg_tms, last_chg_usr_id, cl_nme, cl_desc)  SELECT 'CBAINCL078','CNY ND','CBAISSUB',1,SYSDATE,SYSDATE,'CBA','CNY ND','CNY ND'     FROM DUAL WHERE NOT EXISTS (SELECT 1 FROM ft_t_incl WHERE cl_value = 'CNY ND' AND indus_cl_set_id = 'CBAISSUB');</v>
      </c>
    </row>
    <row r="80" spans="1:13">
      <c r="A80" s="4" t="s">
        <v>329</v>
      </c>
      <c r="B80" s="33" t="s">
        <v>614</v>
      </c>
      <c r="C80" s="9" t="s">
        <v>329</v>
      </c>
      <c r="D80" s="9" t="s">
        <v>145</v>
      </c>
      <c r="E80" s="9">
        <v>1</v>
      </c>
      <c r="F80" s="33" t="s">
        <v>17</v>
      </c>
      <c r="G80" s="34" t="s">
        <v>17</v>
      </c>
      <c r="H80" s="34" t="s">
        <v>141</v>
      </c>
      <c r="I80" s="9" t="s">
        <v>329</v>
      </c>
      <c r="J80" s="9" t="s">
        <v>329</v>
      </c>
      <c r="K80" s="6" t="s">
        <v>9</v>
      </c>
      <c r="L80" s="6" t="s">
        <v>141</v>
      </c>
      <c r="M80" s="7" t="str">
        <f t="shared" si="1"/>
        <v>INSERT INTO ft_t_incl (clsf_oid, cl_value, indus_cl_set_id, level_num, start_tms, last_chg_tms, last_chg_usr_id, cl_nme, cl_desc)  SELECT 'CBAINCL079','CNY NDCROSS','CBAISSUB',1,SYSDATE,SYSDATE,'CBA','CNY NDCROSS','CNY NDCROSS'     FROM DUAL WHERE NOT EXISTS (SELECT 1 FROM ft_t_incl WHERE cl_value = 'CNY NDCROSS' AND indus_cl_set_id = 'CBAISSUB');</v>
      </c>
    </row>
    <row r="81" spans="1:13">
      <c r="A81" s="4" t="s">
        <v>342</v>
      </c>
      <c r="B81" s="33" t="s">
        <v>615</v>
      </c>
      <c r="C81" s="9" t="s">
        <v>342</v>
      </c>
      <c r="D81" s="9" t="s">
        <v>145</v>
      </c>
      <c r="E81" s="9">
        <v>1</v>
      </c>
      <c r="F81" s="33" t="s">
        <v>17</v>
      </c>
      <c r="G81" s="34" t="s">
        <v>17</v>
      </c>
      <c r="H81" s="34" t="s">
        <v>141</v>
      </c>
      <c r="I81" s="9" t="s">
        <v>342</v>
      </c>
      <c r="J81" s="9" t="s">
        <v>342</v>
      </c>
      <c r="K81" s="6" t="s">
        <v>9</v>
      </c>
      <c r="L81" s="6" t="s">
        <v>141</v>
      </c>
      <c r="M81" s="7" t="str">
        <f t="shared" si="1"/>
        <v>INSERT INTO ft_t_incl (clsf_oid, cl_value, indus_cl_set_id, level_num, start_tms, last_chg_tms, last_chg_usr_id, cl_nme, cl_desc)  SELECT 'CBAINCL080','CNY NDIRS','CBAISSUB',1,SYSDATE,SYSDATE,'CBA','CNY NDIRS','CNY NDIRS'     FROM DUAL WHERE NOT EXISTS (SELECT 1 FROM ft_t_incl WHERE cl_value = 'CNY NDIRS' AND indus_cl_set_id = 'CBAISSUB');</v>
      </c>
    </row>
    <row r="82" spans="1:13">
      <c r="A82" s="4" t="s">
        <v>313</v>
      </c>
      <c r="B82" s="33" t="s">
        <v>616</v>
      </c>
      <c r="C82" s="9" t="s">
        <v>313</v>
      </c>
      <c r="D82" s="9" t="s">
        <v>145</v>
      </c>
      <c r="E82" s="9">
        <v>1</v>
      </c>
      <c r="F82" s="33" t="s">
        <v>17</v>
      </c>
      <c r="G82" s="34" t="s">
        <v>17</v>
      </c>
      <c r="H82" s="34" t="s">
        <v>141</v>
      </c>
      <c r="I82" s="9" t="s">
        <v>313</v>
      </c>
      <c r="J82" s="9" t="s">
        <v>313</v>
      </c>
      <c r="K82" s="6" t="s">
        <v>9</v>
      </c>
      <c r="L82" s="6" t="s">
        <v>141</v>
      </c>
      <c r="M82" s="7" t="str">
        <f t="shared" si="1"/>
        <v>INSERT INTO ft_t_incl (clsf_oid, cl_value, indus_cl_set_id, level_num, start_tms, last_chg_tms, last_chg_usr_id, cl_nme, cl_desc)  SELECT 'CBAINCL081','CNYDEL','CBAISSUB',1,SYSDATE,SYSDATE,'CBA','CNYDEL','CNYDEL'     FROM DUAL WHERE NOT EXISTS (SELECT 1 FROM ft_t_incl WHERE cl_value = 'CNYDEL' AND indus_cl_set_id = 'CBAISSUB');</v>
      </c>
    </row>
    <row r="83" spans="1:13">
      <c r="A83" s="4" t="s">
        <v>465</v>
      </c>
      <c r="B83" s="33" t="s">
        <v>617</v>
      </c>
      <c r="C83" s="9" t="s">
        <v>465</v>
      </c>
      <c r="D83" s="9" t="s">
        <v>145</v>
      </c>
      <c r="E83" s="9">
        <v>1</v>
      </c>
      <c r="F83" s="33" t="s">
        <v>17</v>
      </c>
      <c r="G83" s="34" t="s">
        <v>17</v>
      </c>
      <c r="H83" s="34" t="s">
        <v>141</v>
      </c>
      <c r="I83" s="9" t="s">
        <v>465</v>
      </c>
      <c r="J83" s="9" t="s">
        <v>465</v>
      </c>
      <c r="K83" s="6" t="s">
        <v>9</v>
      </c>
      <c r="L83" s="6" t="s">
        <v>141</v>
      </c>
      <c r="M83" s="7" t="str">
        <f t="shared" si="1"/>
        <v>INSERT INTO ft_t_incl (clsf_oid, cl_value, indus_cl_set_id, level_num, start_tms, last_chg_tms, last_chg_usr_id, cl_nme, cl_desc)  SELECT 'CBAINCL082','CNYMUSD','CBAISSUB',1,SYSDATE,SYSDATE,'CBA','CNYMUSD','CNYMUSD'     FROM DUAL WHERE NOT EXISTS (SELECT 1 FROM ft_t_incl WHERE cl_value = 'CNYMUSD' AND indus_cl_set_id = 'CBAISSUB');</v>
      </c>
    </row>
    <row r="84" spans="1:13">
      <c r="A84" s="4" t="s">
        <v>328</v>
      </c>
      <c r="B84" s="33" t="s">
        <v>618</v>
      </c>
      <c r="C84" s="9" t="s">
        <v>328</v>
      </c>
      <c r="D84" s="9" t="s">
        <v>145</v>
      </c>
      <c r="E84" s="9">
        <v>1</v>
      </c>
      <c r="F84" s="33" t="s">
        <v>17</v>
      </c>
      <c r="G84" s="34" t="s">
        <v>17</v>
      </c>
      <c r="H84" s="34" t="s">
        <v>141</v>
      </c>
      <c r="I84" s="9" t="s">
        <v>328</v>
      </c>
      <c r="J84" s="9" t="s">
        <v>328</v>
      </c>
      <c r="K84" s="6" t="s">
        <v>9</v>
      </c>
      <c r="L84" s="6" t="s">
        <v>141</v>
      </c>
      <c r="M84" s="7" t="str">
        <f t="shared" si="1"/>
        <v>INSERT INTO ft_t_incl (clsf_oid, cl_value, indus_cl_set_id, level_num, start_tms, last_chg_tms, last_chg_usr_id, cl_nme, cl_desc)  SELECT 'CBAINCL083','CNYND SHIBOR','CBAISSUB',1,SYSDATE,SYSDATE,'CBA','CNYND SHIBOR','CNYND SHIBOR'     FROM DUAL WHERE NOT EXISTS (SELECT 1 FROM ft_t_incl WHERE cl_value = 'CNYND SHIBOR' AND indus_cl_set_id = 'CBAISSUB');</v>
      </c>
    </row>
    <row r="85" spans="1:13">
      <c r="A85" s="4" t="s">
        <v>359</v>
      </c>
      <c r="B85" s="33" t="s">
        <v>619</v>
      </c>
      <c r="C85" s="9" t="s">
        <v>359</v>
      </c>
      <c r="D85" s="9" t="s">
        <v>145</v>
      </c>
      <c r="E85" s="9">
        <v>1</v>
      </c>
      <c r="F85" s="33" t="s">
        <v>17</v>
      </c>
      <c r="G85" s="34" t="s">
        <v>17</v>
      </c>
      <c r="H85" s="34" t="s">
        <v>141</v>
      </c>
      <c r="I85" s="9" t="s">
        <v>359</v>
      </c>
      <c r="J85" s="9" t="s">
        <v>359</v>
      </c>
      <c r="K85" s="6" t="s">
        <v>9</v>
      </c>
      <c r="L85" s="6" t="s">
        <v>141</v>
      </c>
      <c r="M85" s="7" t="str">
        <f t="shared" si="1"/>
        <v>INSERT INTO ft_t_incl (clsf_oid, cl_value, indus_cl_set_id, level_num, start_tms, last_chg_tms, last_chg_usr_id, cl_nme, cl_desc)  SELECT 'CBAINCL084','CON','CBAISSUB',1,SYSDATE,SYSDATE,'CBA','CON','CON'     FROM DUAL WHERE NOT EXISTS (SELECT 1 FROM ft_t_incl WHERE cl_value = 'CON' AND indus_cl_set_id = 'CBAISSUB');</v>
      </c>
    </row>
    <row r="86" spans="1:13">
      <c r="A86" s="4" t="s">
        <v>360</v>
      </c>
      <c r="B86" s="33" t="s">
        <v>620</v>
      </c>
      <c r="C86" s="9" t="s">
        <v>360</v>
      </c>
      <c r="D86" s="9" t="s">
        <v>145</v>
      </c>
      <c r="E86" s="9">
        <v>1</v>
      </c>
      <c r="F86" s="33" t="s">
        <v>17</v>
      </c>
      <c r="G86" s="34" t="s">
        <v>17</v>
      </c>
      <c r="H86" s="34" t="s">
        <v>141</v>
      </c>
      <c r="I86" s="9" t="s">
        <v>360</v>
      </c>
      <c r="J86" s="9" t="s">
        <v>360</v>
      </c>
      <c r="K86" s="6" t="s">
        <v>9</v>
      </c>
      <c r="L86" s="6" t="s">
        <v>141</v>
      </c>
      <c r="M86" s="7" t="str">
        <f t="shared" si="1"/>
        <v>INSERT INTO ft_t_incl (clsf_oid, cl_value, indus_cl_set_id, level_num, start_tms, last_chg_tms, last_chg_usr_id, cl_nme, cl_desc)  SELECT 'CBAINCL085','DE','CBAISSUB',1,SYSDATE,SYSDATE,'CBA','DE','DE'     FROM DUAL WHERE NOT EXISTS (SELECT 1 FROM ft_t_incl WHERE cl_value = 'DE' AND indus_cl_set_id = 'CBAISSUB');</v>
      </c>
    </row>
    <row r="87" spans="1:13">
      <c r="A87" s="4" t="s">
        <v>244</v>
      </c>
      <c r="B87" s="33" t="s">
        <v>621</v>
      </c>
      <c r="C87" s="9" t="s">
        <v>244</v>
      </c>
      <c r="D87" s="9" t="s">
        <v>145</v>
      </c>
      <c r="E87" s="9">
        <v>1</v>
      </c>
      <c r="F87" s="33" t="s">
        <v>17</v>
      </c>
      <c r="G87" s="34" t="s">
        <v>17</v>
      </c>
      <c r="H87" s="34" t="s">
        <v>141</v>
      </c>
      <c r="I87" s="9" t="s">
        <v>244</v>
      </c>
      <c r="J87" s="9" t="s">
        <v>244</v>
      </c>
      <c r="K87" s="6" t="s">
        <v>9</v>
      </c>
      <c r="L87" s="6" t="s">
        <v>141</v>
      </c>
      <c r="M87" s="7" t="str">
        <f t="shared" si="1"/>
        <v>INSERT INTO ft_t_incl (clsf_oid, cl_value, indus_cl_set_id, level_num, start_tms, last_chg_tms, last_chg_usr_id, cl_nme, cl_desc)  SELECT 'CBAINCL086','DELIVERABLE','CBAISSUB',1,SYSDATE,SYSDATE,'CBA','DELIVERABLE','DELIVERABLE'     FROM DUAL WHERE NOT EXISTS (SELECT 1 FROM ft_t_incl WHERE cl_value = 'DELIVERABLE' AND indus_cl_set_id = 'CBAISSUB');</v>
      </c>
    </row>
    <row r="88" spans="1:13">
      <c r="A88" s="4" t="s">
        <v>246</v>
      </c>
      <c r="B88" s="33" t="s">
        <v>622</v>
      </c>
      <c r="C88" s="9" t="s">
        <v>246</v>
      </c>
      <c r="D88" s="9" t="s">
        <v>145</v>
      </c>
      <c r="E88" s="9">
        <v>1</v>
      </c>
      <c r="F88" s="33" t="s">
        <v>17</v>
      </c>
      <c r="G88" s="34" t="s">
        <v>17</v>
      </c>
      <c r="H88" s="34" t="s">
        <v>141</v>
      </c>
      <c r="I88" s="9" t="s">
        <v>246</v>
      </c>
      <c r="J88" s="9" t="s">
        <v>246</v>
      </c>
      <c r="K88" s="6" t="s">
        <v>9</v>
      </c>
      <c r="L88" s="6" t="s">
        <v>141</v>
      </c>
      <c r="M88" s="7" t="str">
        <f t="shared" si="1"/>
        <v>INSERT INTO ft_t_incl (clsf_oid, cl_value, indus_cl_set_id, level_num, start_tms, last_chg_tms, last_chg_usr_id, cl_nme, cl_desc)  SELECT 'CBAINCL087','DISCOUNT','CBAISSUB',1,SYSDATE,SYSDATE,'CBA','DISCOUNT','DISCOUNT'     FROM DUAL WHERE NOT EXISTS (SELECT 1 FROM ft_t_incl WHERE cl_value = 'DISCOUNT' AND indus_cl_set_id = 'CBAISSUB');</v>
      </c>
    </row>
    <row r="89" spans="1:13">
      <c r="A89" s="4" t="s">
        <v>248</v>
      </c>
      <c r="B89" s="33" t="s">
        <v>623</v>
      </c>
      <c r="C89" s="9" t="s">
        <v>248</v>
      </c>
      <c r="D89" s="9" t="s">
        <v>145</v>
      </c>
      <c r="E89" s="9">
        <v>1</v>
      </c>
      <c r="F89" s="33" t="s">
        <v>17</v>
      </c>
      <c r="G89" s="34" t="s">
        <v>17</v>
      </c>
      <c r="H89" s="34" t="s">
        <v>141</v>
      </c>
      <c r="I89" s="9" t="s">
        <v>248</v>
      </c>
      <c r="J89" s="9" t="s">
        <v>248</v>
      </c>
      <c r="K89" s="6" t="s">
        <v>9</v>
      </c>
      <c r="L89" s="6" t="s">
        <v>141</v>
      </c>
      <c r="M89" s="7" t="str">
        <f t="shared" si="1"/>
        <v>INSERT INTO ft_t_incl (clsf_oid, cl_value, indus_cl_set_id, level_num, start_tms, last_chg_tms, last_chg_usr_id, cl_nme, cl_desc)  SELECT 'CBAINCL088','DTIBOR','CBAISSUB',1,SYSDATE,SYSDATE,'CBA','DTIBOR','DTIBOR'     FROM DUAL WHERE NOT EXISTS (SELECT 1 FROM ft_t_incl WHERE cl_value = 'DTIBOR' AND indus_cl_set_id = 'CBAISSUB');</v>
      </c>
    </row>
    <row r="90" spans="1:13">
      <c r="A90" s="4" t="s">
        <v>347</v>
      </c>
      <c r="B90" s="33" t="s">
        <v>624</v>
      </c>
      <c r="C90" s="9" t="s">
        <v>347</v>
      </c>
      <c r="D90" s="9" t="s">
        <v>145</v>
      </c>
      <c r="E90" s="9">
        <v>1</v>
      </c>
      <c r="F90" s="33" t="s">
        <v>17</v>
      </c>
      <c r="G90" s="34" t="s">
        <v>17</v>
      </c>
      <c r="H90" s="34" t="s">
        <v>141</v>
      </c>
      <c r="I90" s="9" t="s">
        <v>347</v>
      </c>
      <c r="J90" s="9" t="s">
        <v>347</v>
      </c>
      <c r="K90" s="6" t="s">
        <v>9</v>
      </c>
      <c r="L90" s="6" t="s">
        <v>141</v>
      </c>
      <c r="M90" s="7" t="str">
        <f t="shared" si="1"/>
        <v>INSERT INTO ft_t_incl (clsf_oid, cl_value, indus_cl_set_id, level_num, start_tms, last_chg_tms, last_chg_usr_id, cl_nme, cl_desc)  SELECT 'CBAINCL089','DX','CBAISSUB',1,SYSDATE,SYSDATE,'CBA','DX','DX'     FROM DUAL WHERE NOT EXISTS (SELECT 1 FROM ft_t_incl WHERE cl_value = 'DX' AND indus_cl_set_id = 'CBAISSUB');</v>
      </c>
    </row>
    <row r="91" spans="1:13">
      <c r="A91" s="4" t="s">
        <v>348</v>
      </c>
      <c r="B91" s="33" t="s">
        <v>625</v>
      </c>
      <c r="C91" s="9" t="s">
        <v>348</v>
      </c>
      <c r="D91" s="9" t="s">
        <v>145</v>
      </c>
      <c r="E91" s="9">
        <v>1</v>
      </c>
      <c r="F91" s="33" t="s">
        <v>17</v>
      </c>
      <c r="G91" s="34" t="s">
        <v>17</v>
      </c>
      <c r="H91" s="34" t="s">
        <v>141</v>
      </c>
      <c r="I91" s="9" t="s">
        <v>348</v>
      </c>
      <c r="J91" s="9" t="s">
        <v>348</v>
      </c>
      <c r="K91" s="6" t="s">
        <v>9</v>
      </c>
      <c r="L91" s="6" t="s">
        <v>141</v>
      </c>
      <c r="M91" s="7" t="str">
        <f t="shared" si="1"/>
        <v>INSERT INTO ft_t_incl (clsf_oid, cl_value, indus_cl_set_id, level_num, start_tms, last_chg_tms, last_chg_usr_id, cl_nme, cl_desc)  SELECT 'CBAINCL090','EC','CBAISSUB',1,SYSDATE,SYSDATE,'CBA','EC','EC'     FROM DUAL WHERE NOT EXISTS (SELECT 1 FROM ft_t_incl WHERE cl_value = 'EC' AND indus_cl_set_id = 'CBAISSUB');</v>
      </c>
    </row>
    <row r="92" spans="1:13">
      <c r="A92" s="4" t="s">
        <v>466</v>
      </c>
      <c r="B92" s="33" t="s">
        <v>626</v>
      </c>
      <c r="C92" s="9" t="s">
        <v>466</v>
      </c>
      <c r="D92" s="9" t="s">
        <v>145</v>
      </c>
      <c r="E92" s="9">
        <v>1</v>
      </c>
      <c r="F92" s="33" t="s">
        <v>17</v>
      </c>
      <c r="G92" s="34" t="s">
        <v>17</v>
      </c>
      <c r="H92" s="34" t="s">
        <v>141</v>
      </c>
      <c r="I92" s="9" t="s">
        <v>466</v>
      </c>
      <c r="J92" s="9" t="s">
        <v>466</v>
      </c>
      <c r="K92" s="6" t="s">
        <v>9</v>
      </c>
      <c r="L92" s="6" t="s">
        <v>141</v>
      </c>
      <c r="M92" s="7" t="str">
        <f t="shared" si="1"/>
        <v>INSERT INTO ft_t_incl (clsf_oid, cl_value, indus_cl_set_id, level_num, start_tms, last_chg_tms, last_chg_usr_id, cl_nme, cl_desc)  SELECT 'CBAINCL091','ECB','CBAISSUB',1,SYSDATE,SYSDATE,'CBA','ECB','ECB'     FROM DUAL WHERE NOT EXISTS (SELECT 1 FROM ft_t_incl WHERE cl_value = 'ECB' AND indus_cl_set_id = 'CBAISSUB');</v>
      </c>
    </row>
    <row r="93" spans="1:13">
      <c r="A93" s="4" t="s">
        <v>247</v>
      </c>
      <c r="B93" s="33" t="s">
        <v>627</v>
      </c>
      <c r="C93" s="9" t="s">
        <v>247</v>
      </c>
      <c r="D93" s="9" t="s">
        <v>145</v>
      </c>
      <c r="E93" s="9">
        <v>1</v>
      </c>
      <c r="F93" s="33" t="s">
        <v>17</v>
      </c>
      <c r="G93" s="34" t="s">
        <v>17</v>
      </c>
      <c r="H93" s="34" t="s">
        <v>141</v>
      </c>
      <c r="I93" s="9" t="s">
        <v>247</v>
      </c>
      <c r="J93" s="9" t="s">
        <v>247</v>
      </c>
      <c r="K93" s="6" t="s">
        <v>9</v>
      </c>
      <c r="L93" s="6" t="s">
        <v>141</v>
      </c>
      <c r="M93" s="7" t="str">
        <f t="shared" si="1"/>
        <v>INSERT INTO ft_t_incl (clsf_oid, cl_value, indus_cl_set_id, level_num, start_tms, last_chg_tms, last_chg_usr_id, cl_nme, cl_desc)  SELECT 'CBAINCL092','ED','CBAISSUB',1,SYSDATE,SYSDATE,'CBA','ED','ED'     FROM DUAL WHERE NOT EXISTS (SELECT 1 FROM ft_t_incl WHERE cl_value = 'ED' AND indus_cl_set_id = 'CBAISSUB');</v>
      </c>
    </row>
    <row r="94" spans="1:13">
      <c r="A94" s="4" t="s">
        <v>421</v>
      </c>
      <c r="B94" s="33" t="s">
        <v>628</v>
      </c>
      <c r="C94" s="9" t="s">
        <v>421</v>
      </c>
      <c r="D94" s="9" t="s">
        <v>145</v>
      </c>
      <c r="E94" s="9">
        <v>1</v>
      </c>
      <c r="F94" s="33" t="s">
        <v>17</v>
      </c>
      <c r="G94" s="34" t="s">
        <v>17</v>
      </c>
      <c r="H94" s="34" t="s">
        <v>141</v>
      </c>
      <c r="I94" s="9" t="s">
        <v>421</v>
      </c>
      <c r="J94" s="9" t="s">
        <v>421</v>
      </c>
      <c r="K94" s="6" t="s">
        <v>9</v>
      </c>
      <c r="L94" s="6" t="s">
        <v>141</v>
      </c>
      <c r="M94" s="7" t="str">
        <f t="shared" si="1"/>
        <v>INSERT INTO ft_t_incl (clsf_oid, cl_value, indus_cl_set_id, level_num, start_tms, last_chg_tms, last_chg_usr_id, cl_nme, cl_desc)  SELECT 'CBAINCL093','ED_CONV','CBAISSUB',1,SYSDATE,SYSDATE,'CBA','ED_CONV','ED_CONV'     FROM DUAL WHERE NOT EXISTS (SELECT 1 FROM ft_t_incl WHERE cl_value = 'ED_CONV' AND indus_cl_set_id = 'CBAISSUB');</v>
      </c>
    </row>
    <row r="95" spans="1:13">
      <c r="A95" s="4" t="s">
        <v>361</v>
      </c>
      <c r="B95" s="33" t="s">
        <v>629</v>
      </c>
      <c r="C95" s="9" t="s">
        <v>361</v>
      </c>
      <c r="D95" s="9" t="s">
        <v>145</v>
      </c>
      <c r="E95" s="9">
        <v>1</v>
      </c>
      <c r="F95" s="33" t="s">
        <v>17</v>
      </c>
      <c r="G95" s="34" t="s">
        <v>17</v>
      </c>
      <c r="H95" s="34" t="s">
        <v>141</v>
      </c>
      <c r="I95" s="9" t="s">
        <v>361</v>
      </c>
      <c r="J95" s="9" t="s">
        <v>361</v>
      </c>
      <c r="K95" s="6" t="s">
        <v>9</v>
      </c>
      <c r="L95" s="6" t="s">
        <v>141</v>
      </c>
      <c r="M95" s="7" t="str">
        <f t="shared" si="1"/>
        <v>INSERT INTO ft_t_incl (clsf_oid, cl_value, indus_cl_set_id, level_num, start_tms, last_chg_tms, last_chg_usr_id, cl_nme, cl_desc)  SELECT 'CBAINCL094','ED100C','CBAISSUB',1,SYSDATE,SYSDATE,'CBA','ED100C','ED100C'     FROM DUAL WHERE NOT EXISTS (SELECT 1 FROM ft_t_incl WHERE cl_value = 'ED100C' AND indus_cl_set_id = 'CBAISSUB');</v>
      </c>
    </row>
    <row r="96" spans="1:13">
      <c r="A96" s="4" t="s">
        <v>362</v>
      </c>
      <c r="B96" s="33" t="s">
        <v>630</v>
      </c>
      <c r="C96" s="9" t="s">
        <v>362</v>
      </c>
      <c r="D96" s="9" t="s">
        <v>145</v>
      </c>
      <c r="E96" s="9">
        <v>1</v>
      </c>
      <c r="F96" s="33" t="s">
        <v>17</v>
      </c>
      <c r="G96" s="34" t="s">
        <v>17</v>
      </c>
      <c r="H96" s="34" t="s">
        <v>141</v>
      </c>
      <c r="I96" s="9" t="s">
        <v>362</v>
      </c>
      <c r="J96" s="9" t="s">
        <v>362</v>
      </c>
      <c r="K96" s="6" t="s">
        <v>9</v>
      </c>
      <c r="L96" s="6" t="s">
        <v>141</v>
      </c>
      <c r="M96" s="7" t="str">
        <f t="shared" si="1"/>
        <v>INSERT INTO ft_t_incl (clsf_oid, cl_value, indus_cl_set_id, level_num, start_tms, last_chg_tms, last_chg_usr_id, cl_nme, cl_desc)  SELECT 'CBAINCL095','ED100P','CBAISSUB',1,SYSDATE,SYSDATE,'CBA','ED100P','ED100P'     FROM DUAL WHERE NOT EXISTS (SELECT 1 FROM ft_t_incl WHERE cl_value = 'ED100P' AND indus_cl_set_id = 'CBAISSUB');</v>
      </c>
    </row>
    <row r="97" spans="1:13">
      <c r="A97" s="4" t="s">
        <v>363</v>
      </c>
      <c r="B97" s="33" t="s">
        <v>631</v>
      </c>
      <c r="C97" s="9" t="s">
        <v>363</v>
      </c>
      <c r="D97" s="9" t="s">
        <v>145</v>
      </c>
      <c r="E97" s="9">
        <v>1</v>
      </c>
      <c r="F97" s="33" t="s">
        <v>17</v>
      </c>
      <c r="G97" s="34" t="s">
        <v>17</v>
      </c>
      <c r="H97" s="34" t="s">
        <v>141</v>
      </c>
      <c r="I97" s="9" t="s">
        <v>363</v>
      </c>
      <c r="J97" s="9" t="s">
        <v>363</v>
      </c>
      <c r="K97" s="6" t="s">
        <v>9</v>
      </c>
      <c r="L97" s="6" t="s">
        <v>141</v>
      </c>
      <c r="M97" s="7" t="str">
        <f t="shared" si="1"/>
        <v>INSERT INTO ft_t_incl (clsf_oid, cl_value, indus_cl_set_id, level_num, start_tms, last_chg_tms, last_chg_usr_id, cl_nme, cl_desc)  SELECT 'CBAINCL096','ED92.75C','CBAISSUB',1,SYSDATE,SYSDATE,'CBA','ED92.75C','ED92.75C'     FROM DUAL WHERE NOT EXISTS (SELECT 1 FROM ft_t_incl WHERE cl_value = 'ED92.75C' AND indus_cl_set_id = 'CBAISSUB');</v>
      </c>
    </row>
    <row r="98" spans="1:13">
      <c r="A98" s="4" t="s">
        <v>364</v>
      </c>
      <c r="B98" s="33" t="s">
        <v>632</v>
      </c>
      <c r="C98" s="9" t="s">
        <v>364</v>
      </c>
      <c r="D98" s="9" t="s">
        <v>145</v>
      </c>
      <c r="E98" s="9">
        <v>1</v>
      </c>
      <c r="F98" s="33" t="s">
        <v>17</v>
      </c>
      <c r="G98" s="34" t="s">
        <v>17</v>
      </c>
      <c r="H98" s="34" t="s">
        <v>141</v>
      </c>
      <c r="I98" s="9" t="s">
        <v>364</v>
      </c>
      <c r="J98" s="9" t="s">
        <v>364</v>
      </c>
      <c r="K98" s="6" t="s">
        <v>9</v>
      </c>
      <c r="L98" s="6" t="s">
        <v>141</v>
      </c>
      <c r="M98" s="7" t="str">
        <f t="shared" si="1"/>
        <v>INSERT INTO ft_t_incl (clsf_oid, cl_value, indus_cl_set_id, level_num, start_tms, last_chg_tms, last_chg_usr_id, cl_nme, cl_desc)  SELECT 'CBAINCL097','ED92.75P','CBAISSUB',1,SYSDATE,SYSDATE,'CBA','ED92.75P','ED92.75P'     FROM DUAL WHERE NOT EXISTS (SELECT 1 FROM ft_t_incl WHERE cl_value = 'ED92.75P' AND indus_cl_set_id = 'CBAISSUB');</v>
      </c>
    </row>
    <row r="99" spans="1:13">
      <c r="A99" s="4" t="s">
        <v>365</v>
      </c>
      <c r="B99" s="33" t="s">
        <v>633</v>
      </c>
      <c r="C99" s="9" t="s">
        <v>365</v>
      </c>
      <c r="D99" s="9" t="s">
        <v>145</v>
      </c>
      <c r="E99" s="9">
        <v>1</v>
      </c>
      <c r="F99" s="33" t="s">
        <v>17</v>
      </c>
      <c r="G99" s="34" t="s">
        <v>17</v>
      </c>
      <c r="H99" s="34" t="s">
        <v>141</v>
      </c>
      <c r="I99" s="9" t="s">
        <v>365</v>
      </c>
      <c r="J99" s="9" t="s">
        <v>365</v>
      </c>
      <c r="K99" s="6" t="s">
        <v>9</v>
      </c>
      <c r="L99" s="6" t="s">
        <v>141</v>
      </c>
      <c r="M99" s="7" t="str">
        <f t="shared" si="1"/>
        <v>INSERT INTO ft_t_incl (clsf_oid, cl_value, indus_cl_set_id, level_num, start_tms, last_chg_tms, last_chg_usr_id, cl_nme, cl_desc)  SELECT 'CBAINCL098','ED93.25C','CBAISSUB',1,SYSDATE,SYSDATE,'CBA','ED93.25C','ED93.25C'     FROM DUAL WHERE NOT EXISTS (SELECT 1 FROM ft_t_incl WHERE cl_value = 'ED93.25C' AND indus_cl_set_id = 'CBAISSUB');</v>
      </c>
    </row>
    <row r="100" spans="1:13">
      <c r="A100" s="4" t="s">
        <v>366</v>
      </c>
      <c r="B100" s="33" t="s">
        <v>634</v>
      </c>
      <c r="C100" s="9" t="s">
        <v>366</v>
      </c>
      <c r="D100" s="9" t="s">
        <v>145</v>
      </c>
      <c r="E100" s="9">
        <v>1</v>
      </c>
      <c r="F100" s="33" t="s">
        <v>17</v>
      </c>
      <c r="G100" s="34" t="s">
        <v>17</v>
      </c>
      <c r="H100" s="34" t="s">
        <v>141</v>
      </c>
      <c r="I100" s="9" t="s">
        <v>366</v>
      </c>
      <c r="J100" s="9" t="s">
        <v>366</v>
      </c>
      <c r="K100" s="6" t="s">
        <v>9</v>
      </c>
      <c r="L100" s="6" t="s">
        <v>141</v>
      </c>
      <c r="M100" s="7" t="str">
        <f t="shared" si="1"/>
        <v>INSERT INTO ft_t_incl (clsf_oid, cl_value, indus_cl_set_id, level_num, start_tms, last_chg_tms, last_chg_usr_id, cl_nme, cl_desc)  SELECT 'CBAINCL099','ED93.25P','CBAISSUB',1,SYSDATE,SYSDATE,'CBA','ED93.25P','ED93.25P'     FROM DUAL WHERE NOT EXISTS (SELECT 1 FROM ft_t_incl WHERE cl_value = 'ED93.25P' AND indus_cl_set_id = 'CBAISSUB');</v>
      </c>
    </row>
    <row r="101" spans="1:13">
      <c r="A101" s="4" t="s">
        <v>367</v>
      </c>
      <c r="B101" s="33" t="s">
        <v>635</v>
      </c>
      <c r="C101" s="9" t="s">
        <v>367</v>
      </c>
      <c r="D101" s="9" t="s">
        <v>145</v>
      </c>
      <c r="E101" s="9">
        <v>1</v>
      </c>
      <c r="F101" s="33" t="s">
        <v>17</v>
      </c>
      <c r="G101" s="34" t="s">
        <v>17</v>
      </c>
      <c r="H101" s="34" t="s">
        <v>141</v>
      </c>
      <c r="I101" s="9" t="s">
        <v>367</v>
      </c>
      <c r="J101" s="9" t="s">
        <v>367</v>
      </c>
      <c r="K101" s="6" t="s">
        <v>9</v>
      </c>
      <c r="L101" s="6" t="s">
        <v>141</v>
      </c>
      <c r="M101" s="7" t="str">
        <f t="shared" si="1"/>
        <v>INSERT INTO ft_t_incl (clsf_oid, cl_value, indus_cl_set_id, level_num, start_tms, last_chg_tms, last_chg_usr_id, cl_nme, cl_desc)  SELECT 'CBAINCL100','ED93.5C','CBAISSUB',1,SYSDATE,SYSDATE,'CBA','ED93.5C','ED93.5C'     FROM DUAL WHERE NOT EXISTS (SELECT 1 FROM ft_t_incl WHERE cl_value = 'ED93.5C' AND indus_cl_set_id = 'CBAISSUB');</v>
      </c>
    </row>
    <row r="102" spans="1:13">
      <c r="A102" s="4" t="s">
        <v>368</v>
      </c>
      <c r="B102" s="33" t="s">
        <v>636</v>
      </c>
      <c r="C102" s="9" t="s">
        <v>368</v>
      </c>
      <c r="D102" s="9" t="s">
        <v>145</v>
      </c>
      <c r="E102" s="9">
        <v>1</v>
      </c>
      <c r="F102" s="33" t="s">
        <v>17</v>
      </c>
      <c r="G102" s="34" t="s">
        <v>17</v>
      </c>
      <c r="H102" s="34" t="s">
        <v>141</v>
      </c>
      <c r="I102" s="9" t="s">
        <v>368</v>
      </c>
      <c r="J102" s="9" t="s">
        <v>368</v>
      </c>
      <c r="K102" s="6" t="s">
        <v>9</v>
      </c>
      <c r="L102" s="6" t="s">
        <v>141</v>
      </c>
      <c r="M102" s="7" t="str">
        <f t="shared" si="1"/>
        <v>INSERT INTO ft_t_incl (clsf_oid, cl_value, indus_cl_set_id, level_num, start_tms, last_chg_tms, last_chg_usr_id, cl_nme, cl_desc)  SELECT 'CBAINCL101','ED93.5P','CBAISSUB',1,SYSDATE,SYSDATE,'CBA','ED93.5P','ED93.5P'     FROM DUAL WHERE NOT EXISTS (SELECT 1 FROM ft_t_incl WHERE cl_value = 'ED93.5P' AND indus_cl_set_id = 'CBAISSUB');</v>
      </c>
    </row>
    <row r="103" spans="1:13">
      <c r="A103" s="4" t="s">
        <v>369</v>
      </c>
      <c r="B103" s="33" t="s">
        <v>637</v>
      </c>
      <c r="C103" s="9" t="s">
        <v>369</v>
      </c>
      <c r="D103" s="9" t="s">
        <v>145</v>
      </c>
      <c r="E103" s="9">
        <v>1</v>
      </c>
      <c r="F103" s="33" t="s">
        <v>17</v>
      </c>
      <c r="G103" s="34" t="s">
        <v>17</v>
      </c>
      <c r="H103" s="34" t="s">
        <v>141</v>
      </c>
      <c r="I103" s="9" t="s">
        <v>369</v>
      </c>
      <c r="J103" s="9" t="s">
        <v>369</v>
      </c>
      <c r="K103" s="6" t="s">
        <v>9</v>
      </c>
      <c r="L103" s="6" t="s">
        <v>141</v>
      </c>
      <c r="M103" s="7" t="str">
        <f t="shared" si="1"/>
        <v>INSERT INTO ft_t_incl (clsf_oid, cl_value, indus_cl_set_id, level_num, start_tms, last_chg_tms, last_chg_usr_id, cl_nme, cl_desc)  SELECT 'CBAINCL102','ED93.75C','CBAISSUB',1,SYSDATE,SYSDATE,'CBA','ED93.75C','ED93.75C'     FROM DUAL WHERE NOT EXISTS (SELECT 1 FROM ft_t_incl WHERE cl_value = 'ED93.75C' AND indus_cl_set_id = 'CBAISSUB');</v>
      </c>
    </row>
    <row r="104" spans="1:13">
      <c r="A104" s="4" t="s">
        <v>370</v>
      </c>
      <c r="B104" s="33" t="s">
        <v>638</v>
      </c>
      <c r="C104" s="9" t="s">
        <v>370</v>
      </c>
      <c r="D104" s="9" t="s">
        <v>145</v>
      </c>
      <c r="E104" s="9">
        <v>1</v>
      </c>
      <c r="F104" s="33" t="s">
        <v>17</v>
      </c>
      <c r="G104" s="34" t="s">
        <v>17</v>
      </c>
      <c r="H104" s="34" t="s">
        <v>141</v>
      </c>
      <c r="I104" s="9" t="s">
        <v>370</v>
      </c>
      <c r="J104" s="9" t="s">
        <v>370</v>
      </c>
      <c r="K104" s="6" t="s">
        <v>9</v>
      </c>
      <c r="L104" s="6" t="s">
        <v>141</v>
      </c>
      <c r="M104" s="7" t="str">
        <f t="shared" si="1"/>
        <v>INSERT INTO ft_t_incl (clsf_oid, cl_value, indus_cl_set_id, level_num, start_tms, last_chg_tms, last_chg_usr_id, cl_nme, cl_desc)  SELECT 'CBAINCL103','ED93.75P','CBAISSUB',1,SYSDATE,SYSDATE,'CBA','ED93.75P','ED93.75P'     FROM DUAL WHERE NOT EXISTS (SELECT 1 FROM ft_t_incl WHERE cl_value = 'ED93.75P' AND indus_cl_set_id = 'CBAISSUB');</v>
      </c>
    </row>
    <row r="105" spans="1:13">
      <c r="A105" s="4" t="s">
        <v>371</v>
      </c>
      <c r="B105" s="33" t="s">
        <v>639</v>
      </c>
      <c r="C105" s="9" t="s">
        <v>371</v>
      </c>
      <c r="D105" s="9" t="s">
        <v>145</v>
      </c>
      <c r="E105" s="9">
        <v>1</v>
      </c>
      <c r="F105" s="33" t="s">
        <v>17</v>
      </c>
      <c r="G105" s="34" t="s">
        <v>17</v>
      </c>
      <c r="H105" s="34" t="s">
        <v>141</v>
      </c>
      <c r="I105" s="9" t="s">
        <v>371</v>
      </c>
      <c r="J105" s="9" t="s">
        <v>371</v>
      </c>
      <c r="K105" s="6" t="s">
        <v>9</v>
      </c>
      <c r="L105" s="6" t="s">
        <v>141</v>
      </c>
      <c r="M105" s="7" t="str">
        <f t="shared" si="1"/>
        <v>INSERT INTO ft_t_incl (clsf_oid, cl_value, indus_cl_set_id, level_num, start_tms, last_chg_tms, last_chg_usr_id, cl_nme, cl_desc)  SELECT 'CBAINCL104','ED93C','CBAISSUB',1,SYSDATE,SYSDATE,'CBA','ED93C','ED93C'     FROM DUAL WHERE NOT EXISTS (SELECT 1 FROM ft_t_incl WHERE cl_value = 'ED93C' AND indus_cl_set_id = 'CBAISSUB');</v>
      </c>
    </row>
    <row r="106" spans="1:13">
      <c r="A106" s="4" t="s">
        <v>372</v>
      </c>
      <c r="B106" s="33" t="s">
        <v>640</v>
      </c>
      <c r="C106" s="9" t="s">
        <v>372</v>
      </c>
      <c r="D106" s="9" t="s">
        <v>145</v>
      </c>
      <c r="E106" s="9">
        <v>1</v>
      </c>
      <c r="F106" s="33" t="s">
        <v>17</v>
      </c>
      <c r="G106" s="34" t="s">
        <v>17</v>
      </c>
      <c r="H106" s="34" t="s">
        <v>141</v>
      </c>
      <c r="I106" s="9" t="s">
        <v>372</v>
      </c>
      <c r="J106" s="9" t="s">
        <v>372</v>
      </c>
      <c r="K106" s="6" t="s">
        <v>9</v>
      </c>
      <c r="L106" s="6" t="s">
        <v>141</v>
      </c>
      <c r="M106" s="7" t="str">
        <f t="shared" si="1"/>
        <v>INSERT INTO ft_t_incl (clsf_oid, cl_value, indus_cl_set_id, level_num, start_tms, last_chg_tms, last_chg_usr_id, cl_nme, cl_desc)  SELECT 'CBAINCL105','ED93P','CBAISSUB',1,SYSDATE,SYSDATE,'CBA','ED93P','ED93P'     FROM DUAL WHERE NOT EXISTS (SELECT 1 FROM ft_t_incl WHERE cl_value = 'ED93P' AND indus_cl_set_id = 'CBAISSUB');</v>
      </c>
    </row>
    <row r="107" spans="1:13">
      <c r="A107" s="4" t="s">
        <v>373</v>
      </c>
      <c r="B107" s="33" t="s">
        <v>641</v>
      </c>
      <c r="C107" s="9" t="s">
        <v>373</v>
      </c>
      <c r="D107" s="9" t="s">
        <v>145</v>
      </c>
      <c r="E107" s="9">
        <v>1</v>
      </c>
      <c r="F107" s="33" t="s">
        <v>17</v>
      </c>
      <c r="G107" s="34" t="s">
        <v>17</v>
      </c>
      <c r="H107" s="34" t="s">
        <v>141</v>
      </c>
      <c r="I107" s="9" t="s">
        <v>373</v>
      </c>
      <c r="J107" s="9" t="s">
        <v>373</v>
      </c>
      <c r="K107" s="6" t="s">
        <v>9</v>
      </c>
      <c r="L107" s="6" t="s">
        <v>141</v>
      </c>
      <c r="M107" s="7" t="str">
        <f t="shared" si="1"/>
        <v>INSERT INTO ft_t_incl (clsf_oid, cl_value, indus_cl_set_id, level_num, start_tms, last_chg_tms, last_chg_usr_id, cl_nme, cl_desc)  SELECT 'CBAINCL106','ED94.25C','CBAISSUB',1,SYSDATE,SYSDATE,'CBA','ED94.25C','ED94.25C'     FROM DUAL WHERE NOT EXISTS (SELECT 1 FROM ft_t_incl WHERE cl_value = 'ED94.25C' AND indus_cl_set_id = 'CBAISSUB');</v>
      </c>
    </row>
    <row r="108" spans="1:13">
      <c r="A108" s="4" t="s">
        <v>374</v>
      </c>
      <c r="B108" s="33" t="s">
        <v>642</v>
      </c>
      <c r="C108" s="9" t="s">
        <v>374</v>
      </c>
      <c r="D108" s="9" t="s">
        <v>145</v>
      </c>
      <c r="E108" s="9">
        <v>1</v>
      </c>
      <c r="F108" s="33" t="s">
        <v>17</v>
      </c>
      <c r="G108" s="34" t="s">
        <v>17</v>
      </c>
      <c r="H108" s="34" t="s">
        <v>141</v>
      </c>
      <c r="I108" s="9" t="s">
        <v>374</v>
      </c>
      <c r="J108" s="9" t="s">
        <v>374</v>
      </c>
      <c r="K108" s="6" t="s">
        <v>9</v>
      </c>
      <c r="L108" s="6" t="s">
        <v>141</v>
      </c>
      <c r="M108" s="7" t="str">
        <f t="shared" si="1"/>
        <v>INSERT INTO ft_t_incl (clsf_oid, cl_value, indus_cl_set_id, level_num, start_tms, last_chg_tms, last_chg_usr_id, cl_nme, cl_desc)  SELECT 'CBAINCL107','ED94.25P','CBAISSUB',1,SYSDATE,SYSDATE,'CBA','ED94.25P','ED94.25P'     FROM DUAL WHERE NOT EXISTS (SELECT 1 FROM ft_t_incl WHERE cl_value = 'ED94.25P' AND indus_cl_set_id = 'CBAISSUB');</v>
      </c>
    </row>
    <row r="109" spans="1:13">
      <c r="A109" s="4" t="s">
        <v>375</v>
      </c>
      <c r="B109" s="33" t="s">
        <v>643</v>
      </c>
      <c r="C109" s="9" t="s">
        <v>375</v>
      </c>
      <c r="D109" s="9" t="s">
        <v>145</v>
      </c>
      <c r="E109" s="9">
        <v>1</v>
      </c>
      <c r="F109" s="33" t="s">
        <v>17</v>
      </c>
      <c r="G109" s="34" t="s">
        <v>17</v>
      </c>
      <c r="H109" s="34" t="s">
        <v>141</v>
      </c>
      <c r="I109" s="9" t="s">
        <v>375</v>
      </c>
      <c r="J109" s="9" t="s">
        <v>375</v>
      </c>
      <c r="K109" s="6" t="s">
        <v>9</v>
      </c>
      <c r="L109" s="6" t="s">
        <v>141</v>
      </c>
      <c r="M109" s="7" t="str">
        <f t="shared" si="1"/>
        <v>INSERT INTO ft_t_incl (clsf_oid, cl_value, indus_cl_set_id, level_num, start_tms, last_chg_tms, last_chg_usr_id, cl_nme, cl_desc)  SELECT 'CBAINCL108','ED94.5C','CBAISSUB',1,SYSDATE,SYSDATE,'CBA','ED94.5C','ED94.5C'     FROM DUAL WHERE NOT EXISTS (SELECT 1 FROM ft_t_incl WHERE cl_value = 'ED94.5C' AND indus_cl_set_id = 'CBAISSUB');</v>
      </c>
    </row>
    <row r="110" spans="1:13">
      <c r="A110" s="4" t="s">
        <v>376</v>
      </c>
      <c r="B110" s="33" t="s">
        <v>644</v>
      </c>
      <c r="C110" s="9" t="s">
        <v>376</v>
      </c>
      <c r="D110" s="9" t="s">
        <v>145</v>
      </c>
      <c r="E110" s="9">
        <v>1</v>
      </c>
      <c r="F110" s="33" t="s">
        <v>17</v>
      </c>
      <c r="G110" s="34" t="s">
        <v>17</v>
      </c>
      <c r="H110" s="34" t="s">
        <v>141</v>
      </c>
      <c r="I110" s="9" t="s">
        <v>376</v>
      </c>
      <c r="J110" s="9" t="s">
        <v>376</v>
      </c>
      <c r="K110" s="6" t="s">
        <v>9</v>
      </c>
      <c r="L110" s="6" t="s">
        <v>141</v>
      </c>
      <c r="M110" s="7" t="str">
        <f t="shared" si="1"/>
        <v>INSERT INTO ft_t_incl (clsf_oid, cl_value, indus_cl_set_id, level_num, start_tms, last_chg_tms, last_chg_usr_id, cl_nme, cl_desc)  SELECT 'CBAINCL109','ED94.5P','CBAISSUB',1,SYSDATE,SYSDATE,'CBA','ED94.5P','ED94.5P'     FROM DUAL WHERE NOT EXISTS (SELECT 1 FROM ft_t_incl WHERE cl_value = 'ED94.5P' AND indus_cl_set_id = 'CBAISSUB');</v>
      </c>
    </row>
    <row r="111" spans="1:13">
      <c r="A111" s="4" t="s">
        <v>377</v>
      </c>
      <c r="B111" s="33" t="s">
        <v>645</v>
      </c>
      <c r="C111" s="9" t="s">
        <v>377</v>
      </c>
      <c r="D111" s="9" t="s">
        <v>145</v>
      </c>
      <c r="E111" s="9">
        <v>1</v>
      </c>
      <c r="F111" s="33" t="s">
        <v>17</v>
      </c>
      <c r="G111" s="34" t="s">
        <v>17</v>
      </c>
      <c r="H111" s="34" t="s">
        <v>141</v>
      </c>
      <c r="I111" s="9" t="s">
        <v>377</v>
      </c>
      <c r="J111" s="9" t="s">
        <v>377</v>
      </c>
      <c r="K111" s="6" t="s">
        <v>9</v>
      </c>
      <c r="L111" s="6" t="s">
        <v>141</v>
      </c>
      <c r="M111" s="7" t="str">
        <f t="shared" si="1"/>
        <v>INSERT INTO ft_t_incl (clsf_oid, cl_value, indus_cl_set_id, level_num, start_tms, last_chg_tms, last_chg_usr_id, cl_nme, cl_desc)  SELECT 'CBAINCL110','ED94.75C','CBAISSUB',1,SYSDATE,SYSDATE,'CBA','ED94.75C','ED94.75C'     FROM DUAL WHERE NOT EXISTS (SELECT 1 FROM ft_t_incl WHERE cl_value = 'ED94.75C' AND indus_cl_set_id = 'CBAISSUB');</v>
      </c>
    </row>
    <row r="112" spans="1:13">
      <c r="A112" s="4" t="s">
        <v>378</v>
      </c>
      <c r="B112" s="33" t="s">
        <v>646</v>
      </c>
      <c r="C112" s="9" t="s">
        <v>378</v>
      </c>
      <c r="D112" s="9" t="s">
        <v>145</v>
      </c>
      <c r="E112" s="9">
        <v>1</v>
      </c>
      <c r="F112" s="33" t="s">
        <v>17</v>
      </c>
      <c r="G112" s="34" t="s">
        <v>17</v>
      </c>
      <c r="H112" s="34" t="s">
        <v>141</v>
      </c>
      <c r="I112" s="9" t="s">
        <v>378</v>
      </c>
      <c r="J112" s="9" t="s">
        <v>378</v>
      </c>
      <c r="K112" s="6" t="s">
        <v>9</v>
      </c>
      <c r="L112" s="6" t="s">
        <v>141</v>
      </c>
      <c r="M112" s="7" t="str">
        <f t="shared" si="1"/>
        <v>INSERT INTO ft_t_incl (clsf_oid, cl_value, indus_cl_set_id, level_num, start_tms, last_chg_tms, last_chg_usr_id, cl_nme, cl_desc)  SELECT 'CBAINCL111','ED94.75P','CBAISSUB',1,SYSDATE,SYSDATE,'CBA','ED94.75P','ED94.75P'     FROM DUAL WHERE NOT EXISTS (SELECT 1 FROM ft_t_incl WHERE cl_value = 'ED94.75P' AND indus_cl_set_id = 'CBAISSUB');</v>
      </c>
    </row>
    <row r="113" spans="1:13">
      <c r="A113" s="4" t="s">
        <v>379</v>
      </c>
      <c r="B113" s="33" t="s">
        <v>647</v>
      </c>
      <c r="C113" s="9" t="s">
        <v>379</v>
      </c>
      <c r="D113" s="9" t="s">
        <v>145</v>
      </c>
      <c r="E113" s="9">
        <v>1</v>
      </c>
      <c r="F113" s="33" t="s">
        <v>17</v>
      </c>
      <c r="G113" s="34" t="s">
        <v>17</v>
      </c>
      <c r="H113" s="34" t="s">
        <v>141</v>
      </c>
      <c r="I113" s="9" t="s">
        <v>379</v>
      </c>
      <c r="J113" s="9" t="s">
        <v>379</v>
      </c>
      <c r="K113" s="6" t="s">
        <v>9</v>
      </c>
      <c r="L113" s="6" t="s">
        <v>141</v>
      </c>
      <c r="M113" s="7" t="str">
        <f t="shared" si="1"/>
        <v>INSERT INTO ft_t_incl (clsf_oid, cl_value, indus_cl_set_id, level_num, start_tms, last_chg_tms, last_chg_usr_id, cl_nme, cl_desc)  SELECT 'CBAINCL112','ED94C','CBAISSUB',1,SYSDATE,SYSDATE,'CBA','ED94C','ED94C'     FROM DUAL WHERE NOT EXISTS (SELECT 1 FROM ft_t_incl WHERE cl_value = 'ED94C' AND indus_cl_set_id = 'CBAISSUB');</v>
      </c>
    </row>
    <row r="114" spans="1:13">
      <c r="A114" s="4" t="s">
        <v>380</v>
      </c>
      <c r="B114" s="33" t="s">
        <v>648</v>
      </c>
      <c r="C114" s="9" t="s">
        <v>380</v>
      </c>
      <c r="D114" s="9" t="s">
        <v>145</v>
      </c>
      <c r="E114" s="9">
        <v>1</v>
      </c>
      <c r="F114" s="33" t="s">
        <v>17</v>
      </c>
      <c r="G114" s="34" t="s">
        <v>17</v>
      </c>
      <c r="H114" s="34" t="s">
        <v>141</v>
      </c>
      <c r="I114" s="9" t="s">
        <v>380</v>
      </c>
      <c r="J114" s="9" t="s">
        <v>380</v>
      </c>
      <c r="K114" s="6" t="s">
        <v>9</v>
      </c>
      <c r="L114" s="6" t="s">
        <v>141</v>
      </c>
      <c r="M114" s="7" t="str">
        <f t="shared" si="1"/>
        <v>INSERT INTO ft_t_incl (clsf_oid, cl_value, indus_cl_set_id, level_num, start_tms, last_chg_tms, last_chg_usr_id, cl_nme, cl_desc)  SELECT 'CBAINCL113','ED94P','CBAISSUB',1,SYSDATE,SYSDATE,'CBA','ED94P','ED94P'     FROM DUAL WHERE NOT EXISTS (SELECT 1 FROM ft_t_incl WHERE cl_value = 'ED94P' AND indus_cl_set_id = 'CBAISSUB');</v>
      </c>
    </row>
    <row r="115" spans="1:13">
      <c r="A115" s="4" t="s">
        <v>381</v>
      </c>
      <c r="B115" s="33" t="s">
        <v>649</v>
      </c>
      <c r="C115" s="9" t="s">
        <v>381</v>
      </c>
      <c r="D115" s="9" t="s">
        <v>145</v>
      </c>
      <c r="E115" s="9">
        <v>1</v>
      </c>
      <c r="F115" s="33" t="s">
        <v>17</v>
      </c>
      <c r="G115" s="34" t="s">
        <v>17</v>
      </c>
      <c r="H115" s="34" t="s">
        <v>141</v>
      </c>
      <c r="I115" s="9" t="s">
        <v>381</v>
      </c>
      <c r="J115" s="9" t="s">
        <v>381</v>
      </c>
      <c r="K115" s="6" t="s">
        <v>9</v>
      </c>
      <c r="L115" s="6" t="s">
        <v>141</v>
      </c>
      <c r="M115" s="7" t="str">
        <f t="shared" si="1"/>
        <v>INSERT INTO ft_t_incl (clsf_oid, cl_value, indus_cl_set_id, level_num, start_tms, last_chg_tms, last_chg_usr_id, cl_nme, cl_desc)  SELECT 'CBAINCL114','ED95.25C','CBAISSUB',1,SYSDATE,SYSDATE,'CBA','ED95.25C','ED95.25C'     FROM DUAL WHERE NOT EXISTS (SELECT 1 FROM ft_t_incl WHERE cl_value = 'ED95.25C' AND indus_cl_set_id = 'CBAISSUB');</v>
      </c>
    </row>
    <row r="116" spans="1:13">
      <c r="A116" s="4" t="s">
        <v>382</v>
      </c>
      <c r="B116" s="33" t="s">
        <v>650</v>
      </c>
      <c r="C116" s="9" t="s">
        <v>382</v>
      </c>
      <c r="D116" s="9" t="s">
        <v>145</v>
      </c>
      <c r="E116" s="9">
        <v>1</v>
      </c>
      <c r="F116" s="33" t="s">
        <v>17</v>
      </c>
      <c r="G116" s="34" t="s">
        <v>17</v>
      </c>
      <c r="H116" s="34" t="s">
        <v>141</v>
      </c>
      <c r="I116" s="9" t="s">
        <v>382</v>
      </c>
      <c r="J116" s="9" t="s">
        <v>382</v>
      </c>
      <c r="K116" s="6" t="s">
        <v>9</v>
      </c>
      <c r="L116" s="6" t="s">
        <v>141</v>
      </c>
      <c r="M116" s="7" t="str">
        <f t="shared" si="1"/>
        <v>INSERT INTO ft_t_incl (clsf_oid, cl_value, indus_cl_set_id, level_num, start_tms, last_chg_tms, last_chg_usr_id, cl_nme, cl_desc)  SELECT 'CBAINCL115','ED95.25P','CBAISSUB',1,SYSDATE,SYSDATE,'CBA','ED95.25P','ED95.25P'     FROM DUAL WHERE NOT EXISTS (SELECT 1 FROM ft_t_incl WHERE cl_value = 'ED95.25P' AND indus_cl_set_id = 'CBAISSUB');</v>
      </c>
    </row>
    <row r="117" spans="1:13">
      <c r="A117" s="4" t="s">
        <v>383</v>
      </c>
      <c r="B117" s="33" t="s">
        <v>651</v>
      </c>
      <c r="C117" s="9" t="s">
        <v>383</v>
      </c>
      <c r="D117" s="9" t="s">
        <v>145</v>
      </c>
      <c r="E117" s="9">
        <v>1</v>
      </c>
      <c r="F117" s="33" t="s">
        <v>17</v>
      </c>
      <c r="G117" s="34" t="s">
        <v>17</v>
      </c>
      <c r="H117" s="34" t="s">
        <v>141</v>
      </c>
      <c r="I117" s="9" t="s">
        <v>383</v>
      </c>
      <c r="J117" s="9" t="s">
        <v>383</v>
      </c>
      <c r="K117" s="6" t="s">
        <v>9</v>
      </c>
      <c r="L117" s="6" t="s">
        <v>141</v>
      </c>
      <c r="M117" s="7" t="str">
        <f t="shared" si="1"/>
        <v>INSERT INTO ft_t_incl (clsf_oid, cl_value, indus_cl_set_id, level_num, start_tms, last_chg_tms, last_chg_usr_id, cl_nme, cl_desc)  SELECT 'CBAINCL116','ED95.5C','CBAISSUB',1,SYSDATE,SYSDATE,'CBA','ED95.5C','ED95.5C'     FROM DUAL WHERE NOT EXISTS (SELECT 1 FROM ft_t_incl WHERE cl_value = 'ED95.5C' AND indus_cl_set_id = 'CBAISSUB');</v>
      </c>
    </row>
    <row r="118" spans="1:13">
      <c r="A118" s="4" t="s">
        <v>384</v>
      </c>
      <c r="B118" s="33" t="s">
        <v>652</v>
      </c>
      <c r="C118" s="9" t="s">
        <v>384</v>
      </c>
      <c r="D118" s="9" t="s">
        <v>145</v>
      </c>
      <c r="E118" s="9">
        <v>1</v>
      </c>
      <c r="F118" s="33" t="s">
        <v>17</v>
      </c>
      <c r="G118" s="34" t="s">
        <v>17</v>
      </c>
      <c r="H118" s="34" t="s">
        <v>141</v>
      </c>
      <c r="I118" s="9" t="s">
        <v>384</v>
      </c>
      <c r="J118" s="9" t="s">
        <v>384</v>
      </c>
      <c r="K118" s="6" t="s">
        <v>9</v>
      </c>
      <c r="L118" s="6" t="s">
        <v>141</v>
      </c>
      <c r="M118" s="7" t="str">
        <f t="shared" si="1"/>
        <v>INSERT INTO ft_t_incl (clsf_oid, cl_value, indus_cl_set_id, level_num, start_tms, last_chg_tms, last_chg_usr_id, cl_nme, cl_desc)  SELECT 'CBAINCL117','ED95.5P','CBAISSUB',1,SYSDATE,SYSDATE,'CBA','ED95.5P','ED95.5P'     FROM DUAL WHERE NOT EXISTS (SELECT 1 FROM ft_t_incl WHERE cl_value = 'ED95.5P' AND indus_cl_set_id = 'CBAISSUB');</v>
      </c>
    </row>
    <row r="119" spans="1:13">
      <c r="A119" s="4" t="s">
        <v>385</v>
      </c>
      <c r="B119" s="33" t="s">
        <v>653</v>
      </c>
      <c r="C119" s="9" t="s">
        <v>385</v>
      </c>
      <c r="D119" s="9" t="s">
        <v>145</v>
      </c>
      <c r="E119" s="9">
        <v>1</v>
      </c>
      <c r="F119" s="33" t="s">
        <v>17</v>
      </c>
      <c r="G119" s="34" t="s">
        <v>17</v>
      </c>
      <c r="H119" s="34" t="s">
        <v>141</v>
      </c>
      <c r="I119" s="9" t="s">
        <v>385</v>
      </c>
      <c r="J119" s="9" t="s">
        <v>385</v>
      </c>
      <c r="K119" s="6" t="s">
        <v>9</v>
      </c>
      <c r="L119" s="6" t="s">
        <v>141</v>
      </c>
      <c r="M119" s="7" t="str">
        <f t="shared" si="1"/>
        <v>INSERT INTO ft_t_incl (clsf_oid, cl_value, indus_cl_set_id, level_num, start_tms, last_chg_tms, last_chg_usr_id, cl_nme, cl_desc)  SELECT 'CBAINCL118','ED95.75C','CBAISSUB',1,SYSDATE,SYSDATE,'CBA','ED95.75C','ED95.75C'     FROM DUAL WHERE NOT EXISTS (SELECT 1 FROM ft_t_incl WHERE cl_value = 'ED95.75C' AND indus_cl_set_id = 'CBAISSUB');</v>
      </c>
    </row>
    <row r="120" spans="1:13">
      <c r="A120" s="4" t="s">
        <v>386</v>
      </c>
      <c r="B120" s="33" t="s">
        <v>654</v>
      </c>
      <c r="C120" s="9" t="s">
        <v>386</v>
      </c>
      <c r="D120" s="9" t="s">
        <v>145</v>
      </c>
      <c r="E120" s="9">
        <v>1</v>
      </c>
      <c r="F120" s="33" t="s">
        <v>17</v>
      </c>
      <c r="G120" s="34" t="s">
        <v>17</v>
      </c>
      <c r="H120" s="34" t="s">
        <v>141</v>
      </c>
      <c r="I120" s="9" t="s">
        <v>386</v>
      </c>
      <c r="J120" s="9" t="s">
        <v>386</v>
      </c>
      <c r="K120" s="6" t="s">
        <v>9</v>
      </c>
      <c r="L120" s="6" t="s">
        <v>141</v>
      </c>
      <c r="M120" s="7" t="str">
        <f t="shared" si="1"/>
        <v>INSERT INTO ft_t_incl (clsf_oid, cl_value, indus_cl_set_id, level_num, start_tms, last_chg_tms, last_chg_usr_id, cl_nme, cl_desc)  SELECT 'CBAINCL119','ED95.75P','CBAISSUB',1,SYSDATE,SYSDATE,'CBA','ED95.75P','ED95.75P'     FROM DUAL WHERE NOT EXISTS (SELECT 1 FROM ft_t_incl WHERE cl_value = 'ED95.75P' AND indus_cl_set_id = 'CBAISSUB');</v>
      </c>
    </row>
    <row r="121" spans="1:13">
      <c r="A121" s="4" t="s">
        <v>387</v>
      </c>
      <c r="B121" s="33" t="s">
        <v>655</v>
      </c>
      <c r="C121" s="9" t="s">
        <v>387</v>
      </c>
      <c r="D121" s="9" t="s">
        <v>145</v>
      </c>
      <c r="E121" s="9">
        <v>1</v>
      </c>
      <c r="F121" s="33" t="s">
        <v>17</v>
      </c>
      <c r="G121" s="34" t="s">
        <v>17</v>
      </c>
      <c r="H121" s="34" t="s">
        <v>141</v>
      </c>
      <c r="I121" s="9" t="s">
        <v>387</v>
      </c>
      <c r="J121" s="9" t="s">
        <v>387</v>
      </c>
      <c r="K121" s="6" t="s">
        <v>9</v>
      </c>
      <c r="L121" s="6" t="s">
        <v>141</v>
      </c>
      <c r="M121" s="7" t="str">
        <f t="shared" si="1"/>
        <v>INSERT INTO ft_t_incl (clsf_oid, cl_value, indus_cl_set_id, level_num, start_tms, last_chg_tms, last_chg_usr_id, cl_nme, cl_desc)  SELECT 'CBAINCL120','ED95C','CBAISSUB',1,SYSDATE,SYSDATE,'CBA','ED95C','ED95C'     FROM DUAL WHERE NOT EXISTS (SELECT 1 FROM ft_t_incl WHERE cl_value = 'ED95C' AND indus_cl_set_id = 'CBAISSUB');</v>
      </c>
    </row>
    <row r="122" spans="1:13">
      <c r="A122" s="4" t="s">
        <v>388</v>
      </c>
      <c r="B122" s="33" t="s">
        <v>656</v>
      </c>
      <c r="C122" s="9" t="s">
        <v>388</v>
      </c>
      <c r="D122" s="9" t="s">
        <v>145</v>
      </c>
      <c r="E122" s="9">
        <v>1</v>
      </c>
      <c r="F122" s="33" t="s">
        <v>17</v>
      </c>
      <c r="G122" s="34" t="s">
        <v>17</v>
      </c>
      <c r="H122" s="34" t="s">
        <v>141</v>
      </c>
      <c r="I122" s="9" t="s">
        <v>388</v>
      </c>
      <c r="J122" s="9" t="s">
        <v>388</v>
      </c>
      <c r="K122" s="6" t="s">
        <v>9</v>
      </c>
      <c r="L122" s="6" t="s">
        <v>141</v>
      </c>
      <c r="M122" s="7" t="str">
        <f t="shared" si="1"/>
        <v>INSERT INTO ft_t_incl (clsf_oid, cl_value, indus_cl_set_id, level_num, start_tms, last_chg_tms, last_chg_usr_id, cl_nme, cl_desc)  SELECT 'CBAINCL121','ED95P','CBAISSUB',1,SYSDATE,SYSDATE,'CBA','ED95P','ED95P'     FROM DUAL WHERE NOT EXISTS (SELECT 1 FROM ft_t_incl WHERE cl_value = 'ED95P' AND indus_cl_set_id = 'CBAISSUB');</v>
      </c>
    </row>
    <row r="123" spans="1:13">
      <c r="A123" s="4" t="s">
        <v>389</v>
      </c>
      <c r="B123" s="33" t="s">
        <v>657</v>
      </c>
      <c r="C123" s="9" t="s">
        <v>389</v>
      </c>
      <c r="D123" s="9" t="s">
        <v>145</v>
      </c>
      <c r="E123" s="9">
        <v>1</v>
      </c>
      <c r="F123" s="33" t="s">
        <v>17</v>
      </c>
      <c r="G123" s="34" t="s">
        <v>17</v>
      </c>
      <c r="H123" s="34" t="s">
        <v>141</v>
      </c>
      <c r="I123" s="9" t="s">
        <v>389</v>
      </c>
      <c r="J123" s="9" t="s">
        <v>389</v>
      </c>
      <c r="K123" s="6" t="s">
        <v>9</v>
      </c>
      <c r="L123" s="6" t="s">
        <v>141</v>
      </c>
      <c r="M123" s="7" t="str">
        <f t="shared" si="1"/>
        <v>INSERT INTO ft_t_incl (clsf_oid, cl_value, indus_cl_set_id, level_num, start_tms, last_chg_tms, last_chg_usr_id, cl_nme, cl_desc)  SELECT 'CBAINCL122','ED96.25C','CBAISSUB',1,SYSDATE,SYSDATE,'CBA','ED96.25C','ED96.25C'     FROM DUAL WHERE NOT EXISTS (SELECT 1 FROM ft_t_incl WHERE cl_value = 'ED96.25C' AND indus_cl_set_id = 'CBAISSUB');</v>
      </c>
    </row>
    <row r="124" spans="1:13">
      <c r="A124" s="4" t="s">
        <v>390</v>
      </c>
      <c r="B124" s="33" t="s">
        <v>658</v>
      </c>
      <c r="C124" s="9" t="s">
        <v>390</v>
      </c>
      <c r="D124" s="9" t="s">
        <v>145</v>
      </c>
      <c r="E124" s="9">
        <v>1</v>
      </c>
      <c r="F124" s="33" t="s">
        <v>17</v>
      </c>
      <c r="G124" s="34" t="s">
        <v>17</v>
      </c>
      <c r="H124" s="34" t="s">
        <v>141</v>
      </c>
      <c r="I124" s="9" t="s">
        <v>390</v>
      </c>
      <c r="J124" s="9" t="s">
        <v>390</v>
      </c>
      <c r="K124" s="6" t="s">
        <v>9</v>
      </c>
      <c r="L124" s="6" t="s">
        <v>141</v>
      </c>
      <c r="M124" s="7" t="str">
        <f t="shared" si="1"/>
        <v>INSERT INTO ft_t_incl (clsf_oid, cl_value, indus_cl_set_id, level_num, start_tms, last_chg_tms, last_chg_usr_id, cl_nme, cl_desc)  SELECT 'CBAINCL123','ED96.25P','CBAISSUB',1,SYSDATE,SYSDATE,'CBA','ED96.25P','ED96.25P'     FROM DUAL WHERE NOT EXISTS (SELECT 1 FROM ft_t_incl WHERE cl_value = 'ED96.25P' AND indus_cl_set_id = 'CBAISSUB');</v>
      </c>
    </row>
    <row r="125" spans="1:13">
      <c r="A125" s="4" t="s">
        <v>391</v>
      </c>
      <c r="B125" s="33" t="s">
        <v>659</v>
      </c>
      <c r="C125" s="9" t="s">
        <v>391</v>
      </c>
      <c r="D125" s="9" t="s">
        <v>145</v>
      </c>
      <c r="E125" s="9">
        <v>1</v>
      </c>
      <c r="F125" s="33" t="s">
        <v>17</v>
      </c>
      <c r="G125" s="34" t="s">
        <v>17</v>
      </c>
      <c r="H125" s="34" t="s">
        <v>141</v>
      </c>
      <c r="I125" s="9" t="s">
        <v>391</v>
      </c>
      <c r="J125" s="9" t="s">
        <v>391</v>
      </c>
      <c r="K125" s="6" t="s">
        <v>9</v>
      </c>
      <c r="L125" s="6" t="s">
        <v>141</v>
      </c>
      <c r="M125" s="7" t="str">
        <f t="shared" si="1"/>
        <v>INSERT INTO ft_t_incl (clsf_oid, cl_value, indus_cl_set_id, level_num, start_tms, last_chg_tms, last_chg_usr_id, cl_nme, cl_desc)  SELECT 'CBAINCL124','ED96.5C','CBAISSUB',1,SYSDATE,SYSDATE,'CBA','ED96.5C','ED96.5C'     FROM DUAL WHERE NOT EXISTS (SELECT 1 FROM ft_t_incl WHERE cl_value = 'ED96.5C' AND indus_cl_set_id = 'CBAISSUB');</v>
      </c>
    </row>
    <row r="126" spans="1:13">
      <c r="A126" s="4" t="s">
        <v>392</v>
      </c>
      <c r="B126" s="33" t="s">
        <v>660</v>
      </c>
      <c r="C126" s="9" t="s">
        <v>392</v>
      </c>
      <c r="D126" s="9" t="s">
        <v>145</v>
      </c>
      <c r="E126" s="9">
        <v>1</v>
      </c>
      <c r="F126" s="33" t="s">
        <v>17</v>
      </c>
      <c r="G126" s="34" t="s">
        <v>17</v>
      </c>
      <c r="H126" s="34" t="s">
        <v>141</v>
      </c>
      <c r="I126" s="9" t="s">
        <v>392</v>
      </c>
      <c r="J126" s="9" t="s">
        <v>392</v>
      </c>
      <c r="K126" s="6" t="s">
        <v>9</v>
      </c>
      <c r="L126" s="6" t="s">
        <v>141</v>
      </c>
      <c r="M126" s="7" t="str">
        <f t="shared" si="1"/>
        <v>INSERT INTO ft_t_incl (clsf_oid, cl_value, indus_cl_set_id, level_num, start_tms, last_chg_tms, last_chg_usr_id, cl_nme, cl_desc)  SELECT 'CBAINCL125','ED96.5P','CBAISSUB',1,SYSDATE,SYSDATE,'CBA','ED96.5P','ED96.5P'     FROM DUAL WHERE NOT EXISTS (SELECT 1 FROM ft_t_incl WHERE cl_value = 'ED96.5P' AND indus_cl_set_id = 'CBAISSUB');</v>
      </c>
    </row>
    <row r="127" spans="1:13">
      <c r="A127" s="4" t="s">
        <v>393</v>
      </c>
      <c r="B127" s="33" t="s">
        <v>661</v>
      </c>
      <c r="C127" s="9" t="s">
        <v>393</v>
      </c>
      <c r="D127" s="9" t="s">
        <v>145</v>
      </c>
      <c r="E127" s="9">
        <v>1</v>
      </c>
      <c r="F127" s="33" t="s">
        <v>17</v>
      </c>
      <c r="G127" s="34" t="s">
        <v>17</v>
      </c>
      <c r="H127" s="34" t="s">
        <v>141</v>
      </c>
      <c r="I127" s="9" t="s">
        <v>393</v>
      </c>
      <c r="J127" s="9" t="s">
        <v>393</v>
      </c>
      <c r="K127" s="6" t="s">
        <v>9</v>
      </c>
      <c r="L127" s="6" t="s">
        <v>141</v>
      </c>
      <c r="M127" s="7" t="str">
        <f t="shared" si="1"/>
        <v>INSERT INTO ft_t_incl (clsf_oid, cl_value, indus_cl_set_id, level_num, start_tms, last_chg_tms, last_chg_usr_id, cl_nme, cl_desc)  SELECT 'CBAINCL126','ED96.75C','CBAISSUB',1,SYSDATE,SYSDATE,'CBA','ED96.75C','ED96.75C'     FROM DUAL WHERE NOT EXISTS (SELECT 1 FROM ft_t_incl WHERE cl_value = 'ED96.75C' AND indus_cl_set_id = 'CBAISSUB');</v>
      </c>
    </row>
    <row r="128" spans="1:13">
      <c r="A128" s="4" t="s">
        <v>394</v>
      </c>
      <c r="B128" s="33" t="s">
        <v>662</v>
      </c>
      <c r="C128" s="9" t="s">
        <v>394</v>
      </c>
      <c r="D128" s="9" t="s">
        <v>145</v>
      </c>
      <c r="E128" s="9">
        <v>1</v>
      </c>
      <c r="F128" s="33" t="s">
        <v>17</v>
      </c>
      <c r="G128" s="34" t="s">
        <v>17</v>
      </c>
      <c r="H128" s="34" t="s">
        <v>141</v>
      </c>
      <c r="I128" s="9" t="s">
        <v>394</v>
      </c>
      <c r="J128" s="9" t="s">
        <v>394</v>
      </c>
      <c r="K128" s="6" t="s">
        <v>9</v>
      </c>
      <c r="L128" s="6" t="s">
        <v>141</v>
      </c>
      <c r="M128" s="7" t="str">
        <f t="shared" si="1"/>
        <v>INSERT INTO ft_t_incl (clsf_oid, cl_value, indus_cl_set_id, level_num, start_tms, last_chg_tms, last_chg_usr_id, cl_nme, cl_desc)  SELECT 'CBAINCL127','ED96.75P','CBAISSUB',1,SYSDATE,SYSDATE,'CBA','ED96.75P','ED96.75P'     FROM DUAL WHERE NOT EXISTS (SELECT 1 FROM ft_t_incl WHERE cl_value = 'ED96.75P' AND indus_cl_set_id = 'CBAISSUB');</v>
      </c>
    </row>
    <row r="129" spans="1:13">
      <c r="A129" s="4" t="s">
        <v>395</v>
      </c>
      <c r="B129" s="33" t="s">
        <v>663</v>
      </c>
      <c r="C129" s="9" t="s">
        <v>395</v>
      </c>
      <c r="D129" s="9" t="s">
        <v>145</v>
      </c>
      <c r="E129" s="9">
        <v>1</v>
      </c>
      <c r="F129" s="33" t="s">
        <v>17</v>
      </c>
      <c r="G129" s="34" t="s">
        <v>17</v>
      </c>
      <c r="H129" s="34" t="s">
        <v>141</v>
      </c>
      <c r="I129" s="9" t="s">
        <v>395</v>
      </c>
      <c r="J129" s="9" t="s">
        <v>395</v>
      </c>
      <c r="K129" s="6" t="s">
        <v>9</v>
      </c>
      <c r="L129" s="6" t="s">
        <v>141</v>
      </c>
      <c r="M129" s="7" t="str">
        <f t="shared" si="1"/>
        <v>INSERT INTO ft_t_incl (clsf_oid, cl_value, indus_cl_set_id, level_num, start_tms, last_chg_tms, last_chg_usr_id, cl_nme, cl_desc)  SELECT 'CBAINCL128','ED96C','CBAISSUB',1,SYSDATE,SYSDATE,'CBA','ED96C','ED96C'     FROM DUAL WHERE NOT EXISTS (SELECT 1 FROM ft_t_incl WHERE cl_value = 'ED96C' AND indus_cl_set_id = 'CBAISSUB');</v>
      </c>
    </row>
    <row r="130" spans="1:13">
      <c r="A130" s="4" t="s">
        <v>396</v>
      </c>
      <c r="B130" s="33" t="s">
        <v>664</v>
      </c>
      <c r="C130" s="9" t="s">
        <v>396</v>
      </c>
      <c r="D130" s="9" t="s">
        <v>145</v>
      </c>
      <c r="E130" s="9">
        <v>1</v>
      </c>
      <c r="F130" s="33" t="s">
        <v>17</v>
      </c>
      <c r="G130" s="34" t="s">
        <v>17</v>
      </c>
      <c r="H130" s="34" t="s">
        <v>141</v>
      </c>
      <c r="I130" s="9" t="s">
        <v>396</v>
      </c>
      <c r="J130" s="9" t="s">
        <v>396</v>
      </c>
      <c r="K130" s="6" t="s">
        <v>9</v>
      </c>
      <c r="L130" s="6" t="s">
        <v>141</v>
      </c>
      <c r="M130" s="7" t="str">
        <f t="shared" si="1"/>
        <v>INSERT INTO ft_t_incl (clsf_oid, cl_value, indus_cl_set_id, level_num, start_tms, last_chg_tms, last_chg_usr_id, cl_nme, cl_desc)  SELECT 'CBAINCL129','ED96P','CBAISSUB',1,SYSDATE,SYSDATE,'CBA','ED96P','ED96P'     FROM DUAL WHERE NOT EXISTS (SELECT 1 FROM ft_t_incl WHERE cl_value = 'ED96P' AND indus_cl_set_id = 'CBAISSUB');</v>
      </c>
    </row>
    <row r="131" spans="1:13">
      <c r="A131" s="4" t="s">
        <v>397</v>
      </c>
      <c r="B131" s="33" t="s">
        <v>665</v>
      </c>
      <c r="C131" s="9" t="s">
        <v>397</v>
      </c>
      <c r="D131" s="9" t="s">
        <v>145</v>
      </c>
      <c r="E131" s="9">
        <v>1</v>
      </c>
      <c r="F131" s="33" t="s">
        <v>17</v>
      </c>
      <c r="G131" s="34" t="s">
        <v>17</v>
      </c>
      <c r="H131" s="34" t="s">
        <v>141</v>
      </c>
      <c r="I131" s="9" t="s">
        <v>397</v>
      </c>
      <c r="J131" s="9" t="s">
        <v>397</v>
      </c>
      <c r="K131" s="6" t="s">
        <v>9</v>
      </c>
      <c r="L131" s="6" t="s">
        <v>141</v>
      </c>
      <c r="M131" s="7" t="str">
        <f t="shared" si="1"/>
        <v>INSERT INTO ft_t_incl (clsf_oid, cl_value, indus_cl_set_id, level_num, start_tms, last_chg_tms, last_chg_usr_id, cl_nme, cl_desc)  SELECT 'CBAINCL130','ED97.25C','CBAISSUB',1,SYSDATE,SYSDATE,'CBA','ED97.25C','ED97.25C'     FROM DUAL WHERE NOT EXISTS (SELECT 1 FROM ft_t_incl WHERE cl_value = 'ED97.25C' AND indus_cl_set_id = 'CBAISSUB');</v>
      </c>
    </row>
    <row r="132" spans="1:13">
      <c r="A132" s="4" t="s">
        <v>398</v>
      </c>
      <c r="B132" s="33" t="s">
        <v>666</v>
      </c>
      <c r="C132" s="9" t="s">
        <v>398</v>
      </c>
      <c r="D132" s="9" t="s">
        <v>145</v>
      </c>
      <c r="E132" s="9">
        <v>1</v>
      </c>
      <c r="F132" s="33" t="s">
        <v>17</v>
      </c>
      <c r="G132" s="34" t="s">
        <v>17</v>
      </c>
      <c r="H132" s="34" t="s">
        <v>141</v>
      </c>
      <c r="I132" s="9" t="s">
        <v>398</v>
      </c>
      <c r="J132" s="9" t="s">
        <v>398</v>
      </c>
      <c r="K132" s="6" t="s">
        <v>9</v>
      </c>
      <c r="L132" s="6" t="s">
        <v>141</v>
      </c>
      <c r="M132" s="7" t="str">
        <f t="shared" ref="M132:M195" si="2">CONCATENATE("INSERT INTO ft_t_incl (clsf_oid, cl_value, indus_cl_set_id, level_num, start_tms, last_chg_tms, last_chg_usr_id, cl_nme, cl_desc)  SELECT '",B132,"','",C132,"','",D132,"',",E132,",",F132,",",G132,",'",H132,"','",I132,"','",J132,"'     FROM DUAL WHERE NOT EXISTS (SELECT 1 FROM ft_t_incl WHERE cl_value = '",C132,"' AND indus_cl_set_id = '",D132,"');")</f>
        <v>INSERT INTO ft_t_incl (clsf_oid, cl_value, indus_cl_set_id, level_num, start_tms, last_chg_tms, last_chg_usr_id, cl_nme, cl_desc)  SELECT 'CBAINCL131','ED97.25P','CBAISSUB',1,SYSDATE,SYSDATE,'CBA','ED97.25P','ED97.25P'     FROM DUAL WHERE NOT EXISTS (SELECT 1 FROM ft_t_incl WHERE cl_value = 'ED97.25P' AND indus_cl_set_id = 'CBAISSUB');</v>
      </c>
    </row>
    <row r="133" spans="1:13">
      <c r="A133" s="4" t="s">
        <v>399</v>
      </c>
      <c r="B133" s="33" t="s">
        <v>667</v>
      </c>
      <c r="C133" s="9" t="s">
        <v>399</v>
      </c>
      <c r="D133" s="9" t="s">
        <v>145</v>
      </c>
      <c r="E133" s="9">
        <v>1</v>
      </c>
      <c r="F133" s="33" t="s">
        <v>17</v>
      </c>
      <c r="G133" s="34" t="s">
        <v>17</v>
      </c>
      <c r="H133" s="34" t="s">
        <v>141</v>
      </c>
      <c r="I133" s="9" t="s">
        <v>399</v>
      </c>
      <c r="J133" s="9" t="s">
        <v>399</v>
      </c>
      <c r="K133" s="6" t="s">
        <v>9</v>
      </c>
      <c r="L133" s="6" t="s">
        <v>141</v>
      </c>
      <c r="M133" s="7" t="str">
        <f t="shared" si="2"/>
        <v>INSERT INTO ft_t_incl (clsf_oid, cl_value, indus_cl_set_id, level_num, start_tms, last_chg_tms, last_chg_usr_id, cl_nme, cl_desc)  SELECT 'CBAINCL132','ED97.5C','CBAISSUB',1,SYSDATE,SYSDATE,'CBA','ED97.5C','ED97.5C'     FROM DUAL WHERE NOT EXISTS (SELECT 1 FROM ft_t_incl WHERE cl_value = 'ED97.5C' AND indus_cl_set_id = 'CBAISSUB');</v>
      </c>
    </row>
    <row r="134" spans="1:13">
      <c r="A134" s="4" t="s">
        <v>400</v>
      </c>
      <c r="B134" s="33" t="s">
        <v>668</v>
      </c>
      <c r="C134" s="9" t="s">
        <v>400</v>
      </c>
      <c r="D134" s="9" t="s">
        <v>145</v>
      </c>
      <c r="E134" s="9">
        <v>1</v>
      </c>
      <c r="F134" s="33" t="s">
        <v>17</v>
      </c>
      <c r="G134" s="34" t="s">
        <v>17</v>
      </c>
      <c r="H134" s="34" t="s">
        <v>141</v>
      </c>
      <c r="I134" s="9" t="s">
        <v>400</v>
      </c>
      <c r="J134" s="9" t="s">
        <v>400</v>
      </c>
      <c r="K134" s="6" t="s">
        <v>9</v>
      </c>
      <c r="L134" s="6" t="s">
        <v>141</v>
      </c>
      <c r="M134" s="7" t="str">
        <f t="shared" si="2"/>
        <v>INSERT INTO ft_t_incl (clsf_oid, cl_value, indus_cl_set_id, level_num, start_tms, last_chg_tms, last_chg_usr_id, cl_nme, cl_desc)  SELECT 'CBAINCL133','ED97.5P','CBAISSUB',1,SYSDATE,SYSDATE,'CBA','ED97.5P','ED97.5P'     FROM DUAL WHERE NOT EXISTS (SELECT 1 FROM ft_t_incl WHERE cl_value = 'ED97.5P' AND indus_cl_set_id = 'CBAISSUB');</v>
      </c>
    </row>
    <row r="135" spans="1:13">
      <c r="A135" s="4" t="s">
        <v>401</v>
      </c>
      <c r="B135" s="33" t="s">
        <v>669</v>
      </c>
      <c r="C135" s="9" t="s">
        <v>401</v>
      </c>
      <c r="D135" s="9" t="s">
        <v>145</v>
      </c>
      <c r="E135" s="9">
        <v>1</v>
      </c>
      <c r="F135" s="33" t="s">
        <v>17</v>
      </c>
      <c r="G135" s="34" t="s">
        <v>17</v>
      </c>
      <c r="H135" s="34" t="s">
        <v>141</v>
      </c>
      <c r="I135" s="9" t="s">
        <v>401</v>
      </c>
      <c r="J135" s="9" t="s">
        <v>401</v>
      </c>
      <c r="K135" s="6" t="s">
        <v>9</v>
      </c>
      <c r="L135" s="6" t="s">
        <v>141</v>
      </c>
      <c r="M135" s="7" t="str">
        <f t="shared" si="2"/>
        <v>INSERT INTO ft_t_incl (clsf_oid, cl_value, indus_cl_set_id, level_num, start_tms, last_chg_tms, last_chg_usr_id, cl_nme, cl_desc)  SELECT 'CBAINCL134','ED97.75C','CBAISSUB',1,SYSDATE,SYSDATE,'CBA','ED97.75C','ED97.75C'     FROM DUAL WHERE NOT EXISTS (SELECT 1 FROM ft_t_incl WHERE cl_value = 'ED97.75C' AND indus_cl_set_id = 'CBAISSUB');</v>
      </c>
    </row>
    <row r="136" spans="1:13">
      <c r="A136" s="4" t="s">
        <v>402</v>
      </c>
      <c r="B136" s="33" t="s">
        <v>670</v>
      </c>
      <c r="C136" s="9" t="s">
        <v>402</v>
      </c>
      <c r="D136" s="9" t="s">
        <v>145</v>
      </c>
      <c r="E136" s="9">
        <v>1</v>
      </c>
      <c r="F136" s="33" t="s">
        <v>17</v>
      </c>
      <c r="G136" s="34" t="s">
        <v>17</v>
      </c>
      <c r="H136" s="34" t="s">
        <v>141</v>
      </c>
      <c r="I136" s="9" t="s">
        <v>402</v>
      </c>
      <c r="J136" s="9" t="s">
        <v>402</v>
      </c>
      <c r="K136" s="6" t="s">
        <v>9</v>
      </c>
      <c r="L136" s="6" t="s">
        <v>141</v>
      </c>
      <c r="M136" s="7" t="str">
        <f t="shared" si="2"/>
        <v>INSERT INTO ft_t_incl (clsf_oid, cl_value, indus_cl_set_id, level_num, start_tms, last_chg_tms, last_chg_usr_id, cl_nme, cl_desc)  SELECT 'CBAINCL135','ED97.75P','CBAISSUB',1,SYSDATE,SYSDATE,'CBA','ED97.75P','ED97.75P'     FROM DUAL WHERE NOT EXISTS (SELECT 1 FROM ft_t_incl WHERE cl_value = 'ED97.75P' AND indus_cl_set_id = 'CBAISSUB');</v>
      </c>
    </row>
    <row r="137" spans="1:13">
      <c r="A137" s="4" t="s">
        <v>403</v>
      </c>
      <c r="B137" s="33" t="s">
        <v>671</v>
      </c>
      <c r="C137" s="9" t="s">
        <v>403</v>
      </c>
      <c r="D137" s="9" t="s">
        <v>145</v>
      </c>
      <c r="E137" s="9">
        <v>1</v>
      </c>
      <c r="F137" s="33" t="s">
        <v>17</v>
      </c>
      <c r="G137" s="34" t="s">
        <v>17</v>
      </c>
      <c r="H137" s="34" t="s">
        <v>141</v>
      </c>
      <c r="I137" s="9" t="s">
        <v>403</v>
      </c>
      <c r="J137" s="9" t="s">
        <v>403</v>
      </c>
      <c r="K137" s="6" t="s">
        <v>9</v>
      </c>
      <c r="L137" s="6" t="s">
        <v>141</v>
      </c>
      <c r="M137" s="7" t="str">
        <f t="shared" si="2"/>
        <v>INSERT INTO ft_t_incl (clsf_oid, cl_value, indus_cl_set_id, level_num, start_tms, last_chg_tms, last_chg_usr_id, cl_nme, cl_desc)  SELECT 'CBAINCL136','ED97C','CBAISSUB',1,SYSDATE,SYSDATE,'CBA','ED97C','ED97C'     FROM DUAL WHERE NOT EXISTS (SELECT 1 FROM ft_t_incl WHERE cl_value = 'ED97C' AND indus_cl_set_id = 'CBAISSUB');</v>
      </c>
    </row>
    <row r="138" spans="1:13">
      <c r="A138" s="4" t="s">
        <v>404</v>
      </c>
      <c r="B138" s="33" t="s">
        <v>672</v>
      </c>
      <c r="C138" s="9" t="s">
        <v>404</v>
      </c>
      <c r="D138" s="9" t="s">
        <v>145</v>
      </c>
      <c r="E138" s="9">
        <v>1</v>
      </c>
      <c r="F138" s="33" t="s">
        <v>17</v>
      </c>
      <c r="G138" s="34" t="s">
        <v>17</v>
      </c>
      <c r="H138" s="34" t="s">
        <v>141</v>
      </c>
      <c r="I138" s="9" t="s">
        <v>404</v>
      </c>
      <c r="J138" s="9" t="s">
        <v>404</v>
      </c>
      <c r="K138" s="6" t="s">
        <v>9</v>
      </c>
      <c r="L138" s="6" t="s">
        <v>141</v>
      </c>
      <c r="M138" s="7" t="str">
        <f t="shared" si="2"/>
        <v>INSERT INTO ft_t_incl (clsf_oid, cl_value, indus_cl_set_id, level_num, start_tms, last_chg_tms, last_chg_usr_id, cl_nme, cl_desc)  SELECT 'CBAINCL137','ED97P','CBAISSUB',1,SYSDATE,SYSDATE,'CBA','ED97P','ED97P'     FROM DUAL WHERE NOT EXISTS (SELECT 1 FROM ft_t_incl WHERE cl_value = 'ED97P' AND indus_cl_set_id = 'CBAISSUB');</v>
      </c>
    </row>
    <row r="139" spans="1:13">
      <c r="A139" s="4" t="s">
        <v>405</v>
      </c>
      <c r="B139" s="33" t="s">
        <v>673</v>
      </c>
      <c r="C139" s="9" t="s">
        <v>405</v>
      </c>
      <c r="D139" s="9" t="s">
        <v>145</v>
      </c>
      <c r="E139" s="9">
        <v>1</v>
      </c>
      <c r="F139" s="33" t="s">
        <v>17</v>
      </c>
      <c r="G139" s="34" t="s">
        <v>17</v>
      </c>
      <c r="H139" s="34" t="s">
        <v>141</v>
      </c>
      <c r="I139" s="9" t="s">
        <v>405</v>
      </c>
      <c r="J139" s="9" t="s">
        <v>405</v>
      </c>
      <c r="K139" s="6" t="s">
        <v>9</v>
      </c>
      <c r="L139" s="6" t="s">
        <v>141</v>
      </c>
      <c r="M139" s="7" t="str">
        <f t="shared" si="2"/>
        <v>INSERT INTO ft_t_incl (clsf_oid, cl_value, indus_cl_set_id, level_num, start_tms, last_chg_tms, last_chg_usr_id, cl_nme, cl_desc)  SELECT 'CBAINCL138','ED98.25C','CBAISSUB',1,SYSDATE,SYSDATE,'CBA','ED98.25C','ED98.25C'     FROM DUAL WHERE NOT EXISTS (SELECT 1 FROM ft_t_incl WHERE cl_value = 'ED98.25C' AND indus_cl_set_id = 'CBAISSUB');</v>
      </c>
    </row>
    <row r="140" spans="1:13">
      <c r="A140" s="4" t="s">
        <v>406</v>
      </c>
      <c r="B140" s="33" t="s">
        <v>674</v>
      </c>
      <c r="C140" s="9" t="s">
        <v>406</v>
      </c>
      <c r="D140" s="9" t="s">
        <v>145</v>
      </c>
      <c r="E140" s="9">
        <v>1</v>
      </c>
      <c r="F140" s="33" t="s">
        <v>17</v>
      </c>
      <c r="G140" s="34" t="s">
        <v>17</v>
      </c>
      <c r="H140" s="34" t="s">
        <v>141</v>
      </c>
      <c r="I140" s="9" t="s">
        <v>406</v>
      </c>
      <c r="J140" s="9" t="s">
        <v>406</v>
      </c>
      <c r="K140" s="6" t="s">
        <v>9</v>
      </c>
      <c r="L140" s="6" t="s">
        <v>141</v>
      </c>
      <c r="M140" s="7" t="str">
        <f t="shared" si="2"/>
        <v>INSERT INTO ft_t_incl (clsf_oid, cl_value, indus_cl_set_id, level_num, start_tms, last_chg_tms, last_chg_usr_id, cl_nme, cl_desc)  SELECT 'CBAINCL139','ED98.25P','CBAISSUB',1,SYSDATE,SYSDATE,'CBA','ED98.25P','ED98.25P'     FROM DUAL WHERE NOT EXISTS (SELECT 1 FROM ft_t_incl WHERE cl_value = 'ED98.25P' AND indus_cl_set_id = 'CBAISSUB');</v>
      </c>
    </row>
    <row r="141" spans="1:13">
      <c r="A141" s="4" t="s">
        <v>407</v>
      </c>
      <c r="B141" s="33" t="s">
        <v>675</v>
      </c>
      <c r="C141" s="9" t="s">
        <v>407</v>
      </c>
      <c r="D141" s="9" t="s">
        <v>145</v>
      </c>
      <c r="E141" s="9">
        <v>1</v>
      </c>
      <c r="F141" s="33" t="s">
        <v>17</v>
      </c>
      <c r="G141" s="34" t="s">
        <v>17</v>
      </c>
      <c r="H141" s="34" t="s">
        <v>141</v>
      </c>
      <c r="I141" s="9" t="s">
        <v>407</v>
      </c>
      <c r="J141" s="9" t="s">
        <v>407</v>
      </c>
      <c r="K141" s="6" t="s">
        <v>9</v>
      </c>
      <c r="L141" s="6" t="s">
        <v>141</v>
      </c>
      <c r="M141" s="7" t="str">
        <f t="shared" si="2"/>
        <v>INSERT INTO ft_t_incl (clsf_oid, cl_value, indus_cl_set_id, level_num, start_tms, last_chg_tms, last_chg_usr_id, cl_nme, cl_desc)  SELECT 'CBAINCL140','ED98.5C','CBAISSUB',1,SYSDATE,SYSDATE,'CBA','ED98.5C','ED98.5C'     FROM DUAL WHERE NOT EXISTS (SELECT 1 FROM ft_t_incl WHERE cl_value = 'ED98.5C' AND indus_cl_set_id = 'CBAISSUB');</v>
      </c>
    </row>
    <row r="142" spans="1:13">
      <c r="A142" s="4" t="s">
        <v>408</v>
      </c>
      <c r="B142" s="33" t="s">
        <v>676</v>
      </c>
      <c r="C142" s="9" t="s">
        <v>408</v>
      </c>
      <c r="D142" s="9" t="s">
        <v>145</v>
      </c>
      <c r="E142" s="9">
        <v>1</v>
      </c>
      <c r="F142" s="33" t="s">
        <v>17</v>
      </c>
      <c r="G142" s="34" t="s">
        <v>17</v>
      </c>
      <c r="H142" s="34" t="s">
        <v>141</v>
      </c>
      <c r="I142" s="9" t="s">
        <v>408</v>
      </c>
      <c r="J142" s="9" t="s">
        <v>408</v>
      </c>
      <c r="K142" s="6" t="s">
        <v>9</v>
      </c>
      <c r="L142" s="6" t="s">
        <v>141</v>
      </c>
      <c r="M142" s="7" t="str">
        <f t="shared" si="2"/>
        <v>INSERT INTO ft_t_incl (clsf_oid, cl_value, indus_cl_set_id, level_num, start_tms, last_chg_tms, last_chg_usr_id, cl_nme, cl_desc)  SELECT 'CBAINCL141','ED98.5P','CBAISSUB',1,SYSDATE,SYSDATE,'CBA','ED98.5P','ED98.5P'     FROM DUAL WHERE NOT EXISTS (SELECT 1 FROM ft_t_incl WHERE cl_value = 'ED98.5P' AND indus_cl_set_id = 'CBAISSUB');</v>
      </c>
    </row>
    <row r="143" spans="1:13">
      <c r="A143" s="4" t="s">
        <v>409</v>
      </c>
      <c r="B143" s="33" t="s">
        <v>677</v>
      </c>
      <c r="C143" s="9" t="s">
        <v>409</v>
      </c>
      <c r="D143" s="9" t="s">
        <v>145</v>
      </c>
      <c r="E143" s="9">
        <v>1</v>
      </c>
      <c r="F143" s="33" t="s">
        <v>17</v>
      </c>
      <c r="G143" s="34" t="s">
        <v>17</v>
      </c>
      <c r="H143" s="34" t="s">
        <v>141</v>
      </c>
      <c r="I143" s="9" t="s">
        <v>409</v>
      </c>
      <c r="J143" s="9" t="s">
        <v>409</v>
      </c>
      <c r="K143" s="6" t="s">
        <v>9</v>
      </c>
      <c r="L143" s="6" t="s">
        <v>141</v>
      </c>
      <c r="M143" s="7" t="str">
        <f t="shared" si="2"/>
        <v>INSERT INTO ft_t_incl (clsf_oid, cl_value, indus_cl_set_id, level_num, start_tms, last_chg_tms, last_chg_usr_id, cl_nme, cl_desc)  SELECT 'CBAINCL142','ED98.75C','CBAISSUB',1,SYSDATE,SYSDATE,'CBA','ED98.75C','ED98.75C'     FROM DUAL WHERE NOT EXISTS (SELECT 1 FROM ft_t_incl WHERE cl_value = 'ED98.75C' AND indus_cl_set_id = 'CBAISSUB');</v>
      </c>
    </row>
    <row r="144" spans="1:13">
      <c r="A144" s="4" t="s">
        <v>410</v>
      </c>
      <c r="B144" s="33" t="s">
        <v>678</v>
      </c>
      <c r="C144" s="9" t="s">
        <v>410</v>
      </c>
      <c r="D144" s="9" t="s">
        <v>145</v>
      </c>
      <c r="E144" s="9">
        <v>1</v>
      </c>
      <c r="F144" s="33" t="s">
        <v>17</v>
      </c>
      <c r="G144" s="34" t="s">
        <v>17</v>
      </c>
      <c r="H144" s="34" t="s">
        <v>141</v>
      </c>
      <c r="I144" s="9" t="s">
        <v>410</v>
      </c>
      <c r="J144" s="9" t="s">
        <v>410</v>
      </c>
      <c r="K144" s="6" t="s">
        <v>9</v>
      </c>
      <c r="L144" s="6" t="s">
        <v>141</v>
      </c>
      <c r="M144" s="7" t="str">
        <f t="shared" si="2"/>
        <v>INSERT INTO ft_t_incl (clsf_oid, cl_value, indus_cl_set_id, level_num, start_tms, last_chg_tms, last_chg_usr_id, cl_nme, cl_desc)  SELECT 'CBAINCL143','ED98.75P','CBAISSUB',1,SYSDATE,SYSDATE,'CBA','ED98.75P','ED98.75P'     FROM DUAL WHERE NOT EXISTS (SELECT 1 FROM ft_t_incl WHERE cl_value = 'ED98.75P' AND indus_cl_set_id = 'CBAISSUB');</v>
      </c>
    </row>
    <row r="145" spans="1:13">
      <c r="A145" s="4" t="s">
        <v>411</v>
      </c>
      <c r="B145" s="33" t="s">
        <v>679</v>
      </c>
      <c r="C145" s="9" t="s">
        <v>411</v>
      </c>
      <c r="D145" s="9" t="s">
        <v>145</v>
      </c>
      <c r="E145" s="9">
        <v>1</v>
      </c>
      <c r="F145" s="33" t="s">
        <v>17</v>
      </c>
      <c r="G145" s="34" t="s">
        <v>17</v>
      </c>
      <c r="H145" s="34" t="s">
        <v>141</v>
      </c>
      <c r="I145" s="9" t="s">
        <v>411</v>
      </c>
      <c r="J145" s="9" t="s">
        <v>411</v>
      </c>
      <c r="K145" s="6" t="s">
        <v>9</v>
      </c>
      <c r="L145" s="6" t="s">
        <v>141</v>
      </c>
      <c r="M145" s="7" t="str">
        <f t="shared" si="2"/>
        <v>INSERT INTO ft_t_incl (clsf_oid, cl_value, indus_cl_set_id, level_num, start_tms, last_chg_tms, last_chg_usr_id, cl_nme, cl_desc)  SELECT 'CBAINCL144','ED98C','CBAISSUB',1,SYSDATE,SYSDATE,'CBA','ED98C','ED98C'     FROM DUAL WHERE NOT EXISTS (SELECT 1 FROM ft_t_incl WHERE cl_value = 'ED98C' AND indus_cl_set_id = 'CBAISSUB');</v>
      </c>
    </row>
    <row r="146" spans="1:13">
      <c r="A146" s="4" t="s">
        <v>412</v>
      </c>
      <c r="B146" s="33" t="s">
        <v>680</v>
      </c>
      <c r="C146" s="9" t="s">
        <v>412</v>
      </c>
      <c r="D146" s="9" t="s">
        <v>145</v>
      </c>
      <c r="E146" s="9">
        <v>1</v>
      </c>
      <c r="F146" s="33" t="s">
        <v>17</v>
      </c>
      <c r="G146" s="34" t="s">
        <v>17</v>
      </c>
      <c r="H146" s="34" t="s">
        <v>141</v>
      </c>
      <c r="I146" s="9" t="s">
        <v>412</v>
      </c>
      <c r="J146" s="9" t="s">
        <v>412</v>
      </c>
      <c r="K146" s="6" t="s">
        <v>9</v>
      </c>
      <c r="L146" s="6" t="s">
        <v>141</v>
      </c>
      <c r="M146" s="7" t="str">
        <f t="shared" si="2"/>
        <v>INSERT INTO ft_t_incl (clsf_oid, cl_value, indus_cl_set_id, level_num, start_tms, last_chg_tms, last_chg_usr_id, cl_nme, cl_desc)  SELECT 'CBAINCL145','ED98P','CBAISSUB',1,SYSDATE,SYSDATE,'CBA','ED98P','ED98P'     FROM DUAL WHERE NOT EXISTS (SELECT 1 FROM ft_t_incl WHERE cl_value = 'ED98P' AND indus_cl_set_id = 'CBAISSUB');</v>
      </c>
    </row>
    <row r="147" spans="1:13">
      <c r="A147" s="4" t="s">
        <v>413</v>
      </c>
      <c r="B147" s="33" t="s">
        <v>681</v>
      </c>
      <c r="C147" s="9" t="s">
        <v>413</v>
      </c>
      <c r="D147" s="9" t="s">
        <v>145</v>
      </c>
      <c r="E147" s="9">
        <v>1</v>
      </c>
      <c r="F147" s="33" t="s">
        <v>17</v>
      </c>
      <c r="G147" s="34" t="s">
        <v>17</v>
      </c>
      <c r="H147" s="34" t="s">
        <v>141</v>
      </c>
      <c r="I147" s="9" t="s">
        <v>413</v>
      </c>
      <c r="J147" s="9" t="s">
        <v>413</v>
      </c>
      <c r="K147" s="6" t="s">
        <v>9</v>
      </c>
      <c r="L147" s="6" t="s">
        <v>141</v>
      </c>
      <c r="M147" s="7" t="str">
        <f t="shared" si="2"/>
        <v>INSERT INTO ft_t_incl (clsf_oid, cl_value, indus_cl_set_id, level_num, start_tms, last_chg_tms, last_chg_usr_id, cl_nme, cl_desc)  SELECT 'CBAINCL146','ED99.25C','CBAISSUB',1,SYSDATE,SYSDATE,'CBA','ED99.25C','ED99.25C'     FROM DUAL WHERE NOT EXISTS (SELECT 1 FROM ft_t_incl WHERE cl_value = 'ED99.25C' AND indus_cl_set_id = 'CBAISSUB');</v>
      </c>
    </row>
    <row r="148" spans="1:13">
      <c r="A148" s="4" t="s">
        <v>414</v>
      </c>
      <c r="B148" s="33" t="s">
        <v>682</v>
      </c>
      <c r="C148" s="9" t="s">
        <v>414</v>
      </c>
      <c r="D148" s="9" t="s">
        <v>145</v>
      </c>
      <c r="E148" s="9">
        <v>1</v>
      </c>
      <c r="F148" s="33" t="s">
        <v>17</v>
      </c>
      <c r="G148" s="34" t="s">
        <v>17</v>
      </c>
      <c r="H148" s="34" t="s">
        <v>141</v>
      </c>
      <c r="I148" s="9" t="s">
        <v>414</v>
      </c>
      <c r="J148" s="9" t="s">
        <v>414</v>
      </c>
      <c r="K148" s="6" t="s">
        <v>9</v>
      </c>
      <c r="L148" s="6" t="s">
        <v>141</v>
      </c>
      <c r="M148" s="7" t="str">
        <f t="shared" si="2"/>
        <v>INSERT INTO ft_t_incl (clsf_oid, cl_value, indus_cl_set_id, level_num, start_tms, last_chg_tms, last_chg_usr_id, cl_nme, cl_desc)  SELECT 'CBAINCL147','ED99.25P','CBAISSUB',1,SYSDATE,SYSDATE,'CBA','ED99.25P','ED99.25P'     FROM DUAL WHERE NOT EXISTS (SELECT 1 FROM ft_t_incl WHERE cl_value = 'ED99.25P' AND indus_cl_set_id = 'CBAISSUB');</v>
      </c>
    </row>
    <row r="149" spans="1:13">
      <c r="A149" s="4" t="s">
        <v>415</v>
      </c>
      <c r="B149" s="33" t="s">
        <v>683</v>
      </c>
      <c r="C149" s="9" t="s">
        <v>415</v>
      </c>
      <c r="D149" s="9" t="s">
        <v>145</v>
      </c>
      <c r="E149" s="9">
        <v>1</v>
      </c>
      <c r="F149" s="33" t="s">
        <v>17</v>
      </c>
      <c r="G149" s="34" t="s">
        <v>17</v>
      </c>
      <c r="H149" s="34" t="s">
        <v>141</v>
      </c>
      <c r="I149" s="9" t="s">
        <v>415</v>
      </c>
      <c r="J149" s="9" t="s">
        <v>415</v>
      </c>
      <c r="K149" s="6" t="s">
        <v>9</v>
      </c>
      <c r="L149" s="6" t="s">
        <v>141</v>
      </c>
      <c r="M149" s="7" t="str">
        <f t="shared" si="2"/>
        <v>INSERT INTO ft_t_incl (clsf_oid, cl_value, indus_cl_set_id, level_num, start_tms, last_chg_tms, last_chg_usr_id, cl_nme, cl_desc)  SELECT 'CBAINCL148','ED99.5C','CBAISSUB',1,SYSDATE,SYSDATE,'CBA','ED99.5C','ED99.5C'     FROM DUAL WHERE NOT EXISTS (SELECT 1 FROM ft_t_incl WHERE cl_value = 'ED99.5C' AND indus_cl_set_id = 'CBAISSUB');</v>
      </c>
    </row>
    <row r="150" spans="1:13">
      <c r="A150" s="4" t="s">
        <v>416</v>
      </c>
      <c r="B150" s="33" t="s">
        <v>684</v>
      </c>
      <c r="C150" s="9" t="s">
        <v>416</v>
      </c>
      <c r="D150" s="9" t="s">
        <v>145</v>
      </c>
      <c r="E150" s="9">
        <v>1</v>
      </c>
      <c r="F150" s="33" t="s">
        <v>17</v>
      </c>
      <c r="G150" s="34" t="s">
        <v>17</v>
      </c>
      <c r="H150" s="34" t="s">
        <v>141</v>
      </c>
      <c r="I150" s="9" t="s">
        <v>416</v>
      </c>
      <c r="J150" s="9" t="s">
        <v>416</v>
      </c>
      <c r="K150" s="6" t="s">
        <v>9</v>
      </c>
      <c r="L150" s="6" t="s">
        <v>141</v>
      </c>
      <c r="M150" s="7" t="str">
        <f t="shared" si="2"/>
        <v>INSERT INTO ft_t_incl (clsf_oid, cl_value, indus_cl_set_id, level_num, start_tms, last_chg_tms, last_chg_usr_id, cl_nme, cl_desc)  SELECT 'CBAINCL149','ED99.5P','CBAISSUB',1,SYSDATE,SYSDATE,'CBA','ED99.5P','ED99.5P'     FROM DUAL WHERE NOT EXISTS (SELECT 1 FROM ft_t_incl WHERE cl_value = 'ED99.5P' AND indus_cl_set_id = 'CBAISSUB');</v>
      </c>
    </row>
    <row r="151" spans="1:13">
      <c r="A151" s="4" t="s">
        <v>417</v>
      </c>
      <c r="B151" s="33" t="s">
        <v>685</v>
      </c>
      <c r="C151" s="9" t="s">
        <v>417</v>
      </c>
      <c r="D151" s="9" t="s">
        <v>145</v>
      </c>
      <c r="E151" s="9">
        <v>1</v>
      </c>
      <c r="F151" s="33" t="s">
        <v>17</v>
      </c>
      <c r="G151" s="34" t="s">
        <v>17</v>
      </c>
      <c r="H151" s="34" t="s">
        <v>141</v>
      </c>
      <c r="I151" s="9" t="s">
        <v>417</v>
      </c>
      <c r="J151" s="9" t="s">
        <v>417</v>
      </c>
      <c r="K151" s="6" t="s">
        <v>9</v>
      </c>
      <c r="L151" s="6" t="s">
        <v>141</v>
      </c>
      <c r="M151" s="7" t="str">
        <f t="shared" si="2"/>
        <v>INSERT INTO ft_t_incl (clsf_oid, cl_value, indus_cl_set_id, level_num, start_tms, last_chg_tms, last_chg_usr_id, cl_nme, cl_desc)  SELECT 'CBAINCL150','ED99.75C','CBAISSUB',1,SYSDATE,SYSDATE,'CBA','ED99.75C','ED99.75C'     FROM DUAL WHERE NOT EXISTS (SELECT 1 FROM ft_t_incl WHERE cl_value = 'ED99.75C' AND indus_cl_set_id = 'CBAISSUB');</v>
      </c>
    </row>
    <row r="152" spans="1:13">
      <c r="A152" s="4" t="s">
        <v>418</v>
      </c>
      <c r="B152" s="33" t="s">
        <v>686</v>
      </c>
      <c r="C152" s="9" t="s">
        <v>418</v>
      </c>
      <c r="D152" s="9" t="s">
        <v>145</v>
      </c>
      <c r="E152" s="9">
        <v>1</v>
      </c>
      <c r="F152" s="33" t="s">
        <v>17</v>
      </c>
      <c r="G152" s="34" t="s">
        <v>17</v>
      </c>
      <c r="H152" s="34" t="s">
        <v>141</v>
      </c>
      <c r="I152" s="9" t="s">
        <v>418</v>
      </c>
      <c r="J152" s="9" t="s">
        <v>418</v>
      </c>
      <c r="K152" s="6" t="s">
        <v>9</v>
      </c>
      <c r="L152" s="6" t="s">
        <v>141</v>
      </c>
      <c r="M152" s="7" t="str">
        <f t="shared" si="2"/>
        <v>INSERT INTO ft_t_incl (clsf_oid, cl_value, indus_cl_set_id, level_num, start_tms, last_chg_tms, last_chg_usr_id, cl_nme, cl_desc)  SELECT 'CBAINCL151','ED99.75P','CBAISSUB',1,SYSDATE,SYSDATE,'CBA','ED99.75P','ED99.75P'     FROM DUAL WHERE NOT EXISTS (SELECT 1 FROM ft_t_incl WHERE cl_value = 'ED99.75P' AND indus_cl_set_id = 'CBAISSUB');</v>
      </c>
    </row>
    <row r="153" spans="1:13">
      <c r="A153" s="4" t="s">
        <v>419</v>
      </c>
      <c r="B153" s="33" t="s">
        <v>687</v>
      </c>
      <c r="C153" s="9" t="s">
        <v>419</v>
      </c>
      <c r="D153" s="9" t="s">
        <v>145</v>
      </c>
      <c r="E153" s="9">
        <v>1</v>
      </c>
      <c r="F153" s="33" t="s">
        <v>17</v>
      </c>
      <c r="G153" s="34" t="s">
        <v>17</v>
      </c>
      <c r="H153" s="34" t="s">
        <v>141</v>
      </c>
      <c r="I153" s="9" t="s">
        <v>419</v>
      </c>
      <c r="J153" s="9" t="s">
        <v>419</v>
      </c>
      <c r="K153" s="6" t="s">
        <v>9</v>
      </c>
      <c r="L153" s="6" t="s">
        <v>141</v>
      </c>
      <c r="M153" s="7" t="str">
        <f t="shared" si="2"/>
        <v>INSERT INTO ft_t_incl (clsf_oid, cl_value, indus_cl_set_id, level_num, start_tms, last_chg_tms, last_chg_usr_id, cl_nme, cl_desc)  SELECT 'CBAINCL152','ED99C','CBAISSUB',1,SYSDATE,SYSDATE,'CBA','ED99C','ED99C'     FROM DUAL WHERE NOT EXISTS (SELECT 1 FROM ft_t_incl WHERE cl_value = 'ED99C' AND indus_cl_set_id = 'CBAISSUB');</v>
      </c>
    </row>
    <row r="154" spans="1:13">
      <c r="A154" s="4" t="s">
        <v>420</v>
      </c>
      <c r="B154" s="33" t="s">
        <v>688</v>
      </c>
      <c r="C154" s="9" t="s">
        <v>420</v>
      </c>
      <c r="D154" s="9" t="s">
        <v>145</v>
      </c>
      <c r="E154" s="9">
        <v>1</v>
      </c>
      <c r="F154" s="33" t="s">
        <v>17</v>
      </c>
      <c r="G154" s="34" t="s">
        <v>17</v>
      </c>
      <c r="H154" s="34" t="s">
        <v>141</v>
      </c>
      <c r="I154" s="9" t="s">
        <v>420</v>
      </c>
      <c r="J154" s="9" t="s">
        <v>420</v>
      </c>
      <c r="K154" s="6" t="s">
        <v>9</v>
      </c>
      <c r="L154" s="6" t="s">
        <v>141</v>
      </c>
      <c r="M154" s="7" t="str">
        <f t="shared" si="2"/>
        <v>INSERT INTO ft_t_incl (clsf_oid, cl_value, indus_cl_set_id, level_num, start_tms, last_chg_tms, last_chg_usr_id, cl_nme, cl_desc)  SELECT 'CBAINCL153','ED99P','CBAISSUB',1,SYSDATE,SYSDATE,'CBA','ED99P','ED99P'     FROM DUAL WHERE NOT EXISTS (SELECT 1 FROM ft_t_incl WHERE cl_value = 'ED99P' AND indus_cl_set_id = 'CBAISSUB');</v>
      </c>
    </row>
    <row r="155" spans="1:13">
      <c r="A155" s="4" t="s">
        <v>511</v>
      </c>
      <c r="B155" s="33" t="s">
        <v>689</v>
      </c>
      <c r="C155" s="9" t="s">
        <v>511</v>
      </c>
      <c r="D155" s="9" t="s">
        <v>145</v>
      </c>
      <c r="E155" s="9">
        <v>1</v>
      </c>
      <c r="F155" s="33" t="s">
        <v>17</v>
      </c>
      <c r="G155" s="34" t="s">
        <v>17</v>
      </c>
      <c r="H155" s="34" t="s">
        <v>141</v>
      </c>
      <c r="I155" s="9" t="s">
        <v>511</v>
      </c>
      <c r="J155" s="9" t="s">
        <v>511</v>
      </c>
      <c r="K155" s="6" t="s">
        <v>9</v>
      </c>
      <c r="L155" s="6" t="s">
        <v>141</v>
      </c>
      <c r="M155" s="7" t="str">
        <f t="shared" si="2"/>
        <v>INSERT INTO ft_t_incl (clsf_oid, cl_value, indus_cl_set_id, level_num, start_tms, last_chg_tms, last_chg_usr_id, cl_nme, cl_desc)  SELECT 'CBAINCL154','EFP','CBAISSUB',1,SYSDATE,SYSDATE,'CBA','EFP','EFP'     FROM DUAL WHERE NOT EXISTS (SELECT 1 FROM ft_t_incl WHERE cl_value = 'EFP' AND indus_cl_set_id = 'CBAISSUB');</v>
      </c>
    </row>
    <row r="156" spans="1:13">
      <c r="A156" s="4" t="s">
        <v>422</v>
      </c>
      <c r="B156" s="33" t="s">
        <v>690</v>
      </c>
      <c r="C156" s="9" t="s">
        <v>422</v>
      </c>
      <c r="D156" s="9" t="s">
        <v>145</v>
      </c>
      <c r="E156" s="9">
        <v>1</v>
      </c>
      <c r="F156" s="33" t="s">
        <v>17</v>
      </c>
      <c r="G156" s="34" t="s">
        <v>17</v>
      </c>
      <c r="H156" s="34" t="s">
        <v>141</v>
      </c>
      <c r="I156" s="9" t="s">
        <v>422</v>
      </c>
      <c r="J156" s="9" t="s">
        <v>422</v>
      </c>
      <c r="K156" s="6" t="s">
        <v>9</v>
      </c>
      <c r="L156" s="6" t="s">
        <v>141</v>
      </c>
      <c r="M156" s="7" t="str">
        <f t="shared" si="2"/>
        <v>INSERT INTO ft_t_incl (clsf_oid, cl_value, indus_cl_set_id, level_num, start_tms, last_chg_tms, last_chg_usr_id, cl_nme, cl_desc)  SELECT 'CBAINCL155','EG','CBAISSUB',1,SYSDATE,SYSDATE,'CBA','EG','EG'     FROM DUAL WHERE NOT EXISTS (SELECT 1 FROM ft_t_incl WHERE cl_value = 'EG' AND indus_cl_set_id = 'CBAISSUB');</v>
      </c>
    </row>
    <row r="157" spans="1:13">
      <c r="A157" s="4" t="s">
        <v>423</v>
      </c>
      <c r="B157" s="33" t="s">
        <v>691</v>
      </c>
      <c r="C157" s="9" t="s">
        <v>423</v>
      </c>
      <c r="D157" s="9" t="s">
        <v>145</v>
      </c>
      <c r="E157" s="9">
        <v>1</v>
      </c>
      <c r="F157" s="33" t="s">
        <v>17</v>
      </c>
      <c r="G157" s="34" t="s">
        <v>17</v>
      </c>
      <c r="H157" s="34" t="s">
        <v>141</v>
      </c>
      <c r="I157" s="9" t="s">
        <v>423</v>
      </c>
      <c r="J157" s="9" t="s">
        <v>423</v>
      </c>
      <c r="K157" s="6" t="s">
        <v>9</v>
      </c>
      <c r="L157" s="6" t="s">
        <v>141</v>
      </c>
      <c r="M157" s="7" t="str">
        <f t="shared" si="2"/>
        <v>INSERT INTO ft_t_incl (clsf_oid, cl_value, indus_cl_set_id, level_num, start_tms, last_chg_tms, last_chg_usr_id, cl_nme, cl_desc)  SELECT 'CBAINCL156','EM','CBAISSUB',1,SYSDATE,SYSDATE,'CBA','EM','EM'     FROM DUAL WHERE NOT EXISTS (SELECT 1 FROM ft_t_incl WHERE cl_value = 'EM' AND indus_cl_set_id = 'CBAISSUB');</v>
      </c>
    </row>
    <row r="158" spans="1:13">
      <c r="A158" s="4" t="s">
        <v>249</v>
      </c>
      <c r="B158" s="33" t="s">
        <v>692</v>
      </c>
      <c r="C158" s="9" t="s">
        <v>249</v>
      </c>
      <c r="D158" s="9" t="s">
        <v>145</v>
      </c>
      <c r="E158" s="9">
        <v>1</v>
      </c>
      <c r="F158" s="33" t="s">
        <v>17</v>
      </c>
      <c r="G158" s="34" t="s">
        <v>17</v>
      </c>
      <c r="H158" s="34" t="s">
        <v>141</v>
      </c>
      <c r="I158" s="9" t="s">
        <v>249</v>
      </c>
      <c r="J158" s="9" t="s">
        <v>249</v>
      </c>
      <c r="K158" s="6" t="s">
        <v>9</v>
      </c>
      <c r="L158" s="6" t="s">
        <v>141</v>
      </c>
      <c r="M158" s="7" t="str">
        <f t="shared" si="2"/>
        <v>INSERT INTO ft_t_incl (clsf_oid, cl_value, indus_cl_set_id, level_num, start_tms, last_chg_tms, last_chg_usr_id, cl_nme, cl_desc)  SELECT 'CBAINCL157','EONIA','CBAISSUB',1,SYSDATE,SYSDATE,'CBA','EONIA','EONIA'     FROM DUAL WHERE NOT EXISTS (SELECT 1 FROM ft_t_incl WHERE cl_value = 'EONIA' AND indus_cl_set_id = 'CBAISSUB');</v>
      </c>
    </row>
    <row r="159" spans="1:13">
      <c r="A159" s="4" t="s">
        <v>262</v>
      </c>
      <c r="B159" s="33" t="s">
        <v>693</v>
      </c>
      <c r="C159" s="9" t="s">
        <v>262</v>
      </c>
      <c r="D159" s="9" t="s">
        <v>145</v>
      </c>
      <c r="E159" s="9">
        <v>1</v>
      </c>
      <c r="F159" s="33" t="s">
        <v>17</v>
      </c>
      <c r="G159" s="34" t="s">
        <v>17</v>
      </c>
      <c r="H159" s="34" t="s">
        <v>141</v>
      </c>
      <c r="I159" s="9" t="s">
        <v>262</v>
      </c>
      <c r="J159" s="9" t="s">
        <v>262</v>
      </c>
      <c r="K159" s="6" t="s">
        <v>9</v>
      </c>
      <c r="L159" s="6" t="s">
        <v>141</v>
      </c>
      <c r="M159" s="7" t="str">
        <f t="shared" si="2"/>
        <v>INSERT INTO ft_t_incl (clsf_oid, cl_value, indus_cl_set_id, level_num, start_tms, last_chg_tms, last_chg_usr_id, cl_nme, cl_desc)  SELECT 'CBAINCL158','EU3E','CBAISSUB',1,SYSDATE,SYSDATE,'CBA','EU3E','EU3E'     FROM DUAL WHERE NOT EXISTS (SELECT 1 FROM ft_t_incl WHERE cl_value = 'EU3E' AND indus_cl_set_id = 'CBAISSUB');</v>
      </c>
    </row>
    <row r="160" spans="1:13">
      <c r="A160" s="4" t="s">
        <v>250</v>
      </c>
      <c r="B160" s="33" t="s">
        <v>694</v>
      </c>
      <c r="C160" s="9" t="s">
        <v>250</v>
      </c>
      <c r="D160" s="9" t="s">
        <v>145</v>
      </c>
      <c r="E160" s="9">
        <v>1</v>
      </c>
      <c r="F160" s="33" t="s">
        <v>17</v>
      </c>
      <c r="G160" s="34" t="s">
        <v>17</v>
      </c>
      <c r="H160" s="34" t="s">
        <v>141</v>
      </c>
      <c r="I160" s="9" t="s">
        <v>250</v>
      </c>
      <c r="J160" s="9" t="s">
        <v>250</v>
      </c>
      <c r="K160" s="6" t="s">
        <v>9</v>
      </c>
      <c r="L160" s="6" t="s">
        <v>141</v>
      </c>
      <c r="M160" s="7" t="str">
        <f t="shared" si="2"/>
        <v>INSERT INTO ft_t_incl (clsf_oid, cl_value, indus_cl_set_id, level_num, start_tms, last_chg_tms, last_chg_usr_id, cl_nme, cl_desc)  SELECT 'CBAINCL159','EURIBOR','CBAISSUB',1,SYSDATE,SYSDATE,'CBA','EURIBOR','EURIBOR'     FROM DUAL WHERE NOT EXISTS (SELECT 1 FROM ft_t_incl WHERE cl_value = 'EURIBOR' AND indus_cl_set_id = 'CBAISSUB');</v>
      </c>
    </row>
    <row r="161" spans="1:13">
      <c r="A161" s="4" t="s">
        <v>506</v>
      </c>
      <c r="B161" s="33" t="s">
        <v>695</v>
      </c>
      <c r="C161" s="9" t="s">
        <v>506</v>
      </c>
      <c r="D161" s="9" t="s">
        <v>145</v>
      </c>
      <c r="E161" s="9">
        <v>1</v>
      </c>
      <c r="F161" s="33" t="s">
        <v>17</v>
      </c>
      <c r="G161" s="34" t="s">
        <v>17</v>
      </c>
      <c r="H161" s="34" t="s">
        <v>141</v>
      </c>
      <c r="I161" s="9" t="s">
        <v>506</v>
      </c>
      <c r="J161" s="9" t="s">
        <v>506</v>
      </c>
      <c r="K161" s="6" t="s">
        <v>9</v>
      </c>
      <c r="L161" s="6" t="s">
        <v>141</v>
      </c>
      <c r="M161" s="7" t="str">
        <f t="shared" si="2"/>
        <v>INSERT INTO ft_t_incl (clsf_oid, cl_value, indus_cl_set_id, level_num, start_tms, last_chg_tms, last_chg_usr_id, cl_nme, cl_desc)  SELECT 'CBAINCL160','EURIBOR1','CBAISSUB',1,SYSDATE,SYSDATE,'CBA','EURIBOR1','EURIBOR1'     FROM DUAL WHERE NOT EXISTS (SELECT 1 FROM ft_t_incl WHERE cl_value = 'EURIBOR1' AND indus_cl_set_id = 'CBAISSUB');</v>
      </c>
    </row>
    <row r="162" spans="1:13">
      <c r="A162" s="4" t="s">
        <v>510</v>
      </c>
      <c r="B162" s="33" t="s">
        <v>696</v>
      </c>
      <c r="C162" s="9" t="s">
        <v>510</v>
      </c>
      <c r="D162" s="9" t="s">
        <v>145</v>
      </c>
      <c r="E162" s="9">
        <v>1</v>
      </c>
      <c r="F162" s="33" t="s">
        <v>17</v>
      </c>
      <c r="G162" s="34" t="s">
        <v>17</v>
      </c>
      <c r="H162" s="34" t="s">
        <v>141</v>
      </c>
      <c r="I162" s="9" t="s">
        <v>510</v>
      </c>
      <c r="J162" s="9" t="s">
        <v>510</v>
      </c>
      <c r="K162" s="6" t="s">
        <v>9</v>
      </c>
      <c r="L162" s="6" t="s">
        <v>141</v>
      </c>
      <c r="M162" s="7" t="str">
        <f t="shared" si="2"/>
        <v>INSERT INTO ft_t_incl (clsf_oid, cl_value, indus_cl_set_id, level_num, start_tms, last_chg_tms, last_chg_usr_id, cl_nme, cl_desc)  SELECT 'CBAINCL161','EURIBOR6','CBAISSUB',1,SYSDATE,SYSDATE,'CBA','EURIBOR6','EURIBOR6'     FROM DUAL WHERE NOT EXISTS (SELECT 1 FROM ft_t_incl WHERE cl_value = 'EURIBOR6' AND indus_cl_set_id = 'CBAISSUB');</v>
      </c>
    </row>
    <row r="163" spans="1:13">
      <c r="A163" s="4" t="s">
        <v>258</v>
      </c>
      <c r="B163" s="33" t="s">
        <v>697</v>
      </c>
      <c r="C163" s="9" t="s">
        <v>258</v>
      </c>
      <c r="D163" s="9" t="s">
        <v>145</v>
      </c>
      <c r="E163" s="9">
        <v>1</v>
      </c>
      <c r="F163" s="33" t="s">
        <v>17</v>
      </c>
      <c r="G163" s="34" t="s">
        <v>17</v>
      </c>
      <c r="H163" s="34" t="s">
        <v>141</v>
      </c>
      <c r="I163" s="9" t="s">
        <v>258</v>
      </c>
      <c r="J163" s="9" t="s">
        <v>258</v>
      </c>
      <c r="K163" s="6" t="s">
        <v>9</v>
      </c>
      <c r="L163" s="6" t="s">
        <v>141</v>
      </c>
      <c r="M163" s="7" t="str">
        <f t="shared" si="2"/>
        <v>INSERT INTO ft_t_incl (clsf_oid, cl_value, indus_cl_set_id, level_num, start_tms, last_chg_tms, last_chg_usr_id, cl_nme, cl_desc)  SELECT 'CBAINCL162','EY','CBAISSUB',1,SYSDATE,SYSDATE,'CBA','EY','EY'     FROM DUAL WHERE NOT EXISTS (SELECT 1 FROM ft_t_incl WHERE cl_value = 'EY' AND indus_cl_set_id = 'CBAISSUB');</v>
      </c>
    </row>
    <row r="164" spans="1:13">
      <c r="A164" s="4" t="s">
        <v>251</v>
      </c>
      <c r="B164" s="33" t="s">
        <v>698</v>
      </c>
      <c r="C164" s="9" t="s">
        <v>251</v>
      </c>
      <c r="D164" s="9" t="s">
        <v>145</v>
      </c>
      <c r="E164" s="9">
        <v>1</v>
      </c>
      <c r="F164" s="33" t="s">
        <v>17</v>
      </c>
      <c r="G164" s="34" t="s">
        <v>17</v>
      </c>
      <c r="H164" s="34" t="s">
        <v>141</v>
      </c>
      <c r="I164" s="9" t="s">
        <v>251</v>
      </c>
      <c r="J164" s="9" t="s">
        <v>251</v>
      </c>
      <c r="K164" s="6" t="s">
        <v>9</v>
      </c>
      <c r="L164" s="6" t="s">
        <v>141</v>
      </c>
      <c r="M164" s="7" t="str">
        <f t="shared" si="2"/>
        <v>INSERT INTO ft_t_incl (clsf_oid, cl_value, indus_cl_set_id, level_num, start_tms, last_chg_tms, last_chg_usr_id, cl_nme, cl_desc)  SELECT 'CBAINCL163','FED-FUND','CBAISSUB',1,SYSDATE,SYSDATE,'CBA','FED-FUND','FED-FUND'     FROM DUAL WHERE NOT EXISTS (SELECT 1 FROM ft_t_incl WHERE cl_value = 'FED-FUND' AND indus_cl_set_id = 'CBAISSUB');</v>
      </c>
    </row>
    <row r="165" spans="1:13">
      <c r="A165" s="4" t="s">
        <v>252</v>
      </c>
      <c r="B165" s="33" t="s">
        <v>699</v>
      </c>
      <c r="C165" s="9" t="s">
        <v>252</v>
      </c>
      <c r="D165" s="9" t="s">
        <v>145</v>
      </c>
      <c r="E165" s="9">
        <v>1</v>
      </c>
      <c r="F165" s="33" t="s">
        <v>17</v>
      </c>
      <c r="G165" s="34" t="s">
        <v>17</v>
      </c>
      <c r="H165" s="34" t="s">
        <v>141</v>
      </c>
      <c r="I165" s="9" t="s">
        <v>252</v>
      </c>
      <c r="J165" s="9" t="s">
        <v>252</v>
      </c>
      <c r="K165" s="6" t="s">
        <v>9</v>
      </c>
      <c r="L165" s="6" t="s">
        <v>141</v>
      </c>
      <c r="M165" s="7" t="str">
        <f t="shared" si="2"/>
        <v>INSERT INTO ft_t_incl (clsf_oid, cl_value, indus_cl_set_id, level_num, start_tms, last_chg_tms, last_chg_usr_id, cl_nme, cl_desc)  SELECT 'CBAINCL164','FED-FUND-TARGET','CBAISSUB',1,SYSDATE,SYSDATE,'CBA','FED-FUND-TARGET','FED-FUND-TARGET'     FROM DUAL WHERE NOT EXISTS (SELECT 1 FROM ft_t_incl WHERE cl_value = 'FED-FUND-TARGET' AND indus_cl_set_id = 'CBAISSUB');</v>
      </c>
    </row>
    <row r="166" spans="1:13">
      <c r="A166" s="4" t="s">
        <v>257</v>
      </c>
      <c r="B166" s="33" t="s">
        <v>700</v>
      </c>
      <c r="C166" s="9" t="s">
        <v>257</v>
      </c>
      <c r="D166" s="9" t="s">
        <v>145</v>
      </c>
      <c r="E166" s="9">
        <v>1</v>
      </c>
      <c r="F166" s="33" t="s">
        <v>17</v>
      </c>
      <c r="G166" s="34" t="s">
        <v>17</v>
      </c>
      <c r="H166" s="34" t="s">
        <v>141</v>
      </c>
      <c r="I166" s="9" t="s">
        <v>257</v>
      </c>
      <c r="J166" s="9" t="s">
        <v>257</v>
      </c>
      <c r="K166" s="6" t="s">
        <v>9</v>
      </c>
      <c r="L166" s="6" t="s">
        <v>141</v>
      </c>
      <c r="M166" s="7" t="str">
        <f t="shared" si="2"/>
        <v>INSERT INTO ft_t_incl (clsf_oid, cl_value, indus_cl_set_id, level_num, start_tms, last_chg_tms, last_chg_usr_id, cl_nme, cl_desc)  SELECT 'CBAINCL165','FEIE','CBAISSUB',1,SYSDATE,SYSDATE,'CBA','FEIE','FEIE'     FROM DUAL WHERE NOT EXISTS (SELECT 1 FROM ft_t_incl WHERE cl_value = 'FEIE' AND indus_cl_set_id = 'CBAISSUB');</v>
      </c>
    </row>
    <row r="167" spans="1:13">
      <c r="A167" s="4" t="s">
        <v>450</v>
      </c>
      <c r="B167" s="33" t="s">
        <v>701</v>
      </c>
      <c r="C167" s="9" t="s">
        <v>450</v>
      </c>
      <c r="D167" s="9" t="s">
        <v>145</v>
      </c>
      <c r="E167" s="9">
        <v>1</v>
      </c>
      <c r="F167" s="33" t="s">
        <v>17</v>
      </c>
      <c r="G167" s="34" t="s">
        <v>17</v>
      </c>
      <c r="H167" s="34" t="s">
        <v>141</v>
      </c>
      <c r="I167" s="9" t="s">
        <v>450</v>
      </c>
      <c r="J167" s="9" t="s">
        <v>450</v>
      </c>
      <c r="K167" s="6" t="s">
        <v>9</v>
      </c>
      <c r="L167" s="6" t="s">
        <v>141</v>
      </c>
      <c r="M167" s="7" t="str">
        <f t="shared" si="2"/>
        <v>INSERT INTO ft_t_incl (clsf_oid, cl_value, indus_cl_set_id, level_num, start_tms, last_chg_tms, last_chg_usr_id, cl_nme, cl_desc)  SELECT 'CBAINCL166','FEIE_CONV','CBAISSUB',1,SYSDATE,SYSDATE,'CBA','FEIE_CONV','FEIE_CONV'     FROM DUAL WHERE NOT EXISTS (SELECT 1 FROM ft_t_incl WHERE cl_value = 'FEIE_CONV' AND indus_cl_set_id = 'CBAISSUB');</v>
      </c>
    </row>
    <row r="168" spans="1:13">
      <c r="A168" s="4" t="s">
        <v>424</v>
      </c>
      <c r="B168" s="33" t="s">
        <v>702</v>
      </c>
      <c r="C168" s="9" t="s">
        <v>424</v>
      </c>
      <c r="D168" s="9" t="s">
        <v>145</v>
      </c>
      <c r="E168" s="9">
        <v>1</v>
      </c>
      <c r="F168" s="33" t="s">
        <v>17</v>
      </c>
      <c r="G168" s="34" t="s">
        <v>17</v>
      </c>
      <c r="H168" s="34" t="s">
        <v>141</v>
      </c>
      <c r="I168" s="9" t="s">
        <v>424</v>
      </c>
      <c r="J168" s="9" t="s">
        <v>424</v>
      </c>
      <c r="K168" s="6" t="s">
        <v>9</v>
      </c>
      <c r="L168" s="6" t="s">
        <v>141</v>
      </c>
      <c r="M168" s="7" t="str">
        <f t="shared" si="2"/>
        <v>INSERT INTO ft_t_incl (clsf_oid, cl_value, indus_cl_set_id, level_num, start_tms, last_chg_tms, last_chg_usr_id, cl_nme, cl_desc)  SELECT 'CBAINCL167','FEIE100.125C','CBAISSUB',1,SYSDATE,SYSDATE,'CBA','FEIE100.125C','FEIE100.125C'     FROM DUAL WHERE NOT EXISTS (SELECT 1 FROM ft_t_incl WHERE cl_value = 'FEIE100.125C' AND indus_cl_set_id = 'CBAISSUB');</v>
      </c>
    </row>
    <row r="169" spans="1:13">
      <c r="A169" s="4" t="s">
        <v>425</v>
      </c>
      <c r="B169" s="33" t="s">
        <v>703</v>
      </c>
      <c r="C169" s="9" t="s">
        <v>425</v>
      </c>
      <c r="D169" s="9" t="s">
        <v>145</v>
      </c>
      <c r="E169" s="9">
        <v>1</v>
      </c>
      <c r="F169" s="33" t="s">
        <v>17</v>
      </c>
      <c r="G169" s="34" t="s">
        <v>17</v>
      </c>
      <c r="H169" s="34" t="s">
        <v>141</v>
      </c>
      <c r="I169" s="9" t="s">
        <v>425</v>
      </c>
      <c r="J169" s="9" t="s">
        <v>425</v>
      </c>
      <c r="K169" s="6" t="s">
        <v>9</v>
      </c>
      <c r="L169" s="6" t="s">
        <v>141</v>
      </c>
      <c r="M169" s="7" t="str">
        <f t="shared" si="2"/>
        <v>INSERT INTO ft_t_incl (clsf_oid, cl_value, indus_cl_set_id, level_num, start_tms, last_chg_tms, last_chg_usr_id, cl_nme, cl_desc)  SELECT 'CBAINCL168','FEIE100.125P','CBAISSUB',1,SYSDATE,SYSDATE,'CBA','FEIE100.125P','FEIE100.125P'     FROM DUAL WHERE NOT EXISTS (SELECT 1 FROM ft_t_incl WHERE cl_value = 'FEIE100.125P' AND indus_cl_set_id = 'CBAISSUB');</v>
      </c>
    </row>
    <row r="170" spans="1:13">
      <c r="A170" s="4" t="s">
        <v>426</v>
      </c>
      <c r="B170" s="33" t="s">
        <v>704</v>
      </c>
      <c r="C170" s="9" t="s">
        <v>426</v>
      </c>
      <c r="D170" s="9" t="s">
        <v>145</v>
      </c>
      <c r="E170" s="9">
        <v>1</v>
      </c>
      <c r="F170" s="33" t="s">
        <v>17</v>
      </c>
      <c r="G170" s="34" t="s">
        <v>17</v>
      </c>
      <c r="H170" s="34" t="s">
        <v>141</v>
      </c>
      <c r="I170" s="9" t="s">
        <v>426</v>
      </c>
      <c r="J170" s="9" t="s">
        <v>426</v>
      </c>
      <c r="K170" s="6" t="s">
        <v>9</v>
      </c>
      <c r="L170" s="6" t="s">
        <v>141</v>
      </c>
      <c r="M170" s="7" t="str">
        <f t="shared" si="2"/>
        <v>INSERT INTO ft_t_incl (clsf_oid, cl_value, indus_cl_set_id, level_num, start_tms, last_chg_tms, last_chg_usr_id, cl_nme, cl_desc)  SELECT 'CBAINCL169','FEIE100.25C','CBAISSUB',1,SYSDATE,SYSDATE,'CBA','FEIE100.25C','FEIE100.25C'     FROM DUAL WHERE NOT EXISTS (SELECT 1 FROM ft_t_incl WHERE cl_value = 'FEIE100.25C' AND indus_cl_set_id = 'CBAISSUB');</v>
      </c>
    </row>
    <row r="171" spans="1:13">
      <c r="A171" s="4" t="s">
        <v>427</v>
      </c>
      <c r="B171" s="33" t="s">
        <v>705</v>
      </c>
      <c r="C171" s="9" t="s">
        <v>427</v>
      </c>
      <c r="D171" s="9" t="s">
        <v>145</v>
      </c>
      <c r="E171" s="9">
        <v>1</v>
      </c>
      <c r="F171" s="33" t="s">
        <v>17</v>
      </c>
      <c r="G171" s="34" t="s">
        <v>17</v>
      </c>
      <c r="H171" s="34" t="s">
        <v>141</v>
      </c>
      <c r="I171" s="9" t="s">
        <v>427</v>
      </c>
      <c r="J171" s="9" t="s">
        <v>427</v>
      </c>
      <c r="K171" s="6" t="s">
        <v>9</v>
      </c>
      <c r="L171" s="6" t="s">
        <v>141</v>
      </c>
      <c r="M171" s="7" t="str">
        <f t="shared" si="2"/>
        <v>INSERT INTO ft_t_incl (clsf_oid, cl_value, indus_cl_set_id, level_num, start_tms, last_chg_tms, last_chg_usr_id, cl_nme, cl_desc)  SELECT 'CBAINCL170','FEIE100.25P','CBAISSUB',1,SYSDATE,SYSDATE,'CBA','FEIE100.25P','FEIE100.25P'     FROM DUAL WHERE NOT EXISTS (SELECT 1 FROM ft_t_incl WHERE cl_value = 'FEIE100.25P' AND indus_cl_set_id = 'CBAISSUB');</v>
      </c>
    </row>
    <row r="172" spans="1:13">
      <c r="A172" s="4" t="s">
        <v>428</v>
      </c>
      <c r="B172" s="33" t="s">
        <v>706</v>
      </c>
      <c r="C172" s="9" t="s">
        <v>428</v>
      </c>
      <c r="D172" s="9" t="s">
        <v>145</v>
      </c>
      <c r="E172" s="9">
        <v>1</v>
      </c>
      <c r="F172" s="33" t="s">
        <v>17</v>
      </c>
      <c r="G172" s="34" t="s">
        <v>17</v>
      </c>
      <c r="H172" s="34" t="s">
        <v>141</v>
      </c>
      <c r="I172" s="9" t="s">
        <v>428</v>
      </c>
      <c r="J172" s="9" t="s">
        <v>428</v>
      </c>
      <c r="K172" s="6" t="s">
        <v>9</v>
      </c>
      <c r="L172" s="6" t="s">
        <v>141</v>
      </c>
      <c r="M172" s="7" t="str">
        <f t="shared" si="2"/>
        <v>INSERT INTO ft_t_incl (clsf_oid, cl_value, indus_cl_set_id, level_num, start_tms, last_chg_tms, last_chg_usr_id, cl_nme, cl_desc)  SELECT 'CBAINCL171','FEIE100.375C','CBAISSUB',1,SYSDATE,SYSDATE,'CBA','FEIE100.375C','FEIE100.375C'     FROM DUAL WHERE NOT EXISTS (SELECT 1 FROM ft_t_incl WHERE cl_value = 'FEIE100.375C' AND indus_cl_set_id = 'CBAISSUB');</v>
      </c>
    </row>
    <row r="173" spans="1:13">
      <c r="A173" s="4" t="s">
        <v>429</v>
      </c>
      <c r="B173" s="33" t="s">
        <v>707</v>
      </c>
      <c r="C173" s="9" t="s">
        <v>429</v>
      </c>
      <c r="D173" s="9" t="s">
        <v>145</v>
      </c>
      <c r="E173" s="9">
        <v>1</v>
      </c>
      <c r="F173" s="33" t="s">
        <v>17</v>
      </c>
      <c r="G173" s="34" t="s">
        <v>17</v>
      </c>
      <c r="H173" s="34" t="s">
        <v>141</v>
      </c>
      <c r="I173" s="9" t="s">
        <v>429</v>
      </c>
      <c r="J173" s="9" t="s">
        <v>429</v>
      </c>
      <c r="K173" s="6" t="s">
        <v>9</v>
      </c>
      <c r="L173" s="6" t="s">
        <v>141</v>
      </c>
      <c r="M173" s="7" t="str">
        <f t="shared" si="2"/>
        <v>INSERT INTO ft_t_incl (clsf_oid, cl_value, indus_cl_set_id, level_num, start_tms, last_chg_tms, last_chg_usr_id, cl_nme, cl_desc)  SELECT 'CBAINCL172','FEIE100.375P','CBAISSUB',1,SYSDATE,SYSDATE,'CBA','FEIE100.375P','FEIE100.375P'     FROM DUAL WHERE NOT EXISTS (SELECT 1 FROM ft_t_incl WHERE cl_value = 'FEIE100.375P' AND indus_cl_set_id = 'CBAISSUB');</v>
      </c>
    </row>
    <row r="174" spans="1:13">
      <c r="A174" s="4" t="s">
        <v>430</v>
      </c>
      <c r="B174" s="33" t="s">
        <v>708</v>
      </c>
      <c r="C174" s="9" t="s">
        <v>430</v>
      </c>
      <c r="D174" s="9" t="s">
        <v>145</v>
      </c>
      <c r="E174" s="9">
        <v>1</v>
      </c>
      <c r="F174" s="33" t="s">
        <v>17</v>
      </c>
      <c r="G174" s="34" t="s">
        <v>17</v>
      </c>
      <c r="H174" s="34" t="s">
        <v>141</v>
      </c>
      <c r="I174" s="9" t="s">
        <v>430</v>
      </c>
      <c r="J174" s="9" t="s">
        <v>430</v>
      </c>
      <c r="K174" s="6" t="s">
        <v>9</v>
      </c>
      <c r="L174" s="6" t="s">
        <v>141</v>
      </c>
      <c r="M174" s="7" t="str">
        <f t="shared" si="2"/>
        <v>INSERT INTO ft_t_incl (clsf_oid, cl_value, indus_cl_set_id, level_num, start_tms, last_chg_tms, last_chg_usr_id, cl_nme, cl_desc)  SELECT 'CBAINCL173','FEIE100.5C','CBAISSUB',1,SYSDATE,SYSDATE,'CBA','FEIE100.5C','FEIE100.5C'     FROM DUAL WHERE NOT EXISTS (SELECT 1 FROM ft_t_incl WHERE cl_value = 'FEIE100.5C' AND indus_cl_set_id = 'CBAISSUB');</v>
      </c>
    </row>
    <row r="175" spans="1:13">
      <c r="A175" s="4" t="s">
        <v>431</v>
      </c>
      <c r="B175" s="33" t="s">
        <v>709</v>
      </c>
      <c r="C175" s="9" t="s">
        <v>431</v>
      </c>
      <c r="D175" s="9" t="s">
        <v>145</v>
      </c>
      <c r="E175" s="9">
        <v>1</v>
      </c>
      <c r="F175" s="33" t="s">
        <v>17</v>
      </c>
      <c r="G175" s="34" t="s">
        <v>17</v>
      </c>
      <c r="H175" s="34" t="s">
        <v>141</v>
      </c>
      <c r="I175" s="9" t="s">
        <v>431</v>
      </c>
      <c r="J175" s="9" t="s">
        <v>431</v>
      </c>
      <c r="K175" s="6" t="s">
        <v>9</v>
      </c>
      <c r="L175" s="6" t="s">
        <v>141</v>
      </c>
      <c r="M175" s="7" t="str">
        <f t="shared" si="2"/>
        <v>INSERT INTO ft_t_incl (clsf_oid, cl_value, indus_cl_set_id, level_num, start_tms, last_chg_tms, last_chg_usr_id, cl_nme, cl_desc)  SELECT 'CBAINCL174','FEIE100.5P','CBAISSUB',1,SYSDATE,SYSDATE,'CBA','FEIE100.5P','FEIE100.5P'     FROM DUAL WHERE NOT EXISTS (SELECT 1 FROM ft_t_incl WHERE cl_value = 'FEIE100.5P' AND indus_cl_set_id = 'CBAISSUB');</v>
      </c>
    </row>
    <row r="176" spans="1:13">
      <c r="A176" s="4" t="s">
        <v>432</v>
      </c>
      <c r="B176" s="33" t="s">
        <v>710</v>
      </c>
      <c r="C176" s="9" t="s">
        <v>432</v>
      </c>
      <c r="D176" s="9" t="s">
        <v>145</v>
      </c>
      <c r="E176" s="9">
        <v>1</v>
      </c>
      <c r="F176" s="33" t="s">
        <v>17</v>
      </c>
      <c r="G176" s="34" t="s">
        <v>17</v>
      </c>
      <c r="H176" s="34" t="s">
        <v>141</v>
      </c>
      <c r="I176" s="9" t="s">
        <v>432</v>
      </c>
      <c r="J176" s="9" t="s">
        <v>432</v>
      </c>
      <c r="K176" s="6" t="s">
        <v>9</v>
      </c>
      <c r="L176" s="6" t="s">
        <v>141</v>
      </c>
      <c r="M176" s="7" t="str">
        <f t="shared" si="2"/>
        <v>INSERT INTO ft_t_incl (clsf_oid, cl_value, indus_cl_set_id, level_num, start_tms, last_chg_tms, last_chg_usr_id, cl_nme, cl_desc)  SELECT 'CBAINCL175','FEIE100C','CBAISSUB',1,SYSDATE,SYSDATE,'CBA','FEIE100C','FEIE100C'     FROM DUAL WHERE NOT EXISTS (SELECT 1 FROM ft_t_incl WHERE cl_value = 'FEIE100C' AND indus_cl_set_id = 'CBAISSUB');</v>
      </c>
    </row>
    <row r="177" spans="1:13">
      <c r="A177" s="4" t="s">
        <v>433</v>
      </c>
      <c r="B177" s="33" t="s">
        <v>711</v>
      </c>
      <c r="C177" s="9" t="s">
        <v>433</v>
      </c>
      <c r="D177" s="9" t="s">
        <v>145</v>
      </c>
      <c r="E177" s="9">
        <v>1</v>
      </c>
      <c r="F177" s="33" t="s">
        <v>17</v>
      </c>
      <c r="G177" s="34" t="s">
        <v>17</v>
      </c>
      <c r="H177" s="34" t="s">
        <v>141</v>
      </c>
      <c r="I177" s="9" t="s">
        <v>433</v>
      </c>
      <c r="J177" s="9" t="s">
        <v>433</v>
      </c>
      <c r="K177" s="6" t="s">
        <v>9</v>
      </c>
      <c r="L177" s="6" t="s">
        <v>141</v>
      </c>
      <c r="M177" s="7" t="str">
        <f t="shared" si="2"/>
        <v>INSERT INTO ft_t_incl (clsf_oid, cl_value, indus_cl_set_id, level_num, start_tms, last_chg_tms, last_chg_usr_id, cl_nme, cl_desc)  SELECT 'CBAINCL176','FEIE100P','CBAISSUB',1,SYSDATE,SYSDATE,'CBA','FEIE100P','FEIE100P'     FROM DUAL WHERE NOT EXISTS (SELECT 1 FROM ft_t_incl WHERE cl_value = 'FEIE100P' AND indus_cl_set_id = 'CBAISSUB');</v>
      </c>
    </row>
    <row r="178" spans="1:13">
      <c r="A178" s="4" t="s">
        <v>434</v>
      </c>
      <c r="B178" s="33" t="s">
        <v>712</v>
      </c>
      <c r="C178" s="9" t="s">
        <v>434</v>
      </c>
      <c r="D178" s="9" t="s">
        <v>145</v>
      </c>
      <c r="E178" s="9">
        <v>1</v>
      </c>
      <c r="F178" s="33" t="s">
        <v>17</v>
      </c>
      <c r="G178" s="34" t="s">
        <v>17</v>
      </c>
      <c r="H178" s="34" t="s">
        <v>141</v>
      </c>
      <c r="I178" s="9" t="s">
        <v>434</v>
      </c>
      <c r="J178" s="9" t="s">
        <v>434</v>
      </c>
      <c r="K178" s="6" t="s">
        <v>9</v>
      </c>
      <c r="L178" s="6" t="s">
        <v>141</v>
      </c>
      <c r="M178" s="7" t="str">
        <f t="shared" si="2"/>
        <v>INSERT INTO ft_t_incl (clsf_oid, cl_value, indus_cl_set_id, level_num, start_tms, last_chg_tms, last_chg_usr_id, cl_nme, cl_desc)  SELECT 'CBAINCL177','FEIE99.125C','CBAISSUB',1,SYSDATE,SYSDATE,'CBA','FEIE99.125C','FEIE99.125C'     FROM DUAL WHERE NOT EXISTS (SELECT 1 FROM ft_t_incl WHERE cl_value = 'FEIE99.125C' AND indus_cl_set_id = 'CBAISSUB');</v>
      </c>
    </row>
    <row r="179" spans="1:13">
      <c r="A179" s="4" t="s">
        <v>435</v>
      </c>
      <c r="B179" s="33" t="s">
        <v>713</v>
      </c>
      <c r="C179" s="9" t="s">
        <v>435</v>
      </c>
      <c r="D179" s="9" t="s">
        <v>145</v>
      </c>
      <c r="E179" s="9">
        <v>1</v>
      </c>
      <c r="F179" s="33" t="s">
        <v>17</v>
      </c>
      <c r="G179" s="34" t="s">
        <v>17</v>
      </c>
      <c r="H179" s="34" t="s">
        <v>141</v>
      </c>
      <c r="I179" s="9" t="s">
        <v>435</v>
      </c>
      <c r="J179" s="9" t="s">
        <v>435</v>
      </c>
      <c r="K179" s="6" t="s">
        <v>9</v>
      </c>
      <c r="L179" s="6" t="s">
        <v>141</v>
      </c>
      <c r="M179" s="7" t="str">
        <f t="shared" si="2"/>
        <v>INSERT INTO ft_t_incl (clsf_oid, cl_value, indus_cl_set_id, level_num, start_tms, last_chg_tms, last_chg_usr_id, cl_nme, cl_desc)  SELECT 'CBAINCL178','FEIE99.125P','CBAISSUB',1,SYSDATE,SYSDATE,'CBA','FEIE99.125P','FEIE99.125P'     FROM DUAL WHERE NOT EXISTS (SELECT 1 FROM ft_t_incl WHERE cl_value = 'FEIE99.125P' AND indus_cl_set_id = 'CBAISSUB');</v>
      </c>
    </row>
    <row r="180" spans="1:13">
      <c r="A180" s="4" t="s">
        <v>436</v>
      </c>
      <c r="B180" s="33" t="s">
        <v>714</v>
      </c>
      <c r="C180" s="9" t="s">
        <v>436</v>
      </c>
      <c r="D180" s="9" t="s">
        <v>145</v>
      </c>
      <c r="E180" s="9">
        <v>1</v>
      </c>
      <c r="F180" s="33" t="s">
        <v>17</v>
      </c>
      <c r="G180" s="34" t="s">
        <v>17</v>
      </c>
      <c r="H180" s="34" t="s">
        <v>141</v>
      </c>
      <c r="I180" s="9" t="s">
        <v>436</v>
      </c>
      <c r="J180" s="9" t="s">
        <v>436</v>
      </c>
      <c r="K180" s="6" t="s">
        <v>9</v>
      </c>
      <c r="L180" s="6" t="s">
        <v>141</v>
      </c>
      <c r="M180" s="7" t="str">
        <f t="shared" si="2"/>
        <v>INSERT INTO ft_t_incl (clsf_oid, cl_value, indus_cl_set_id, level_num, start_tms, last_chg_tms, last_chg_usr_id, cl_nme, cl_desc)  SELECT 'CBAINCL179','FEIE99.25C','CBAISSUB',1,SYSDATE,SYSDATE,'CBA','FEIE99.25C','FEIE99.25C'     FROM DUAL WHERE NOT EXISTS (SELECT 1 FROM ft_t_incl WHERE cl_value = 'FEIE99.25C' AND indus_cl_set_id = 'CBAISSUB');</v>
      </c>
    </row>
    <row r="181" spans="1:13">
      <c r="A181" s="4" t="s">
        <v>437</v>
      </c>
      <c r="B181" s="33" t="s">
        <v>715</v>
      </c>
      <c r="C181" s="9" t="s">
        <v>437</v>
      </c>
      <c r="D181" s="9" t="s">
        <v>145</v>
      </c>
      <c r="E181" s="9">
        <v>1</v>
      </c>
      <c r="F181" s="33" t="s">
        <v>17</v>
      </c>
      <c r="G181" s="34" t="s">
        <v>17</v>
      </c>
      <c r="H181" s="34" t="s">
        <v>141</v>
      </c>
      <c r="I181" s="9" t="s">
        <v>437</v>
      </c>
      <c r="J181" s="9" t="s">
        <v>437</v>
      </c>
      <c r="K181" s="6" t="s">
        <v>9</v>
      </c>
      <c r="L181" s="6" t="s">
        <v>141</v>
      </c>
      <c r="M181" s="7" t="str">
        <f t="shared" si="2"/>
        <v>INSERT INTO ft_t_incl (clsf_oid, cl_value, indus_cl_set_id, level_num, start_tms, last_chg_tms, last_chg_usr_id, cl_nme, cl_desc)  SELECT 'CBAINCL180','FEIE99.25P','CBAISSUB',1,SYSDATE,SYSDATE,'CBA','FEIE99.25P','FEIE99.25P'     FROM DUAL WHERE NOT EXISTS (SELECT 1 FROM ft_t_incl WHERE cl_value = 'FEIE99.25P' AND indus_cl_set_id = 'CBAISSUB');</v>
      </c>
    </row>
    <row r="182" spans="1:13">
      <c r="A182" s="4" t="s">
        <v>438</v>
      </c>
      <c r="B182" s="33" t="s">
        <v>716</v>
      </c>
      <c r="C182" s="9" t="s">
        <v>438</v>
      </c>
      <c r="D182" s="9" t="s">
        <v>145</v>
      </c>
      <c r="E182" s="9">
        <v>1</v>
      </c>
      <c r="F182" s="33" t="s">
        <v>17</v>
      </c>
      <c r="G182" s="34" t="s">
        <v>17</v>
      </c>
      <c r="H182" s="34" t="s">
        <v>141</v>
      </c>
      <c r="I182" s="9" t="s">
        <v>438</v>
      </c>
      <c r="J182" s="9" t="s">
        <v>438</v>
      </c>
      <c r="K182" s="6" t="s">
        <v>9</v>
      </c>
      <c r="L182" s="6" t="s">
        <v>141</v>
      </c>
      <c r="M182" s="7" t="str">
        <f t="shared" si="2"/>
        <v>INSERT INTO ft_t_incl (clsf_oid, cl_value, indus_cl_set_id, level_num, start_tms, last_chg_tms, last_chg_usr_id, cl_nme, cl_desc)  SELECT 'CBAINCL181','FEIE99.375C','CBAISSUB',1,SYSDATE,SYSDATE,'CBA','FEIE99.375C','FEIE99.375C'     FROM DUAL WHERE NOT EXISTS (SELECT 1 FROM ft_t_incl WHERE cl_value = 'FEIE99.375C' AND indus_cl_set_id = 'CBAISSUB');</v>
      </c>
    </row>
    <row r="183" spans="1:13">
      <c r="A183" s="4" t="s">
        <v>439</v>
      </c>
      <c r="B183" s="33" t="s">
        <v>717</v>
      </c>
      <c r="C183" s="9" t="s">
        <v>439</v>
      </c>
      <c r="D183" s="9" t="s">
        <v>145</v>
      </c>
      <c r="E183" s="9">
        <v>1</v>
      </c>
      <c r="F183" s="33" t="s">
        <v>17</v>
      </c>
      <c r="G183" s="34" t="s">
        <v>17</v>
      </c>
      <c r="H183" s="34" t="s">
        <v>141</v>
      </c>
      <c r="I183" s="9" t="s">
        <v>439</v>
      </c>
      <c r="J183" s="9" t="s">
        <v>439</v>
      </c>
      <c r="K183" s="6" t="s">
        <v>9</v>
      </c>
      <c r="L183" s="6" t="s">
        <v>141</v>
      </c>
      <c r="M183" s="7" t="str">
        <f t="shared" si="2"/>
        <v>INSERT INTO ft_t_incl (clsf_oid, cl_value, indus_cl_set_id, level_num, start_tms, last_chg_tms, last_chg_usr_id, cl_nme, cl_desc)  SELECT 'CBAINCL182','FEIE99.375P','CBAISSUB',1,SYSDATE,SYSDATE,'CBA','FEIE99.375P','FEIE99.375P'     FROM DUAL WHERE NOT EXISTS (SELECT 1 FROM ft_t_incl WHERE cl_value = 'FEIE99.375P' AND indus_cl_set_id = 'CBAISSUB');</v>
      </c>
    </row>
    <row r="184" spans="1:13">
      <c r="A184" s="4" t="s">
        <v>440</v>
      </c>
      <c r="B184" s="33" t="s">
        <v>718</v>
      </c>
      <c r="C184" s="9" t="s">
        <v>440</v>
      </c>
      <c r="D184" s="9" t="s">
        <v>145</v>
      </c>
      <c r="E184" s="9">
        <v>1</v>
      </c>
      <c r="F184" s="33" t="s">
        <v>17</v>
      </c>
      <c r="G184" s="34" t="s">
        <v>17</v>
      </c>
      <c r="H184" s="34" t="s">
        <v>141</v>
      </c>
      <c r="I184" s="9" t="s">
        <v>440</v>
      </c>
      <c r="J184" s="9" t="s">
        <v>440</v>
      </c>
      <c r="K184" s="6" t="s">
        <v>9</v>
      </c>
      <c r="L184" s="6" t="s">
        <v>141</v>
      </c>
      <c r="M184" s="7" t="str">
        <f t="shared" si="2"/>
        <v>INSERT INTO ft_t_incl (clsf_oid, cl_value, indus_cl_set_id, level_num, start_tms, last_chg_tms, last_chg_usr_id, cl_nme, cl_desc)  SELECT 'CBAINCL183','FEIE99.5C','CBAISSUB',1,SYSDATE,SYSDATE,'CBA','FEIE99.5C','FEIE99.5C'     FROM DUAL WHERE NOT EXISTS (SELECT 1 FROM ft_t_incl WHERE cl_value = 'FEIE99.5C' AND indus_cl_set_id = 'CBAISSUB');</v>
      </c>
    </row>
    <row r="185" spans="1:13">
      <c r="A185" s="4" t="s">
        <v>441</v>
      </c>
      <c r="B185" s="33" t="s">
        <v>719</v>
      </c>
      <c r="C185" s="9" t="s">
        <v>441</v>
      </c>
      <c r="D185" s="9" t="s">
        <v>145</v>
      </c>
      <c r="E185" s="9">
        <v>1</v>
      </c>
      <c r="F185" s="33" t="s">
        <v>17</v>
      </c>
      <c r="G185" s="34" t="s">
        <v>17</v>
      </c>
      <c r="H185" s="34" t="s">
        <v>141</v>
      </c>
      <c r="I185" s="9" t="s">
        <v>441</v>
      </c>
      <c r="J185" s="9" t="s">
        <v>441</v>
      </c>
      <c r="K185" s="6" t="s">
        <v>9</v>
      </c>
      <c r="L185" s="6" t="s">
        <v>141</v>
      </c>
      <c r="M185" s="7" t="str">
        <f t="shared" si="2"/>
        <v>INSERT INTO ft_t_incl (clsf_oid, cl_value, indus_cl_set_id, level_num, start_tms, last_chg_tms, last_chg_usr_id, cl_nme, cl_desc)  SELECT 'CBAINCL184','FEIE99.5P','CBAISSUB',1,SYSDATE,SYSDATE,'CBA','FEIE99.5P','FEIE99.5P'     FROM DUAL WHERE NOT EXISTS (SELECT 1 FROM ft_t_incl WHERE cl_value = 'FEIE99.5P' AND indus_cl_set_id = 'CBAISSUB');</v>
      </c>
    </row>
    <row r="186" spans="1:13">
      <c r="A186" s="4" t="s">
        <v>442</v>
      </c>
      <c r="B186" s="33" t="s">
        <v>720</v>
      </c>
      <c r="C186" s="9" t="s">
        <v>442</v>
      </c>
      <c r="D186" s="9" t="s">
        <v>145</v>
      </c>
      <c r="E186" s="9">
        <v>1</v>
      </c>
      <c r="F186" s="33" t="s">
        <v>17</v>
      </c>
      <c r="G186" s="34" t="s">
        <v>17</v>
      </c>
      <c r="H186" s="34" t="s">
        <v>141</v>
      </c>
      <c r="I186" s="9" t="s">
        <v>442</v>
      </c>
      <c r="J186" s="9" t="s">
        <v>442</v>
      </c>
      <c r="K186" s="6" t="s">
        <v>9</v>
      </c>
      <c r="L186" s="6" t="s">
        <v>141</v>
      </c>
      <c r="M186" s="7" t="str">
        <f t="shared" si="2"/>
        <v>INSERT INTO ft_t_incl (clsf_oid, cl_value, indus_cl_set_id, level_num, start_tms, last_chg_tms, last_chg_usr_id, cl_nme, cl_desc)  SELECT 'CBAINCL185','FEIE99.625C','CBAISSUB',1,SYSDATE,SYSDATE,'CBA','FEIE99.625C','FEIE99.625C'     FROM DUAL WHERE NOT EXISTS (SELECT 1 FROM ft_t_incl WHERE cl_value = 'FEIE99.625C' AND indus_cl_set_id = 'CBAISSUB');</v>
      </c>
    </row>
    <row r="187" spans="1:13">
      <c r="A187" s="4" t="s">
        <v>443</v>
      </c>
      <c r="B187" s="33" t="s">
        <v>721</v>
      </c>
      <c r="C187" s="9" t="s">
        <v>443</v>
      </c>
      <c r="D187" s="9" t="s">
        <v>145</v>
      </c>
      <c r="E187" s="9">
        <v>1</v>
      </c>
      <c r="F187" s="33" t="s">
        <v>17</v>
      </c>
      <c r="G187" s="34" t="s">
        <v>17</v>
      </c>
      <c r="H187" s="34" t="s">
        <v>141</v>
      </c>
      <c r="I187" s="9" t="s">
        <v>443</v>
      </c>
      <c r="J187" s="9" t="s">
        <v>443</v>
      </c>
      <c r="K187" s="6" t="s">
        <v>9</v>
      </c>
      <c r="L187" s="6" t="s">
        <v>141</v>
      </c>
      <c r="M187" s="7" t="str">
        <f t="shared" si="2"/>
        <v>INSERT INTO ft_t_incl (clsf_oid, cl_value, indus_cl_set_id, level_num, start_tms, last_chg_tms, last_chg_usr_id, cl_nme, cl_desc)  SELECT 'CBAINCL186','FEIE99.625P','CBAISSUB',1,SYSDATE,SYSDATE,'CBA','FEIE99.625P','FEIE99.625P'     FROM DUAL WHERE NOT EXISTS (SELECT 1 FROM ft_t_incl WHERE cl_value = 'FEIE99.625P' AND indus_cl_set_id = 'CBAISSUB');</v>
      </c>
    </row>
    <row r="188" spans="1:13">
      <c r="A188" s="4" t="s">
        <v>444</v>
      </c>
      <c r="B188" s="33" t="s">
        <v>722</v>
      </c>
      <c r="C188" s="9" t="s">
        <v>444</v>
      </c>
      <c r="D188" s="9" t="s">
        <v>145</v>
      </c>
      <c r="E188" s="9">
        <v>1</v>
      </c>
      <c r="F188" s="33" t="s">
        <v>17</v>
      </c>
      <c r="G188" s="34" t="s">
        <v>17</v>
      </c>
      <c r="H188" s="34" t="s">
        <v>141</v>
      </c>
      <c r="I188" s="9" t="s">
        <v>444</v>
      </c>
      <c r="J188" s="9" t="s">
        <v>444</v>
      </c>
      <c r="K188" s="6" t="s">
        <v>9</v>
      </c>
      <c r="L188" s="6" t="s">
        <v>141</v>
      </c>
      <c r="M188" s="7" t="str">
        <f t="shared" si="2"/>
        <v>INSERT INTO ft_t_incl (clsf_oid, cl_value, indus_cl_set_id, level_num, start_tms, last_chg_tms, last_chg_usr_id, cl_nme, cl_desc)  SELECT 'CBAINCL187','FEIE99.75C','CBAISSUB',1,SYSDATE,SYSDATE,'CBA','FEIE99.75C','FEIE99.75C'     FROM DUAL WHERE NOT EXISTS (SELECT 1 FROM ft_t_incl WHERE cl_value = 'FEIE99.75C' AND indus_cl_set_id = 'CBAISSUB');</v>
      </c>
    </row>
    <row r="189" spans="1:13">
      <c r="A189" s="4" t="s">
        <v>445</v>
      </c>
      <c r="B189" s="33" t="s">
        <v>723</v>
      </c>
      <c r="C189" s="9" t="s">
        <v>445</v>
      </c>
      <c r="D189" s="9" t="s">
        <v>145</v>
      </c>
      <c r="E189" s="9">
        <v>1</v>
      </c>
      <c r="F189" s="33" t="s">
        <v>17</v>
      </c>
      <c r="G189" s="34" t="s">
        <v>17</v>
      </c>
      <c r="H189" s="34" t="s">
        <v>141</v>
      </c>
      <c r="I189" s="9" t="s">
        <v>445</v>
      </c>
      <c r="J189" s="9" t="s">
        <v>445</v>
      </c>
      <c r="K189" s="6" t="s">
        <v>9</v>
      </c>
      <c r="L189" s="6" t="s">
        <v>141</v>
      </c>
      <c r="M189" s="7" t="str">
        <f t="shared" si="2"/>
        <v>INSERT INTO ft_t_incl (clsf_oid, cl_value, indus_cl_set_id, level_num, start_tms, last_chg_tms, last_chg_usr_id, cl_nme, cl_desc)  SELECT 'CBAINCL188','FEIE99.75P','CBAISSUB',1,SYSDATE,SYSDATE,'CBA','FEIE99.75P','FEIE99.75P'     FROM DUAL WHERE NOT EXISTS (SELECT 1 FROM ft_t_incl WHERE cl_value = 'FEIE99.75P' AND indus_cl_set_id = 'CBAISSUB');</v>
      </c>
    </row>
    <row r="190" spans="1:13">
      <c r="A190" s="4" t="s">
        <v>446</v>
      </c>
      <c r="B190" s="33" t="s">
        <v>724</v>
      </c>
      <c r="C190" s="9" t="s">
        <v>446</v>
      </c>
      <c r="D190" s="9" t="s">
        <v>145</v>
      </c>
      <c r="E190" s="9">
        <v>1</v>
      </c>
      <c r="F190" s="33" t="s">
        <v>17</v>
      </c>
      <c r="G190" s="34" t="s">
        <v>17</v>
      </c>
      <c r="H190" s="34" t="s">
        <v>141</v>
      </c>
      <c r="I190" s="9" t="s">
        <v>446</v>
      </c>
      <c r="J190" s="9" t="s">
        <v>446</v>
      </c>
      <c r="K190" s="6" t="s">
        <v>9</v>
      </c>
      <c r="L190" s="6" t="s">
        <v>141</v>
      </c>
      <c r="M190" s="7" t="str">
        <f t="shared" si="2"/>
        <v>INSERT INTO ft_t_incl (clsf_oid, cl_value, indus_cl_set_id, level_num, start_tms, last_chg_tms, last_chg_usr_id, cl_nme, cl_desc)  SELECT 'CBAINCL189','FEIE99.875C','CBAISSUB',1,SYSDATE,SYSDATE,'CBA','FEIE99.875C','FEIE99.875C'     FROM DUAL WHERE NOT EXISTS (SELECT 1 FROM ft_t_incl WHERE cl_value = 'FEIE99.875C' AND indus_cl_set_id = 'CBAISSUB');</v>
      </c>
    </row>
    <row r="191" spans="1:13">
      <c r="A191" s="4" t="s">
        <v>447</v>
      </c>
      <c r="B191" s="33" t="s">
        <v>725</v>
      </c>
      <c r="C191" s="9" t="s">
        <v>447</v>
      </c>
      <c r="D191" s="9" t="s">
        <v>145</v>
      </c>
      <c r="E191" s="9">
        <v>1</v>
      </c>
      <c r="F191" s="33" t="s">
        <v>17</v>
      </c>
      <c r="G191" s="34" t="s">
        <v>17</v>
      </c>
      <c r="H191" s="34" t="s">
        <v>141</v>
      </c>
      <c r="I191" s="9" t="s">
        <v>447</v>
      </c>
      <c r="J191" s="9" t="s">
        <v>447</v>
      </c>
      <c r="K191" s="6" t="s">
        <v>9</v>
      </c>
      <c r="L191" s="6" t="s">
        <v>141</v>
      </c>
      <c r="M191" s="7" t="str">
        <f t="shared" si="2"/>
        <v>INSERT INTO ft_t_incl (clsf_oid, cl_value, indus_cl_set_id, level_num, start_tms, last_chg_tms, last_chg_usr_id, cl_nme, cl_desc)  SELECT 'CBAINCL190','FEIE99.875P','CBAISSUB',1,SYSDATE,SYSDATE,'CBA','FEIE99.875P','FEIE99.875P'     FROM DUAL WHERE NOT EXISTS (SELECT 1 FROM ft_t_incl WHERE cl_value = 'FEIE99.875P' AND indus_cl_set_id = 'CBAISSUB');</v>
      </c>
    </row>
    <row r="192" spans="1:13">
      <c r="A192" s="4" t="s">
        <v>448</v>
      </c>
      <c r="B192" s="33" t="s">
        <v>726</v>
      </c>
      <c r="C192" s="9" t="s">
        <v>448</v>
      </c>
      <c r="D192" s="9" t="s">
        <v>145</v>
      </c>
      <c r="E192" s="9">
        <v>1</v>
      </c>
      <c r="F192" s="33" t="s">
        <v>17</v>
      </c>
      <c r="G192" s="34" t="s">
        <v>17</v>
      </c>
      <c r="H192" s="34" t="s">
        <v>141</v>
      </c>
      <c r="I192" s="9" t="s">
        <v>448</v>
      </c>
      <c r="J192" s="9" t="s">
        <v>448</v>
      </c>
      <c r="K192" s="6" t="s">
        <v>9</v>
      </c>
      <c r="L192" s="6" t="s">
        <v>141</v>
      </c>
      <c r="M192" s="7" t="str">
        <f t="shared" si="2"/>
        <v>INSERT INTO ft_t_incl (clsf_oid, cl_value, indus_cl_set_id, level_num, start_tms, last_chg_tms, last_chg_usr_id, cl_nme, cl_desc)  SELECT 'CBAINCL191','FEIE99C','CBAISSUB',1,SYSDATE,SYSDATE,'CBA','FEIE99C','FEIE99C'     FROM DUAL WHERE NOT EXISTS (SELECT 1 FROM ft_t_incl WHERE cl_value = 'FEIE99C' AND indus_cl_set_id = 'CBAISSUB');</v>
      </c>
    </row>
    <row r="193" spans="1:13">
      <c r="A193" s="4" t="s">
        <v>449</v>
      </c>
      <c r="B193" s="33" t="s">
        <v>727</v>
      </c>
      <c r="C193" s="9" t="s">
        <v>449</v>
      </c>
      <c r="D193" s="9" t="s">
        <v>145</v>
      </c>
      <c r="E193" s="9">
        <v>1</v>
      </c>
      <c r="F193" s="33" t="s">
        <v>17</v>
      </c>
      <c r="G193" s="34" t="s">
        <v>17</v>
      </c>
      <c r="H193" s="34" t="s">
        <v>141</v>
      </c>
      <c r="I193" s="9" t="s">
        <v>449</v>
      </c>
      <c r="J193" s="9" t="s">
        <v>449</v>
      </c>
      <c r="K193" s="6" t="s">
        <v>9</v>
      </c>
      <c r="L193" s="6" t="s">
        <v>141</v>
      </c>
      <c r="M193" s="7" t="str">
        <f t="shared" si="2"/>
        <v>INSERT INTO ft_t_incl (clsf_oid, cl_value, indus_cl_set_id, level_num, start_tms, last_chg_tms, last_chg_usr_id, cl_nme, cl_desc)  SELECT 'CBAINCL192','FEIE99P','CBAISSUB',1,SYSDATE,SYSDATE,'CBA','FEIE99P','FEIE99P'     FROM DUAL WHERE NOT EXISTS (SELECT 1 FROM ft_t_incl WHERE cl_value = 'FEIE99P' AND indus_cl_set_id = 'CBAISSUB');</v>
      </c>
    </row>
    <row r="194" spans="1:13">
      <c r="A194" s="4" t="s">
        <v>451</v>
      </c>
      <c r="B194" s="33" t="s">
        <v>728</v>
      </c>
      <c r="C194" s="9" t="s">
        <v>451</v>
      </c>
      <c r="D194" s="9" t="s">
        <v>145</v>
      </c>
      <c r="E194" s="9">
        <v>1</v>
      </c>
      <c r="F194" s="33" t="s">
        <v>17</v>
      </c>
      <c r="G194" s="34" t="s">
        <v>17</v>
      </c>
      <c r="H194" s="34" t="s">
        <v>141</v>
      </c>
      <c r="I194" s="9" t="s">
        <v>451</v>
      </c>
      <c r="J194" s="9" t="s">
        <v>451</v>
      </c>
      <c r="K194" s="6" t="s">
        <v>9</v>
      </c>
      <c r="L194" s="6" t="s">
        <v>141</v>
      </c>
      <c r="M194" s="7" t="str">
        <f t="shared" si="2"/>
        <v>INSERT INTO ft_t_incl (clsf_oid, cl_value, indus_cl_set_id, level_num, start_tms, last_chg_tms, last_chg_usr_id, cl_nme, cl_desc)  SELECT 'CBAINCL193','FES','CBAISSUB',1,SYSDATE,SYSDATE,'CBA','FES','FES'     FROM DUAL WHERE NOT EXISTS (SELECT 1 FROM ft_t_incl WHERE cl_value = 'FES' AND indus_cl_set_id = 'CBAISSUB');</v>
      </c>
    </row>
    <row r="195" spans="1:13">
      <c r="A195" s="4" t="s">
        <v>452</v>
      </c>
      <c r="B195" s="33" t="s">
        <v>729</v>
      </c>
      <c r="C195" s="9" t="s">
        <v>452</v>
      </c>
      <c r="D195" s="9" t="s">
        <v>145</v>
      </c>
      <c r="E195" s="9">
        <v>1</v>
      </c>
      <c r="F195" s="33" t="s">
        <v>17</v>
      </c>
      <c r="G195" s="34" t="s">
        <v>17</v>
      </c>
      <c r="H195" s="34" t="s">
        <v>141</v>
      </c>
      <c r="I195" s="9" t="s">
        <v>452</v>
      </c>
      <c r="J195" s="9" t="s">
        <v>452</v>
      </c>
      <c r="K195" s="6" t="s">
        <v>9</v>
      </c>
      <c r="L195" s="6" t="s">
        <v>141</v>
      </c>
      <c r="M195" s="7" t="str">
        <f t="shared" si="2"/>
        <v>INSERT INTO ft_t_incl (clsf_oid, cl_value, indus_cl_set_id, level_num, start_tms, last_chg_tms, last_chg_usr_id, cl_nme, cl_desc)  SELECT 'CBAINCL194','FES_CONV','CBAISSUB',1,SYSDATE,SYSDATE,'CBA','FES_CONV','FES_CONV'     FROM DUAL WHERE NOT EXISTS (SELECT 1 FROM ft_t_incl WHERE cl_value = 'FES_CONV' AND indus_cl_set_id = 'CBAISSUB');</v>
      </c>
    </row>
    <row r="196" spans="1:13">
      <c r="A196" s="4" t="s">
        <v>259</v>
      </c>
      <c r="B196" s="33" t="s">
        <v>730</v>
      </c>
      <c r="C196" s="9" t="s">
        <v>259</v>
      </c>
      <c r="D196" s="9" t="s">
        <v>145</v>
      </c>
      <c r="E196" s="9">
        <v>1</v>
      </c>
      <c r="F196" s="33" t="s">
        <v>17</v>
      </c>
      <c r="G196" s="34" t="s">
        <v>17</v>
      </c>
      <c r="H196" s="34" t="s">
        <v>141</v>
      </c>
      <c r="I196" s="9" t="s">
        <v>259</v>
      </c>
      <c r="J196" s="9" t="s">
        <v>259</v>
      </c>
      <c r="K196" s="6" t="s">
        <v>9</v>
      </c>
      <c r="L196" s="6" t="s">
        <v>141</v>
      </c>
      <c r="M196" s="7" t="str">
        <f t="shared" ref="M196:M259" si="3">CONCATENATE("INSERT INTO ft_t_incl (clsf_oid, cl_value, indus_cl_set_id, level_num, start_tms, last_chg_tms, last_chg_usr_id, cl_nme, cl_desc)  SELECT '",B196,"','",C196,"','",D196,"',",E196,",",F196,",",G196,",'",H196,"','",I196,"','",J196,"'     FROM DUAL WHERE NOT EXISTS (SELECT 1 FROM ft_t_incl WHERE cl_value = '",C196,"' AND indus_cl_set_id = '",D196,"');")</f>
        <v>INSERT INTO ft_t_incl (clsf_oid, cl_value, indus_cl_set_id, level_num, start_tms, last_chg_tms, last_chg_usr_id, cl_nme, cl_desc)  SELECT 'CBAINCL195','FF','CBAISSUB',1,SYSDATE,SYSDATE,'CBA','FF','FF'     FROM DUAL WHERE NOT EXISTS (SELECT 1 FROM ft_t_incl WHERE cl_value = 'FF' AND indus_cl_set_id = 'CBAISSUB');</v>
      </c>
    </row>
    <row r="197" spans="1:13">
      <c r="A197" s="4" t="s">
        <v>349</v>
      </c>
      <c r="B197" s="33" t="s">
        <v>731</v>
      </c>
      <c r="C197" s="9" t="s">
        <v>349</v>
      </c>
      <c r="D197" s="9" t="s">
        <v>145</v>
      </c>
      <c r="E197" s="9">
        <v>1</v>
      </c>
      <c r="F197" s="33" t="s">
        <v>17</v>
      </c>
      <c r="G197" s="34" t="s">
        <v>17</v>
      </c>
      <c r="H197" s="34" t="s">
        <v>141</v>
      </c>
      <c r="I197" s="9" t="s">
        <v>349</v>
      </c>
      <c r="J197" s="9" t="s">
        <v>349</v>
      </c>
      <c r="K197" s="6" t="s">
        <v>9</v>
      </c>
      <c r="L197" s="6" t="s">
        <v>141</v>
      </c>
      <c r="M197" s="7" t="str">
        <f t="shared" si="3"/>
        <v>INSERT INTO ft_t_incl (clsf_oid, cl_value, indus_cl_set_id, level_num, start_tms, last_chg_tms, last_chg_usr_id, cl_nme, cl_desc)  SELECT 'CBAINCL196','FHY','CBAISSUB',1,SYSDATE,SYSDATE,'CBA','FHY','FHY'     FROM DUAL WHERE NOT EXISTS (SELECT 1 FROM ft_t_incl WHERE cl_value = 'FHY' AND indus_cl_set_id = 'CBAISSUB');</v>
      </c>
    </row>
    <row r="198" spans="1:13">
      <c r="A198" s="4" t="s">
        <v>453</v>
      </c>
      <c r="B198" s="33" t="s">
        <v>732</v>
      </c>
      <c r="C198" s="9" t="s">
        <v>453</v>
      </c>
      <c r="D198" s="9" t="s">
        <v>145</v>
      </c>
      <c r="E198" s="9">
        <v>1</v>
      </c>
      <c r="F198" s="33" t="s">
        <v>17</v>
      </c>
      <c r="G198" s="34" t="s">
        <v>17</v>
      </c>
      <c r="H198" s="34" t="s">
        <v>141</v>
      </c>
      <c r="I198" s="9" t="s">
        <v>453</v>
      </c>
      <c r="J198" s="9" t="s">
        <v>453</v>
      </c>
      <c r="K198" s="6" t="s">
        <v>9</v>
      </c>
      <c r="L198" s="6" t="s">
        <v>141</v>
      </c>
      <c r="M198" s="7" t="str">
        <f t="shared" si="3"/>
        <v>INSERT INTO ft_t_incl (clsf_oid, cl_value, indus_cl_set_id, level_num, start_tms, last_chg_tms, last_chg_usr_id, cl_nme, cl_desc)  SELECT 'CBAINCL197','FME','CBAISSUB',1,SYSDATE,SYSDATE,'CBA','FME','FME'     FROM DUAL WHERE NOT EXISTS (SELECT 1 FROM ft_t_incl WHERE cl_value = 'FME' AND indus_cl_set_id = 'CBAISSUB');</v>
      </c>
    </row>
    <row r="199" spans="1:13">
      <c r="A199" s="4" t="s">
        <v>264</v>
      </c>
      <c r="B199" s="33" t="s">
        <v>733</v>
      </c>
      <c r="C199" s="9" t="s">
        <v>264</v>
      </c>
      <c r="D199" s="9" t="s">
        <v>145</v>
      </c>
      <c r="E199" s="9">
        <v>1</v>
      </c>
      <c r="F199" s="33" t="s">
        <v>17</v>
      </c>
      <c r="G199" s="34" t="s">
        <v>17</v>
      </c>
      <c r="H199" s="34" t="s">
        <v>141</v>
      </c>
      <c r="I199" s="9" t="s">
        <v>264</v>
      </c>
      <c r="J199" s="9" t="s">
        <v>264</v>
      </c>
      <c r="K199" s="6" t="s">
        <v>9</v>
      </c>
      <c r="L199" s="6" t="s">
        <v>141</v>
      </c>
      <c r="M199" s="7" t="str">
        <f t="shared" si="3"/>
        <v>INSERT INTO ft_t_incl (clsf_oid, cl_value, indus_cl_set_id, level_num, start_tms, last_chg_tms, last_chg_usr_id, cl_nme, cl_desc)  SELECT 'CBAINCL198','FSS','CBAISSUB',1,SYSDATE,SYSDATE,'CBA','FSS','FSS'     FROM DUAL WHERE NOT EXISTS (SELECT 1 FROM ft_t_incl WHERE cl_value = 'FSS' AND indus_cl_set_id = 'CBAISSUB');</v>
      </c>
    </row>
    <row r="200" spans="1:13">
      <c r="A200" s="4" t="s">
        <v>455</v>
      </c>
      <c r="B200" s="33" t="s">
        <v>734</v>
      </c>
      <c r="C200" s="9" t="s">
        <v>455</v>
      </c>
      <c r="D200" s="9" t="s">
        <v>145</v>
      </c>
      <c r="E200" s="9">
        <v>1</v>
      </c>
      <c r="F200" s="33" t="s">
        <v>17</v>
      </c>
      <c r="G200" s="34" t="s">
        <v>17</v>
      </c>
      <c r="H200" s="34" t="s">
        <v>141</v>
      </c>
      <c r="I200" s="9" t="s">
        <v>455</v>
      </c>
      <c r="J200" s="9" t="s">
        <v>455</v>
      </c>
      <c r="K200" s="6" t="s">
        <v>9</v>
      </c>
      <c r="L200" s="6" t="s">
        <v>141</v>
      </c>
      <c r="M200" s="7" t="str">
        <f t="shared" si="3"/>
        <v>INSERT INTO ft_t_incl (clsf_oid, cl_value, indus_cl_set_id, level_num, start_tms, last_chg_tms, last_chg_usr_id, cl_nme, cl_desc)  SELECT 'CBAINCL199','FSS_CONV','CBAISSUB',1,SYSDATE,SYSDATE,'CBA','FSS_CONV','FSS_CONV'     FROM DUAL WHERE NOT EXISTS (SELECT 1 FROM ft_t_incl WHERE cl_value = 'FSS_CONV' AND indus_cl_set_id = 'CBAISSUB');</v>
      </c>
    </row>
    <row r="201" spans="1:13">
      <c r="A201" s="4" t="s">
        <v>454</v>
      </c>
      <c r="B201" s="33" t="s">
        <v>735</v>
      </c>
      <c r="C201" s="9" t="s">
        <v>454</v>
      </c>
      <c r="D201" s="9" t="s">
        <v>145</v>
      </c>
      <c r="E201" s="9">
        <v>1</v>
      </c>
      <c r="F201" s="33" t="s">
        <v>17</v>
      </c>
      <c r="G201" s="34" t="s">
        <v>17</v>
      </c>
      <c r="H201" s="34" t="s">
        <v>141</v>
      </c>
      <c r="I201" s="9" t="s">
        <v>454</v>
      </c>
      <c r="J201" s="9" t="s">
        <v>454</v>
      </c>
      <c r="K201" s="6" t="s">
        <v>9</v>
      </c>
      <c r="L201" s="6" t="s">
        <v>141</v>
      </c>
      <c r="M201" s="7" t="str">
        <f t="shared" si="3"/>
        <v>INSERT INTO ft_t_incl (clsf_oid, cl_value, indus_cl_set_id, level_num, start_tms, last_chg_tms, last_chg_usr_id, cl_nme, cl_desc)  SELECT 'CBAINCL200','FSSM','CBAISSUB',1,SYSDATE,SYSDATE,'CBA','FSSM','FSSM'     FROM DUAL WHERE NOT EXISTS (SELECT 1 FROM ft_t_incl WHERE cl_value = 'FSSM' AND indus_cl_set_id = 'CBAISSUB');</v>
      </c>
    </row>
    <row r="202" spans="1:13">
      <c r="A202" s="4" t="s">
        <v>467</v>
      </c>
      <c r="B202" s="33" t="s">
        <v>736</v>
      </c>
      <c r="C202" s="9" t="s">
        <v>467</v>
      </c>
      <c r="D202" s="9" t="s">
        <v>145</v>
      </c>
      <c r="E202" s="9">
        <v>1</v>
      </c>
      <c r="F202" s="33" t="s">
        <v>17</v>
      </c>
      <c r="G202" s="34" t="s">
        <v>17</v>
      </c>
      <c r="H202" s="34" t="s">
        <v>141</v>
      </c>
      <c r="I202" s="9" t="s">
        <v>467</v>
      </c>
      <c r="J202" s="9" t="s">
        <v>467</v>
      </c>
      <c r="K202" s="6" t="s">
        <v>9</v>
      </c>
      <c r="L202" s="6" t="s">
        <v>141</v>
      </c>
      <c r="M202" s="7" t="str">
        <f t="shared" si="3"/>
        <v>INSERT INTO ft_t_incl (clsf_oid, cl_value, indus_cl_set_id, level_num, start_tms, last_chg_tms, last_chg_usr_id, cl_nme, cl_desc)  SELECT 'CBAINCL201','FXBENCH5','CBAISSUB',1,SYSDATE,SYSDATE,'CBA','FXBENCH5','FXBENCH5'     FROM DUAL WHERE NOT EXISTS (SELECT 1 FROM ft_t_incl WHERE cl_value = 'FXBENCH5' AND indus_cl_set_id = 'CBAISSUB');</v>
      </c>
    </row>
    <row r="203" spans="1:13">
      <c r="A203" s="4" t="s">
        <v>456</v>
      </c>
      <c r="B203" s="33" t="s">
        <v>737</v>
      </c>
      <c r="C203" s="9" t="s">
        <v>456</v>
      </c>
      <c r="D203" s="9" t="s">
        <v>145</v>
      </c>
      <c r="E203" s="9">
        <v>1</v>
      </c>
      <c r="F203" s="33" t="s">
        <v>17</v>
      </c>
      <c r="G203" s="34" t="s">
        <v>17</v>
      </c>
      <c r="H203" s="34" t="s">
        <v>141</v>
      </c>
      <c r="I203" s="9" t="s">
        <v>456</v>
      </c>
      <c r="J203" s="9" t="s">
        <v>456</v>
      </c>
      <c r="K203" s="6" t="s">
        <v>9</v>
      </c>
      <c r="L203" s="6" t="s">
        <v>141</v>
      </c>
      <c r="M203" s="7" t="str">
        <f t="shared" si="3"/>
        <v>INSERT INTO ft_t_incl (clsf_oid, cl_value, indus_cl_set_id, level_num, start_tms, last_chg_tms, last_chg_usr_id, cl_nme, cl_desc)  SELECT 'CBAINCL202','GE','CBAISSUB',1,SYSDATE,SYSDATE,'CBA','GE','GE'     FROM DUAL WHERE NOT EXISTS (SELECT 1 FROM ft_t_incl WHERE cl_value = 'GE' AND indus_cl_set_id = 'CBAISSUB');</v>
      </c>
    </row>
    <row r="204" spans="1:13">
      <c r="A204" s="4" t="s">
        <v>253</v>
      </c>
      <c r="B204" s="33" t="s">
        <v>738</v>
      </c>
      <c r="C204" s="9" t="s">
        <v>253</v>
      </c>
      <c r="D204" s="9" t="s">
        <v>145</v>
      </c>
      <c r="E204" s="9">
        <v>1</v>
      </c>
      <c r="F204" s="33" t="s">
        <v>17</v>
      </c>
      <c r="G204" s="34" t="s">
        <v>17</v>
      </c>
      <c r="H204" s="34" t="s">
        <v>141</v>
      </c>
      <c r="I204" s="9" t="s">
        <v>253</v>
      </c>
      <c r="J204" s="9" t="s">
        <v>253</v>
      </c>
      <c r="K204" s="6" t="s">
        <v>9</v>
      </c>
      <c r="L204" s="6" t="s">
        <v>141</v>
      </c>
      <c r="M204" s="7" t="str">
        <f t="shared" si="3"/>
        <v>INSERT INTO ft_t_incl (clsf_oid, cl_value, indus_cl_set_id, level_num, start_tms, last_chg_tms, last_chg_usr_id, cl_nme, cl_desc)  SELECT 'CBAINCL203','GOVT-RATE','CBAISSUB',1,SYSDATE,SYSDATE,'CBA','GOVT-RATE','GOVT-RATE'     FROM DUAL WHERE NOT EXISTS (SELECT 1 FROM ft_t_incl WHERE cl_value = 'GOVT-RATE' AND indus_cl_set_id = 'CBAISSUB');</v>
      </c>
    </row>
    <row r="205" spans="1:13">
      <c r="A205" s="4" t="s">
        <v>457</v>
      </c>
      <c r="B205" s="33" t="s">
        <v>739</v>
      </c>
      <c r="C205" s="9" t="s">
        <v>457</v>
      </c>
      <c r="D205" s="9" t="s">
        <v>145</v>
      </c>
      <c r="E205" s="9">
        <v>1</v>
      </c>
      <c r="F205" s="33" t="s">
        <v>17</v>
      </c>
      <c r="G205" s="34" t="s">
        <v>17</v>
      </c>
      <c r="H205" s="34" t="s">
        <v>141</v>
      </c>
      <c r="I205" s="9" t="s">
        <v>457</v>
      </c>
      <c r="J205" s="9" t="s">
        <v>457</v>
      </c>
      <c r="K205" s="6" t="s">
        <v>9</v>
      </c>
      <c r="L205" s="6" t="s">
        <v>141</v>
      </c>
      <c r="M205" s="7" t="str">
        <f t="shared" si="3"/>
        <v>INSERT INTO ft_t_incl (clsf_oid, cl_value, indus_cl_set_id, level_num, start_tms, last_chg_tms, last_chg_usr_id, cl_nme, cl_desc)  SELECT 'CBAINCL204','HB1','CBAISSUB',1,SYSDATE,SYSDATE,'CBA','HB1','HB1'     FROM DUAL WHERE NOT EXISTS (SELECT 1 FROM ft_t_incl WHERE cl_value = 'HB1' AND indus_cl_set_id = 'CBAISSUB');</v>
      </c>
    </row>
    <row r="206" spans="1:13">
      <c r="A206" s="4" t="s">
        <v>254</v>
      </c>
      <c r="B206" s="33" t="s">
        <v>740</v>
      </c>
      <c r="C206" s="9" t="s">
        <v>254</v>
      </c>
      <c r="D206" s="9" t="s">
        <v>145</v>
      </c>
      <c r="E206" s="9">
        <v>1</v>
      </c>
      <c r="F206" s="33" t="s">
        <v>17</v>
      </c>
      <c r="G206" s="34" t="s">
        <v>17</v>
      </c>
      <c r="H206" s="34" t="s">
        <v>141</v>
      </c>
      <c r="I206" s="9" t="s">
        <v>254</v>
      </c>
      <c r="J206" s="9" t="s">
        <v>254</v>
      </c>
      <c r="K206" s="6" t="s">
        <v>9</v>
      </c>
      <c r="L206" s="6" t="s">
        <v>141</v>
      </c>
      <c r="M206" s="7" t="str">
        <f t="shared" si="3"/>
        <v>INSERT INTO ft_t_incl (clsf_oid, cl_value, indus_cl_set_id, level_num, start_tms, last_chg_tms, last_chg_usr_id, cl_nme, cl_desc)  SELECT 'CBAINCL205','HIBOR','CBAISSUB',1,SYSDATE,SYSDATE,'CBA','HIBOR','HIBOR'     FROM DUAL WHERE NOT EXISTS (SELECT 1 FROM ft_t_incl WHERE cl_value = 'HIBOR' AND indus_cl_set_id = 'CBAISSUB');</v>
      </c>
    </row>
    <row r="207" spans="1:13">
      <c r="A207" s="4" t="s">
        <v>512</v>
      </c>
      <c r="B207" s="33" t="s">
        <v>741</v>
      </c>
      <c r="C207" s="9" t="s">
        <v>512</v>
      </c>
      <c r="D207" s="9" t="s">
        <v>145</v>
      </c>
      <c r="E207" s="9">
        <v>1</v>
      </c>
      <c r="F207" s="33" t="s">
        <v>17</v>
      </c>
      <c r="G207" s="34" t="s">
        <v>17</v>
      </c>
      <c r="H207" s="34" t="s">
        <v>141</v>
      </c>
      <c r="I207" s="9" t="s">
        <v>512</v>
      </c>
      <c r="J207" s="9" t="s">
        <v>512</v>
      </c>
      <c r="K207" s="6" t="s">
        <v>9</v>
      </c>
      <c r="L207" s="6" t="s">
        <v>141</v>
      </c>
      <c r="M207" s="7" t="str">
        <f t="shared" si="3"/>
        <v>INSERT INTO ft_t_incl (clsf_oid, cl_value, indus_cl_set_id, level_num, start_tms, last_chg_tms, last_chg_usr_id, cl_nme, cl_desc)  SELECT 'CBAINCL206','HIBOR_3M','CBAISSUB',1,SYSDATE,SYSDATE,'CBA','HIBOR_3M','HIBOR_3M'     FROM DUAL WHERE NOT EXISTS (SELECT 1 FROM ft_t_incl WHERE cl_value = 'HIBOR_3M' AND indus_cl_set_id = 'CBAISSUB');</v>
      </c>
    </row>
    <row r="208" spans="1:13">
      <c r="A208" s="4" t="s">
        <v>499</v>
      </c>
      <c r="B208" s="33" t="s">
        <v>742</v>
      </c>
      <c r="C208" s="9" t="s">
        <v>499</v>
      </c>
      <c r="D208" s="9" t="s">
        <v>145</v>
      </c>
      <c r="E208" s="9">
        <v>1</v>
      </c>
      <c r="F208" s="33" t="s">
        <v>17</v>
      </c>
      <c r="G208" s="34" t="s">
        <v>17</v>
      </c>
      <c r="H208" s="34" t="s">
        <v>141</v>
      </c>
      <c r="I208" s="9" t="s">
        <v>499</v>
      </c>
      <c r="J208" s="9" t="s">
        <v>499</v>
      </c>
      <c r="K208" s="6" t="s">
        <v>9</v>
      </c>
      <c r="L208" s="6" t="s">
        <v>141</v>
      </c>
      <c r="M208" s="7" t="str">
        <f t="shared" si="3"/>
        <v>INSERT INTO ft_t_incl (clsf_oid, cl_value, indus_cl_set_id, level_num, start_tms, last_chg_tms, last_chg_usr_id, cl_nme, cl_desc)  SELECT 'CBAINCL207','HIBOR_AM1M','CBAISSUB',1,SYSDATE,SYSDATE,'CBA','HIBOR_AM1M','HIBOR_AM1M'     FROM DUAL WHERE NOT EXISTS (SELECT 1 FROM ft_t_incl WHERE cl_value = 'HIBOR_AM1M' AND indus_cl_set_id = 'CBAISSUB');</v>
      </c>
    </row>
    <row r="209" spans="1:13">
      <c r="A209" s="4" t="s">
        <v>255</v>
      </c>
      <c r="B209" s="33" t="s">
        <v>743</v>
      </c>
      <c r="C209" s="9" t="s">
        <v>255</v>
      </c>
      <c r="D209" s="9" t="s">
        <v>145</v>
      </c>
      <c r="E209" s="9">
        <v>1</v>
      </c>
      <c r="F209" s="33" t="s">
        <v>17</v>
      </c>
      <c r="G209" s="34" t="s">
        <v>17</v>
      </c>
      <c r="H209" s="34" t="s">
        <v>141</v>
      </c>
      <c r="I209" s="9" t="s">
        <v>255</v>
      </c>
      <c r="J209" s="9" t="s">
        <v>255</v>
      </c>
      <c r="K209" s="6" t="s">
        <v>9</v>
      </c>
      <c r="L209" s="6" t="s">
        <v>141</v>
      </c>
      <c r="M209" s="7" t="str">
        <f t="shared" si="3"/>
        <v>INSERT INTO ft_t_incl (clsf_oid, cl_value, indus_cl_set_id, level_num, start_tms, last_chg_tms, last_chg_usr_id, cl_nme, cl_desc)  SELECT 'CBAINCL208','HIBOR_CNH','CBAISSUB',1,SYSDATE,SYSDATE,'CBA','HIBOR_CNH','HIBOR_CNH'     FROM DUAL WHERE NOT EXISTS (SELECT 1 FROM ft_t_incl WHERE cl_value = 'HIBOR_CNH' AND indus_cl_set_id = 'CBAISSUB');</v>
      </c>
    </row>
    <row r="210" spans="1:13">
      <c r="A210" s="4" t="s">
        <v>458</v>
      </c>
      <c r="B210" s="33" t="s">
        <v>744</v>
      </c>
      <c r="C210" s="9" t="s">
        <v>458</v>
      </c>
      <c r="D210" s="9" t="s">
        <v>145</v>
      </c>
      <c r="E210" s="9">
        <v>1</v>
      </c>
      <c r="F210" s="33" t="s">
        <v>17</v>
      </c>
      <c r="G210" s="34" t="s">
        <v>17</v>
      </c>
      <c r="H210" s="34" t="s">
        <v>141</v>
      </c>
      <c r="I210" s="9" t="s">
        <v>458</v>
      </c>
      <c r="J210" s="9" t="s">
        <v>458</v>
      </c>
      <c r="K210" s="6" t="s">
        <v>9</v>
      </c>
      <c r="L210" s="6" t="s">
        <v>141</v>
      </c>
      <c r="M210" s="7" t="str">
        <f t="shared" si="3"/>
        <v>INSERT INTO ft_t_incl (clsf_oid, cl_value, indus_cl_set_id, level_num, start_tms, last_chg_tms, last_chg_usr_id, cl_nme, cl_desc)  SELECT 'CBAINCL209','HIR','CBAISSUB',1,SYSDATE,SYSDATE,'CBA','HIR','HIR'     FROM DUAL WHERE NOT EXISTS (SELECT 1 FROM ft_t_incl WHERE cl_value = 'HIR' AND indus_cl_set_id = 'CBAISSUB');</v>
      </c>
    </row>
    <row r="211" spans="1:13">
      <c r="A211" s="4" t="s">
        <v>468</v>
      </c>
      <c r="B211" s="33" t="s">
        <v>745</v>
      </c>
      <c r="C211" s="9" t="s">
        <v>468</v>
      </c>
      <c r="D211" s="9" t="s">
        <v>145</v>
      </c>
      <c r="E211" s="9">
        <v>1</v>
      </c>
      <c r="F211" s="33" t="s">
        <v>17</v>
      </c>
      <c r="G211" s="34" t="s">
        <v>17</v>
      </c>
      <c r="H211" s="34" t="s">
        <v>141</v>
      </c>
      <c r="I211" s="9" t="s">
        <v>468</v>
      </c>
      <c r="J211" s="9" t="s">
        <v>468</v>
      </c>
      <c r="K211" s="6" t="s">
        <v>9</v>
      </c>
      <c r="L211" s="6" t="s">
        <v>141</v>
      </c>
      <c r="M211" s="7" t="str">
        <f t="shared" si="3"/>
        <v>INSERT INTO ft_t_incl (clsf_oid, cl_value, indus_cl_set_id, level_num, start_tms, last_chg_tms, last_chg_usr_id, cl_nme, cl_desc)  SELECT 'CBAINCL210','HSRA','CBAISSUB',1,SYSDATE,SYSDATE,'CBA','HSRA','HSRA'     FROM DUAL WHERE NOT EXISTS (SELECT 1 FROM ft_t_incl WHERE cl_value = 'HSRA' AND indus_cl_set_id = 'CBAISSUB');</v>
      </c>
    </row>
    <row r="212" spans="1:13">
      <c r="A212" s="4" t="s">
        <v>459</v>
      </c>
      <c r="B212" s="33" t="s">
        <v>746</v>
      </c>
      <c r="C212" s="9" t="s">
        <v>459</v>
      </c>
      <c r="D212" s="9" t="s">
        <v>145</v>
      </c>
      <c r="E212" s="9">
        <v>1</v>
      </c>
      <c r="F212" s="33" t="s">
        <v>17</v>
      </c>
      <c r="G212" s="34" t="s">
        <v>17</v>
      </c>
      <c r="H212" s="34" t="s">
        <v>141</v>
      </c>
      <c r="I212" s="9" t="s">
        <v>459</v>
      </c>
      <c r="J212" s="9" t="s">
        <v>459</v>
      </c>
      <c r="K212" s="6" t="s">
        <v>9</v>
      </c>
      <c r="L212" s="6" t="s">
        <v>141</v>
      </c>
      <c r="M212" s="7" t="str">
        <f t="shared" si="3"/>
        <v>INSERT INTO ft_t_incl (clsf_oid, cl_value, indus_cl_set_id, level_num, start_tms, last_chg_tms, last_chg_usr_id, cl_nme, cl_desc)  SELECT 'CBAINCL211','IB','CBAISSUB',1,SYSDATE,SYSDATE,'CBA','IB','IB'     FROM DUAL WHERE NOT EXISTS (SELECT 1 FROM ft_t_incl WHERE cl_value = 'IB' AND indus_cl_set_id = 'CBAISSUB');</v>
      </c>
    </row>
    <row r="213" spans="1:13">
      <c r="A213" s="4" t="s">
        <v>331</v>
      </c>
      <c r="B213" s="33" t="s">
        <v>747</v>
      </c>
      <c r="C213" s="9" t="s">
        <v>331</v>
      </c>
      <c r="D213" s="9" t="s">
        <v>145</v>
      </c>
      <c r="E213" s="9">
        <v>1</v>
      </c>
      <c r="F213" s="33" t="s">
        <v>17</v>
      </c>
      <c r="G213" s="34" t="s">
        <v>17</v>
      </c>
      <c r="H213" s="34" t="s">
        <v>141</v>
      </c>
      <c r="I213" s="9" t="s">
        <v>331</v>
      </c>
      <c r="J213" s="9" t="s">
        <v>331</v>
      </c>
      <c r="K213" s="6" t="s">
        <v>9</v>
      </c>
      <c r="L213" s="6" t="s">
        <v>141</v>
      </c>
      <c r="M213" s="7" t="str">
        <f t="shared" si="3"/>
        <v>INSERT INTO ft_t_incl (clsf_oid, cl_value, indus_cl_set_id, level_num, start_tms, last_chg_tms, last_chg_usr_id, cl_nme, cl_desc)  SELECT 'CBAINCL212','IDR ND','CBAISSUB',1,SYSDATE,SYSDATE,'CBA','IDR ND','IDR ND'     FROM DUAL WHERE NOT EXISTS (SELECT 1 FROM ft_t_incl WHERE cl_value = 'IDR ND' AND indus_cl_set_id = 'CBAISSUB');</v>
      </c>
    </row>
    <row r="214" spans="1:13">
      <c r="A214" s="4" t="s">
        <v>325</v>
      </c>
      <c r="B214" s="33" t="s">
        <v>748</v>
      </c>
      <c r="C214" s="9" t="s">
        <v>325</v>
      </c>
      <c r="D214" s="9" t="s">
        <v>145</v>
      </c>
      <c r="E214" s="9">
        <v>1</v>
      </c>
      <c r="F214" s="33" t="s">
        <v>17</v>
      </c>
      <c r="G214" s="34" t="s">
        <v>17</v>
      </c>
      <c r="H214" s="34" t="s">
        <v>141</v>
      </c>
      <c r="I214" s="9" t="s">
        <v>325</v>
      </c>
      <c r="J214" s="9" t="s">
        <v>325</v>
      </c>
      <c r="K214" s="6" t="s">
        <v>9</v>
      </c>
      <c r="L214" s="6" t="s">
        <v>141</v>
      </c>
      <c r="M214" s="7" t="str">
        <f t="shared" si="3"/>
        <v>INSERT INTO ft_t_incl (clsf_oid, cl_value, indus_cl_set_id, level_num, start_tms, last_chg_tms, last_chg_usr_id, cl_nme, cl_desc)  SELECT 'CBAINCL213','IDR ONSHORE','CBAISSUB',1,SYSDATE,SYSDATE,'CBA','IDR ONSHORE','IDR ONSHORE'     FROM DUAL WHERE NOT EXISTS (SELECT 1 FROM ft_t_incl WHERE cl_value = 'IDR ONSHORE' AND indus_cl_set_id = 'CBAISSUB');</v>
      </c>
    </row>
    <row r="215" spans="1:13">
      <c r="A215" s="4" t="s">
        <v>540</v>
      </c>
      <c r="B215" s="33" t="s">
        <v>749</v>
      </c>
      <c r="C215" s="9" t="s">
        <v>540</v>
      </c>
      <c r="D215" s="9" t="s">
        <v>145</v>
      </c>
      <c r="E215" s="9">
        <v>1</v>
      </c>
      <c r="F215" s="33" t="s">
        <v>17</v>
      </c>
      <c r="G215" s="34" t="s">
        <v>17</v>
      </c>
      <c r="H215" s="34" t="s">
        <v>141</v>
      </c>
      <c r="I215" s="9" t="s">
        <v>540</v>
      </c>
      <c r="J215" s="9" t="s">
        <v>540</v>
      </c>
      <c r="K215" s="6" t="s">
        <v>9</v>
      </c>
      <c r="L215" s="6" t="s">
        <v>141</v>
      </c>
      <c r="M215" s="7" t="str">
        <f t="shared" si="3"/>
        <v>INSERT INTO ft_t_incl (clsf_oid, cl_value, indus_cl_set_id, level_num, start_tms, last_chg_tms, last_chg_usr_id, cl_nme, cl_desc)  SELECT 'CBAINCL214','IDR ONSHORE TD','CBAISSUB',1,SYSDATE,SYSDATE,'CBA','IDR ONSHORE TD','IDR ONSHORE TD'     FROM DUAL WHERE NOT EXISTS (SELECT 1 FROM ft_t_incl WHERE cl_value = 'IDR ONSHORE TD' AND indus_cl_set_id = 'CBAISSUB');</v>
      </c>
    </row>
    <row r="216" spans="1:13">
      <c r="A216" s="4" t="s">
        <v>514</v>
      </c>
      <c r="B216" s="33" t="s">
        <v>750</v>
      </c>
      <c r="C216" s="9" t="s">
        <v>514</v>
      </c>
      <c r="D216" s="9" t="s">
        <v>145</v>
      </c>
      <c r="E216" s="9">
        <v>1</v>
      </c>
      <c r="F216" s="33" t="s">
        <v>17</v>
      </c>
      <c r="G216" s="34" t="s">
        <v>17</v>
      </c>
      <c r="H216" s="34" t="s">
        <v>141</v>
      </c>
      <c r="I216" s="9" t="s">
        <v>514</v>
      </c>
      <c r="J216" s="9" t="s">
        <v>514</v>
      </c>
      <c r="K216" s="6" t="s">
        <v>9</v>
      </c>
      <c r="L216" s="6" t="s">
        <v>141</v>
      </c>
      <c r="M216" s="7" t="str">
        <f t="shared" si="3"/>
        <v>INSERT INTO ft_t_incl (clsf_oid, cl_value, indus_cl_set_id, level_num, start_tms, last_chg_tms, last_chg_usr_id, cl_nme, cl_desc)  SELECT 'CBAINCL215','IDR ONSHORE TD 3M','CBAISSUB',1,SYSDATE,SYSDATE,'CBA','IDR ONSHORE TD 3M','IDR ONSHORE TD 3M'     FROM DUAL WHERE NOT EXISTS (SELECT 1 FROM ft_t_incl WHERE cl_value = 'IDR ONSHORE TD 3M' AND indus_cl_set_id = 'CBAISSUB');</v>
      </c>
    </row>
    <row r="217" spans="1:13">
      <c r="A217" s="4" t="s">
        <v>515</v>
      </c>
      <c r="B217" s="33" t="s">
        <v>751</v>
      </c>
      <c r="C217" s="9" t="s">
        <v>515</v>
      </c>
      <c r="D217" s="9" t="s">
        <v>145</v>
      </c>
      <c r="E217" s="9">
        <v>1</v>
      </c>
      <c r="F217" s="33" t="s">
        <v>17</v>
      </c>
      <c r="G217" s="34" t="s">
        <v>17</v>
      </c>
      <c r="H217" s="34" t="s">
        <v>141</v>
      </c>
      <c r="I217" s="9" t="s">
        <v>515</v>
      </c>
      <c r="J217" s="9" t="s">
        <v>515</v>
      </c>
      <c r="K217" s="6" t="s">
        <v>9</v>
      </c>
      <c r="L217" s="6" t="s">
        <v>141</v>
      </c>
      <c r="M217" s="7" t="str">
        <f t="shared" si="3"/>
        <v>INSERT INTO ft_t_incl (clsf_oid, cl_value, indus_cl_set_id, level_num, start_tms, last_chg_tms, last_chg_usr_id, cl_nme, cl_desc)  SELECT 'CBAINCL216','ILS FIX','CBAISSUB',1,SYSDATE,SYSDATE,'CBA','ILS FIX','ILS FIX'     FROM DUAL WHERE NOT EXISTS (SELECT 1 FROM ft_t_incl WHERE cl_value = 'ILS FIX' AND indus_cl_set_id = 'CBAISSUB');</v>
      </c>
    </row>
    <row r="218" spans="1:13">
      <c r="A218" s="4" t="s">
        <v>469</v>
      </c>
      <c r="B218" s="33" t="s">
        <v>752</v>
      </c>
      <c r="C218" s="9" t="s">
        <v>469</v>
      </c>
      <c r="D218" s="9" t="s">
        <v>145</v>
      </c>
      <c r="E218" s="9">
        <v>1</v>
      </c>
      <c r="F218" s="33" t="s">
        <v>17</v>
      </c>
      <c r="G218" s="34" t="s">
        <v>17</v>
      </c>
      <c r="H218" s="34" t="s">
        <v>141</v>
      </c>
      <c r="I218" s="9" t="s">
        <v>469</v>
      </c>
      <c r="J218" s="9" t="s">
        <v>469</v>
      </c>
      <c r="K218" s="6" t="s">
        <v>9</v>
      </c>
      <c r="L218" s="6" t="s">
        <v>141</v>
      </c>
      <c r="M218" s="7" t="str">
        <f t="shared" si="3"/>
        <v>INSERT INTO ft_t_incl (clsf_oid, cl_value, indus_cl_set_id, level_num, start_tms, last_chg_tms, last_chg_usr_id, cl_nme, cl_desc)  SELECT 'CBAINCL217','ILSFIX','CBAISSUB',1,SYSDATE,SYSDATE,'CBA','ILSFIX','ILSFIX'     FROM DUAL WHERE NOT EXISTS (SELECT 1 FROM ft_t_incl WHERE cl_value = 'ILSFIX' AND indus_cl_set_id = 'CBAISSUB');</v>
      </c>
    </row>
    <row r="219" spans="1:13">
      <c r="A219" s="4" t="s">
        <v>343</v>
      </c>
      <c r="B219" s="33" t="s">
        <v>753</v>
      </c>
      <c r="C219" s="9" t="s">
        <v>343</v>
      </c>
      <c r="D219" s="9" t="s">
        <v>145</v>
      </c>
      <c r="E219" s="9">
        <v>1</v>
      </c>
      <c r="F219" s="33" t="s">
        <v>17</v>
      </c>
      <c r="G219" s="34" t="s">
        <v>17</v>
      </c>
      <c r="H219" s="34" t="s">
        <v>141</v>
      </c>
      <c r="I219" s="9" t="s">
        <v>343</v>
      </c>
      <c r="J219" s="9" t="s">
        <v>343</v>
      </c>
      <c r="K219" s="6" t="s">
        <v>9</v>
      </c>
      <c r="L219" s="6" t="s">
        <v>141</v>
      </c>
      <c r="M219" s="7" t="str">
        <f t="shared" si="3"/>
        <v>INSERT INTO ft_t_incl (clsf_oid, cl_value, indus_cl_set_id, level_num, start_tms, last_chg_tms, last_chg_usr_id, cl_nme, cl_desc)  SELECT 'CBAINCL218','IMM','CBAISSUB',1,SYSDATE,SYSDATE,'CBA','IMM','IMM'     FROM DUAL WHERE NOT EXISTS (SELECT 1 FROM ft_t_incl WHERE cl_value = 'IMM' AND indus_cl_set_id = 'CBAISSUB');</v>
      </c>
    </row>
    <row r="220" spans="1:13">
      <c r="A220" s="4" t="s">
        <v>256</v>
      </c>
      <c r="B220" s="33" t="s">
        <v>754</v>
      </c>
      <c r="C220" s="9" t="s">
        <v>256</v>
      </c>
      <c r="D220" s="9" t="s">
        <v>145</v>
      </c>
      <c r="E220" s="9">
        <v>1</v>
      </c>
      <c r="F220" s="33" t="s">
        <v>17</v>
      </c>
      <c r="G220" s="34" t="s">
        <v>17</v>
      </c>
      <c r="H220" s="34" t="s">
        <v>141</v>
      </c>
      <c r="I220" s="9" t="s">
        <v>256</v>
      </c>
      <c r="J220" s="9" t="s">
        <v>256</v>
      </c>
      <c r="K220" s="6" t="s">
        <v>9</v>
      </c>
      <c r="L220" s="6" t="s">
        <v>141</v>
      </c>
      <c r="M220" s="7" t="str">
        <f t="shared" si="3"/>
        <v>INSERT INTO ft_t_incl (clsf_oid, cl_value, indus_cl_set_id, level_num, start_tms, last_chg_tms, last_chg_usr_id, cl_nme, cl_desc)  SELECT 'CBAINCL219','IMPLIED','CBAISSUB',1,SYSDATE,SYSDATE,'CBA','IMPLIED','IMPLIED'     FROM DUAL WHERE NOT EXISTS (SELECT 1 FROM ft_t_incl WHERE cl_value = 'IMPLIED' AND indus_cl_set_id = 'CBAISSUB');</v>
      </c>
    </row>
    <row r="221" spans="1:13">
      <c r="A221" s="4" t="s">
        <v>260</v>
      </c>
      <c r="B221" s="33" t="s">
        <v>755</v>
      </c>
      <c r="C221" s="9" t="s">
        <v>260</v>
      </c>
      <c r="D221" s="9" t="s">
        <v>145</v>
      </c>
      <c r="E221" s="9">
        <v>1</v>
      </c>
      <c r="F221" s="33" t="s">
        <v>17</v>
      </c>
      <c r="G221" s="34" t="s">
        <v>17</v>
      </c>
      <c r="H221" s="34" t="s">
        <v>141</v>
      </c>
      <c r="I221" s="9" t="s">
        <v>260</v>
      </c>
      <c r="J221" s="9" t="s">
        <v>260</v>
      </c>
      <c r="K221" s="6" t="s">
        <v>9</v>
      </c>
      <c r="L221" s="6" t="s">
        <v>141</v>
      </c>
      <c r="M221" s="7" t="str">
        <f t="shared" si="3"/>
        <v>INSERT INTO ft_t_incl (clsf_oid, cl_value, indus_cl_set_id, level_num, start_tms, last_chg_tms, last_chg_usr_id, cl_nme, cl_desc)  SELECT 'CBAINCL220','IMPLIED_ONSH','CBAISSUB',1,SYSDATE,SYSDATE,'CBA','IMPLIED_ONSH','IMPLIED_ONSH'     FROM DUAL WHERE NOT EXISTS (SELECT 1 FROM ft_t_incl WHERE cl_value = 'IMPLIED_ONSH' AND indus_cl_set_id = 'CBAISSUB');</v>
      </c>
    </row>
    <row r="222" spans="1:13">
      <c r="A222" s="4" t="s">
        <v>335</v>
      </c>
      <c r="B222" s="33" t="s">
        <v>756</v>
      </c>
      <c r="C222" s="9" t="s">
        <v>335</v>
      </c>
      <c r="D222" s="9" t="s">
        <v>145</v>
      </c>
      <c r="E222" s="9">
        <v>1</v>
      </c>
      <c r="F222" s="33" t="s">
        <v>17</v>
      </c>
      <c r="G222" s="34" t="s">
        <v>17</v>
      </c>
      <c r="H222" s="34" t="s">
        <v>141</v>
      </c>
      <c r="I222" s="9" t="s">
        <v>335</v>
      </c>
      <c r="J222" s="9" t="s">
        <v>335</v>
      </c>
      <c r="K222" s="6" t="s">
        <v>9</v>
      </c>
      <c r="L222" s="6" t="s">
        <v>141</v>
      </c>
      <c r="M222" s="7" t="str">
        <f t="shared" si="3"/>
        <v>INSERT INTO ft_t_incl (clsf_oid, cl_value, indus_cl_set_id, level_num, start_tms, last_chg_tms, last_chg_usr_id, cl_nme, cl_desc)  SELECT 'CBAINCL221','INFL','CBAISSUB',1,SYSDATE,SYSDATE,'CBA','INFL','INFL'     FROM DUAL WHERE NOT EXISTS (SELECT 1 FROM ft_t_incl WHERE cl_value = 'INFL' AND indus_cl_set_id = 'CBAISSUB');</v>
      </c>
    </row>
    <row r="223" spans="1:13">
      <c r="A223" s="4" t="s">
        <v>516</v>
      </c>
      <c r="B223" s="33" t="s">
        <v>757</v>
      </c>
      <c r="C223" s="9" t="s">
        <v>516</v>
      </c>
      <c r="D223" s="9" t="s">
        <v>145</v>
      </c>
      <c r="E223" s="9">
        <v>1</v>
      </c>
      <c r="F223" s="33" t="s">
        <v>17</v>
      </c>
      <c r="G223" s="34" t="s">
        <v>17</v>
      </c>
      <c r="H223" s="34" t="s">
        <v>141</v>
      </c>
      <c r="I223" s="9" t="s">
        <v>516</v>
      </c>
      <c r="J223" s="9" t="s">
        <v>516</v>
      </c>
      <c r="K223" s="6" t="s">
        <v>9</v>
      </c>
      <c r="L223" s="6" t="s">
        <v>141</v>
      </c>
      <c r="M223" s="7" t="str">
        <f t="shared" si="3"/>
        <v>INSERT INTO ft_t_incl (clsf_oid, cl_value, indus_cl_set_id, level_num, start_tms, last_chg_tms, last_chg_usr_id, cl_nme, cl_desc)  SELECT 'CBAINCL222','INR ND','CBAISSUB',1,SYSDATE,SYSDATE,'CBA','INR ND','INR ND'     FROM DUAL WHERE NOT EXISTS (SELECT 1 FROM ft_t_incl WHERE cl_value = 'INR ND' AND indus_cl_set_id = 'CBAISSUB');</v>
      </c>
    </row>
    <row r="224" spans="1:13">
      <c r="A224" s="4" t="s">
        <v>261</v>
      </c>
      <c r="B224" s="33" t="s">
        <v>758</v>
      </c>
      <c r="C224" s="9" t="s">
        <v>261</v>
      </c>
      <c r="D224" s="9" t="s">
        <v>145</v>
      </c>
      <c r="E224" s="9">
        <v>1</v>
      </c>
      <c r="F224" s="33" t="s">
        <v>17</v>
      </c>
      <c r="G224" s="34" t="s">
        <v>17</v>
      </c>
      <c r="H224" s="34" t="s">
        <v>141</v>
      </c>
      <c r="I224" s="9" t="s">
        <v>261</v>
      </c>
      <c r="J224" s="9" t="s">
        <v>261</v>
      </c>
      <c r="K224" s="6" t="s">
        <v>9</v>
      </c>
      <c r="L224" s="6" t="s">
        <v>141</v>
      </c>
      <c r="M224" s="7" t="str">
        <f t="shared" si="3"/>
        <v>INSERT INTO ft_t_incl (clsf_oid, cl_value, indus_cl_set_id, level_num, start_tms, last_chg_tms, last_chg_usr_id, cl_nme, cl_desc)  SELECT 'CBAINCL223','INRFIX','CBAISSUB',1,SYSDATE,SYSDATE,'CBA','INRFIX','INRFIX'     FROM DUAL WHERE NOT EXISTS (SELECT 1 FROM ft_t_incl WHERE cl_value = 'INRFIX' AND indus_cl_set_id = 'CBAISSUB');</v>
      </c>
    </row>
    <row r="225" spans="1:13">
      <c r="A225" s="4" t="s">
        <v>263</v>
      </c>
      <c r="B225" s="33" t="s">
        <v>759</v>
      </c>
      <c r="C225" s="9" t="s">
        <v>263</v>
      </c>
      <c r="D225" s="9" t="s">
        <v>145</v>
      </c>
      <c r="E225" s="9">
        <v>1</v>
      </c>
      <c r="F225" s="33" t="s">
        <v>17</v>
      </c>
      <c r="G225" s="34" t="s">
        <v>17</v>
      </c>
      <c r="H225" s="34" t="s">
        <v>141</v>
      </c>
      <c r="I225" s="9" t="s">
        <v>263</v>
      </c>
      <c r="J225" s="9" t="s">
        <v>263</v>
      </c>
      <c r="K225" s="6" t="s">
        <v>9</v>
      </c>
      <c r="L225" s="6" t="s">
        <v>141</v>
      </c>
      <c r="M225" s="7" t="str">
        <f t="shared" si="3"/>
        <v>INSERT INTO ft_t_incl (clsf_oid, cl_value, indus_cl_set_id, level_num, start_tms, last_chg_tms, last_chg_usr_id, cl_nme, cl_desc)  SELECT 'CBAINCL224','INRND MIFOR','CBAISSUB',1,SYSDATE,SYSDATE,'CBA','INRND MIFOR','INRND MIFOR'     FROM DUAL WHERE NOT EXISTS (SELECT 1 FROM ft_t_incl WHERE cl_value = 'INRND MIFOR' AND indus_cl_set_id = 'CBAISSUB');</v>
      </c>
    </row>
    <row r="226" spans="1:13">
      <c r="A226" s="4" t="s">
        <v>265</v>
      </c>
      <c r="B226" s="33" t="s">
        <v>760</v>
      </c>
      <c r="C226" s="9" t="s">
        <v>265</v>
      </c>
      <c r="D226" s="9" t="s">
        <v>145</v>
      </c>
      <c r="E226" s="9">
        <v>1</v>
      </c>
      <c r="F226" s="33" t="s">
        <v>17</v>
      </c>
      <c r="G226" s="34" t="s">
        <v>17</v>
      </c>
      <c r="H226" s="34" t="s">
        <v>141</v>
      </c>
      <c r="I226" s="9" t="s">
        <v>265</v>
      </c>
      <c r="J226" s="9" t="s">
        <v>265</v>
      </c>
      <c r="K226" s="6" t="s">
        <v>9</v>
      </c>
      <c r="L226" s="6" t="s">
        <v>141</v>
      </c>
      <c r="M226" s="7" t="str">
        <f t="shared" si="3"/>
        <v>INSERT INTO ft_t_incl (clsf_oid, cl_value, indus_cl_set_id, level_num, start_tms, last_chg_tms, last_chg_usr_id, cl_nme, cl_desc)  SELECT 'CBAINCL225','INRREPO','CBAISSUB',1,SYSDATE,SYSDATE,'CBA','INRREPO','INRREPO'     FROM DUAL WHERE NOT EXISTS (SELECT 1 FROM ft_t_incl WHERE cl_value = 'INRREPO' AND indus_cl_set_id = 'CBAISSUB');</v>
      </c>
    </row>
    <row r="227" spans="1:13">
      <c r="A227" s="4" t="s">
        <v>266</v>
      </c>
      <c r="B227" s="33" t="s">
        <v>761</v>
      </c>
      <c r="C227" s="9" t="s">
        <v>266</v>
      </c>
      <c r="D227" s="9" t="s">
        <v>145</v>
      </c>
      <c r="E227" s="9">
        <v>1</v>
      </c>
      <c r="F227" s="33" t="s">
        <v>17</v>
      </c>
      <c r="G227" s="34" t="s">
        <v>17</v>
      </c>
      <c r="H227" s="34" t="s">
        <v>141</v>
      </c>
      <c r="I227" s="9" t="s">
        <v>266</v>
      </c>
      <c r="J227" s="9" t="s">
        <v>266</v>
      </c>
      <c r="K227" s="6" t="s">
        <v>9</v>
      </c>
      <c r="L227" s="6" t="s">
        <v>141</v>
      </c>
      <c r="M227" s="7" t="str">
        <f t="shared" si="3"/>
        <v>INSERT INTO ft_t_incl (clsf_oid, cl_value, indus_cl_set_id, level_num, start_tms, last_chg_tms, last_chg_usr_id, cl_nme, cl_desc)  SELECT 'CBAINCL226','INTERBANK CALL MONEY','CBAISSUB',1,SYSDATE,SYSDATE,'CBA','INTERBANK CALL MONEY','INTERBANK CALL MONEY'     FROM DUAL WHERE NOT EXISTS (SELECT 1 FROM ft_t_incl WHERE cl_value = 'INTERBANK CALL MONEY' AND indus_cl_set_id = 'CBAISSUB');</v>
      </c>
    </row>
    <row r="228" spans="1:13">
      <c r="A228" s="4" t="s">
        <v>267</v>
      </c>
      <c r="B228" s="33" t="s">
        <v>762</v>
      </c>
      <c r="C228" s="9" t="s">
        <v>267</v>
      </c>
      <c r="D228" s="9" t="s">
        <v>145</v>
      </c>
      <c r="E228" s="9">
        <v>1</v>
      </c>
      <c r="F228" s="33" t="s">
        <v>17</v>
      </c>
      <c r="G228" s="34" t="s">
        <v>17</v>
      </c>
      <c r="H228" s="34" t="s">
        <v>141</v>
      </c>
      <c r="I228" s="9" t="s">
        <v>267</v>
      </c>
      <c r="J228" s="9" t="s">
        <v>267</v>
      </c>
      <c r="K228" s="6" t="s">
        <v>9</v>
      </c>
      <c r="L228" s="6" t="s">
        <v>141</v>
      </c>
      <c r="M228" s="7" t="str">
        <f t="shared" si="3"/>
        <v>INSERT INTO ft_t_incl (clsf_oid, cl_value, indus_cl_set_id, level_num, start_tms, last_chg_tms, last_chg_usr_id, cl_nme, cl_desc)  SELECT 'CBAINCL227','INTERBANK OVERNIGHT','CBAISSUB',1,SYSDATE,SYSDATE,'CBA','INTERBANK OVERNIGHT','INTERBANK OVERNIGHT'     FROM DUAL WHERE NOT EXISTS (SELECT 1 FROM ft_t_incl WHERE cl_value = 'INTERBANK OVERNIGHT' AND indus_cl_set_id = 'CBAISSUB');</v>
      </c>
    </row>
    <row r="229" spans="1:13">
      <c r="A229" s="4" t="s">
        <v>268</v>
      </c>
      <c r="B229" s="33" t="s">
        <v>763</v>
      </c>
      <c r="C229" s="9" t="s">
        <v>268</v>
      </c>
      <c r="D229" s="9" t="s">
        <v>145</v>
      </c>
      <c r="E229" s="9">
        <v>1</v>
      </c>
      <c r="F229" s="33" t="s">
        <v>17</v>
      </c>
      <c r="G229" s="34" t="s">
        <v>17</v>
      </c>
      <c r="H229" s="34" t="s">
        <v>141</v>
      </c>
      <c r="I229" s="9" t="s">
        <v>268</v>
      </c>
      <c r="J229" s="9" t="s">
        <v>268</v>
      </c>
      <c r="K229" s="6" t="s">
        <v>9</v>
      </c>
      <c r="L229" s="6" t="s">
        <v>141</v>
      </c>
      <c r="M229" s="7" t="str">
        <f t="shared" si="3"/>
        <v>INSERT INTO ft_t_incl (clsf_oid, cl_value, indus_cl_set_id, level_num, start_tms, last_chg_tms, last_chg_usr_id, cl_nme, cl_desc)  SELECT 'CBAINCL228','INTERBANK RATE','CBAISSUB',1,SYSDATE,SYSDATE,'CBA','INTERBANK RATE','INTERBANK RATE'     FROM DUAL WHERE NOT EXISTS (SELECT 1 FROM ft_t_incl WHERE cl_value = 'INTERBANK RATE' AND indus_cl_set_id = 'CBAISSUB');</v>
      </c>
    </row>
    <row r="230" spans="1:13">
      <c r="A230" s="4" t="s">
        <v>292</v>
      </c>
      <c r="B230" s="33" t="s">
        <v>764</v>
      </c>
      <c r="C230" s="9" t="s">
        <v>292</v>
      </c>
      <c r="D230" s="9" t="s">
        <v>145</v>
      </c>
      <c r="E230" s="9">
        <v>1</v>
      </c>
      <c r="F230" s="33" t="s">
        <v>17</v>
      </c>
      <c r="G230" s="34" t="s">
        <v>17</v>
      </c>
      <c r="H230" s="34" t="s">
        <v>141</v>
      </c>
      <c r="I230" s="9" t="s">
        <v>292</v>
      </c>
      <c r="J230" s="9" t="s">
        <v>292</v>
      </c>
      <c r="K230" s="6" t="s">
        <v>9</v>
      </c>
      <c r="L230" s="6" t="s">
        <v>141</v>
      </c>
      <c r="M230" s="7" t="str">
        <f t="shared" si="3"/>
        <v>INSERT INTO ft_t_incl (clsf_oid, cl_value, indus_cl_set_id, level_num, start_tms, last_chg_tms, last_chg_usr_id, cl_nme, cl_desc)  SELECT 'CBAINCL229','INTERP','CBAISSUB',1,SYSDATE,SYSDATE,'CBA','INTERP','INTERP'     FROM DUAL WHERE NOT EXISTS (SELECT 1 FROM ft_t_incl WHERE cl_value = 'INTERP' AND indus_cl_set_id = 'CBAISSUB');</v>
      </c>
    </row>
    <row r="231" spans="1:13">
      <c r="A231" s="4" t="s">
        <v>460</v>
      </c>
      <c r="B231" s="33" t="s">
        <v>765</v>
      </c>
      <c r="C231" s="9" t="s">
        <v>460</v>
      </c>
      <c r="D231" s="9" t="s">
        <v>145</v>
      </c>
      <c r="E231" s="9">
        <v>1</v>
      </c>
      <c r="F231" s="33" t="s">
        <v>17</v>
      </c>
      <c r="G231" s="34" t="s">
        <v>17</v>
      </c>
      <c r="H231" s="34" t="s">
        <v>141</v>
      </c>
      <c r="I231" s="9" t="s">
        <v>460</v>
      </c>
      <c r="J231" s="9" t="s">
        <v>460</v>
      </c>
      <c r="K231" s="6" t="s">
        <v>9</v>
      </c>
      <c r="L231" s="6" t="s">
        <v>141</v>
      </c>
      <c r="M231" s="7" t="str">
        <f t="shared" si="3"/>
        <v>INSERT INTO ft_t_incl (clsf_oid, cl_value, indus_cl_set_id, level_num, start_tms, last_chg_tms, last_chg_usr_id, cl_nme, cl_desc)  SELECT 'CBAINCL230','IR','CBAISSUB',1,SYSDATE,SYSDATE,'CBA','IR','IR'     FROM DUAL WHERE NOT EXISTS (SELECT 1 FROM ft_t_incl WHERE cl_value = 'IR' AND indus_cl_set_id = 'CBAISSUB');</v>
      </c>
    </row>
    <row r="232" spans="1:13">
      <c r="A232" s="4" t="s">
        <v>461</v>
      </c>
      <c r="B232" s="33" t="s">
        <v>766</v>
      </c>
      <c r="C232" s="9" t="s">
        <v>461</v>
      </c>
      <c r="D232" s="9" t="s">
        <v>145</v>
      </c>
      <c r="E232" s="9">
        <v>1</v>
      </c>
      <c r="F232" s="33" t="s">
        <v>17</v>
      </c>
      <c r="G232" s="34" t="s">
        <v>17</v>
      </c>
      <c r="H232" s="34" t="s">
        <v>141</v>
      </c>
      <c r="I232" s="9" t="s">
        <v>461</v>
      </c>
      <c r="J232" s="9" t="s">
        <v>461</v>
      </c>
      <c r="K232" s="6" t="s">
        <v>9</v>
      </c>
      <c r="L232" s="6" t="s">
        <v>141</v>
      </c>
      <c r="M232" s="7" t="str">
        <f t="shared" si="3"/>
        <v>INSERT INTO ft_t_incl (clsf_oid, cl_value, indus_cl_set_id, level_num, start_tms, last_chg_tms, last_chg_usr_id, cl_nme, cl_desc)  SELECT 'CBAINCL231','IRL','CBAISSUB',1,SYSDATE,SYSDATE,'CBA','IRL','IRL'     FROM DUAL WHERE NOT EXISTS (SELECT 1 FROM ft_t_incl WHERE cl_value = 'IRL' AND indus_cl_set_id = 'CBAISSUB');</v>
      </c>
    </row>
    <row r="233" spans="1:13">
      <c r="A233" s="4" t="s">
        <v>517</v>
      </c>
      <c r="B233" s="33" t="s">
        <v>767</v>
      </c>
      <c r="C233" s="9" t="s">
        <v>517</v>
      </c>
      <c r="D233" s="9" t="s">
        <v>145</v>
      </c>
      <c r="E233" s="9">
        <v>1</v>
      </c>
      <c r="F233" s="33" t="s">
        <v>17</v>
      </c>
      <c r="G233" s="34" t="s">
        <v>17</v>
      </c>
      <c r="H233" s="34" t="s">
        <v>141</v>
      </c>
      <c r="I233" s="9" t="s">
        <v>517</v>
      </c>
      <c r="J233" s="9" t="s">
        <v>517</v>
      </c>
      <c r="K233" s="6" t="s">
        <v>9</v>
      </c>
      <c r="L233" s="6" t="s">
        <v>141</v>
      </c>
      <c r="M233" s="7" t="str">
        <f t="shared" si="3"/>
        <v>INSERT INTO ft_t_incl (clsf_oid, cl_value, indus_cl_set_id, level_num, start_tms, last_chg_tms, last_chg_usr_id, cl_nme, cl_desc)  SELECT 'CBAINCL232','ISDA_AM','CBAISSUB',1,SYSDATE,SYSDATE,'CBA','ISDA_AM','ISDA_AM'     FROM DUAL WHERE NOT EXISTS (SELECT 1 FROM ft_t_incl WHERE cl_value = 'ISDA_AM' AND indus_cl_set_id = 'CBAISSUB');</v>
      </c>
    </row>
    <row r="234" spans="1:13">
      <c r="A234" s="4" t="s">
        <v>518</v>
      </c>
      <c r="B234" s="33" t="s">
        <v>768</v>
      </c>
      <c r="C234" s="9" t="s">
        <v>518</v>
      </c>
      <c r="D234" s="9" t="s">
        <v>145</v>
      </c>
      <c r="E234" s="9">
        <v>1</v>
      </c>
      <c r="F234" s="33" t="s">
        <v>17</v>
      </c>
      <c r="G234" s="34" t="s">
        <v>17</v>
      </c>
      <c r="H234" s="34" t="s">
        <v>141</v>
      </c>
      <c r="I234" s="9" t="s">
        <v>518</v>
      </c>
      <c r="J234" s="9" t="s">
        <v>518</v>
      </c>
      <c r="K234" s="6" t="s">
        <v>9</v>
      </c>
      <c r="L234" s="6" t="s">
        <v>141</v>
      </c>
      <c r="M234" s="7" t="str">
        <f t="shared" si="3"/>
        <v>INSERT INTO ft_t_incl (clsf_oid, cl_value, indus_cl_set_id, level_num, start_tms, last_chg_tms, last_chg_usr_id, cl_nme, cl_desc)  SELECT 'CBAINCL233','ISDA_PM','CBAISSUB',1,SYSDATE,SYSDATE,'CBA','ISDA_PM','ISDA_PM'     FROM DUAL WHERE NOT EXISTS (SELECT 1 FROM ft_t_incl WHERE cl_value = 'ISDA_PM' AND indus_cl_set_id = 'CBAISSUB');</v>
      </c>
    </row>
    <row r="235" spans="1:13">
      <c r="A235" s="4" t="s">
        <v>269</v>
      </c>
      <c r="B235" s="33" t="s">
        <v>769</v>
      </c>
      <c r="C235" s="9" t="s">
        <v>269</v>
      </c>
      <c r="D235" s="9" t="s">
        <v>145</v>
      </c>
      <c r="E235" s="9">
        <v>1</v>
      </c>
      <c r="F235" s="33" t="s">
        <v>17</v>
      </c>
      <c r="G235" s="34" t="s">
        <v>17</v>
      </c>
      <c r="H235" s="34" t="s">
        <v>141</v>
      </c>
      <c r="I235" s="9" t="s">
        <v>269</v>
      </c>
      <c r="J235" s="9" t="s">
        <v>269</v>
      </c>
      <c r="K235" s="6" t="s">
        <v>9</v>
      </c>
      <c r="L235" s="6" t="s">
        <v>141</v>
      </c>
      <c r="M235" s="7" t="str">
        <f t="shared" si="3"/>
        <v>INSERT INTO ft_t_incl (clsf_oid, cl_value, indus_cl_set_id, level_num, start_tms, last_chg_tms, last_chg_usr_id, cl_nme, cl_desc)  SELECT 'CBAINCL234','JIBAR','CBAISSUB',1,SYSDATE,SYSDATE,'CBA','JIBAR','JIBAR'     FROM DUAL WHERE NOT EXISTS (SELECT 1 FROM ft_t_incl WHERE cl_value = 'JIBAR' AND indus_cl_set_id = 'CBAISSUB');</v>
      </c>
    </row>
    <row r="236" spans="1:13">
      <c r="A236" s="4" t="s">
        <v>270</v>
      </c>
      <c r="B236" s="33" t="s">
        <v>770</v>
      </c>
      <c r="C236" s="9" t="s">
        <v>270</v>
      </c>
      <c r="D236" s="9" t="s">
        <v>145</v>
      </c>
      <c r="E236" s="9">
        <v>1</v>
      </c>
      <c r="F236" s="33" t="s">
        <v>17</v>
      </c>
      <c r="G236" s="34" t="s">
        <v>17</v>
      </c>
      <c r="H236" s="34" t="s">
        <v>141</v>
      </c>
      <c r="I236" s="9" t="s">
        <v>270</v>
      </c>
      <c r="J236" s="9" t="s">
        <v>270</v>
      </c>
      <c r="K236" s="6" t="s">
        <v>9</v>
      </c>
      <c r="L236" s="6" t="s">
        <v>141</v>
      </c>
      <c r="M236" s="7" t="str">
        <f t="shared" si="3"/>
        <v>INSERT INTO ft_t_incl (clsf_oid, cl_value, indus_cl_set_id, level_num, start_tms, last_chg_tms, last_chg_usr_id, cl_nme, cl_desc)  SELECT 'CBAINCL235','JIBOR','CBAISSUB',1,SYSDATE,SYSDATE,'CBA','JIBOR','JIBOR'     FROM DUAL WHERE NOT EXISTS (SELECT 1 FROM ft_t_incl WHERE cl_value = 'JIBOR' AND indus_cl_set_id = 'CBAISSUB');</v>
      </c>
    </row>
    <row r="237" spans="1:13">
      <c r="A237" s="4" t="s">
        <v>321</v>
      </c>
      <c r="B237" s="33" t="s">
        <v>771</v>
      </c>
      <c r="C237" s="9" t="s">
        <v>321</v>
      </c>
      <c r="D237" s="9" t="s">
        <v>145</v>
      </c>
      <c r="E237" s="9">
        <v>1</v>
      </c>
      <c r="F237" s="33" t="s">
        <v>17</v>
      </c>
      <c r="G237" s="34" t="s">
        <v>17</v>
      </c>
      <c r="H237" s="34" t="s">
        <v>141</v>
      </c>
      <c r="I237" s="9" t="s">
        <v>321</v>
      </c>
      <c r="J237" s="9" t="s">
        <v>321</v>
      </c>
      <c r="K237" s="6" t="s">
        <v>9</v>
      </c>
      <c r="L237" s="6" t="s">
        <v>141</v>
      </c>
      <c r="M237" s="7" t="str">
        <f t="shared" si="3"/>
        <v>INSERT INTO ft_t_incl (clsf_oid, cl_value, indus_cl_set_id, level_num, start_tms, last_chg_tms, last_chg_usr_id, cl_nme, cl_desc)  SELECT 'CBAINCL236','JPNU_2PM','CBAISSUB',1,SYSDATE,SYSDATE,'CBA','JPNU_2PM','JPNU_2PM'     FROM DUAL WHERE NOT EXISTS (SELECT 1 FROM ft_t_incl WHERE cl_value = 'JPNU_2PM' AND indus_cl_set_id = 'CBAISSUB');</v>
      </c>
    </row>
    <row r="238" spans="1:13">
      <c r="A238" s="4" t="s">
        <v>322</v>
      </c>
      <c r="B238" s="33" t="s">
        <v>772</v>
      </c>
      <c r="C238" s="9" t="s">
        <v>322</v>
      </c>
      <c r="D238" s="9" t="s">
        <v>145</v>
      </c>
      <c r="E238" s="9">
        <v>1</v>
      </c>
      <c r="F238" s="33" t="s">
        <v>17</v>
      </c>
      <c r="G238" s="34" t="s">
        <v>17</v>
      </c>
      <c r="H238" s="34" t="s">
        <v>141</v>
      </c>
      <c r="I238" s="9" t="s">
        <v>322</v>
      </c>
      <c r="J238" s="9" t="s">
        <v>322</v>
      </c>
      <c r="K238" s="6" t="s">
        <v>9</v>
      </c>
      <c r="L238" s="6" t="s">
        <v>141</v>
      </c>
      <c r="M238" s="7" t="str">
        <f t="shared" si="3"/>
        <v>INSERT INTO ft_t_incl (clsf_oid, cl_value, indus_cl_set_id, level_num, start_tms, last_chg_tms, last_chg_usr_id, cl_nme, cl_desc)  SELECT 'CBAINCL237','JPNU_3PM','CBAISSUB',1,SYSDATE,SYSDATE,'CBA','JPNU_3PM','JPNU_3PM'     FROM DUAL WHERE NOT EXISTS (SELECT 1 FROM ft_t_incl WHERE cl_value = 'JPNU_3PM' AND indus_cl_set_id = 'CBAISSUB');</v>
      </c>
    </row>
    <row r="239" spans="1:13">
      <c r="A239" s="4" t="s">
        <v>350</v>
      </c>
      <c r="B239" s="33" t="s">
        <v>773</v>
      </c>
      <c r="C239" s="9" t="s">
        <v>350</v>
      </c>
      <c r="D239" s="9" t="s">
        <v>145</v>
      </c>
      <c r="E239" s="9">
        <v>1</v>
      </c>
      <c r="F239" s="33" t="s">
        <v>17</v>
      </c>
      <c r="G239" s="34" t="s">
        <v>17</v>
      </c>
      <c r="H239" s="34" t="s">
        <v>141</v>
      </c>
      <c r="I239" s="9" t="s">
        <v>350</v>
      </c>
      <c r="J239" s="9" t="s">
        <v>350</v>
      </c>
      <c r="K239" s="6" t="s">
        <v>9</v>
      </c>
      <c r="L239" s="6" t="s">
        <v>141</v>
      </c>
      <c r="M239" s="7" t="str">
        <f t="shared" si="3"/>
        <v>INSERT INTO ft_t_incl (clsf_oid, cl_value, indus_cl_set_id, level_num, start_tms, last_chg_tms, last_chg_usr_id, cl_nme, cl_desc)  SELECT 'CBAINCL238','JY','CBAISSUB',1,SYSDATE,SYSDATE,'CBA','JY','JY'     FROM DUAL WHERE NOT EXISTS (SELECT 1 FROM ft_t_incl WHERE cl_value = 'JY' AND indus_cl_set_id = 'CBAISSUB');</v>
      </c>
    </row>
    <row r="240" spans="1:13">
      <c r="A240" s="4" t="s">
        <v>271</v>
      </c>
      <c r="B240" s="33" t="s">
        <v>774</v>
      </c>
      <c r="C240" s="9" t="s">
        <v>271</v>
      </c>
      <c r="D240" s="9" t="s">
        <v>145</v>
      </c>
      <c r="E240" s="9">
        <v>1</v>
      </c>
      <c r="F240" s="33" t="s">
        <v>17</v>
      </c>
      <c r="G240" s="34" t="s">
        <v>17</v>
      </c>
      <c r="H240" s="34" t="s">
        <v>141</v>
      </c>
      <c r="I240" s="9" t="s">
        <v>271</v>
      </c>
      <c r="J240" s="9" t="s">
        <v>271</v>
      </c>
      <c r="K240" s="6" t="s">
        <v>9</v>
      </c>
      <c r="L240" s="6" t="s">
        <v>141</v>
      </c>
      <c r="M240" s="7" t="str">
        <f t="shared" si="3"/>
        <v>INSERT INTO ft_t_incl (clsf_oid, cl_value, indus_cl_set_id, level_num, start_tms, last_chg_tms, last_chg_usr_id, cl_nme, cl_desc)  SELECT 'CBAINCL239','KIBOR','CBAISSUB',1,SYSDATE,SYSDATE,'CBA','KIBOR','KIBOR'     FROM DUAL WHERE NOT EXISTS (SELECT 1 FROM ft_t_incl WHERE cl_value = 'KIBOR' AND indus_cl_set_id = 'CBAISSUB');</v>
      </c>
    </row>
    <row r="241" spans="1:13">
      <c r="A241" s="4" t="s">
        <v>272</v>
      </c>
      <c r="B241" s="33" t="s">
        <v>775</v>
      </c>
      <c r="C241" s="9" t="s">
        <v>272</v>
      </c>
      <c r="D241" s="9" t="s">
        <v>145</v>
      </c>
      <c r="E241" s="9">
        <v>1</v>
      </c>
      <c r="F241" s="33" t="s">
        <v>17</v>
      </c>
      <c r="G241" s="34" t="s">
        <v>17</v>
      </c>
      <c r="H241" s="34" t="s">
        <v>141</v>
      </c>
      <c r="I241" s="9" t="s">
        <v>272</v>
      </c>
      <c r="J241" s="9" t="s">
        <v>272</v>
      </c>
      <c r="K241" s="6" t="s">
        <v>9</v>
      </c>
      <c r="L241" s="6" t="s">
        <v>141</v>
      </c>
      <c r="M241" s="7" t="str">
        <f t="shared" si="3"/>
        <v>INSERT INTO ft_t_incl (clsf_oid, cl_value, indus_cl_set_id, level_num, start_tms, last_chg_tms, last_chg_usr_id, cl_nme, cl_desc)  SELECT 'CBAINCL240','KLIBOR','CBAISSUB',1,SYSDATE,SYSDATE,'CBA','KLIBOR','KLIBOR'     FROM DUAL WHERE NOT EXISTS (SELECT 1 FROM ft_t_incl WHERE cl_value = 'KLIBOR' AND indus_cl_set_id = 'CBAISSUB');</v>
      </c>
    </row>
    <row r="242" spans="1:13">
      <c r="A242" s="4" t="s">
        <v>519</v>
      </c>
      <c r="B242" s="33" t="s">
        <v>776</v>
      </c>
      <c r="C242" s="9" t="s">
        <v>519</v>
      </c>
      <c r="D242" s="9" t="s">
        <v>145</v>
      </c>
      <c r="E242" s="9">
        <v>1</v>
      </c>
      <c r="F242" s="33" t="s">
        <v>17</v>
      </c>
      <c r="G242" s="34" t="s">
        <v>17</v>
      </c>
      <c r="H242" s="34" t="s">
        <v>141</v>
      </c>
      <c r="I242" s="9" t="s">
        <v>519</v>
      </c>
      <c r="J242" s="9" t="s">
        <v>519</v>
      </c>
      <c r="K242" s="6" t="s">
        <v>9</v>
      </c>
      <c r="L242" s="6" t="s">
        <v>141</v>
      </c>
      <c r="M242" s="7" t="str">
        <f t="shared" si="3"/>
        <v>INSERT INTO ft_t_incl (clsf_oid, cl_value, indus_cl_set_id, level_num, start_tms, last_chg_tms, last_chg_usr_id, cl_nme, cl_desc)  SELECT 'CBAINCL241','KRW NDCROSS','CBAISSUB',1,SYSDATE,SYSDATE,'CBA','KRW NDCROSS','KRW NDCROSS'     FROM DUAL WHERE NOT EXISTS (SELECT 1 FROM ft_t_incl WHERE cl_value = 'KRW NDCROSS' AND indus_cl_set_id = 'CBAISSUB');</v>
      </c>
    </row>
    <row r="243" spans="1:13">
      <c r="A243" s="4" t="s">
        <v>520</v>
      </c>
      <c r="B243" s="33" t="s">
        <v>777</v>
      </c>
      <c r="C243" s="9" t="s">
        <v>520</v>
      </c>
      <c r="D243" s="9" t="s">
        <v>145</v>
      </c>
      <c r="E243" s="9">
        <v>1</v>
      </c>
      <c r="F243" s="33" t="s">
        <v>17</v>
      </c>
      <c r="G243" s="34" t="s">
        <v>17</v>
      </c>
      <c r="H243" s="34" t="s">
        <v>141</v>
      </c>
      <c r="I243" s="9" t="s">
        <v>520</v>
      </c>
      <c r="J243" s="9" t="s">
        <v>520</v>
      </c>
      <c r="K243" s="6" t="s">
        <v>9</v>
      </c>
      <c r="L243" s="6" t="s">
        <v>141</v>
      </c>
      <c r="M243" s="7" t="str">
        <f t="shared" si="3"/>
        <v>INSERT INTO ft_t_incl (clsf_oid, cl_value, indus_cl_set_id, level_num, start_tms, last_chg_tms, last_chg_usr_id, cl_nme, cl_desc)  SELECT 'CBAINCL242','KRW NDIRS','CBAISSUB',1,SYSDATE,SYSDATE,'CBA','KRW NDIRS','KRW NDIRS'     FROM DUAL WHERE NOT EXISTS (SELECT 1 FROM ft_t_incl WHERE cl_value = 'KRW NDIRS' AND indus_cl_set_id = 'CBAISSUB');</v>
      </c>
    </row>
    <row r="244" spans="1:13">
      <c r="A244" s="4" t="s">
        <v>273</v>
      </c>
      <c r="B244" s="33" t="s">
        <v>778</v>
      </c>
      <c r="C244" s="9" t="s">
        <v>273</v>
      </c>
      <c r="D244" s="9" t="s">
        <v>145</v>
      </c>
      <c r="E244" s="9">
        <v>1</v>
      </c>
      <c r="F244" s="33" t="s">
        <v>17</v>
      </c>
      <c r="G244" s="34" t="s">
        <v>17</v>
      </c>
      <c r="H244" s="34" t="s">
        <v>141</v>
      </c>
      <c r="I244" s="9" t="s">
        <v>273</v>
      </c>
      <c r="J244" s="9" t="s">
        <v>273</v>
      </c>
      <c r="K244" s="6" t="s">
        <v>9</v>
      </c>
      <c r="L244" s="6" t="s">
        <v>141</v>
      </c>
      <c r="M244" s="7" t="str">
        <f t="shared" si="3"/>
        <v>INSERT INTO ft_t_incl (clsf_oid, cl_value, indus_cl_set_id, level_num, start_tms, last_chg_tms, last_chg_usr_id, cl_nme, cl_desc)  SELECT 'CBAINCL243','LENDING','CBAISSUB',1,SYSDATE,SYSDATE,'CBA','LENDING','LENDING'     FROM DUAL WHERE NOT EXISTS (SELECT 1 FROM ft_t_incl WHERE cl_value = 'LENDING' AND indus_cl_set_id = 'CBAISSUB');</v>
      </c>
    </row>
    <row r="245" spans="1:13">
      <c r="A245" s="4" t="s">
        <v>274</v>
      </c>
      <c r="B245" s="33" t="s">
        <v>779</v>
      </c>
      <c r="C245" s="9" t="s">
        <v>274</v>
      </c>
      <c r="D245" s="9" t="s">
        <v>145</v>
      </c>
      <c r="E245" s="9">
        <v>1</v>
      </c>
      <c r="F245" s="33" t="s">
        <v>17</v>
      </c>
      <c r="G245" s="34" t="s">
        <v>17</v>
      </c>
      <c r="H245" s="34" t="s">
        <v>141</v>
      </c>
      <c r="I245" s="9" t="s">
        <v>274</v>
      </c>
      <c r="J245" s="9" t="s">
        <v>274</v>
      </c>
      <c r="K245" s="6" t="s">
        <v>9</v>
      </c>
      <c r="L245" s="6" t="s">
        <v>141</v>
      </c>
      <c r="M245" s="7" t="str">
        <f t="shared" si="3"/>
        <v>INSERT INTO ft_t_incl (clsf_oid, cl_value, indus_cl_set_id, level_num, start_tms, last_chg_tms, last_chg_usr_id, cl_nme, cl_desc)  SELECT 'CBAINCL244','LIBOR','CBAISSUB',1,SYSDATE,SYSDATE,'CBA','LIBOR','LIBOR'     FROM DUAL WHERE NOT EXISTS (SELECT 1 FROM ft_t_incl WHERE cl_value = 'LIBOR' AND indus_cl_set_id = 'CBAISSUB');</v>
      </c>
    </row>
    <row r="246" spans="1:13">
      <c r="A246" s="4" t="s">
        <v>490</v>
      </c>
      <c r="B246" s="33" t="s">
        <v>780</v>
      </c>
      <c r="C246" s="9" t="s">
        <v>490</v>
      </c>
      <c r="D246" s="9" t="s">
        <v>145</v>
      </c>
      <c r="E246" s="9">
        <v>1</v>
      </c>
      <c r="F246" s="33" t="s">
        <v>17</v>
      </c>
      <c r="G246" s="34" t="s">
        <v>17</v>
      </c>
      <c r="H246" s="34" t="s">
        <v>141</v>
      </c>
      <c r="I246" s="9" t="s">
        <v>490</v>
      </c>
      <c r="J246" s="9" t="s">
        <v>490</v>
      </c>
      <c r="K246" s="6" t="s">
        <v>9</v>
      </c>
      <c r="L246" s="6" t="s">
        <v>141</v>
      </c>
      <c r="M246" s="7" t="str">
        <f t="shared" si="3"/>
        <v>INSERT INTO ft_t_incl (clsf_oid, cl_value, indus_cl_set_id, level_num, start_tms, last_chg_tms, last_chg_usr_id, cl_nme, cl_desc)  SELECT 'CBAINCL245','LIBOR_1M','CBAISSUB',1,SYSDATE,SYSDATE,'CBA','LIBOR_1M','LIBOR_1M'     FROM DUAL WHERE NOT EXISTS (SELECT 1 FROM ft_t_incl WHERE cl_value = 'LIBOR_1M' AND indus_cl_set_id = 'CBAISSUB');</v>
      </c>
    </row>
    <row r="247" spans="1:13">
      <c r="A247" s="4" t="s">
        <v>492</v>
      </c>
      <c r="B247" s="33" t="s">
        <v>781</v>
      </c>
      <c r="C247" s="9" t="s">
        <v>492</v>
      </c>
      <c r="D247" s="9" t="s">
        <v>145</v>
      </c>
      <c r="E247" s="9">
        <v>1</v>
      </c>
      <c r="F247" s="33" t="s">
        <v>17</v>
      </c>
      <c r="G247" s="34" t="s">
        <v>17</v>
      </c>
      <c r="H247" s="34" t="s">
        <v>141</v>
      </c>
      <c r="I247" s="9" t="s">
        <v>492</v>
      </c>
      <c r="J247" s="9" t="s">
        <v>492</v>
      </c>
      <c r="K247" s="6" t="s">
        <v>9</v>
      </c>
      <c r="L247" s="6" t="s">
        <v>141</v>
      </c>
      <c r="M247" s="7" t="str">
        <f t="shared" si="3"/>
        <v>INSERT INTO ft_t_incl (clsf_oid, cl_value, indus_cl_set_id, level_num, start_tms, last_chg_tms, last_chg_usr_id, cl_nme, cl_desc)  SELECT 'CBAINCL246','LIBOR_3M','CBAISSUB',1,SYSDATE,SYSDATE,'CBA','LIBOR_3M','LIBOR_3M'     FROM DUAL WHERE NOT EXISTS (SELECT 1 FROM ft_t_incl WHERE cl_value = 'LIBOR_3M' AND indus_cl_set_id = 'CBAISSUB');</v>
      </c>
    </row>
    <row r="248" spans="1:13">
      <c r="A248" s="4" t="s">
        <v>489</v>
      </c>
      <c r="B248" s="33" t="s">
        <v>782</v>
      </c>
      <c r="C248" s="9" t="s">
        <v>489</v>
      </c>
      <c r="D248" s="9" t="s">
        <v>145</v>
      </c>
      <c r="E248" s="9">
        <v>1</v>
      </c>
      <c r="F248" s="33" t="s">
        <v>17</v>
      </c>
      <c r="G248" s="34" t="s">
        <v>17</v>
      </c>
      <c r="H248" s="34" t="s">
        <v>141</v>
      </c>
      <c r="I248" s="9" t="s">
        <v>489</v>
      </c>
      <c r="J248" s="9" t="s">
        <v>489</v>
      </c>
      <c r="K248" s="6" t="s">
        <v>9</v>
      </c>
      <c r="L248" s="6" t="s">
        <v>141</v>
      </c>
      <c r="M248" s="7" t="str">
        <f t="shared" si="3"/>
        <v>INSERT INTO ft_t_incl (clsf_oid, cl_value, indus_cl_set_id, level_num, start_tms, last_chg_tms, last_chg_usr_id, cl_nme, cl_desc)  SELECT 'CBAINCL247','LIBOR_6M','CBAISSUB',1,SYSDATE,SYSDATE,'CBA','LIBOR_6M','LIBOR_6M'     FROM DUAL WHERE NOT EXISTS (SELECT 1 FROM ft_t_incl WHERE cl_value = 'LIBOR_6M' AND indus_cl_set_id = 'CBAISSUB');</v>
      </c>
    </row>
    <row r="249" spans="1:13">
      <c r="A249" s="4" t="s">
        <v>275</v>
      </c>
      <c r="B249" s="33" t="s">
        <v>783</v>
      </c>
      <c r="C249" s="9" t="s">
        <v>275</v>
      </c>
      <c r="D249" s="9" t="s">
        <v>145</v>
      </c>
      <c r="E249" s="9">
        <v>1</v>
      </c>
      <c r="F249" s="33" t="s">
        <v>17</v>
      </c>
      <c r="G249" s="34" t="s">
        <v>17</v>
      </c>
      <c r="H249" s="34" t="s">
        <v>141</v>
      </c>
      <c r="I249" s="9" t="s">
        <v>275</v>
      </c>
      <c r="J249" s="9" t="s">
        <v>275</v>
      </c>
      <c r="K249" s="6" t="s">
        <v>9</v>
      </c>
      <c r="L249" s="6" t="s">
        <v>141</v>
      </c>
      <c r="M249" s="7" t="str">
        <f t="shared" si="3"/>
        <v>INSERT INTO ft_t_incl (clsf_oid, cl_value, indus_cl_set_id, level_num, start_tms, last_chg_tms, last_chg_usr_id, cl_nme, cl_desc)  SELECT 'CBAINCL248','LOMBARD','CBAISSUB',1,SYSDATE,SYSDATE,'CBA','LOMBARD','LOMBARD'     FROM DUAL WHERE NOT EXISTS (SELECT 1 FROM ft_t_incl WHERE cl_value = 'LOMBARD' AND indus_cl_set_id = 'CBAISSUB');</v>
      </c>
    </row>
    <row r="250" spans="1:13">
      <c r="A250" s="4" t="s">
        <v>337</v>
      </c>
      <c r="B250" s="33" t="s">
        <v>784</v>
      </c>
      <c r="C250" s="9" t="s">
        <v>337</v>
      </c>
      <c r="D250" s="9" t="s">
        <v>145</v>
      </c>
      <c r="E250" s="9">
        <v>1</v>
      </c>
      <c r="F250" s="33" t="s">
        <v>17</v>
      </c>
      <c r="G250" s="34" t="s">
        <v>17</v>
      </c>
      <c r="H250" s="34" t="s">
        <v>141</v>
      </c>
      <c r="I250" s="9" t="s">
        <v>337</v>
      </c>
      <c r="J250" s="9" t="s">
        <v>337</v>
      </c>
      <c r="K250" s="6" t="s">
        <v>9</v>
      </c>
      <c r="L250" s="6" t="s">
        <v>141</v>
      </c>
      <c r="M250" s="7" t="str">
        <f t="shared" si="3"/>
        <v>INSERT INTO ft_t_incl (clsf_oid, cl_value, indus_cl_set_id, level_num, start_tms, last_chg_tms, last_chg_usr_id, cl_nme, cl_desc)  SELECT 'CBAINCL249','MIFOR','CBAISSUB',1,SYSDATE,SYSDATE,'CBA','MIFOR','MIFOR'     FROM DUAL WHERE NOT EXISTS (SELECT 1 FROM ft_t_incl WHERE cl_value = 'MIFOR' AND indus_cl_set_id = 'CBAISSUB');</v>
      </c>
    </row>
    <row r="251" spans="1:13">
      <c r="A251" s="4" t="s">
        <v>276</v>
      </c>
      <c r="B251" s="33" t="s">
        <v>785</v>
      </c>
      <c r="C251" s="9" t="s">
        <v>276</v>
      </c>
      <c r="D251" s="9" t="s">
        <v>145</v>
      </c>
      <c r="E251" s="9">
        <v>1</v>
      </c>
      <c r="F251" s="33" t="s">
        <v>17</v>
      </c>
      <c r="G251" s="34" t="s">
        <v>17</v>
      </c>
      <c r="H251" s="34" t="s">
        <v>141</v>
      </c>
      <c r="I251" s="9" t="s">
        <v>276</v>
      </c>
      <c r="J251" s="9" t="s">
        <v>276</v>
      </c>
      <c r="K251" s="6" t="s">
        <v>9</v>
      </c>
      <c r="L251" s="6" t="s">
        <v>141</v>
      </c>
      <c r="M251" s="7" t="str">
        <f t="shared" si="3"/>
        <v>INSERT INTO ft_t_incl (clsf_oid, cl_value, indus_cl_set_id, level_num, start_tms, last_chg_tms, last_chg_usr_id, cl_nme, cl_desc)  SELECT 'CBAINCL250','MONETARY STAB BOND','CBAISSUB',1,SYSDATE,SYSDATE,'CBA','MONETARY STAB BOND','MONETARY STAB BOND'     FROM DUAL WHERE NOT EXISTS (SELECT 1 FROM ft_t_incl WHERE cl_value = 'MONETARY STAB BOND' AND indus_cl_set_id = 'CBAISSUB');</v>
      </c>
    </row>
    <row r="252" spans="1:13">
      <c r="A252" s="4" t="s">
        <v>277</v>
      </c>
      <c r="B252" s="33" t="s">
        <v>786</v>
      </c>
      <c r="C252" s="9" t="s">
        <v>277</v>
      </c>
      <c r="D252" s="9" t="s">
        <v>145</v>
      </c>
      <c r="E252" s="9">
        <v>1</v>
      </c>
      <c r="F252" s="33" t="s">
        <v>17</v>
      </c>
      <c r="G252" s="34" t="s">
        <v>17</v>
      </c>
      <c r="H252" s="34" t="s">
        <v>141</v>
      </c>
      <c r="I252" s="9" t="s">
        <v>277</v>
      </c>
      <c r="J252" s="9" t="s">
        <v>277</v>
      </c>
      <c r="K252" s="6" t="s">
        <v>9</v>
      </c>
      <c r="L252" s="6" t="s">
        <v>141</v>
      </c>
      <c r="M252" s="7" t="str">
        <f t="shared" si="3"/>
        <v>INSERT INTO ft_t_incl (clsf_oid, cl_value, indus_cl_set_id, level_num, start_tms, last_chg_tms, last_chg_usr_id, cl_nme, cl_desc)  SELECT 'CBAINCL251','MOSP_FIX','CBAISSUB',1,SYSDATE,SYSDATE,'CBA','MOSP_FIX','MOSP_FIX'     FROM DUAL WHERE NOT EXISTS (SELECT 1 FROM ft_t_incl WHERE cl_value = 'MOSP_FIX' AND indus_cl_set_id = 'CBAISSUB');</v>
      </c>
    </row>
    <row r="253" spans="1:13">
      <c r="A253" s="4" t="s">
        <v>523</v>
      </c>
      <c r="B253" s="33" t="s">
        <v>787</v>
      </c>
      <c r="C253" s="9" t="s">
        <v>523</v>
      </c>
      <c r="D253" s="9" t="s">
        <v>145</v>
      </c>
      <c r="E253" s="9">
        <v>1</v>
      </c>
      <c r="F253" s="33" t="s">
        <v>17</v>
      </c>
      <c r="G253" s="34" t="s">
        <v>17</v>
      </c>
      <c r="H253" s="34" t="s">
        <v>141</v>
      </c>
      <c r="I253" s="9" t="s">
        <v>523</v>
      </c>
      <c r="J253" s="9" t="s">
        <v>523</v>
      </c>
      <c r="K253" s="6" t="s">
        <v>9</v>
      </c>
      <c r="L253" s="6" t="s">
        <v>141</v>
      </c>
      <c r="M253" s="7" t="str">
        <f t="shared" si="3"/>
        <v>INSERT INTO ft_t_incl (clsf_oid, cl_value, indus_cl_set_id, level_num, start_tms, last_chg_tms, last_chg_usr_id, cl_nme, cl_desc)  SELECT 'CBAINCL252','MUNI','CBAISSUB',1,SYSDATE,SYSDATE,'CBA','MUNI','MUNI'     FROM DUAL WHERE NOT EXISTS (SELECT 1 FROM ft_t_incl WHERE cl_value = 'MUNI' AND indus_cl_set_id = 'CBAISSUB');</v>
      </c>
    </row>
    <row r="254" spans="1:13">
      <c r="A254" s="4" t="s">
        <v>521</v>
      </c>
      <c r="B254" s="33" t="s">
        <v>788</v>
      </c>
      <c r="C254" s="9" t="s">
        <v>521</v>
      </c>
      <c r="D254" s="9" t="s">
        <v>145</v>
      </c>
      <c r="E254" s="9">
        <v>1</v>
      </c>
      <c r="F254" s="33" t="s">
        <v>17</v>
      </c>
      <c r="G254" s="34" t="s">
        <v>17</v>
      </c>
      <c r="H254" s="34" t="s">
        <v>141</v>
      </c>
      <c r="I254" s="9" t="s">
        <v>521</v>
      </c>
      <c r="J254" s="9" t="s">
        <v>521</v>
      </c>
      <c r="K254" s="6" t="s">
        <v>9</v>
      </c>
      <c r="L254" s="6" t="s">
        <v>141</v>
      </c>
      <c r="M254" s="7" t="str">
        <f t="shared" si="3"/>
        <v>INSERT INTO ft_t_incl (clsf_oid, cl_value, indus_cl_set_id, level_num, start_tms, last_chg_tms, last_chg_usr_id, cl_nme, cl_desc)  SELECT 'CBAINCL253','MXNIRS2','CBAISSUB',1,SYSDATE,SYSDATE,'CBA','MXNIRS2','MXNIRS2'     FROM DUAL WHERE NOT EXISTS (SELECT 1 FROM ft_t_incl WHERE cl_value = 'MXNIRS2' AND indus_cl_set_id = 'CBAISSUB');</v>
      </c>
    </row>
    <row r="255" spans="1:13">
      <c r="A255" s="4" t="s">
        <v>289</v>
      </c>
      <c r="B255" s="33" t="s">
        <v>789</v>
      </c>
      <c r="C255" s="9" t="s">
        <v>289</v>
      </c>
      <c r="D255" s="9" t="s">
        <v>145</v>
      </c>
      <c r="E255" s="9">
        <v>1</v>
      </c>
      <c r="F255" s="33" t="s">
        <v>17</v>
      </c>
      <c r="G255" s="34" t="s">
        <v>17</v>
      </c>
      <c r="H255" s="34" t="s">
        <v>141</v>
      </c>
      <c r="I255" s="9" t="s">
        <v>289</v>
      </c>
      <c r="J255" s="9" t="s">
        <v>289</v>
      </c>
      <c r="K255" s="6" t="s">
        <v>9</v>
      </c>
      <c r="L255" s="6" t="s">
        <v>141</v>
      </c>
      <c r="M255" s="7" t="str">
        <f t="shared" si="3"/>
        <v>INSERT INTO ft_t_incl (clsf_oid, cl_value, indus_cl_set_id, level_num, start_tms, last_chg_tms, last_chg_usr_id, cl_nme, cl_desc)  SELECT 'CBAINCL254','MYR DEL ONSHORE','CBAISSUB',1,SYSDATE,SYSDATE,'CBA','MYR DEL ONSHORE','MYR DEL ONSHORE'     FROM DUAL WHERE NOT EXISTS (SELECT 1 FROM ft_t_incl WHERE cl_value = 'MYR DEL ONSHORE' AND indus_cl_set_id = 'CBAISSUB');</v>
      </c>
    </row>
    <row r="256" spans="1:13">
      <c r="A256" s="4" t="s">
        <v>341</v>
      </c>
      <c r="B256" s="33" t="s">
        <v>790</v>
      </c>
      <c r="C256" s="9" t="s">
        <v>341</v>
      </c>
      <c r="D256" s="9" t="s">
        <v>145</v>
      </c>
      <c r="E256" s="9">
        <v>1</v>
      </c>
      <c r="F256" s="33" t="s">
        <v>17</v>
      </c>
      <c r="G256" s="34" t="s">
        <v>17</v>
      </c>
      <c r="H256" s="34" t="s">
        <v>141</v>
      </c>
      <c r="I256" s="9" t="s">
        <v>341</v>
      </c>
      <c r="J256" s="9" t="s">
        <v>341</v>
      </c>
      <c r="K256" s="6" t="s">
        <v>9</v>
      </c>
      <c r="L256" s="6" t="s">
        <v>141</v>
      </c>
      <c r="M256" s="7" t="str">
        <f t="shared" si="3"/>
        <v>INSERT INTO ft_t_incl (clsf_oid, cl_value, indus_cl_set_id, level_num, start_tms, last_chg_tms, last_chg_usr_id, cl_nme, cl_desc)  SELECT 'CBAINCL255','MYR ND','CBAISSUB',1,SYSDATE,SYSDATE,'CBA','MYR ND','MYR ND'     FROM DUAL WHERE NOT EXISTS (SELECT 1 FROM ft_t_incl WHERE cl_value = 'MYR ND' AND indus_cl_set_id = 'CBAISSUB');</v>
      </c>
    </row>
    <row r="257" spans="1:13">
      <c r="A257" s="4" t="s">
        <v>340</v>
      </c>
      <c r="B257" s="33" t="s">
        <v>791</v>
      </c>
      <c r="C257" s="9" t="s">
        <v>340</v>
      </c>
      <c r="D257" s="9" t="s">
        <v>145</v>
      </c>
      <c r="E257" s="9">
        <v>1</v>
      </c>
      <c r="F257" s="33" t="s">
        <v>17</v>
      </c>
      <c r="G257" s="34" t="s">
        <v>17</v>
      </c>
      <c r="H257" s="34" t="s">
        <v>141</v>
      </c>
      <c r="I257" s="9" t="s">
        <v>340</v>
      </c>
      <c r="J257" s="9" t="s">
        <v>340</v>
      </c>
      <c r="K257" s="6" t="s">
        <v>9</v>
      </c>
      <c r="L257" s="6" t="s">
        <v>141</v>
      </c>
      <c r="M257" s="7" t="str">
        <f t="shared" si="3"/>
        <v>INSERT INTO ft_t_incl (clsf_oid, cl_value, indus_cl_set_id, level_num, start_tms, last_chg_tms, last_chg_usr_id, cl_nme, cl_desc)  SELECT 'CBAINCL256','MYR NDIRS','CBAISSUB',1,SYSDATE,SYSDATE,'CBA','MYR NDIRS','MYR NDIRS'     FROM DUAL WHERE NOT EXISTS (SELECT 1 FROM ft_t_incl WHERE cl_value = 'MYR NDIRS' AND indus_cl_set_id = 'CBAISSUB');</v>
      </c>
    </row>
    <row r="258" spans="1:13">
      <c r="A258" s="4" t="s">
        <v>524</v>
      </c>
      <c r="B258" s="33" t="s">
        <v>792</v>
      </c>
      <c r="C258" s="9" t="s">
        <v>524</v>
      </c>
      <c r="D258" s="9" t="s">
        <v>145</v>
      </c>
      <c r="E258" s="9">
        <v>1</v>
      </c>
      <c r="F258" s="33" t="s">
        <v>17</v>
      </c>
      <c r="G258" s="34" t="s">
        <v>17</v>
      </c>
      <c r="H258" s="34" t="s">
        <v>141</v>
      </c>
      <c r="I258" s="9" t="s">
        <v>524</v>
      </c>
      <c r="J258" s="9" t="s">
        <v>524</v>
      </c>
      <c r="K258" s="6" t="s">
        <v>9</v>
      </c>
      <c r="L258" s="6" t="s">
        <v>141</v>
      </c>
      <c r="M258" s="7" t="str">
        <f t="shared" si="3"/>
        <v>INSERT INTO ft_t_incl (clsf_oid, cl_value, indus_cl_set_id, level_num, start_tms, last_chg_tms, last_chg_usr_id, cl_nme, cl_desc)  SELECT 'CBAINCL257','MYR_KLIBOR','CBAISSUB',1,SYSDATE,SYSDATE,'CBA','MYR_KLIBOR','MYR_KLIBOR'     FROM DUAL WHERE NOT EXISTS (SELECT 1 FROM ft_t_incl WHERE cl_value = 'MYR_KLIBOR' AND indus_cl_set_id = 'CBAISSUB');</v>
      </c>
    </row>
    <row r="259" spans="1:13">
      <c r="A259" s="4" t="s">
        <v>477</v>
      </c>
      <c r="B259" s="33" t="s">
        <v>793</v>
      </c>
      <c r="C259" s="9" t="s">
        <v>477</v>
      </c>
      <c r="D259" s="9" t="s">
        <v>145</v>
      </c>
      <c r="E259" s="9">
        <v>1</v>
      </c>
      <c r="F259" s="33" t="s">
        <v>17</v>
      </c>
      <c r="G259" s="34" t="s">
        <v>17</v>
      </c>
      <c r="H259" s="34" t="s">
        <v>141</v>
      </c>
      <c r="I259" s="9" t="s">
        <v>477</v>
      </c>
      <c r="J259" s="9" t="s">
        <v>477</v>
      </c>
      <c r="K259" s="6" t="s">
        <v>9</v>
      </c>
      <c r="L259" s="6" t="s">
        <v>141</v>
      </c>
      <c r="M259" s="7" t="str">
        <f t="shared" si="3"/>
        <v>INSERT INTO ft_t_incl (clsf_oid, cl_value, indus_cl_set_id, level_num, start_tms, last_chg_tms, last_chg_usr_id, cl_nme, cl_desc)  SELECT 'CBAINCL258','ND CROSS','CBAISSUB',1,SYSDATE,SYSDATE,'CBA','ND CROSS','ND CROSS'     FROM DUAL WHERE NOT EXISTS (SELECT 1 FROM ft_t_incl WHERE cl_value = 'ND CROSS' AND indus_cl_set_id = 'CBAISSUB');</v>
      </c>
    </row>
    <row r="260" spans="1:13">
      <c r="A260" s="4" t="s">
        <v>318</v>
      </c>
      <c r="B260" s="33" t="s">
        <v>794</v>
      </c>
      <c r="C260" s="9" t="s">
        <v>318</v>
      </c>
      <c r="D260" s="9" t="s">
        <v>145</v>
      </c>
      <c r="E260" s="9">
        <v>1</v>
      </c>
      <c r="F260" s="33" t="s">
        <v>17</v>
      </c>
      <c r="G260" s="34" t="s">
        <v>17</v>
      </c>
      <c r="H260" s="34" t="s">
        <v>141</v>
      </c>
      <c r="I260" s="9" t="s">
        <v>318</v>
      </c>
      <c r="J260" s="9" t="s">
        <v>318</v>
      </c>
      <c r="K260" s="6" t="s">
        <v>9</v>
      </c>
      <c r="L260" s="6" t="s">
        <v>141</v>
      </c>
      <c r="M260" s="7" t="str">
        <f t="shared" ref="M260:M323" si="4">CONCATENATE("INSERT INTO ft_t_incl (clsf_oid, cl_value, indus_cl_set_id, level_num, start_tms, last_chg_tms, last_chg_usr_id, cl_nme, cl_desc)  SELECT '",B260,"','",C260,"','",D260,"',",E260,",",F260,",",G260,",'",H260,"','",I260,"','",J260,"'     FROM DUAL WHERE NOT EXISTS (SELECT 1 FROM ft_t_incl WHERE cl_value = '",C260,"' AND indus_cl_set_id = '",D260,"');")</f>
        <v>INSERT INTO ft_t_incl (clsf_oid, cl_value, indus_cl_set_id, level_num, start_tms, last_chg_tms, last_chg_usr_id, cl_nme, cl_desc)  SELECT 'CBAINCL259','ND FWD','CBAISSUB',1,SYSDATE,SYSDATE,'CBA','ND FWD','ND FWD'     FROM DUAL WHERE NOT EXISTS (SELECT 1 FROM ft_t_incl WHERE cl_value = 'ND FWD' AND indus_cl_set_id = 'CBAISSUB');</v>
      </c>
    </row>
    <row r="261" spans="1:13">
      <c r="A261" s="4" t="s">
        <v>332</v>
      </c>
      <c r="B261" s="33" t="s">
        <v>795</v>
      </c>
      <c r="C261" s="9" t="s">
        <v>332</v>
      </c>
      <c r="D261" s="9" t="s">
        <v>145</v>
      </c>
      <c r="E261" s="9">
        <v>1</v>
      </c>
      <c r="F261" s="33" t="s">
        <v>17</v>
      </c>
      <c r="G261" s="34" t="s">
        <v>17</v>
      </c>
      <c r="H261" s="34" t="s">
        <v>141</v>
      </c>
      <c r="I261" s="9" t="s">
        <v>332</v>
      </c>
      <c r="J261" s="9" t="s">
        <v>332</v>
      </c>
      <c r="K261" s="6" t="s">
        <v>9</v>
      </c>
      <c r="L261" s="6" t="s">
        <v>141</v>
      </c>
      <c r="M261" s="7" t="str">
        <f t="shared" si="4"/>
        <v>INSERT INTO ft_t_incl (clsf_oid, cl_value, indus_cl_set_id, level_num, start_tms, last_chg_tms, last_chg_usr_id, cl_nme, cl_desc)  SELECT 'CBAINCL260','ND_FWD_PTS','CBAISSUB',1,SYSDATE,SYSDATE,'CBA','ND_FWD_PTS','ND_FWD_PTS'     FROM DUAL WHERE NOT EXISTS (SELECT 1 FROM ft_t_incl WHERE cl_value = 'ND_FWD_PTS' AND indus_cl_set_id = 'CBAISSUB');</v>
      </c>
    </row>
    <row r="262" spans="1:13">
      <c r="A262" s="4" t="s">
        <v>528</v>
      </c>
      <c r="B262" s="33" t="s">
        <v>796</v>
      </c>
      <c r="C262" s="9" t="s">
        <v>528</v>
      </c>
      <c r="D262" s="9" t="s">
        <v>145</v>
      </c>
      <c r="E262" s="9">
        <v>1</v>
      </c>
      <c r="F262" s="33" t="s">
        <v>17</v>
      </c>
      <c r="G262" s="34" t="s">
        <v>17</v>
      </c>
      <c r="H262" s="34" t="s">
        <v>141</v>
      </c>
      <c r="I262" s="9" t="s">
        <v>528</v>
      </c>
      <c r="J262" s="9" t="s">
        <v>528</v>
      </c>
      <c r="K262" s="6" t="s">
        <v>9</v>
      </c>
      <c r="L262" s="6" t="s">
        <v>141</v>
      </c>
      <c r="M262" s="7" t="str">
        <f t="shared" si="4"/>
        <v>INSERT INTO ft_t_incl (clsf_oid, cl_value, indus_cl_set_id, level_num, start_tms, last_chg_tms, last_chg_usr_id, cl_nme, cl_desc)  SELECT 'CBAINCL261','NDOIS','CBAISSUB',1,SYSDATE,SYSDATE,'CBA','NDOIS','NDOIS'     FROM DUAL WHERE NOT EXISTS (SELECT 1 FROM ft_t_incl WHERE cl_value = 'NDOIS' AND indus_cl_set_id = 'CBAISSUB');</v>
      </c>
    </row>
    <row r="263" spans="1:13">
      <c r="A263" s="4" t="s">
        <v>538</v>
      </c>
      <c r="B263" s="33" t="s">
        <v>797</v>
      </c>
      <c r="C263" s="9" t="s">
        <v>538</v>
      </c>
      <c r="D263" s="9" t="s">
        <v>145</v>
      </c>
      <c r="E263" s="9">
        <v>1</v>
      </c>
      <c r="F263" s="33" t="s">
        <v>17</v>
      </c>
      <c r="G263" s="34" t="s">
        <v>17</v>
      </c>
      <c r="H263" s="34" t="s">
        <v>141</v>
      </c>
      <c r="I263" s="9" t="s">
        <v>538</v>
      </c>
      <c r="J263" s="9" t="s">
        <v>538</v>
      </c>
      <c r="K263" s="6" t="s">
        <v>9</v>
      </c>
      <c r="L263" s="6" t="s">
        <v>141</v>
      </c>
      <c r="M263" s="7" t="str">
        <f t="shared" si="4"/>
        <v>INSERT INTO ft_t_incl (clsf_oid, cl_value, indus_cl_set_id, level_num, start_tms, last_chg_tms, last_chg_usr_id, cl_nme, cl_desc)  SELECT 'CBAINCL262','NEGOTIABLE CDS','CBAISSUB',1,SYSDATE,SYSDATE,'CBA','NEGOTIABLE CDS','NEGOTIABLE CDS'     FROM DUAL WHERE NOT EXISTS (SELECT 1 FROM ft_t_incl WHERE cl_value = 'NEGOTIABLE CDS' AND indus_cl_set_id = 'CBAISSUB');</v>
      </c>
    </row>
    <row r="264" spans="1:13">
      <c r="A264" s="4" t="s">
        <v>285</v>
      </c>
      <c r="B264" s="33" t="s">
        <v>798</v>
      </c>
      <c r="C264" s="9" t="s">
        <v>285</v>
      </c>
      <c r="D264" s="9" t="s">
        <v>145</v>
      </c>
      <c r="E264" s="9">
        <v>1</v>
      </c>
      <c r="F264" s="33" t="s">
        <v>17</v>
      </c>
      <c r="G264" s="34" t="s">
        <v>17</v>
      </c>
      <c r="H264" s="34" t="s">
        <v>141</v>
      </c>
      <c r="I264" s="9" t="s">
        <v>285</v>
      </c>
      <c r="J264" s="9" t="s">
        <v>285</v>
      </c>
      <c r="K264" s="6" t="s">
        <v>9</v>
      </c>
      <c r="L264" s="6" t="s">
        <v>141</v>
      </c>
      <c r="M264" s="7" t="str">
        <f t="shared" si="4"/>
        <v>INSERT INTO ft_t_incl (clsf_oid, cl_value, indus_cl_set_id, level_num, start_tms, last_chg_tms, last_chg_usr_id, cl_nme, cl_desc)  SELECT 'CBAINCL263','NIBOR','CBAISSUB',1,SYSDATE,SYSDATE,'CBA','NIBOR','NIBOR'     FROM DUAL WHERE NOT EXISTS (SELECT 1 FROM ft_t_incl WHERE cl_value = 'NIBOR' AND indus_cl_set_id = 'CBAISSUB');</v>
      </c>
    </row>
    <row r="265" spans="1:13">
      <c r="A265" s="4" t="s">
        <v>481</v>
      </c>
      <c r="B265" s="33" t="s">
        <v>799</v>
      </c>
      <c r="C265" s="9" t="s">
        <v>481</v>
      </c>
      <c r="D265" s="9" t="s">
        <v>145</v>
      </c>
      <c r="E265" s="9">
        <v>1</v>
      </c>
      <c r="F265" s="33" t="s">
        <v>17</v>
      </c>
      <c r="G265" s="34" t="s">
        <v>17</v>
      </c>
      <c r="H265" s="34" t="s">
        <v>141</v>
      </c>
      <c r="I265" s="9" t="s">
        <v>481</v>
      </c>
      <c r="J265" s="9" t="s">
        <v>481</v>
      </c>
      <c r="K265" s="6" t="s">
        <v>9</v>
      </c>
      <c r="L265" s="6" t="s">
        <v>141</v>
      </c>
      <c r="M265" s="7" t="str">
        <f t="shared" si="4"/>
        <v>INSERT INTO ft_t_incl (clsf_oid, cl_value, indus_cl_set_id, level_num, start_tms, last_chg_tms, last_chg_usr_id, cl_nme, cl_desc)  SELECT 'CBAINCL264','NTH NDIRS','CBAISSUB',1,SYSDATE,SYSDATE,'CBA','NTH NDIRS','NTH NDIRS'     FROM DUAL WHERE NOT EXISTS (SELECT 1 FROM ft_t_incl WHERE cl_value = 'NTH NDIRS' AND indus_cl_set_id = 'CBAISSUB');</v>
      </c>
    </row>
    <row r="266" spans="1:13">
      <c r="A266" s="4" t="s">
        <v>351</v>
      </c>
      <c r="B266" s="33" t="s">
        <v>800</v>
      </c>
      <c r="C266" s="9" t="s">
        <v>351</v>
      </c>
      <c r="D266" s="9" t="s">
        <v>145</v>
      </c>
      <c r="E266" s="9">
        <v>1</v>
      </c>
      <c r="F266" s="33" t="s">
        <v>17</v>
      </c>
      <c r="G266" s="34" t="s">
        <v>17</v>
      </c>
      <c r="H266" s="34" t="s">
        <v>141</v>
      </c>
      <c r="I266" s="9" t="s">
        <v>351</v>
      </c>
      <c r="J266" s="9" t="s">
        <v>351</v>
      </c>
      <c r="K266" s="6" t="s">
        <v>9</v>
      </c>
      <c r="L266" s="6" t="s">
        <v>141</v>
      </c>
      <c r="M266" s="7" t="str">
        <f t="shared" si="4"/>
        <v>INSERT INTO ft_t_incl (clsf_oid, cl_value, indus_cl_set_id, level_num, start_tms, last_chg_tms, last_chg_usr_id, cl_nme, cl_desc)  SELECT 'CBAINCL265','NZ','CBAISSUB',1,SYSDATE,SYSDATE,'CBA','NZ','NZ'     FROM DUAL WHERE NOT EXISTS (SELECT 1 FROM ft_t_incl WHERE cl_value = 'NZ' AND indus_cl_set_id = 'CBAISSUB');</v>
      </c>
    </row>
    <row r="267" spans="1:13">
      <c r="A267" s="4" t="s">
        <v>494</v>
      </c>
      <c r="B267" s="33" t="s">
        <v>801</v>
      </c>
      <c r="C267" s="9" t="s">
        <v>494</v>
      </c>
      <c r="D267" s="9" t="s">
        <v>145</v>
      </c>
      <c r="E267" s="9">
        <v>1</v>
      </c>
      <c r="F267" s="33" t="s">
        <v>17</v>
      </c>
      <c r="G267" s="34" t="s">
        <v>17</v>
      </c>
      <c r="H267" s="34" t="s">
        <v>141</v>
      </c>
      <c r="I267" s="9" t="s">
        <v>494</v>
      </c>
      <c r="J267" s="9" t="s">
        <v>494</v>
      </c>
      <c r="K267" s="6" t="s">
        <v>9</v>
      </c>
      <c r="L267" s="6" t="s">
        <v>141</v>
      </c>
      <c r="M267" s="7" t="str">
        <f t="shared" si="4"/>
        <v>INSERT INTO ft_t_incl (clsf_oid, cl_value, indus_cl_set_id, level_num, start_tms, last_chg_tms, last_chg_usr_id, cl_nme, cl_desc)  SELECT 'CBAINCL266','OFFER','CBAISSUB',1,SYSDATE,SYSDATE,'CBA','OFFER','OFFER'     FROM DUAL WHERE NOT EXISTS (SELECT 1 FROM ft_t_incl WHERE cl_value = 'OFFER' AND indus_cl_set_id = 'CBAISSUB');</v>
      </c>
    </row>
    <row r="268" spans="1:13">
      <c r="A268" s="4" t="s">
        <v>301</v>
      </c>
      <c r="B268" s="33" t="s">
        <v>802</v>
      </c>
      <c r="C268" s="9" t="s">
        <v>301</v>
      </c>
      <c r="D268" s="9" t="s">
        <v>145</v>
      </c>
      <c r="E268" s="9">
        <v>1</v>
      </c>
      <c r="F268" s="33" t="s">
        <v>17</v>
      </c>
      <c r="G268" s="34" t="s">
        <v>17</v>
      </c>
      <c r="H268" s="34" t="s">
        <v>141</v>
      </c>
      <c r="I268" s="9" t="s">
        <v>301</v>
      </c>
      <c r="J268" s="9" t="s">
        <v>301</v>
      </c>
      <c r="K268" s="6" t="s">
        <v>9</v>
      </c>
      <c r="L268" s="6" t="s">
        <v>141</v>
      </c>
      <c r="M268" s="7" t="str">
        <f t="shared" si="4"/>
        <v>INSERT INTO ft_t_incl (clsf_oid, cl_value, indus_cl_set_id, level_num, start_tms, last_chg_tms, last_chg_usr_id, cl_nme, cl_desc)  SELECT 'CBAINCL267','OIS','CBAISSUB',1,SYSDATE,SYSDATE,'CBA','OIS','OIS'     FROM DUAL WHERE NOT EXISTS (SELECT 1 FROM ft_t_incl WHERE cl_value = 'OIS' AND indus_cl_set_id = 'CBAISSUB');</v>
      </c>
    </row>
    <row r="269" spans="1:13">
      <c r="A269" s="4" t="s">
        <v>531</v>
      </c>
      <c r="B269" s="33" t="s">
        <v>803</v>
      </c>
      <c r="C269" s="9" t="s">
        <v>531</v>
      </c>
      <c r="D269" s="9" t="s">
        <v>145</v>
      </c>
      <c r="E269" s="9">
        <v>1</v>
      </c>
      <c r="F269" s="33" t="s">
        <v>17</v>
      </c>
      <c r="G269" s="34" t="s">
        <v>17</v>
      </c>
      <c r="H269" s="34" t="s">
        <v>141</v>
      </c>
      <c r="I269" s="9" t="s">
        <v>531</v>
      </c>
      <c r="J269" s="9" t="s">
        <v>531</v>
      </c>
      <c r="K269" s="6" t="s">
        <v>9</v>
      </c>
      <c r="L269" s="6" t="s">
        <v>141</v>
      </c>
      <c r="M269" s="7" t="str">
        <f t="shared" si="4"/>
        <v>INSERT INTO ft_t_incl (clsf_oid, cl_value, indus_cl_set_id, level_num, start_tms, last_chg_tms, last_chg_usr_id, cl_nme, cl_desc)  SELECT 'CBAINCL268','OIS_10AM','CBAISSUB',1,SYSDATE,SYSDATE,'CBA','OIS_10AM','OIS_10AM'     FROM DUAL WHERE NOT EXISTS (SELECT 1 FROM ft_t_incl WHERE cl_value = 'OIS_10AM' AND indus_cl_set_id = 'CBAISSUB');</v>
      </c>
    </row>
    <row r="270" spans="1:13">
      <c r="A270" s="4" t="s">
        <v>316</v>
      </c>
      <c r="B270" s="33" t="s">
        <v>804</v>
      </c>
      <c r="C270" s="9" t="s">
        <v>316</v>
      </c>
      <c r="D270" s="9" t="s">
        <v>145</v>
      </c>
      <c r="E270" s="9">
        <v>1</v>
      </c>
      <c r="F270" s="33" t="s">
        <v>17</v>
      </c>
      <c r="G270" s="34" t="s">
        <v>17</v>
      </c>
      <c r="H270" s="34" t="s">
        <v>141</v>
      </c>
      <c r="I270" s="9" t="s">
        <v>316</v>
      </c>
      <c r="J270" s="9" t="s">
        <v>316</v>
      </c>
      <c r="K270" s="6" t="s">
        <v>9</v>
      </c>
      <c r="L270" s="6" t="s">
        <v>141</v>
      </c>
      <c r="M270" s="7" t="str">
        <f t="shared" si="4"/>
        <v>INSERT INTO ft_t_incl (clsf_oid, cl_value, indus_cl_set_id, level_num, start_tms, last_chg_tms, last_chg_usr_id, cl_nme, cl_desc)  SELECT 'CBAINCL269','OIS_ANNUAL','CBAISSUB',1,SYSDATE,SYSDATE,'CBA','OIS_ANNUAL','OIS_ANNUAL'     FROM DUAL WHERE NOT EXISTS (SELECT 1 FROM ft_t_incl WHERE cl_value = 'OIS_ANNUAL' AND indus_cl_set_id = 'CBAISSUB');</v>
      </c>
    </row>
    <row r="271" spans="1:13">
      <c r="A271" s="4" t="s">
        <v>486</v>
      </c>
      <c r="B271" s="33" t="s">
        <v>805</v>
      </c>
      <c r="C271" s="9" t="s">
        <v>486</v>
      </c>
      <c r="D271" s="9" t="s">
        <v>145</v>
      </c>
      <c r="E271" s="9">
        <v>1</v>
      </c>
      <c r="F271" s="33" t="s">
        <v>17</v>
      </c>
      <c r="G271" s="34" t="s">
        <v>17</v>
      </c>
      <c r="H271" s="34" t="s">
        <v>141</v>
      </c>
      <c r="I271" s="9" t="s">
        <v>486</v>
      </c>
      <c r="J271" s="9" t="s">
        <v>486</v>
      </c>
      <c r="K271" s="6" t="s">
        <v>9</v>
      </c>
      <c r="L271" s="6" t="s">
        <v>141</v>
      </c>
      <c r="M271" s="7" t="str">
        <f t="shared" si="4"/>
        <v>INSERT INTO ft_t_incl (clsf_oid, cl_value, indus_cl_set_id, level_num, start_tms, last_chg_tms, last_chg_usr_id, cl_nme, cl_desc)  SELECT 'CBAINCL270','OIS_CB','CBAISSUB',1,SYSDATE,SYSDATE,'CBA','OIS_CB','OIS_CB'     FROM DUAL WHERE NOT EXISTS (SELECT 1 FROM ft_t_incl WHERE cl_value = 'OIS_CB' AND indus_cl_set_id = 'CBAISSUB');</v>
      </c>
    </row>
    <row r="272" spans="1:13">
      <c r="A272" s="4" t="s">
        <v>533</v>
      </c>
      <c r="B272" s="33" t="s">
        <v>806</v>
      </c>
      <c r="C272" s="9" t="s">
        <v>533</v>
      </c>
      <c r="D272" s="9" t="s">
        <v>145</v>
      </c>
      <c r="E272" s="9">
        <v>1</v>
      </c>
      <c r="F272" s="33" t="s">
        <v>17</v>
      </c>
      <c r="G272" s="34" t="s">
        <v>17</v>
      </c>
      <c r="H272" s="34" t="s">
        <v>141</v>
      </c>
      <c r="I272" s="9" t="s">
        <v>533</v>
      </c>
      <c r="J272" s="9" t="s">
        <v>533</v>
      </c>
      <c r="K272" s="6" t="s">
        <v>9</v>
      </c>
      <c r="L272" s="6" t="s">
        <v>141</v>
      </c>
      <c r="M272" s="7" t="str">
        <f t="shared" si="4"/>
        <v>INSERT INTO ft_t_incl (clsf_oid, cl_value, indus_cl_set_id, level_num, start_tms, last_chg_tms, last_chg_usr_id, cl_nme, cl_desc)  SELECT 'CBAINCL271','OIS_PLUS_SPREAD','CBAISSUB',1,SYSDATE,SYSDATE,'CBA','OIS_PLUS_SPREAD','OIS_PLUS_SPREAD'     FROM DUAL WHERE NOT EXISTS (SELECT 1 FROM ft_t_incl WHERE cl_value = 'OIS_PLUS_SPREAD' AND indus_cl_set_id = 'CBAISSUB');</v>
      </c>
    </row>
    <row r="273" spans="1:13">
      <c r="A273" s="4" t="s">
        <v>280</v>
      </c>
      <c r="B273" s="33" t="s">
        <v>807</v>
      </c>
      <c r="C273" s="9" t="s">
        <v>280</v>
      </c>
      <c r="D273" s="9" t="s">
        <v>145</v>
      </c>
      <c r="E273" s="9">
        <v>1</v>
      </c>
      <c r="F273" s="33" t="s">
        <v>17</v>
      </c>
      <c r="G273" s="34" t="s">
        <v>17</v>
      </c>
      <c r="H273" s="34" t="s">
        <v>141</v>
      </c>
      <c r="I273" s="9" t="s">
        <v>280</v>
      </c>
      <c r="J273" s="9" t="s">
        <v>280</v>
      </c>
      <c r="K273" s="6" t="s">
        <v>9</v>
      </c>
      <c r="L273" s="6" t="s">
        <v>141</v>
      </c>
      <c r="M273" s="7" t="str">
        <f t="shared" si="4"/>
        <v>INSERT INTO ft_t_incl (clsf_oid, cl_value, indus_cl_set_id, level_num, start_tms, last_chg_tms, last_chg_usr_id, cl_nme, cl_desc)  SELECT 'CBAINCL272','OIS_SOR','CBAISSUB',1,SYSDATE,SYSDATE,'CBA','OIS_SOR','OIS_SOR'     FROM DUAL WHERE NOT EXISTS (SELECT 1 FROM ft_t_incl WHERE cl_value = 'OIS_SOR' AND indus_cl_set_id = 'CBAISSUB');</v>
      </c>
    </row>
    <row r="274" spans="1:13">
      <c r="A274" s="4" t="s">
        <v>293</v>
      </c>
      <c r="B274" s="33" t="s">
        <v>808</v>
      </c>
      <c r="C274" s="9" t="s">
        <v>293</v>
      </c>
      <c r="D274" s="9" t="s">
        <v>145</v>
      </c>
      <c r="E274" s="9">
        <v>1</v>
      </c>
      <c r="F274" s="33" t="s">
        <v>17</v>
      </c>
      <c r="G274" s="34" t="s">
        <v>17</v>
      </c>
      <c r="H274" s="34" t="s">
        <v>141</v>
      </c>
      <c r="I274" s="9" t="s">
        <v>293</v>
      </c>
      <c r="J274" s="9" t="s">
        <v>293</v>
      </c>
      <c r="K274" s="6" t="s">
        <v>9</v>
      </c>
      <c r="L274" s="6" t="s">
        <v>141</v>
      </c>
      <c r="M274" s="7" t="str">
        <f t="shared" si="4"/>
        <v>INSERT INTO ft_t_incl (clsf_oid, cl_value, indus_cl_set_id, level_num, start_tms, last_chg_tms, last_chg_usr_id, cl_nme, cl_desc)  SELECT 'CBAINCL273','OMIBOR','CBAISSUB',1,SYSDATE,SYSDATE,'CBA','OMIBOR','OMIBOR'     FROM DUAL WHERE NOT EXISTS (SELECT 1 FROM ft_t_incl WHERE cl_value = 'OMIBOR' AND indus_cl_set_id = 'CBAISSUB');</v>
      </c>
    </row>
    <row r="275" spans="1:13">
      <c r="A275" s="4" t="s">
        <v>286</v>
      </c>
      <c r="B275" s="33" t="s">
        <v>809</v>
      </c>
      <c r="C275" s="9" t="s">
        <v>286</v>
      </c>
      <c r="D275" s="9" t="s">
        <v>145</v>
      </c>
      <c r="E275" s="9">
        <v>1</v>
      </c>
      <c r="F275" s="33" t="s">
        <v>17</v>
      </c>
      <c r="G275" s="34" t="s">
        <v>17</v>
      </c>
      <c r="H275" s="34" t="s">
        <v>141</v>
      </c>
      <c r="I275" s="9" t="s">
        <v>286</v>
      </c>
      <c r="J275" s="9" t="s">
        <v>286</v>
      </c>
      <c r="K275" s="6" t="s">
        <v>9</v>
      </c>
      <c r="L275" s="6" t="s">
        <v>141</v>
      </c>
      <c r="M275" s="7" t="str">
        <f t="shared" si="4"/>
        <v>INSERT INTO ft_t_incl (clsf_oid, cl_value, indus_cl_set_id, level_num, start_tms, last_chg_tms, last_chg_usr_id, cl_nme, cl_desc)  SELECT 'CBAINCL274','ONSHORE','CBAISSUB',1,SYSDATE,SYSDATE,'CBA','ONSHORE','ONSHORE'     FROM DUAL WHERE NOT EXISTS (SELECT 1 FROM ft_t_incl WHERE cl_value = 'ONSHORE' AND indus_cl_set_id = 'CBAISSUB');</v>
      </c>
    </row>
    <row r="276" spans="1:13">
      <c r="A276" s="4" t="s">
        <v>525</v>
      </c>
      <c r="B276" s="33" t="s">
        <v>810</v>
      </c>
      <c r="C276" s="9" t="s">
        <v>525</v>
      </c>
      <c r="D276" s="9" t="s">
        <v>145</v>
      </c>
      <c r="E276" s="9">
        <v>1</v>
      </c>
      <c r="F276" s="33" t="s">
        <v>17</v>
      </c>
      <c r="G276" s="34" t="s">
        <v>17</v>
      </c>
      <c r="H276" s="34" t="s">
        <v>141</v>
      </c>
      <c r="I276" s="9" t="s">
        <v>525</v>
      </c>
      <c r="J276" s="9" t="s">
        <v>525</v>
      </c>
      <c r="K276" s="6" t="s">
        <v>9</v>
      </c>
      <c r="L276" s="6" t="s">
        <v>141</v>
      </c>
      <c r="M276" s="7" t="str">
        <f t="shared" si="4"/>
        <v>INSERT INTO ft_t_incl (clsf_oid, cl_value, indus_cl_set_id, level_num, start_tms, last_chg_tms, last_chg_usr_id, cl_nme, cl_desc)  SELECT 'CBAINCL275','ONSHORE_SEMI','CBAISSUB',1,SYSDATE,SYSDATE,'CBA','ONSHORE_SEMI','ONSHORE_SEMI'     FROM DUAL WHERE NOT EXISTS (SELECT 1 FROM ft_t_incl WHERE cl_value = 'ONSHORE_SEMI' AND indus_cl_set_id = 'CBAISSUB');</v>
      </c>
    </row>
    <row r="277" spans="1:13">
      <c r="A277" s="4" t="s">
        <v>326</v>
      </c>
      <c r="B277" s="33" t="s">
        <v>811</v>
      </c>
      <c r="C277" s="9" t="s">
        <v>326</v>
      </c>
      <c r="D277" s="9" t="s">
        <v>145</v>
      </c>
      <c r="E277" s="9">
        <v>1</v>
      </c>
      <c r="F277" s="33" t="s">
        <v>17</v>
      </c>
      <c r="G277" s="34" t="s">
        <v>17</v>
      </c>
      <c r="H277" s="34" t="s">
        <v>141</v>
      </c>
      <c r="I277" s="9" t="s">
        <v>326</v>
      </c>
      <c r="J277" s="9" t="s">
        <v>326</v>
      </c>
      <c r="K277" s="6" t="s">
        <v>9</v>
      </c>
      <c r="L277" s="6" t="s">
        <v>141</v>
      </c>
      <c r="M277" s="7" t="str">
        <f t="shared" si="4"/>
        <v>INSERT INTO ft_t_incl (clsf_oid, cl_value, indus_cl_set_id, level_num, start_tms, last_chg_tms, last_chg_usr_id, cl_nme, cl_desc)  SELECT 'CBAINCL276','OUTRIGHT','CBAISSUB',1,SYSDATE,SYSDATE,'CBA','OUTRIGHT','OUTRIGHT'     FROM DUAL WHERE NOT EXISTS (SELECT 1 FROM ft_t_incl WHERE cl_value = 'OUTRIGHT' AND indus_cl_set_id = 'CBAISSUB');</v>
      </c>
    </row>
    <row r="278" spans="1:13">
      <c r="A278" s="4" t="s">
        <v>537</v>
      </c>
      <c r="B278" s="33" t="s">
        <v>812</v>
      </c>
      <c r="C278" s="9" t="s">
        <v>537</v>
      </c>
      <c r="D278" s="9" t="s">
        <v>145</v>
      </c>
      <c r="E278" s="9">
        <v>1</v>
      </c>
      <c r="F278" s="33" t="s">
        <v>17</v>
      </c>
      <c r="G278" s="34" t="s">
        <v>17</v>
      </c>
      <c r="H278" s="34" t="s">
        <v>141</v>
      </c>
      <c r="I278" s="9" t="s">
        <v>537</v>
      </c>
      <c r="J278" s="9" t="s">
        <v>537</v>
      </c>
      <c r="K278" s="6" t="s">
        <v>9</v>
      </c>
      <c r="L278" s="6" t="s">
        <v>141</v>
      </c>
      <c r="M278" s="7" t="str">
        <f t="shared" si="4"/>
        <v>INSERT INTO ft_t_incl (clsf_oid, cl_value, indus_cl_set_id, level_num, start_tms, last_chg_tms, last_chg_usr_id, cl_nme, cl_desc)  SELECT 'CBAINCL277','OVERNIGHT','CBAISSUB',1,SYSDATE,SYSDATE,'CBA','OVERNIGHT','OVERNIGHT'     FROM DUAL WHERE NOT EXISTS (SELECT 1 FROM ft_t_incl WHERE cl_value = 'OVERNIGHT' AND indus_cl_set_id = 'CBAISSUB');</v>
      </c>
    </row>
    <row r="279" spans="1:13">
      <c r="A279" s="4" t="s">
        <v>294</v>
      </c>
      <c r="B279" s="33" t="s">
        <v>813</v>
      </c>
      <c r="C279" s="9" t="s">
        <v>294</v>
      </c>
      <c r="D279" s="9" t="s">
        <v>145</v>
      </c>
      <c r="E279" s="9">
        <v>1</v>
      </c>
      <c r="F279" s="33" t="s">
        <v>17</v>
      </c>
      <c r="G279" s="34" t="s">
        <v>17</v>
      </c>
      <c r="H279" s="34" t="s">
        <v>141</v>
      </c>
      <c r="I279" s="9" t="s">
        <v>294</v>
      </c>
      <c r="J279" s="9" t="s">
        <v>294</v>
      </c>
      <c r="K279" s="6" t="s">
        <v>9</v>
      </c>
      <c r="L279" s="6" t="s">
        <v>141</v>
      </c>
      <c r="M279" s="7" t="str">
        <f t="shared" si="4"/>
        <v>INSERT INTO ft_t_incl (clsf_oid, cl_value, indus_cl_set_id, level_num, start_tms, last_chg_tms, last_chg_usr_id, cl_nme, cl_desc)  SELECT 'CBAINCL278','PHIBOR','CBAISSUB',1,SYSDATE,SYSDATE,'CBA','PHIBOR','PHIBOR'     FROM DUAL WHERE NOT EXISTS (SELECT 1 FROM ft_t_incl WHERE cl_value = 'PHIBOR' AND indus_cl_set_id = 'CBAISSUB');</v>
      </c>
    </row>
    <row r="280" spans="1:13">
      <c r="A280" s="4" t="s">
        <v>529</v>
      </c>
      <c r="B280" s="33" t="s">
        <v>814</v>
      </c>
      <c r="C280" s="9" t="s">
        <v>529</v>
      </c>
      <c r="D280" s="9" t="s">
        <v>145</v>
      </c>
      <c r="E280" s="9">
        <v>1</v>
      </c>
      <c r="F280" s="33" t="s">
        <v>17</v>
      </c>
      <c r="G280" s="34" t="s">
        <v>17</v>
      </c>
      <c r="H280" s="34" t="s">
        <v>141</v>
      </c>
      <c r="I280" s="9" t="s">
        <v>529</v>
      </c>
      <c r="J280" s="9" t="s">
        <v>529</v>
      </c>
      <c r="K280" s="6" t="s">
        <v>9</v>
      </c>
      <c r="L280" s="6" t="s">
        <v>141</v>
      </c>
      <c r="M280" s="7" t="str">
        <f t="shared" si="4"/>
        <v>INSERT INTO ft_t_incl (clsf_oid, cl_value, indus_cl_set_id, level_num, start_tms, last_chg_tms, last_chg_usr_id, cl_nme, cl_desc)  SELECT 'CBAINCL279','PHP ND','CBAISSUB',1,SYSDATE,SYSDATE,'CBA','PHP ND','PHP ND'     FROM DUAL WHERE NOT EXISTS (SELECT 1 FROM ft_t_incl WHERE cl_value = 'PHP ND' AND indus_cl_set_id = 'CBAISSUB');</v>
      </c>
    </row>
    <row r="281" spans="1:13">
      <c r="A281" s="4" t="s">
        <v>295</v>
      </c>
      <c r="B281" s="33" t="s">
        <v>815</v>
      </c>
      <c r="C281" s="9" t="s">
        <v>295</v>
      </c>
      <c r="D281" s="9" t="s">
        <v>145</v>
      </c>
      <c r="E281" s="9">
        <v>1</v>
      </c>
      <c r="F281" s="33" t="s">
        <v>17</v>
      </c>
      <c r="G281" s="34" t="s">
        <v>17</v>
      </c>
      <c r="H281" s="34" t="s">
        <v>141</v>
      </c>
      <c r="I281" s="9" t="s">
        <v>295</v>
      </c>
      <c r="J281" s="9" t="s">
        <v>295</v>
      </c>
      <c r="K281" s="6" t="s">
        <v>9</v>
      </c>
      <c r="L281" s="6" t="s">
        <v>141</v>
      </c>
      <c r="M281" s="7" t="str">
        <f t="shared" si="4"/>
        <v>INSERT INTO ft_t_incl (clsf_oid, cl_value, indus_cl_set_id, level_num, start_tms, last_chg_tms, last_chg_usr_id, cl_nme, cl_desc)  SELECT 'CBAINCL280','PNGDEPO','CBAISSUB',1,SYSDATE,SYSDATE,'CBA','PNGDEPO','PNGDEPO'     FROM DUAL WHERE NOT EXISTS (SELECT 1 FROM ft_t_incl WHERE cl_value = 'PNGDEPO' AND indus_cl_set_id = 'CBAISSUB');</v>
      </c>
    </row>
    <row r="282" spans="1:13">
      <c r="A282" s="4" t="s">
        <v>281</v>
      </c>
      <c r="B282" s="33" t="s">
        <v>816</v>
      </c>
      <c r="C282" s="9" t="s">
        <v>281</v>
      </c>
      <c r="D282" s="9" t="s">
        <v>145</v>
      </c>
      <c r="E282" s="9">
        <v>1</v>
      </c>
      <c r="F282" s="33" t="s">
        <v>17</v>
      </c>
      <c r="G282" s="34" t="s">
        <v>17</v>
      </c>
      <c r="H282" s="34" t="s">
        <v>141</v>
      </c>
      <c r="I282" s="9" t="s">
        <v>281</v>
      </c>
      <c r="J282" s="9" t="s">
        <v>281</v>
      </c>
      <c r="K282" s="6" t="s">
        <v>9</v>
      </c>
      <c r="L282" s="6" t="s">
        <v>141</v>
      </c>
      <c r="M282" s="7" t="str">
        <f t="shared" si="4"/>
        <v>INSERT INTO ft_t_incl (clsf_oid, cl_value, indus_cl_set_id, level_num, start_tms, last_chg_tms, last_chg_usr_id, cl_nme, cl_desc)  SELECT 'CBAINCL281','PRIBOR','CBAISSUB',1,SYSDATE,SYSDATE,'CBA','PRIBOR','PRIBOR'     FROM DUAL WHERE NOT EXISTS (SELECT 1 FROM ft_t_incl WHERE cl_value = 'PRIBOR' AND indus_cl_set_id = 'CBAISSUB');</v>
      </c>
    </row>
    <row r="283" spans="1:13">
      <c r="A283" s="4" t="s">
        <v>334</v>
      </c>
      <c r="B283" s="33" t="s">
        <v>817</v>
      </c>
      <c r="C283" s="9" t="s">
        <v>334</v>
      </c>
      <c r="D283" s="9" t="s">
        <v>145</v>
      </c>
      <c r="E283" s="9">
        <v>1</v>
      </c>
      <c r="F283" s="33" t="s">
        <v>17</v>
      </c>
      <c r="G283" s="34" t="s">
        <v>17</v>
      </c>
      <c r="H283" s="34" t="s">
        <v>141</v>
      </c>
      <c r="I283" s="9" t="s">
        <v>334</v>
      </c>
      <c r="J283" s="9" t="s">
        <v>334</v>
      </c>
      <c r="K283" s="6" t="s">
        <v>9</v>
      </c>
      <c r="L283" s="6" t="s">
        <v>141</v>
      </c>
      <c r="M283" s="7" t="str">
        <f t="shared" si="4"/>
        <v>INSERT INTO ft_t_incl (clsf_oid, cl_value, indus_cl_set_id, level_num, start_tms, last_chg_tms, last_chg_usr_id, cl_nme, cl_desc)  SELECT 'CBAINCL282','PTS_WSS','CBAISSUB',1,SYSDATE,SYSDATE,'CBA','PTS_WSS','PTS_WSS'     FROM DUAL WHERE NOT EXISTS (SELECT 1 FROM ft_t_incl WHERE cl_value = 'PTS_WSS' AND indus_cl_set_id = 'CBAISSUB');</v>
      </c>
    </row>
    <row r="284" spans="1:13">
      <c r="A284" s="4" t="s">
        <v>296</v>
      </c>
      <c r="B284" s="33" t="s">
        <v>818</v>
      </c>
      <c r="C284" s="9" t="s">
        <v>296</v>
      </c>
      <c r="D284" s="9" t="s">
        <v>145</v>
      </c>
      <c r="E284" s="9">
        <v>1</v>
      </c>
      <c r="F284" s="33" t="s">
        <v>17</v>
      </c>
      <c r="G284" s="34" t="s">
        <v>17</v>
      </c>
      <c r="H284" s="34" t="s">
        <v>141</v>
      </c>
      <c r="I284" s="9" t="s">
        <v>296</v>
      </c>
      <c r="J284" s="9" t="s">
        <v>296</v>
      </c>
      <c r="K284" s="6" t="s">
        <v>9</v>
      </c>
      <c r="L284" s="6" t="s">
        <v>141</v>
      </c>
      <c r="M284" s="7" t="str">
        <f t="shared" si="4"/>
        <v>INSERT INTO ft_t_incl (clsf_oid, cl_value, indus_cl_set_id, level_num, start_tms, last_chg_tms, last_chg_usr_id, cl_nme, cl_desc)  SELECT 'CBAINCL283','RBA','CBAISSUB',1,SYSDATE,SYSDATE,'CBA','RBA','RBA'     FROM DUAL WHERE NOT EXISTS (SELECT 1 FROM ft_t_incl WHERE cl_value = 'RBA' AND indus_cl_set_id = 'CBAISSUB');</v>
      </c>
    </row>
    <row r="285" spans="1:13">
      <c r="A285" s="4" t="s">
        <v>470</v>
      </c>
      <c r="B285" s="33" t="s">
        <v>819</v>
      </c>
      <c r="C285" s="9" t="s">
        <v>470</v>
      </c>
      <c r="D285" s="9" t="s">
        <v>145</v>
      </c>
      <c r="E285" s="9">
        <v>1</v>
      </c>
      <c r="F285" s="33" t="s">
        <v>17</v>
      </c>
      <c r="G285" s="34" t="s">
        <v>17</v>
      </c>
      <c r="H285" s="34" t="s">
        <v>141</v>
      </c>
      <c r="I285" s="9" t="s">
        <v>470</v>
      </c>
      <c r="J285" s="9" t="s">
        <v>470</v>
      </c>
      <c r="K285" s="6" t="s">
        <v>9</v>
      </c>
      <c r="L285" s="6" t="s">
        <v>141</v>
      </c>
      <c r="M285" s="7" t="str">
        <f t="shared" si="4"/>
        <v>INSERT INTO ft_t_incl (clsf_oid, cl_value, indus_cl_set_id, level_num, start_tms, last_chg_tms, last_chg_usr_id, cl_nme, cl_desc)  SELECT 'CBAINCL284','RBA4PM','CBAISSUB',1,SYSDATE,SYSDATE,'CBA','RBA4PM','RBA4PM'     FROM DUAL WHERE NOT EXISTS (SELECT 1 FROM ft_t_incl WHERE cl_value = 'RBA4PM' AND indus_cl_set_id = 'CBAISSUB');</v>
      </c>
    </row>
    <row r="286" spans="1:13">
      <c r="A286" s="4" t="s">
        <v>297</v>
      </c>
      <c r="B286" s="33" t="s">
        <v>820</v>
      </c>
      <c r="C286" s="9" t="s">
        <v>297</v>
      </c>
      <c r="D286" s="9" t="s">
        <v>145</v>
      </c>
      <c r="E286" s="9">
        <v>1</v>
      </c>
      <c r="F286" s="33" t="s">
        <v>17</v>
      </c>
      <c r="G286" s="34" t="s">
        <v>17</v>
      </c>
      <c r="H286" s="34" t="s">
        <v>141</v>
      </c>
      <c r="I286" s="9" t="s">
        <v>297</v>
      </c>
      <c r="J286" s="9" t="s">
        <v>297</v>
      </c>
      <c r="K286" s="6" t="s">
        <v>9</v>
      </c>
      <c r="L286" s="6" t="s">
        <v>141</v>
      </c>
      <c r="M286" s="7" t="str">
        <f t="shared" si="4"/>
        <v>INSERT INTO ft_t_incl (clsf_oid, cl_value, indus_cl_set_id, level_num, start_tms, last_chg_tms, last_chg_usr_id, cl_nme, cl_desc)  SELECT 'CBAINCL285','RBATARGET','CBAISSUB',1,SYSDATE,SYSDATE,'CBA','RBATARGET','RBATARGET'     FROM DUAL WHERE NOT EXISTS (SELECT 1 FROM ft_t_incl WHERE cl_value = 'RBATARGET' AND indus_cl_set_id = 'CBAISSUB');</v>
      </c>
    </row>
    <row r="287" spans="1:13">
      <c r="A287" s="4" t="s">
        <v>298</v>
      </c>
      <c r="B287" s="33" t="s">
        <v>821</v>
      </c>
      <c r="C287" s="9" t="s">
        <v>298</v>
      </c>
      <c r="D287" s="9" t="s">
        <v>145</v>
      </c>
      <c r="E287" s="9">
        <v>1</v>
      </c>
      <c r="F287" s="33" t="s">
        <v>17</v>
      </c>
      <c r="G287" s="34" t="s">
        <v>17</v>
      </c>
      <c r="H287" s="34" t="s">
        <v>141</v>
      </c>
      <c r="I287" s="9" t="s">
        <v>298</v>
      </c>
      <c r="J287" s="9" t="s">
        <v>298</v>
      </c>
      <c r="K287" s="6" t="s">
        <v>9</v>
      </c>
      <c r="L287" s="6" t="s">
        <v>141</v>
      </c>
      <c r="M287" s="7" t="str">
        <f t="shared" si="4"/>
        <v>INSERT INTO ft_t_incl (clsf_oid, cl_value, indus_cl_set_id, level_num, start_tms, last_chg_tms, last_chg_usr_id, cl_nme, cl_desc)  SELECT 'CBAINCL286','REPO','CBAISSUB',1,SYSDATE,SYSDATE,'CBA','REPO','REPO'     FROM DUAL WHERE NOT EXISTS (SELECT 1 FROM ft_t_incl WHERE cl_value = 'REPO' AND indus_cl_set_id = 'CBAISSUB');</v>
      </c>
    </row>
    <row r="288" spans="1:13">
      <c r="A288" s="4" t="s">
        <v>299</v>
      </c>
      <c r="B288" s="33" t="s">
        <v>822</v>
      </c>
      <c r="C288" s="9" t="s">
        <v>299</v>
      </c>
      <c r="D288" s="9" t="s">
        <v>145</v>
      </c>
      <c r="E288" s="9">
        <v>1</v>
      </c>
      <c r="F288" s="33" t="s">
        <v>17</v>
      </c>
      <c r="G288" s="34" t="s">
        <v>17</v>
      </c>
      <c r="H288" s="34" t="s">
        <v>141</v>
      </c>
      <c r="I288" s="9" t="s">
        <v>299</v>
      </c>
      <c r="J288" s="9" t="s">
        <v>299</v>
      </c>
      <c r="K288" s="6" t="s">
        <v>9</v>
      </c>
      <c r="L288" s="6" t="s">
        <v>141</v>
      </c>
      <c r="M288" s="7" t="str">
        <f t="shared" si="4"/>
        <v>INSERT INTO ft_t_incl (clsf_oid, cl_value, indus_cl_set_id, level_num, start_tms, last_chg_tms, last_chg_usr_id, cl_nme, cl_desc)  SELECT 'CBAINCL287','SAIBOR','CBAISSUB',1,SYSDATE,SYSDATE,'CBA','SAIBOR','SAIBOR'     FROM DUAL WHERE NOT EXISTS (SELECT 1 FROM ft_t_incl WHERE cl_value = 'SAIBOR' AND indus_cl_set_id = 'CBAISSUB');</v>
      </c>
    </row>
    <row r="289" spans="1:13">
      <c r="A289" s="4" t="s">
        <v>462</v>
      </c>
      <c r="B289" s="33" t="s">
        <v>823</v>
      </c>
      <c r="C289" s="9" t="s">
        <v>462</v>
      </c>
      <c r="D289" s="9" t="s">
        <v>145</v>
      </c>
      <c r="E289" s="9">
        <v>1</v>
      </c>
      <c r="F289" s="33" t="s">
        <v>17</v>
      </c>
      <c r="G289" s="34" t="s">
        <v>17</v>
      </c>
      <c r="H289" s="34" t="s">
        <v>141</v>
      </c>
      <c r="I289" s="9" t="s">
        <v>462</v>
      </c>
      <c r="J289" s="9" t="s">
        <v>462</v>
      </c>
      <c r="K289" s="6" t="s">
        <v>9</v>
      </c>
      <c r="L289" s="6" t="s">
        <v>141</v>
      </c>
      <c r="M289" s="7" t="str">
        <f t="shared" si="4"/>
        <v>INSERT INTO ft_t_incl (clsf_oid, cl_value, indus_cl_set_id, level_num, start_tms, last_chg_tms, last_chg_usr_id, cl_nme, cl_desc)  SELECT 'CBAINCL288','SEY','CBAISSUB',1,SYSDATE,SYSDATE,'CBA','SEY','SEY'     FROM DUAL WHERE NOT EXISTS (SELECT 1 FROM ft_t_incl WHERE cl_value = 'SEY' AND indus_cl_set_id = 'CBAISSUB');</v>
      </c>
    </row>
    <row r="290" spans="1:13">
      <c r="A290" s="4" t="s">
        <v>300</v>
      </c>
      <c r="B290" s="33" t="s">
        <v>824</v>
      </c>
      <c r="C290" s="9" t="s">
        <v>300</v>
      </c>
      <c r="D290" s="9" t="s">
        <v>145</v>
      </c>
      <c r="E290" s="9">
        <v>1</v>
      </c>
      <c r="F290" s="33" t="s">
        <v>17</v>
      </c>
      <c r="G290" s="34" t="s">
        <v>17</v>
      </c>
      <c r="H290" s="34" t="s">
        <v>141</v>
      </c>
      <c r="I290" s="9" t="s">
        <v>300</v>
      </c>
      <c r="J290" s="9" t="s">
        <v>300</v>
      </c>
      <c r="K290" s="6" t="s">
        <v>9</v>
      </c>
      <c r="L290" s="6" t="s">
        <v>141</v>
      </c>
      <c r="M290" s="7" t="str">
        <f t="shared" si="4"/>
        <v>INSERT INTO ft_t_incl (clsf_oid, cl_value, indus_cl_set_id, level_num, start_tms, last_chg_tms, last_chg_usr_id, cl_nme, cl_desc)  SELECT 'CBAINCL289','SHIBOR','CBAISSUB',1,SYSDATE,SYSDATE,'CBA','SHIBOR','SHIBOR'     FROM DUAL WHERE NOT EXISTS (SELECT 1 FROM ft_t_incl WHERE cl_value = 'SHIBOR' AND indus_cl_set_id = 'CBAISSUB');</v>
      </c>
    </row>
    <row r="291" spans="1:13">
      <c r="A291" s="4" t="s">
        <v>330</v>
      </c>
      <c r="B291" s="33" t="s">
        <v>825</v>
      </c>
      <c r="C291" s="9" t="s">
        <v>330</v>
      </c>
      <c r="D291" s="9" t="s">
        <v>145</v>
      </c>
      <c r="E291" s="9">
        <v>1</v>
      </c>
      <c r="F291" s="33" t="s">
        <v>17</v>
      </c>
      <c r="G291" s="34" t="s">
        <v>17</v>
      </c>
      <c r="H291" s="34" t="s">
        <v>141</v>
      </c>
      <c r="I291" s="9" t="s">
        <v>330</v>
      </c>
      <c r="J291" s="9" t="s">
        <v>330</v>
      </c>
      <c r="K291" s="6" t="s">
        <v>9</v>
      </c>
      <c r="L291" s="6" t="s">
        <v>141</v>
      </c>
      <c r="M291" s="7" t="str">
        <f t="shared" si="4"/>
        <v>INSERT INTO ft_t_incl (clsf_oid, cl_value, indus_cl_set_id, level_num, start_tms, last_chg_tms, last_chg_usr_id, cl_nme, cl_desc)  SELECT 'CBAINCL290','SHORT_1M','CBAISSUB',1,SYSDATE,SYSDATE,'CBA','SHORT_1M','SHORT_1M'     FROM DUAL WHERE NOT EXISTS (SELECT 1 FROM ft_t_incl WHERE cl_value = 'SHORT_1M' AND indus_cl_set_id = 'CBAISSUB');</v>
      </c>
    </row>
    <row r="292" spans="1:13">
      <c r="A292" s="4" t="s">
        <v>485</v>
      </c>
      <c r="B292" s="33" t="s">
        <v>826</v>
      </c>
      <c r="C292" s="9" t="s">
        <v>485</v>
      </c>
      <c r="D292" s="9" t="s">
        <v>145</v>
      </c>
      <c r="E292" s="9">
        <v>1</v>
      </c>
      <c r="F292" s="33" t="s">
        <v>17</v>
      </c>
      <c r="G292" s="34" t="s">
        <v>17</v>
      </c>
      <c r="H292" s="34" t="s">
        <v>141</v>
      </c>
      <c r="I292" s="9" t="s">
        <v>485</v>
      </c>
      <c r="J292" s="9" t="s">
        <v>485</v>
      </c>
      <c r="K292" s="6" t="s">
        <v>9</v>
      </c>
      <c r="L292" s="6" t="s">
        <v>141</v>
      </c>
      <c r="M292" s="7" t="str">
        <f t="shared" si="4"/>
        <v>INSERT INTO ft_t_incl (clsf_oid, cl_value, indus_cl_set_id, level_num, start_tms, last_chg_tms, last_chg_usr_id, cl_nme, cl_desc)  SELECT 'CBAINCL291','SHORT_3M','CBAISSUB',1,SYSDATE,SYSDATE,'CBA','SHORT_3M','SHORT_3M'     FROM DUAL WHERE NOT EXISTS (SELECT 1 FROM ft_t_incl WHERE cl_value = 'SHORT_3M' AND indus_cl_set_id = 'CBAISSUB');</v>
      </c>
    </row>
    <row r="293" spans="1:13">
      <c r="A293" s="4" t="s">
        <v>513</v>
      </c>
      <c r="B293" s="33" t="s">
        <v>827</v>
      </c>
      <c r="C293" s="9" t="s">
        <v>513</v>
      </c>
      <c r="D293" s="9" t="s">
        <v>145</v>
      </c>
      <c r="E293" s="9">
        <v>1</v>
      </c>
      <c r="F293" s="33" t="s">
        <v>17</v>
      </c>
      <c r="G293" s="34" t="s">
        <v>17</v>
      </c>
      <c r="H293" s="34" t="s">
        <v>141</v>
      </c>
      <c r="I293" s="9" t="s">
        <v>513</v>
      </c>
      <c r="J293" s="9" t="s">
        <v>513</v>
      </c>
      <c r="K293" s="6" t="s">
        <v>9</v>
      </c>
      <c r="L293" s="6" t="s">
        <v>141</v>
      </c>
      <c r="M293" s="7" t="str">
        <f t="shared" si="4"/>
        <v>INSERT INTO ft_t_incl (clsf_oid, cl_value, indus_cl_set_id, level_num, start_tms, last_chg_tms, last_chg_usr_id, cl_nme, cl_desc)  SELECT 'CBAINCL292','SHORT_3M_10AM','CBAISSUB',1,SYSDATE,SYSDATE,'CBA','SHORT_3M_10AM','SHORT_3M_10AM'     FROM DUAL WHERE NOT EXISTS (SELECT 1 FROM ft_t_incl WHERE cl_value = 'SHORT_3M_10AM' AND indus_cl_set_id = 'CBAISSUB');</v>
      </c>
    </row>
    <row r="294" spans="1:13">
      <c r="A294" s="4" t="s">
        <v>532</v>
      </c>
      <c r="B294" s="33" t="s">
        <v>828</v>
      </c>
      <c r="C294" s="9" t="s">
        <v>532</v>
      </c>
      <c r="D294" s="9" t="s">
        <v>145</v>
      </c>
      <c r="E294" s="9">
        <v>1</v>
      </c>
      <c r="F294" s="33" t="s">
        <v>17</v>
      </c>
      <c r="G294" s="34" t="s">
        <v>17</v>
      </c>
      <c r="H294" s="34" t="s">
        <v>141</v>
      </c>
      <c r="I294" s="9" t="s">
        <v>532</v>
      </c>
      <c r="J294" s="9" t="s">
        <v>532</v>
      </c>
      <c r="K294" s="6" t="s">
        <v>9</v>
      </c>
      <c r="L294" s="6" t="s">
        <v>141</v>
      </c>
      <c r="M294" s="7" t="str">
        <f t="shared" si="4"/>
        <v>INSERT INTO ft_t_incl (clsf_oid, cl_value, indus_cl_set_id, level_num, start_tms, last_chg_tms, last_chg_usr_id, cl_nme, cl_desc)  SELECT 'CBAINCL293','SHORT_3MSOR','CBAISSUB',1,SYSDATE,SYSDATE,'CBA','SHORT_3MSOR','SHORT_3MSOR'     FROM DUAL WHERE NOT EXISTS (SELECT 1 FROM ft_t_incl WHERE cl_value = 'SHORT_3MSOR' AND indus_cl_set_id = 'CBAISSUB');</v>
      </c>
    </row>
    <row r="295" spans="1:13">
      <c r="A295" s="4" t="s">
        <v>284</v>
      </c>
      <c r="B295" s="33" t="s">
        <v>829</v>
      </c>
      <c r="C295" s="9" t="s">
        <v>284</v>
      </c>
      <c r="D295" s="9" t="s">
        <v>145</v>
      </c>
      <c r="E295" s="9">
        <v>1</v>
      </c>
      <c r="F295" s="33" t="s">
        <v>17</v>
      </c>
      <c r="G295" s="34" t="s">
        <v>17</v>
      </c>
      <c r="H295" s="34" t="s">
        <v>141</v>
      </c>
      <c r="I295" s="9" t="s">
        <v>284</v>
      </c>
      <c r="J295" s="9" t="s">
        <v>284</v>
      </c>
      <c r="K295" s="6" t="s">
        <v>9</v>
      </c>
      <c r="L295" s="6" t="s">
        <v>141</v>
      </c>
      <c r="M295" s="7" t="str">
        <f t="shared" si="4"/>
        <v>INSERT INTO ft_t_incl (clsf_oid, cl_value, indus_cl_set_id, level_num, start_tms, last_chg_tms, last_chg_usr_id, cl_nme, cl_desc)  SELECT 'CBAINCL294','SIBOR','CBAISSUB',1,SYSDATE,SYSDATE,'CBA','SIBOR','SIBOR'     FROM DUAL WHERE NOT EXISTS (SELECT 1 FROM ft_t_incl WHERE cl_value = 'SIBOR' AND indus_cl_set_id = 'CBAISSUB');</v>
      </c>
    </row>
    <row r="296" spans="1:13">
      <c r="A296" s="4" t="s">
        <v>302</v>
      </c>
      <c r="B296" s="33" t="s">
        <v>830</v>
      </c>
      <c r="C296" s="9" t="s">
        <v>302</v>
      </c>
      <c r="D296" s="9" t="s">
        <v>145</v>
      </c>
      <c r="E296" s="9">
        <v>1</v>
      </c>
      <c r="F296" s="33" t="s">
        <v>17</v>
      </c>
      <c r="G296" s="34" t="s">
        <v>17</v>
      </c>
      <c r="H296" s="34" t="s">
        <v>141</v>
      </c>
      <c r="I296" s="9" t="s">
        <v>302</v>
      </c>
      <c r="J296" s="9" t="s">
        <v>302</v>
      </c>
      <c r="K296" s="6" t="s">
        <v>9</v>
      </c>
      <c r="L296" s="6" t="s">
        <v>141</v>
      </c>
      <c r="M296" s="7" t="str">
        <f t="shared" si="4"/>
        <v>INSERT INTO ft_t_incl (clsf_oid, cl_value, indus_cl_set_id, level_num, start_tms, last_chg_tms, last_chg_usr_id, cl_nme, cl_desc)  SELECT 'CBAINCL295','SONIA','CBAISSUB',1,SYSDATE,SYSDATE,'CBA','SONIA','SONIA'     FROM DUAL WHERE NOT EXISTS (SELECT 1 FROM ft_t_incl WHERE cl_value = 'SONIA' AND indus_cl_set_id = 'CBAISSUB');</v>
      </c>
    </row>
    <row r="297" spans="1:13">
      <c r="A297" s="4" t="s">
        <v>303</v>
      </c>
      <c r="B297" s="33" t="s">
        <v>831</v>
      </c>
      <c r="C297" s="9" t="s">
        <v>303</v>
      </c>
      <c r="D297" s="9" t="s">
        <v>145</v>
      </c>
      <c r="E297" s="9">
        <v>1</v>
      </c>
      <c r="F297" s="33" t="s">
        <v>17</v>
      </c>
      <c r="G297" s="34" t="s">
        <v>17</v>
      </c>
      <c r="H297" s="34" t="s">
        <v>141</v>
      </c>
      <c r="I297" s="9" t="s">
        <v>303</v>
      </c>
      <c r="J297" s="9" t="s">
        <v>303</v>
      </c>
      <c r="K297" s="6" t="s">
        <v>9</v>
      </c>
      <c r="L297" s="6" t="s">
        <v>141</v>
      </c>
      <c r="M297" s="7" t="str">
        <f t="shared" si="4"/>
        <v>INSERT INTO ft_t_incl (clsf_oid, cl_value, indus_cl_set_id, level_num, start_tms, last_chg_tms, last_chg_usr_id, cl_nme, cl_desc)  SELECT 'CBAINCL296','SOR','CBAISSUB',1,SYSDATE,SYSDATE,'CBA','SOR','SOR'     FROM DUAL WHERE NOT EXISTS (SELECT 1 FROM ft_t_incl WHERE cl_value = 'SOR' AND indus_cl_set_id = 'CBAISSUB');</v>
      </c>
    </row>
    <row r="298" spans="1:13">
      <c r="A298" s="4" t="s">
        <v>534</v>
      </c>
      <c r="B298" s="33" t="s">
        <v>832</v>
      </c>
      <c r="C298" s="9" t="s">
        <v>534</v>
      </c>
      <c r="D298" s="9" t="s">
        <v>145</v>
      </c>
      <c r="E298" s="9">
        <v>1</v>
      </c>
      <c r="F298" s="33" t="s">
        <v>17</v>
      </c>
      <c r="G298" s="34" t="s">
        <v>17</v>
      </c>
      <c r="H298" s="34" t="s">
        <v>141</v>
      </c>
      <c r="I298" s="9" t="s">
        <v>534</v>
      </c>
      <c r="J298" s="9" t="s">
        <v>534</v>
      </c>
      <c r="K298" s="6" t="s">
        <v>9</v>
      </c>
      <c r="L298" s="6" t="s">
        <v>141</v>
      </c>
      <c r="M298" s="7" t="str">
        <f t="shared" si="4"/>
        <v>INSERT INTO ft_t_incl (clsf_oid, cl_value, indus_cl_set_id, level_num, start_tms, last_chg_tms, last_chg_usr_id, cl_nme, cl_desc)  SELECT 'CBAINCL297','SOR_QTR','CBAISSUB',1,SYSDATE,SYSDATE,'CBA','SOR_QTR','SOR_QTR'     FROM DUAL WHERE NOT EXISTS (SELECT 1 FROM ft_t_incl WHERE cl_value = 'SOR_QTR' AND indus_cl_set_id = 'CBAISSUB');</v>
      </c>
    </row>
    <row r="299" spans="1:13">
      <c r="A299" s="4" t="s">
        <v>283</v>
      </c>
      <c r="B299" s="33" t="s">
        <v>833</v>
      </c>
      <c r="C299" s="9" t="s">
        <v>283</v>
      </c>
      <c r="D299" s="9" t="s">
        <v>145</v>
      </c>
      <c r="E299" s="9">
        <v>1</v>
      </c>
      <c r="F299" s="33" t="s">
        <v>17</v>
      </c>
      <c r="G299" s="34" t="s">
        <v>17</v>
      </c>
      <c r="H299" s="34" t="s">
        <v>141</v>
      </c>
      <c r="I299" s="9" t="s">
        <v>283</v>
      </c>
      <c r="J299" s="9" t="s">
        <v>283</v>
      </c>
      <c r="K299" s="6" t="s">
        <v>9</v>
      </c>
      <c r="L299" s="6" t="s">
        <v>141</v>
      </c>
      <c r="M299" s="7" t="str">
        <f t="shared" si="4"/>
        <v>INSERT INTO ft_t_incl (clsf_oid, cl_value, indus_cl_set_id, level_num, start_tms, last_chg_tms, last_chg_usr_id, cl_nme, cl_desc)  SELECT 'CBAINCL298','STIBOR','CBAISSUB',1,SYSDATE,SYSDATE,'CBA','STIBOR','STIBOR'     FROM DUAL WHERE NOT EXISTS (SELECT 1 FROM ft_t_incl WHERE cl_value = 'STIBOR' AND indus_cl_set_id = 'CBAISSUB');</v>
      </c>
    </row>
    <row r="300" spans="1:13">
      <c r="A300" s="4" t="s">
        <v>304</v>
      </c>
      <c r="B300" s="33" t="s">
        <v>834</v>
      </c>
      <c r="C300" s="9" t="s">
        <v>304</v>
      </c>
      <c r="D300" s="9" t="s">
        <v>145</v>
      </c>
      <c r="E300" s="9">
        <v>1</v>
      </c>
      <c r="F300" s="33" t="s">
        <v>17</v>
      </c>
      <c r="G300" s="34" t="s">
        <v>17</v>
      </c>
      <c r="H300" s="34" t="s">
        <v>141</v>
      </c>
      <c r="I300" s="9" t="s">
        <v>304</v>
      </c>
      <c r="J300" s="9" t="s">
        <v>304</v>
      </c>
      <c r="K300" s="6" t="s">
        <v>9</v>
      </c>
      <c r="L300" s="6" t="s">
        <v>141</v>
      </c>
      <c r="M300" s="7" t="str">
        <f t="shared" si="4"/>
        <v>INSERT INTO ft_t_incl (clsf_oid, cl_value, indus_cl_set_id, level_num, start_tms, last_chg_tms, last_chg_usr_id, cl_nme, cl_desc)  SELECT 'CBAINCL299','TAIBOR','CBAISSUB',1,SYSDATE,SYSDATE,'CBA','TAIBOR','TAIBOR'     FROM DUAL WHERE NOT EXISTS (SELECT 1 FROM ft_t_incl WHERE cl_value = 'TAIBOR' AND indus_cl_set_id = 'CBAISSUB');</v>
      </c>
    </row>
    <row r="301" spans="1:13">
      <c r="A301" s="4" t="s">
        <v>471</v>
      </c>
      <c r="B301" s="33" t="s">
        <v>835</v>
      </c>
      <c r="C301" s="9" t="s">
        <v>471</v>
      </c>
      <c r="D301" s="9" t="s">
        <v>145</v>
      </c>
      <c r="E301" s="9">
        <v>1</v>
      </c>
      <c r="F301" s="33" t="s">
        <v>17</v>
      </c>
      <c r="G301" s="34" t="s">
        <v>17</v>
      </c>
      <c r="H301" s="34" t="s">
        <v>141</v>
      </c>
      <c r="I301" s="9" t="s">
        <v>471</v>
      </c>
      <c r="J301" s="9" t="s">
        <v>471</v>
      </c>
      <c r="K301" s="6" t="s">
        <v>9</v>
      </c>
      <c r="L301" s="6" t="s">
        <v>141</v>
      </c>
      <c r="M301" s="7" t="str">
        <f t="shared" si="4"/>
        <v>INSERT INTO ft_t_incl (clsf_oid, cl_value, indus_cl_set_id, level_num, start_tms, last_chg_tms, last_chg_usr_id, cl_nme, cl_desc)  SELECT 'CBAINCL300','TAIFX1_11AM','CBAISSUB',1,SYSDATE,SYSDATE,'CBA','TAIFX1_11AM','TAIFX1_11AM'     FROM DUAL WHERE NOT EXISTS (SELECT 1 FROM ft_t_incl WHERE cl_value = 'TAIFX1_11AM' AND indus_cl_set_id = 'CBAISSUB');</v>
      </c>
    </row>
    <row r="302" spans="1:13">
      <c r="A302" s="4" t="s">
        <v>305</v>
      </c>
      <c r="B302" s="33" t="s">
        <v>836</v>
      </c>
      <c r="C302" s="9" t="s">
        <v>305</v>
      </c>
      <c r="D302" s="9" t="s">
        <v>145</v>
      </c>
      <c r="E302" s="9">
        <v>1</v>
      </c>
      <c r="F302" s="33" t="s">
        <v>17</v>
      </c>
      <c r="G302" s="34" t="s">
        <v>17</v>
      </c>
      <c r="H302" s="34" t="s">
        <v>141</v>
      </c>
      <c r="I302" s="9" t="s">
        <v>305</v>
      </c>
      <c r="J302" s="9" t="s">
        <v>305</v>
      </c>
      <c r="K302" s="6" t="s">
        <v>9</v>
      </c>
      <c r="L302" s="6" t="s">
        <v>141</v>
      </c>
      <c r="M302" s="7" t="str">
        <f t="shared" si="4"/>
        <v>INSERT INTO ft_t_incl (clsf_oid, cl_value, indus_cl_set_id, level_num, start_tms, last_chg_tms, last_chg_usr_id, cl_nme, cl_desc)  SELECT 'CBAINCL301','TELBOR','CBAISSUB',1,SYSDATE,SYSDATE,'CBA','TELBOR','TELBOR'     FROM DUAL WHERE NOT EXISTS (SELECT 1 FROM ft_t_incl WHERE cl_value = 'TELBOR' AND indus_cl_set_id = 'CBAISSUB');</v>
      </c>
    </row>
    <row r="303" spans="1:13">
      <c r="A303" s="4" t="s">
        <v>509</v>
      </c>
      <c r="B303" s="33" t="s">
        <v>837</v>
      </c>
      <c r="C303" s="9" t="s">
        <v>509</v>
      </c>
      <c r="D303" s="9" t="s">
        <v>145</v>
      </c>
      <c r="E303" s="9">
        <v>1</v>
      </c>
      <c r="F303" s="33" t="s">
        <v>17</v>
      </c>
      <c r="G303" s="34" t="s">
        <v>17</v>
      </c>
      <c r="H303" s="34" t="s">
        <v>141</v>
      </c>
      <c r="I303" s="9" t="s">
        <v>509</v>
      </c>
      <c r="J303" s="9" t="s">
        <v>509</v>
      </c>
      <c r="K303" s="6" t="s">
        <v>9</v>
      </c>
      <c r="L303" s="6" t="s">
        <v>141</v>
      </c>
      <c r="M303" s="7" t="str">
        <f t="shared" si="4"/>
        <v>INSERT INTO ft_t_incl (clsf_oid, cl_value, indus_cl_set_id, level_num, start_tms, last_chg_tms, last_chg_usr_id, cl_nme, cl_desc)  SELECT 'CBAINCL302','TELBOR-3M','CBAISSUB',1,SYSDATE,SYSDATE,'CBA','TELBOR-3M','TELBOR-3M'     FROM DUAL WHERE NOT EXISTS (SELECT 1 FROM ft_t_incl WHERE cl_value = 'TELBOR-3M' AND indus_cl_set_id = 'CBAISSUB');</v>
      </c>
    </row>
    <row r="304" spans="1:13">
      <c r="A304" s="4" t="s">
        <v>478</v>
      </c>
      <c r="B304" s="33" t="s">
        <v>838</v>
      </c>
      <c r="C304" s="9" t="s">
        <v>478</v>
      </c>
      <c r="D304" s="9" t="s">
        <v>145</v>
      </c>
      <c r="E304" s="9">
        <v>1</v>
      </c>
      <c r="F304" s="33" t="s">
        <v>17</v>
      </c>
      <c r="G304" s="34" t="s">
        <v>17</v>
      </c>
      <c r="H304" s="34" t="s">
        <v>141</v>
      </c>
      <c r="I304" s="9" t="s">
        <v>478</v>
      </c>
      <c r="J304" s="9" t="s">
        <v>478</v>
      </c>
      <c r="K304" s="6" t="s">
        <v>9</v>
      </c>
      <c r="L304" s="6" t="s">
        <v>141</v>
      </c>
      <c r="M304" s="7" t="str">
        <f t="shared" si="4"/>
        <v>INSERT INTO ft_t_incl (clsf_oid, cl_value, indus_cl_set_id, level_num, start_tms, last_chg_tms, last_chg_usr_id, cl_nme, cl_desc)  SELECT 'CBAINCL303','THB CCIRS','CBAISSUB',1,SYSDATE,SYSDATE,'CBA','THB CCIRS','THB CCIRS'     FROM DUAL WHERE NOT EXISTS (SELECT 1 FROM ft_t_incl WHERE cl_value = 'THB CCIRS' AND indus_cl_set_id = 'CBAISSUB');</v>
      </c>
    </row>
    <row r="305" spans="1:13">
      <c r="A305" s="4" t="s">
        <v>479</v>
      </c>
      <c r="B305" s="33" t="s">
        <v>839</v>
      </c>
      <c r="C305" s="9" t="s">
        <v>479</v>
      </c>
      <c r="D305" s="9" t="s">
        <v>145</v>
      </c>
      <c r="E305" s="9">
        <v>1</v>
      </c>
      <c r="F305" s="33" t="s">
        <v>17</v>
      </c>
      <c r="G305" s="34" t="s">
        <v>17</v>
      </c>
      <c r="H305" s="34" t="s">
        <v>141</v>
      </c>
      <c r="I305" s="9" t="s">
        <v>479</v>
      </c>
      <c r="J305" s="9" t="s">
        <v>479</v>
      </c>
      <c r="K305" s="6" t="s">
        <v>9</v>
      </c>
      <c r="L305" s="6" t="s">
        <v>141</v>
      </c>
      <c r="M305" s="7" t="str">
        <f t="shared" si="4"/>
        <v>INSERT INTO ft_t_incl (clsf_oid, cl_value, indus_cl_set_id, level_num, start_tms, last_chg_tms, last_chg_usr_id, cl_nme, cl_desc)  SELECT 'CBAINCL304','THB NDCROSS','CBAISSUB',1,SYSDATE,SYSDATE,'CBA','THB NDCROSS','THB NDCROSS'     FROM DUAL WHERE NOT EXISTS (SELECT 1 FROM ft_t_incl WHERE cl_value = 'THB NDCROSS' AND indus_cl_set_id = 'CBAISSUB');</v>
      </c>
    </row>
    <row r="306" spans="1:13">
      <c r="A306" s="4" t="s">
        <v>482</v>
      </c>
      <c r="B306" s="33" t="s">
        <v>840</v>
      </c>
      <c r="C306" s="9" t="s">
        <v>482</v>
      </c>
      <c r="D306" s="9" t="s">
        <v>145</v>
      </c>
      <c r="E306" s="9">
        <v>1</v>
      </c>
      <c r="F306" s="33" t="s">
        <v>17</v>
      </c>
      <c r="G306" s="34" t="s">
        <v>17</v>
      </c>
      <c r="H306" s="34" t="s">
        <v>141</v>
      </c>
      <c r="I306" s="9" t="s">
        <v>482</v>
      </c>
      <c r="J306" s="9" t="s">
        <v>482</v>
      </c>
      <c r="K306" s="6" t="s">
        <v>9</v>
      </c>
      <c r="L306" s="6" t="s">
        <v>141</v>
      </c>
      <c r="M306" s="7" t="str">
        <f t="shared" si="4"/>
        <v>INSERT INTO ft_t_incl (clsf_oid, cl_value, indus_cl_set_id, level_num, start_tms, last_chg_tms, last_chg_usr_id, cl_nme, cl_desc)  SELECT 'CBAINCL305','THB NDIRS','CBAISSUB',1,SYSDATE,SYSDATE,'CBA','THB NDIRS','THB NDIRS'     FROM DUAL WHERE NOT EXISTS (SELECT 1 FROM ft_t_incl WHERE cl_value = 'THB NDIRS' AND indus_cl_set_id = 'CBAISSUB');</v>
      </c>
    </row>
    <row r="307" spans="1:13">
      <c r="A307" s="4" t="s">
        <v>306</v>
      </c>
      <c r="B307" s="33" t="s">
        <v>841</v>
      </c>
      <c r="C307" s="9" t="s">
        <v>306</v>
      </c>
      <c r="D307" s="9" t="s">
        <v>145</v>
      </c>
      <c r="E307" s="9">
        <v>1</v>
      </c>
      <c r="F307" s="33" t="s">
        <v>17</v>
      </c>
      <c r="G307" s="34" t="s">
        <v>17</v>
      </c>
      <c r="H307" s="34" t="s">
        <v>141</v>
      </c>
      <c r="I307" s="9" t="s">
        <v>306</v>
      </c>
      <c r="J307" s="9" t="s">
        <v>306</v>
      </c>
      <c r="K307" s="6" t="s">
        <v>9</v>
      </c>
      <c r="L307" s="6" t="s">
        <v>141</v>
      </c>
      <c r="M307" s="7" t="str">
        <f t="shared" si="4"/>
        <v>INSERT INTO ft_t_incl (clsf_oid, cl_value, indus_cl_set_id, level_num, start_tms, last_chg_tms, last_chg_usr_id, cl_nme, cl_desc)  SELECT 'CBAINCL306','THBFIX','CBAISSUB',1,SYSDATE,SYSDATE,'CBA','THBFIX','THBFIX'     FROM DUAL WHERE NOT EXISTS (SELECT 1 FROM ft_t_incl WHERE cl_value = 'THBFIX' AND indus_cl_set_id = 'CBAISSUB');</v>
      </c>
    </row>
    <row r="308" spans="1:13">
      <c r="A308" s="4" t="s">
        <v>320</v>
      </c>
      <c r="B308" s="33" t="s">
        <v>842</v>
      </c>
      <c r="C308" s="9" t="s">
        <v>320</v>
      </c>
      <c r="D308" s="9" t="s">
        <v>145</v>
      </c>
      <c r="E308" s="9">
        <v>1</v>
      </c>
      <c r="F308" s="33" t="s">
        <v>17</v>
      </c>
      <c r="G308" s="34" t="s">
        <v>17</v>
      </c>
      <c r="H308" s="34" t="s">
        <v>141</v>
      </c>
      <c r="I308" s="9" t="s">
        <v>320</v>
      </c>
      <c r="J308" s="9" t="s">
        <v>320</v>
      </c>
      <c r="K308" s="6" t="s">
        <v>9</v>
      </c>
      <c r="L308" s="6" t="s">
        <v>141</v>
      </c>
      <c r="M308" s="7" t="str">
        <f t="shared" si="4"/>
        <v>INSERT INTO ft_t_incl (clsf_oid, cl_value, indus_cl_set_id, level_num, start_tms, last_chg_tms, last_chg_usr_id, cl_nme, cl_desc)  SELECT 'CBAINCL307','TIBOR','CBAISSUB',1,SYSDATE,SYSDATE,'CBA','TIBOR','TIBOR'     FROM DUAL WHERE NOT EXISTS (SELECT 1 FROM ft_t_incl WHERE cl_value = 'TIBOR' AND indus_cl_set_id = 'CBAISSUB');</v>
      </c>
    </row>
    <row r="309" spans="1:13">
      <c r="A309" s="4" t="s">
        <v>307</v>
      </c>
      <c r="B309" s="33" t="s">
        <v>843</v>
      </c>
      <c r="C309" s="9" t="s">
        <v>307</v>
      </c>
      <c r="D309" s="9" t="s">
        <v>145</v>
      </c>
      <c r="E309" s="9">
        <v>1</v>
      </c>
      <c r="F309" s="33" t="s">
        <v>17</v>
      </c>
      <c r="G309" s="34" t="s">
        <v>17</v>
      </c>
      <c r="H309" s="34" t="s">
        <v>141</v>
      </c>
      <c r="I309" s="9" t="s">
        <v>307</v>
      </c>
      <c r="J309" s="9" t="s">
        <v>307</v>
      </c>
      <c r="K309" s="6" t="s">
        <v>9</v>
      </c>
      <c r="L309" s="6" t="s">
        <v>141</v>
      </c>
      <c r="M309" s="7" t="str">
        <f t="shared" si="4"/>
        <v>INSERT INTO ft_t_incl (clsf_oid, cl_value, indus_cl_set_id, level_num, start_tms, last_chg_tms, last_chg_usr_id, cl_nme, cl_desc)  SELECT 'CBAINCL308','TIIE','CBAISSUB',1,SYSDATE,SYSDATE,'CBA','TIIE','TIIE'     FROM DUAL WHERE NOT EXISTS (SELECT 1 FROM ft_t_incl WHERE cl_value = 'TIIE' AND indus_cl_set_id = 'CBAISSUB');</v>
      </c>
    </row>
    <row r="310" spans="1:13">
      <c r="A310" s="4" t="s">
        <v>472</v>
      </c>
      <c r="B310" s="33" t="s">
        <v>844</v>
      </c>
      <c r="C310" s="9" t="s">
        <v>472</v>
      </c>
      <c r="D310" s="9" t="s">
        <v>145</v>
      </c>
      <c r="E310" s="9">
        <v>1</v>
      </c>
      <c r="F310" s="33" t="s">
        <v>17</v>
      </c>
      <c r="G310" s="34" t="s">
        <v>17</v>
      </c>
      <c r="H310" s="34" t="s">
        <v>141</v>
      </c>
      <c r="I310" s="9" t="s">
        <v>472</v>
      </c>
      <c r="J310" s="9" t="s">
        <v>472</v>
      </c>
      <c r="K310" s="6" t="s">
        <v>9</v>
      </c>
      <c r="L310" s="6" t="s">
        <v>141</v>
      </c>
      <c r="M310" s="7" t="str">
        <f t="shared" si="4"/>
        <v>INSERT INTO ft_t_incl (clsf_oid, cl_value, indus_cl_set_id, level_num, start_tms, last_chg_tms, last_chg_usr_id, cl_nme, cl_desc)  SELECT 'CBAINCL309','TKYFX_12PM','CBAISSUB',1,SYSDATE,SYSDATE,'CBA','TKYFX_12PM','TKYFX_12PM'     FROM DUAL WHERE NOT EXISTS (SELECT 1 FROM ft_t_incl WHERE cl_value = 'TKYFX_12PM' AND indus_cl_set_id = 'CBAISSUB');</v>
      </c>
    </row>
    <row r="311" spans="1:13">
      <c r="A311" s="4" t="s">
        <v>309</v>
      </c>
      <c r="B311" s="33" t="s">
        <v>845</v>
      </c>
      <c r="C311" s="9" t="s">
        <v>309</v>
      </c>
      <c r="D311" s="9" t="s">
        <v>145</v>
      </c>
      <c r="E311" s="9">
        <v>1</v>
      </c>
      <c r="F311" s="33" t="s">
        <v>17</v>
      </c>
      <c r="G311" s="34" t="s">
        <v>17</v>
      </c>
      <c r="H311" s="34" t="s">
        <v>141</v>
      </c>
      <c r="I311" s="9" t="s">
        <v>309</v>
      </c>
      <c r="J311" s="9" t="s">
        <v>309</v>
      </c>
      <c r="K311" s="6" t="s">
        <v>9</v>
      </c>
      <c r="L311" s="6" t="s">
        <v>141</v>
      </c>
      <c r="M311" s="7" t="str">
        <f t="shared" si="4"/>
        <v>INSERT INTO ft_t_incl (clsf_oid, cl_value, indus_cl_set_id, level_num, start_tms, last_chg_tms, last_chg_usr_id, cl_nme, cl_desc)  SELECT 'CBAINCL310','TREAS_REPO','CBAISSUB',1,SYSDATE,SYSDATE,'CBA','TREAS_REPO','TREAS_REPO'     FROM DUAL WHERE NOT EXISTS (SELECT 1 FROM ft_t_incl WHERE cl_value = 'TREAS_REPO' AND indus_cl_set_id = 'CBAISSUB');</v>
      </c>
    </row>
    <row r="312" spans="1:13">
      <c r="A312" s="4" t="s">
        <v>308</v>
      </c>
      <c r="B312" s="33" t="s">
        <v>846</v>
      </c>
      <c r="C312" s="9" t="s">
        <v>308</v>
      </c>
      <c r="D312" s="9" t="s">
        <v>145</v>
      </c>
      <c r="E312" s="9">
        <v>1</v>
      </c>
      <c r="F312" s="33" t="s">
        <v>17</v>
      </c>
      <c r="G312" s="34" t="s">
        <v>17</v>
      </c>
      <c r="H312" s="34" t="s">
        <v>141</v>
      </c>
      <c r="I312" s="9" t="s">
        <v>308</v>
      </c>
      <c r="J312" s="9" t="s">
        <v>308</v>
      </c>
      <c r="K312" s="6" t="s">
        <v>9</v>
      </c>
      <c r="L312" s="6" t="s">
        <v>141</v>
      </c>
      <c r="M312" s="7" t="str">
        <f t="shared" si="4"/>
        <v>INSERT INTO ft_t_incl (clsf_oid, cl_value, indus_cl_set_id, level_num, start_tms, last_chg_tms, last_chg_usr_id, cl_nme, cl_desc)  SELECT 'CBAINCL311','TREASURY-BILL','CBAISSUB',1,SYSDATE,SYSDATE,'CBA','TREASURY-BILL','TREASURY-BILL'     FROM DUAL WHERE NOT EXISTS (SELECT 1 FROM ft_t_incl WHERE cl_value = 'TREASURY-BILL' AND indus_cl_set_id = 'CBAISSUB');</v>
      </c>
    </row>
    <row r="313" spans="1:13">
      <c r="A313" s="4" t="s">
        <v>522</v>
      </c>
      <c r="B313" s="33" t="s">
        <v>847</v>
      </c>
      <c r="C313" s="9" t="s">
        <v>522</v>
      </c>
      <c r="D313" s="9" t="s">
        <v>145</v>
      </c>
      <c r="E313" s="9">
        <v>1</v>
      </c>
      <c r="F313" s="33" t="s">
        <v>17</v>
      </c>
      <c r="G313" s="34" t="s">
        <v>17</v>
      </c>
      <c r="H313" s="34" t="s">
        <v>141</v>
      </c>
      <c r="I313" s="9" t="s">
        <v>522</v>
      </c>
      <c r="J313" s="9" t="s">
        <v>522</v>
      </c>
      <c r="K313" s="6" t="s">
        <v>9</v>
      </c>
      <c r="L313" s="6" t="s">
        <v>141</v>
      </c>
      <c r="M313" s="7" t="str">
        <f t="shared" si="4"/>
        <v>INSERT INTO ft_t_incl (clsf_oid, cl_value, indus_cl_set_id, level_num, start_tms, last_chg_tms, last_chg_usr_id, cl_nme, cl_desc)  SELECT 'CBAINCL312','TRY_3M','CBAISSUB',1,SYSDATE,SYSDATE,'CBA','TRY_3M','TRY_3M'     FROM DUAL WHERE NOT EXISTS (SELECT 1 FROM ft_t_incl WHERE cl_value = 'TRY_3M' AND indus_cl_set_id = 'CBAISSUB');</v>
      </c>
    </row>
    <row r="314" spans="1:13">
      <c r="A314" s="4" t="s">
        <v>535</v>
      </c>
      <c r="B314" s="33" t="s">
        <v>848</v>
      </c>
      <c r="C314" s="9" t="s">
        <v>535</v>
      </c>
      <c r="D314" s="9" t="s">
        <v>145</v>
      </c>
      <c r="E314" s="9">
        <v>1</v>
      </c>
      <c r="F314" s="33" t="s">
        <v>17</v>
      </c>
      <c r="G314" s="34" t="s">
        <v>17</v>
      </c>
      <c r="H314" s="34" t="s">
        <v>141</v>
      </c>
      <c r="I314" s="9" t="s">
        <v>535</v>
      </c>
      <c r="J314" s="9" t="s">
        <v>535</v>
      </c>
      <c r="K314" s="6" t="s">
        <v>9</v>
      </c>
      <c r="L314" s="6" t="s">
        <v>141</v>
      </c>
      <c r="M314" s="7" t="str">
        <f t="shared" si="4"/>
        <v>INSERT INTO ft_t_incl (clsf_oid, cl_value, indus_cl_set_id, level_num, start_tms, last_chg_tms, last_chg_usr_id, cl_nme, cl_desc)  SELECT 'CBAINCL313','TSR_AM','CBAISSUB',1,SYSDATE,SYSDATE,'CBA','TSR_AM','TSR_AM'     FROM DUAL WHERE NOT EXISTS (SELECT 1 FROM ft_t_incl WHERE cl_value = 'TSR_AM' AND indus_cl_set_id = 'CBAISSUB');</v>
      </c>
    </row>
    <row r="315" spans="1:13">
      <c r="A315" s="4" t="s">
        <v>526</v>
      </c>
      <c r="B315" s="33" t="s">
        <v>849</v>
      </c>
      <c r="C315" s="9" t="s">
        <v>526</v>
      </c>
      <c r="D315" s="9" t="s">
        <v>145</v>
      </c>
      <c r="E315" s="9">
        <v>1</v>
      </c>
      <c r="F315" s="33" t="s">
        <v>17</v>
      </c>
      <c r="G315" s="34" t="s">
        <v>17</v>
      </c>
      <c r="H315" s="34" t="s">
        <v>141</v>
      </c>
      <c r="I315" s="9" t="s">
        <v>526</v>
      </c>
      <c r="J315" s="9" t="s">
        <v>526</v>
      </c>
      <c r="K315" s="6" t="s">
        <v>9</v>
      </c>
      <c r="L315" s="6" t="s">
        <v>141</v>
      </c>
      <c r="M315" s="7" t="str">
        <f t="shared" si="4"/>
        <v>INSERT INTO ft_t_incl (clsf_oid, cl_value, indus_cl_set_id, level_num, start_tms, last_chg_tms, last_chg_usr_id, cl_nme, cl_desc)  SELECT 'CBAINCL314','TWD NDCROSS','CBAISSUB',1,SYSDATE,SYSDATE,'CBA','TWD NDCROSS','TWD NDCROSS'     FROM DUAL WHERE NOT EXISTS (SELECT 1 FROM ft_t_incl WHERE cl_value = 'TWD NDCROSS' AND indus_cl_set_id = 'CBAISSUB');</v>
      </c>
    </row>
    <row r="316" spans="1:13">
      <c r="A316" s="4" t="s">
        <v>527</v>
      </c>
      <c r="B316" s="33" t="s">
        <v>850</v>
      </c>
      <c r="C316" s="9" t="s">
        <v>527</v>
      </c>
      <c r="D316" s="9" t="s">
        <v>145</v>
      </c>
      <c r="E316" s="9">
        <v>1</v>
      </c>
      <c r="F316" s="33" t="s">
        <v>17</v>
      </c>
      <c r="G316" s="34" t="s">
        <v>17</v>
      </c>
      <c r="H316" s="34" t="s">
        <v>141</v>
      </c>
      <c r="I316" s="9" t="s">
        <v>527</v>
      </c>
      <c r="J316" s="9" t="s">
        <v>527</v>
      </c>
      <c r="K316" s="6" t="s">
        <v>9</v>
      </c>
      <c r="L316" s="6" t="s">
        <v>141</v>
      </c>
      <c r="M316" s="7" t="str">
        <f t="shared" si="4"/>
        <v>INSERT INTO ft_t_incl (clsf_oid, cl_value, indus_cl_set_id, level_num, start_tms, last_chg_tms, last_chg_usr_id, cl_nme, cl_desc)  SELECT 'CBAINCL315','TWD NDIRS','CBAISSUB',1,SYSDATE,SYSDATE,'CBA','TWD NDIRS','TWD NDIRS'     FROM DUAL WHERE NOT EXISTS (SELECT 1 FROM ft_t_incl WHERE cl_value = 'TWD NDIRS' AND indus_cl_set_id = 'CBAISSUB');</v>
      </c>
    </row>
    <row r="317" spans="1:13">
      <c r="A317" s="4" t="s">
        <v>530</v>
      </c>
      <c r="B317" s="33" t="s">
        <v>851</v>
      </c>
      <c r="C317" s="9" t="s">
        <v>530</v>
      </c>
      <c r="D317" s="9" t="s">
        <v>145</v>
      </c>
      <c r="E317" s="9">
        <v>1</v>
      </c>
      <c r="F317" s="33" t="s">
        <v>17</v>
      </c>
      <c r="G317" s="34" t="s">
        <v>17</v>
      </c>
      <c r="H317" s="34" t="s">
        <v>141</v>
      </c>
      <c r="I317" s="9" t="s">
        <v>530</v>
      </c>
      <c r="J317" s="9" t="s">
        <v>530</v>
      </c>
      <c r="K317" s="6" t="s">
        <v>9</v>
      </c>
      <c r="L317" s="6" t="s">
        <v>141</v>
      </c>
      <c r="M317" s="7" t="str">
        <f t="shared" si="4"/>
        <v>INSERT INTO ft_t_incl (clsf_oid, cl_value, indus_cl_set_id, level_num, start_tms, last_chg_tms, last_chg_usr_id, cl_nme, cl_desc)  SELECT 'CBAINCL316','VND ND','CBAISSUB',1,SYSDATE,SYSDATE,'CBA','VND ND','VND ND'     FROM DUAL WHERE NOT EXISTS (SELECT 1 FROM ft_t_incl WHERE cl_value = 'VND ND' AND indus_cl_set_id = 'CBAISSUB');</v>
      </c>
    </row>
    <row r="318" spans="1:13">
      <c r="A318" s="4" t="s">
        <v>282</v>
      </c>
      <c r="B318" s="33" t="s">
        <v>852</v>
      </c>
      <c r="C318" s="9" t="s">
        <v>282</v>
      </c>
      <c r="D318" s="9" t="s">
        <v>145</v>
      </c>
      <c r="E318" s="9">
        <v>1</v>
      </c>
      <c r="F318" s="33" t="s">
        <v>17</v>
      </c>
      <c r="G318" s="34" t="s">
        <v>17</v>
      </c>
      <c r="H318" s="34" t="s">
        <v>141</v>
      </c>
      <c r="I318" s="9" t="s">
        <v>282</v>
      </c>
      <c r="J318" s="9" t="s">
        <v>282</v>
      </c>
      <c r="K318" s="6" t="s">
        <v>9</v>
      </c>
      <c r="L318" s="6" t="s">
        <v>141</v>
      </c>
      <c r="M318" s="7" t="str">
        <f t="shared" si="4"/>
        <v>INSERT INTO ft_t_incl (clsf_oid, cl_value, indus_cl_set_id, level_num, start_tms, last_chg_tms, last_chg_usr_id, cl_nme, cl_desc)  SELECT 'CBAINCL317','VNIBOR','CBAISSUB',1,SYSDATE,SYSDATE,'CBA','VNIBOR','VNIBOR'     FROM DUAL WHERE NOT EXISTS (SELECT 1 FROM ft_t_incl WHERE cl_value = 'VNIBOR' AND indus_cl_set_id = 'CBAISSUB');</v>
      </c>
    </row>
    <row r="319" spans="1:13">
      <c r="A319" s="4" t="s">
        <v>310</v>
      </c>
      <c r="B319" s="33" t="s">
        <v>855</v>
      </c>
      <c r="C319" s="9" t="s">
        <v>310</v>
      </c>
      <c r="D319" s="9" t="s">
        <v>145</v>
      </c>
      <c r="E319" s="9">
        <v>1</v>
      </c>
      <c r="F319" s="33" t="s">
        <v>17</v>
      </c>
      <c r="G319" s="34" t="s">
        <v>17</v>
      </c>
      <c r="H319" s="34" t="s">
        <v>141</v>
      </c>
      <c r="I319" s="9" t="s">
        <v>310</v>
      </c>
      <c r="J319" s="9" t="s">
        <v>310</v>
      </c>
      <c r="K319" s="6" t="s">
        <v>9</v>
      </c>
      <c r="L319" s="6" t="s">
        <v>141</v>
      </c>
      <c r="M319" s="7" t="str">
        <f t="shared" si="4"/>
        <v>INSERT INTO ft_t_incl (clsf_oid, cl_value, indus_cl_set_id, level_num, start_tms, last_chg_tms, last_chg_usr_id, cl_nme, cl_desc)  SELECT 'CBAINCL318','WIBOR','CBAISSUB',1,SYSDATE,SYSDATE,'CBA','WIBOR','WIBOR'     FROM DUAL WHERE NOT EXISTS (SELECT 1 FROM ft_t_incl WHERE cl_value = 'WIBOR' AND indus_cl_set_id = 'CBAISSUB');</v>
      </c>
    </row>
    <row r="320" spans="1:13">
      <c r="A320" s="4" t="s">
        <v>536</v>
      </c>
      <c r="B320" s="33" t="s">
        <v>856</v>
      </c>
      <c r="C320" s="9" t="s">
        <v>536</v>
      </c>
      <c r="D320" s="9" t="s">
        <v>145</v>
      </c>
      <c r="E320" s="9">
        <v>1</v>
      </c>
      <c r="F320" s="33" t="s">
        <v>17</v>
      </c>
      <c r="G320" s="34" t="s">
        <v>17</v>
      </c>
      <c r="H320" s="34" t="s">
        <v>141</v>
      </c>
      <c r="I320" s="9" t="s">
        <v>536</v>
      </c>
      <c r="J320" s="9" t="s">
        <v>536</v>
      </c>
      <c r="K320" s="6" t="s">
        <v>9</v>
      </c>
      <c r="L320" s="6" t="s">
        <v>141</v>
      </c>
      <c r="M320" s="7" t="str">
        <f t="shared" si="4"/>
        <v>INSERT INTO ft_t_incl (clsf_oid, cl_value, indus_cl_set_id, level_num, start_tms, last_chg_tms, last_chg_usr_id, cl_nme, cl_desc)  SELECT 'CBAINCL319','WMR_4PM_FIX','CBAISSUB',1,SYSDATE,SYSDATE,'CBA','WMR_4PM_FIX','WMR_4PM_FIX'     FROM DUAL WHERE NOT EXISTS (SELECT 1 FROM ft_t_incl WHERE cl_value = 'WMR_4PM_FIX' AND indus_cl_set_id = 'CBAISSUB');</v>
      </c>
    </row>
    <row r="321" spans="1:13">
      <c r="A321" s="4" t="s">
        <v>473</v>
      </c>
      <c r="B321" s="33" t="s">
        <v>857</v>
      </c>
      <c r="C321" s="9" t="s">
        <v>473</v>
      </c>
      <c r="D321" s="9" t="s">
        <v>145</v>
      </c>
      <c r="E321" s="9">
        <v>1</v>
      </c>
      <c r="F321" s="33" t="s">
        <v>17</v>
      </c>
      <c r="G321" s="34" t="s">
        <v>17</v>
      </c>
      <c r="H321" s="34" t="s">
        <v>141</v>
      </c>
      <c r="I321" s="9" t="s">
        <v>473</v>
      </c>
      <c r="J321" s="9" t="s">
        <v>473</v>
      </c>
      <c r="K321" s="6" t="s">
        <v>9</v>
      </c>
      <c r="L321" s="6" t="s">
        <v>141</v>
      </c>
      <c r="M321" s="7" t="str">
        <f t="shared" si="4"/>
        <v>INSERT INTO ft_t_incl (clsf_oid, cl_value, indus_cl_set_id, level_num, start_tms, last_chg_tms, last_chg_usr_id, cl_nme, cl_desc)  SELECT 'CBAINCL320','WO-BOE/SAF','CBAISSUB',1,SYSDATE,SYSDATE,'CBA','WO-BOE/SAF','WO-BOE/SAF'     FROM DUAL WHERE NOT EXISTS (SELECT 1 FROM ft_t_incl WHERE cl_value = 'WO-BOE/SAF' AND indus_cl_set_id = 'CBAISSUB');</v>
      </c>
    </row>
    <row r="322" spans="1:13">
      <c r="A322" s="4" t="s">
        <v>474</v>
      </c>
      <c r="B322" s="33" t="s">
        <v>858</v>
      </c>
      <c r="C322" s="9" t="s">
        <v>474</v>
      </c>
      <c r="D322" s="9" t="s">
        <v>145</v>
      </c>
      <c r="E322" s="9">
        <v>1</v>
      </c>
      <c r="F322" s="33" t="s">
        <v>17</v>
      </c>
      <c r="G322" s="34" t="s">
        <v>17</v>
      </c>
      <c r="H322" s="34" t="s">
        <v>141</v>
      </c>
      <c r="I322" s="9" t="s">
        <v>474</v>
      </c>
      <c r="J322" s="9" t="s">
        <v>474</v>
      </c>
      <c r="K322" s="6" t="s">
        <v>9</v>
      </c>
      <c r="L322" s="6" t="s">
        <v>141</v>
      </c>
      <c r="M322" s="7" t="str">
        <f t="shared" si="4"/>
        <v>INSERT INTO ft_t_incl (clsf_oid, cl_value, indus_cl_set_id, level_num, start_tms, last_chg_tms, last_chg_usr_id, cl_nme, cl_desc)  SELECT 'CBAINCL321','WO-RBNZ01','CBAISSUB',1,SYSDATE,SYSDATE,'CBA','WO-RBNZ01','WO-RBNZ01'     FROM DUAL WHERE NOT EXISTS (SELECT 1 FROM ft_t_incl WHERE cl_value = 'WO-RBNZ01' AND indus_cl_set_id = 'CBAISSUB');</v>
      </c>
    </row>
    <row r="323" spans="1:13">
      <c r="A323" s="4" t="s">
        <v>278</v>
      </c>
      <c r="B323" s="33" t="s">
        <v>859</v>
      </c>
      <c r="C323" s="9" t="s">
        <v>278</v>
      </c>
      <c r="D323" s="9" t="s">
        <v>145</v>
      </c>
      <c r="E323" s="9">
        <v>1</v>
      </c>
      <c r="F323" s="33" t="s">
        <v>17</v>
      </c>
      <c r="G323" s="34" t="s">
        <v>17</v>
      </c>
      <c r="H323" s="34" t="s">
        <v>141</v>
      </c>
      <c r="I323" s="9" t="s">
        <v>278</v>
      </c>
      <c r="J323" s="9" t="s">
        <v>278</v>
      </c>
      <c r="K323" s="6" t="s">
        <v>9</v>
      </c>
      <c r="L323" s="6" t="s">
        <v>141</v>
      </c>
      <c r="M323" s="7" t="str">
        <f t="shared" si="4"/>
        <v>INSERT INTO ft_t_incl (clsf_oid, cl_value, indus_cl_set_id, level_num, start_tms, last_chg_tms, last_chg_usr_id, cl_nme, cl_desc)  SELECT 'CBAINCL322','YE','CBAISSUB',1,SYSDATE,SYSDATE,'CBA','YE','YE'     FROM DUAL WHERE NOT EXISTS (SELECT 1 FROM ft_t_incl WHERE cl_value = 'YE' AND indus_cl_set_id = 'CBAISSUB');</v>
      </c>
    </row>
    <row r="324" spans="1:13">
      <c r="A324" s="4" t="s">
        <v>352</v>
      </c>
      <c r="B324" s="33" t="s">
        <v>860</v>
      </c>
      <c r="C324" s="9" t="s">
        <v>352</v>
      </c>
      <c r="D324" s="9" t="s">
        <v>145</v>
      </c>
      <c r="E324" s="9">
        <v>1</v>
      </c>
      <c r="F324" s="33" t="s">
        <v>17</v>
      </c>
      <c r="G324" s="34" t="s">
        <v>17</v>
      </c>
      <c r="H324" s="34" t="s">
        <v>141</v>
      </c>
      <c r="I324" s="9" t="s">
        <v>352</v>
      </c>
      <c r="J324" s="9" t="s">
        <v>352</v>
      </c>
      <c r="K324" s="6" t="s">
        <v>9</v>
      </c>
      <c r="L324" s="6" t="s">
        <v>141</v>
      </c>
      <c r="M324" s="7" t="str">
        <f t="shared" ref="M324:M387" si="5">CONCATENATE("INSERT INTO ft_t_incl (clsf_oid, cl_value, indus_cl_set_id, level_num, start_tms, last_chg_tms, last_chg_usr_id, cl_nme, cl_desc)  SELECT '",B324,"','",C324,"','",D324,"',",E324,",",F324,",",G324,",'",H324,"','",I324,"','",J324,"'     FROM DUAL WHERE NOT EXISTS (SELECT 1 FROM ft_t_incl WHERE cl_value = '",C324,"' AND indus_cl_set_id = '",D324,"');")</f>
        <v>INSERT INTO ft_t_incl (clsf_oid, cl_value, indus_cl_set_id, level_num, start_tms, last_chg_tms, last_chg_usr_id, cl_nme, cl_desc)  SELECT 'CBAINCL323','YK','CBAISSUB',1,SYSDATE,SYSDATE,'CBA','YK','YK'     FROM DUAL WHERE NOT EXISTS (SELECT 1 FROM ft_t_incl WHERE cl_value = 'YK' AND indus_cl_set_id = 'CBAISSUB');</v>
      </c>
    </row>
    <row r="325" spans="1:13">
      <c r="A325" s="4" t="s">
        <v>463</v>
      </c>
      <c r="B325" s="33" t="s">
        <v>861</v>
      </c>
      <c r="C325" s="9" t="s">
        <v>463</v>
      </c>
      <c r="D325" s="9" t="s">
        <v>145</v>
      </c>
      <c r="E325" s="9">
        <v>1</v>
      </c>
      <c r="F325" s="33" t="s">
        <v>17</v>
      </c>
      <c r="G325" s="34" t="s">
        <v>17</v>
      </c>
      <c r="H325" s="34" t="s">
        <v>141</v>
      </c>
      <c r="I325" s="9" t="s">
        <v>463</v>
      </c>
      <c r="J325" s="9" t="s">
        <v>463</v>
      </c>
      <c r="K325" s="6" t="s">
        <v>9</v>
      </c>
      <c r="L325" s="6" t="s">
        <v>141</v>
      </c>
      <c r="M325" s="7" t="str">
        <f t="shared" si="5"/>
        <v>INSERT INTO ft_t_incl (clsf_oid, cl_value, indus_cl_set_id, level_num, start_tms, last_chg_tms, last_chg_usr_id, cl_nme, cl_desc)  SELECT 'CBAINCL324','ZB','CBAISSUB',1,SYSDATE,SYSDATE,'CBA','ZB','ZB'     FROM DUAL WHERE NOT EXISTS (SELECT 1 FROM ft_t_incl WHERE cl_value = 'ZB' AND indus_cl_set_id = 'CBAISSUB');</v>
      </c>
    </row>
    <row r="326" spans="1:13">
      <c r="A326" s="4" t="s">
        <v>311</v>
      </c>
      <c r="B326" s="33" t="s">
        <v>862</v>
      </c>
      <c r="C326" s="9" t="s">
        <v>311</v>
      </c>
      <c r="D326" s="9" t="s">
        <v>145</v>
      </c>
      <c r="E326" s="9">
        <v>1</v>
      </c>
      <c r="F326" s="33" t="s">
        <v>17</v>
      </c>
      <c r="G326" s="34" t="s">
        <v>17</v>
      </c>
      <c r="H326" s="34" t="s">
        <v>141</v>
      </c>
      <c r="I326" s="9" t="s">
        <v>311</v>
      </c>
      <c r="J326" s="9" t="s">
        <v>311</v>
      </c>
      <c r="K326" s="6" t="s">
        <v>9</v>
      </c>
      <c r="L326" s="6" t="s">
        <v>141</v>
      </c>
      <c r="M326" s="7" t="str">
        <f t="shared" si="5"/>
        <v>INSERT INTO ft_t_incl (clsf_oid, cl_value, indus_cl_set_id, level_num, start_tms, last_chg_tms, last_chg_usr_id, cl_nme, cl_desc)  SELECT 'CBAINCL325','ZTIBOR','CBAISSUB',1,SYSDATE,SYSDATE,'CBA','ZTIBOR','ZTIBOR'     FROM DUAL WHERE NOT EXISTS (SELECT 1 FROM ft_t_incl WHERE cl_value = 'ZTIBOR' AND indus_cl_set_id = 'CBAISSUB');</v>
      </c>
    </row>
    <row r="327" spans="1:13">
      <c r="A327" s="142" t="s">
        <v>1754</v>
      </c>
      <c r="B327" s="33" t="s">
        <v>1762</v>
      </c>
      <c r="C327" s="9" t="s">
        <v>1754</v>
      </c>
      <c r="D327" s="78" t="s">
        <v>144</v>
      </c>
      <c r="E327" s="9">
        <v>1</v>
      </c>
      <c r="F327" s="33" t="s">
        <v>17</v>
      </c>
      <c r="G327" s="34" t="s">
        <v>17</v>
      </c>
      <c r="H327" s="34" t="s">
        <v>141</v>
      </c>
      <c r="I327" s="9" t="s">
        <v>1754</v>
      </c>
      <c r="J327" s="9" t="s">
        <v>1754</v>
      </c>
      <c r="K327" s="6" t="s">
        <v>9</v>
      </c>
      <c r="L327" s="6" t="s">
        <v>141</v>
      </c>
      <c r="M327" s="7" t="str">
        <f t="shared" si="5"/>
        <v>INSERT INTO ft_t_incl (clsf_oid, cl_value, indus_cl_set_id, level_num, start_tms, last_chg_tms, last_chg_usr_id, cl_nme, cl_desc)  SELECT 'CBAINCL326','DUMMY','CBAISS',1,SYSDATE,SYSDATE,'CBA','DUMMY','DUMMY'     FROM DUAL WHERE NOT EXISTS (SELECT 1 FROM ft_t_incl WHERE cl_value = 'DUMMY' AND indus_cl_set_id = 'CBAISS');</v>
      </c>
    </row>
    <row r="328" spans="1:13">
      <c r="A328" s="142" t="s">
        <v>1755</v>
      </c>
      <c r="B328" s="33" t="s">
        <v>1763</v>
      </c>
      <c r="C328" s="9" t="s">
        <v>1755</v>
      </c>
      <c r="D328" s="78" t="s">
        <v>144</v>
      </c>
      <c r="E328" s="9">
        <v>1</v>
      </c>
      <c r="F328" s="33" t="s">
        <v>17</v>
      </c>
      <c r="G328" s="34" t="s">
        <v>17</v>
      </c>
      <c r="H328" s="34" t="s">
        <v>141</v>
      </c>
      <c r="I328" s="9" t="s">
        <v>1755</v>
      </c>
      <c r="J328" s="9" t="s">
        <v>1755</v>
      </c>
      <c r="K328" s="6" t="s">
        <v>9</v>
      </c>
      <c r="L328" s="6" t="s">
        <v>141</v>
      </c>
      <c r="M328" s="7" t="str">
        <f t="shared" si="5"/>
        <v>INSERT INTO ft_t_incl (clsf_oid, cl_value, indus_cl_set_id, level_num, start_tms, last_chg_tms, last_chg_usr_id, cl_nme, cl_desc)  SELECT 'CBAINCL327','SWAPTION','CBAISS',1,SYSDATE,SYSDATE,'CBA','SWAPTION','SWAPTION'     FROM DUAL WHERE NOT EXISTS (SELECT 1 FROM ft_t_incl WHERE cl_value = 'SWAPTION' AND indus_cl_set_id = 'CBAISS');</v>
      </c>
    </row>
    <row r="329" spans="1:13">
      <c r="A329" s="142" t="s">
        <v>1756</v>
      </c>
      <c r="B329" s="33" t="s">
        <v>1764</v>
      </c>
      <c r="C329" s="9" t="s">
        <v>1756</v>
      </c>
      <c r="D329" s="78" t="s">
        <v>144</v>
      </c>
      <c r="E329" s="9">
        <v>1</v>
      </c>
      <c r="F329" s="33" t="s">
        <v>17</v>
      </c>
      <c r="G329" s="34" t="s">
        <v>17</v>
      </c>
      <c r="H329" s="34" t="s">
        <v>141</v>
      </c>
      <c r="I329" s="9" t="s">
        <v>1756</v>
      </c>
      <c r="J329" s="9" t="s">
        <v>1756</v>
      </c>
      <c r="K329" s="6" t="s">
        <v>9</v>
      </c>
      <c r="L329" s="6" t="s">
        <v>141</v>
      </c>
      <c r="M329" s="7" t="str">
        <f t="shared" si="5"/>
        <v>INSERT INTO ft_t_incl (clsf_oid, cl_value, indus_cl_set_id, level_num, start_tms, last_chg_tms, last_chg_usr_id, cl_nme, cl_desc)  SELECT 'CBAINCL328','PARCAPS','CBAISS',1,SYSDATE,SYSDATE,'CBA','PARCAPS','PARCAPS'     FROM DUAL WHERE NOT EXISTS (SELECT 1 FROM ft_t_incl WHERE cl_value = 'PARCAPS' AND indus_cl_set_id = 'CBAISS');</v>
      </c>
    </row>
    <row r="330" spans="1:13">
      <c r="A330" s="142" t="s">
        <v>1757</v>
      </c>
      <c r="B330" s="33" t="s">
        <v>1765</v>
      </c>
      <c r="C330" s="9" t="s">
        <v>1757</v>
      </c>
      <c r="D330" s="78" t="s">
        <v>144</v>
      </c>
      <c r="E330" s="9">
        <v>1</v>
      </c>
      <c r="F330" s="33" t="s">
        <v>17</v>
      </c>
      <c r="G330" s="34" t="s">
        <v>17</v>
      </c>
      <c r="H330" s="34" t="s">
        <v>141</v>
      </c>
      <c r="I330" s="9" t="s">
        <v>1757</v>
      </c>
      <c r="J330" s="9" t="s">
        <v>1757</v>
      </c>
      <c r="K330" s="6" t="s">
        <v>9</v>
      </c>
      <c r="L330" s="6" t="s">
        <v>141</v>
      </c>
      <c r="M330" s="7" t="str">
        <f t="shared" si="5"/>
        <v>INSERT INTO ft_t_incl (clsf_oid, cl_value, indus_cl_set_id, level_num, start_tms, last_chg_tms, last_chg_usr_id, cl_nme, cl_desc)  SELECT 'CBAINCL329','FXOPTION','CBAISS',1,SYSDATE,SYSDATE,'CBA','FXOPTION','FXOPTION'     FROM DUAL WHERE NOT EXISTS (SELECT 1 FROM ft_t_incl WHERE cl_value = 'FXOPTION' AND indus_cl_set_id = 'CBAISS');</v>
      </c>
    </row>
    <row r="331" spans="1:13">
      <c r="A331" s="142" t="s">
        <v>1758</v>
      </c>
      <c r="B331" s="33" t="s">
        <v>1766</v>
      </c>
      <c r="C331" s="9" t="s">
        <v>1758</v>
      </c>
      <c r="D331" s="78" t="s">
        <v>144</v>
      </c>
      <c r="E331" s="9">
        <v>1</v>
      </c>
      <c r="F331" s="33" t="s">
        <v>17</v>
      </c>
      <c r="G331" s="34" t="s">
        <v>17</v>
      </c>
      <c r="H331" s="34" t="s">
        <v>141</v>
      </c>
      <c r="I331" s="9" t="s">
        <v>1758</v>
      </c>
      <c r="J331" s="9" t="s">
        <v>1758</v>
      </c>
      <c r="K331" s="6" t="s">
        <v>9</v>
      </c>
      <c r="L331" s="6" t="s">
        <v>141</v>
      </c>
      <c r="M331" s="7" t="str">
        <f t="shared" si="5"/>
        <v>INSERT INTO ft_t_incl (clsf_oid, cl_value, indus_cl_set_id, level_num, start_tms, last_chg_tms, last_chg_usr_id, cl_nme, cl_desc)  SELECT 'CBAINCL330','INDEX','CBAISS',1,SYSDATE,SYSDATE,'CBA','INDEX','INDEX'     FROM DUAL WHERE NOT EXISTS (SELECT 1 FROM ft_t_incl WHERE cl_value = 'INDEX' AND indus_cl_set_id = 'CBAISS');</v>
      </c>
    </row>
    <row r="332" spans="1:13">
      <c r="A332" s="142" t="s">
        <v>1759</v>
      </c>
      <c r="B332" s="33" t="s">
        <v>1767</v>
      </c>
      <c r="C332" s="9" t="s">
        <v>1759</v>
      </c>
      <c r="D332" s="78" t="s">
        <v>144</v>
      </c>
      <c r="E332" s="9">
        <v>1</v>
      </c>
      <c r="F332" s="33" t="s">
        <v>17</v>
      </c>
      <c r="G332" s="34" t="s">
        <v>17</v>
      </c>
      <c r="H332" s="34" t="s">
        <v>141</v>
      </c>
      <c r="I332" s="9" t="s">
        <v>1759</v>
      </c>
      <c r="J332" s="9" t="s">
        <v>1759</v>
      </c>
      <c r="K332" s="6" t="s">
        <v>9</v>
      </c>
      <c r="L332" s="6" t="s">
        <v>141</v>
      </c>
      <c r="M332" s="7" t="str">
        <f t="shared" si="5"/>
        <v>INSERT INTO ft_t_incl (clsf_oid, cl_value, indus_cl_set_id, level_num, start_tms, last_chg_tms, last_chg_usr_id, cl_nme, cl_desc)  SELECT 'CBAINCL331','FX-CORRELATION','CBAISS',1,SYSDATE,SYSDATE,'CBA','FX-CORRELATION','FX-CORRELATION'     FROM DUAL WHERE NOT EXISTS (SELECT 1 FROM ft_t_incl WHERE cl_value = 'FX-CORRELATION' AND indus_cl_set_id = 'CBAISS');</v>
      </c>
    </row>
    <row r="333" spans="1:13">
      <c r="A333" s="142" t="s">
        <v>1760</v>
      </c>
      <c r="B333" s="33" t="s">
        <v>1768</v>
      </c>
      <c r="C333" s="9" t="s">
        <v>1760</v>
      </c>
      <c r="D333" s="78" t="s">
        <v>144</v>
      </c>
      <c r="E333" s="9">
        <v>1</v>
      </c>
      <c r="F333" s="33" t="s">
        <v>17</v>
      </c>
      <c r="G333" s="34" t="s">
        <v>17</v>
      </c>
      <c r="H333" s="34" t="s">
        <v>141</v>
      </c>
      <c r="I333" s="9" t="s">
        <v>1760</v>
      </c>
      <c r="J333" s="9" t="s">
        <v>1760</v>
      </c>
      <c r="K333" s="6" t="s">
        <v>9</v>
      </c>
      <c r="L333" s="6" t="s">
        <v>141</v>
      </c>
      <c r="M333" s="7" t="str">
        <f t="shared" si="5"/>
        <v>INSERT INTO ft_t_incl (clsf_oid, cl_value, indus_cl_set_id, level_num, start_tms, last_chg_tms, last_chg_usr_id, cl_nme, cl_desc)  SELECT 'CBAINCL332','HULL WHITE','CBAISS',1,SYSDATE,SYSDATE,'CBA','HULL WHITE','HULL WHITE'     FROM DUAL WHERE NOT EXISTS (SELECT 1 FROM ft_t_incl WHERE cl_value = 'HULL WHITE' AND indus_cl_set_id = 'CBAISS');</v>
      </c>
    </row>
    <row r="334" spans="1:13">
      <c r="A334" s="142" t="s">
        <v>1761</v>
      </c>
      <c r="B334" s="33" t="s">
        <v>1769</v>
      </c>
      <c r="C334" s="9" t="s">
        <v>1761</v>
      </c>
      <c r="D334" s="78" t="s">
        <v>144</v>
      </c>
      <c r="E334" s="9">
        <v>1</v>
      </c>
      <c r="F334" s="33" t="s">
        <v>17</v>
      </c>
      <c r="G334" s="34" t="s">
        <v>17</v>
      </c>
      <c r="H334" s="34" t="s">
        <v>141</v>
      </c>
      <c r="I334" s="9" t="s">
        <v>1761</v>
      </c>
      <c r="J334" s="9" t="s">
        <v>1761</v>
      </c>
      <c r="K334" s="6" t="s">
        <v>9</v>
      </c>
      <c r="L334" s="6" t="s">
        <v>141</v>
      </c>
      <c r="M334" s="7" t="str">
        <f t="shared" si="5"/>
        <v>INSERT INTO ft_t_incl (clsf_oid, cl_value, indus_cl_set_id, level_num, start_tms, last_chg_tms, last_chg_usr_id, cl_nme, cl_desc)  SELECT 'CBAINCL333','PARCAPS_FLOOR','CBAISS',1,SYSDATE,SYSDATE,'CBA','PARCAPS_FLOOR','PARCAPS_FLOOR'     FROM DUAL WHERE NOT EXISTS (SELECT 1 FROM ft_t_incl WHERE cl_value = 'PARCAPS_FLOOR' AND indus_cl_set_id = 'CBAISS');</v>
      </c>
    </row>
    <row r="335" spans="1:13">
      <c r="A335" s="142" t="s">
        <v>462</v>
      </c>
      <c r="B335" s="33" t="s">
        <v>1770</v>
      </c>
      <c r="C335" s="9" t="s">
        <v>462</v>
      </c>
      <c r="D335" s="78" t="s">
        <v>145</v>
      </c>
      <c r="E335" s="9">
        <v>1</v>
      </c>
      <c r="F335" s="33" t="s">
        <v>17</v>
      </c>
      <c r="G335" s="34" t="s">
        <v>17</v>
      </c>
      <c r="H335" s="34" t="s">
        <v>141</v>
      </c>
      <c r="I335" s="9" t="s">
        <v>462</v>
      </c>
      <c r="J335" s="9" t="s">
        <v>462</v>
      </c>
      <c r="K335" s="6" t="s">
        <v>9</v>
      </c>
      <c r="L335" s="6" t="s">
        <v>141</v>
      </c>
      <c r="M335" s="7" t="str">
        <f t="shared" si="5"/>
        <v>INSERT INTO ft_t_incl (clsf_oid, cl_value, indus_cl_set_id, level_num, start_tms, last_chg_tms, last_chg_usr_id, cl_nme, cl_desc)  SELECT 'CBAINCL334','SEY','CBAISSUB',1,SYSDATE,SYSDATE,'CBA','SEY','SEY'     FROM DUAL WHERE NOT EXISTS (SELECT 1 FROM ft_t_incl WHERE cl_value = 'SEY' AND indus_cl_set_id = 'CBAISSUB');</v>
      </c>
    </row>
    <row r="336" spans="1:13">
      <c r="A336" s="142" t="s">
        <v>230</v>
      </c>
      <c r="B336" s="33" t="s">
        <v>1771</v>
      </c>
      <c r="C336" s="9" t="s">
        <v>230</v>
      </c>
      <c r="D336" s="78" t="s">
        <v>145</v>
      </c>
      <c r="E336" s="9">
        <v>1</v>
      </c>
      <c r="F336" s="33" t="s">
        <v>17</v>
      </c>
      <c r="G336" s="34" t="s">
        <v>17</v>
      </c>
      <c r="H336" s="34" t="s">
        <v>141</v>
      </c>
      <c r="I336" s="9" t="s">
        <v>230</v>
      </c>
      <c r="J336" s="9" t="s">
        <v>230</v>
      </c>
      <c r="K336" s="6" t="s">
        <v>9</v>
      </c>
      <c r="L336" s="6" t="s">
        <v>141</v>
      </c>
      <c r="M336" s="7" t="str">
        <f t="shared" si="5"/>
        <v>INSERT INTO ft_t_incl (clsf_oid, cl_value, indus_cl_set_id, level_num, start_tms, last_chg_tms, last_chg_usr_id, cl_nme, cl_desc)  SELECT 'CBAINCL335','BANK BILL','CBAISSUB',1,SYSDATE,SYSDATE,'CBA','BANK BILL','BANK BILL'     FROM DUAL WHERE NOT EXISTS (SELECT 1 FROM ft_t_incl WHERE cl_value = 'BANK BILL' AND indus_cl_set_id = 'CBAISSUB');</v>
      </c>
    </row>
    <row r="337" spans="1:13">
      <c r="A337" s="142" t="s">
        <v>168</v>
      </c>
      <c r="B337" s="33" t="s">
        <v>1772</v>
      </c>
      <c r="C337" s="9" t="s">
        <v>168</v>
      </c>
      <c r="D337" s="78" t="s">
        <v>145</v>
      </c>
      <c r="E337" s="9">
        <v>1</v>
      </c>
      <c r="F337" s="33" t="s">
        <v>17</v>
      </c>
      <c r="G337" s="34" t="s">
        <v>17</v>
      </c>
      <c r="H337" s="34" t="s">
        <v>141</v>
      </c>
      <c r="I337" s="9" t="s">
        <v>168</v>
      </c>
      <c r="J337" s="9" t="s">
        <v>168</v>
      </c>
      <c r="K337" s="6" t="s">
        <v>9</v>
      </c>
      <c r="L337" s="6" t="s">
        <v>141</v>
      </c>
      <c r="M337" s="7" t="str">
        <f t="shared" si="5"/>
        <v>INSERT INTO ft_t_incl (clsf_oid, cl_value, indus_cl_set_id, level_num, start_tms, last_chg_tms, last_chg_usr_id, cl_nme, cl_desc)  SELECT 'CBAINCL336','NA','CBAISSUB',1,SYSDATE,SYSDATE,'CBA','NA','NA'     FROM DUAL WHERE NOT EXISTS (SELECT 1 FROM ft_t_incl WHERE cl_value = 'NA' AND indus_cl_set_id = 'CBAISSUB');</v>
      </c>
    </row>
    <row r="338" spans="1:13">
      <c r="A338" s="142" t="s">
        <v>264</v>
      </c>
      <c r="B338" s="33" t="s">
        <v>1773</v>
      </c>
      <c r="C338" s="9" t="s">
        <v>264</v>
      </c>
      <c r="D338" s="78" t="s">
        <v>145</v>
      </c>
      <c r="E338" s="9">
        <v>1</v>
      </c>
      <c r="F338" s="33" t="s">
        <v>17</v>
      </c>
      <c r="G338" s="34" t="s">
        <v>17</v>
      </c>
      <c r="H338" s="34" t="s">
        <v>141</v>
      </c>
      <c r="I338" s="9" t="s">
        <v>264</v>
      </c>
      <c r="J338" s="9" t="s">
        <v>264</v>
      </c>
      <c r="K338" s="6" t="s">
        <v>9</v>
      </c>
      <c r="L338" s="6" t="s">
        <v>141</v>
      </c>
      <c r="M338" s="7" t="str">
        <f t="shared" si="5"/>
        <v>INSERT INTO ft_t_incl (clsf_oid, cl_value, indus_cl_set_id, level_num, start_tms, last_chg_tms, last_chg_usr_id, cl_nme, cl_desc)  SELECT 'CBAINCL337','FSS','CBAISSUB',1,SYSDATE,SYSDATE,'CBA','FSS','FSS'     FROM DUAL WHERE NOT EXISTS (SELECT 1 FROM ft_t_incl WHERE cl_value = 'FSS' AND indus_cl_set_id = 'CBAISSUB');</v>
      </c>
    </row>
    <row r="339" spans="1:13">
      <c r="A339" s="142" t="s">
        <v>247</v>
      </c>
      <c r="B339" s="33" t="s">
        <v>1774</v>
      </c>
      <c r="C339" s="9" t="s">
        <v>247</v>
      </c>
      <c r="D339" s="78" t="s">
        <v>145</v>
      </c>
      <c r="E339" s="9">
        <v>1</v>
      </c>
      <c r="F339" s="33" t="s">
        <v>17</v>
      </c>
      <c r="G339" s="34" t="s">
        <v>17</v>
      </c>
      <c r="H339" s="34" t="s">
        <v>141</v>
      </c>
      <c r="I339" s="9" t="s">
        <v>247</v>
      </c>
      <c r="J339" s="9" t="s">
        <v>247</v>
      </c>
      <c r="K339" s="6" t="s">
        <v>9</v>
      </c>
      <c r="L339" s="6" t="s">
        <v>141</v>
      </c>
      <c r="M339" s="7" t="str">
        <f t="shared" si="5"/>
        <v>INSERT INTO ft_t_incl (clsf_oid, cl_value, indus_cl_set_id, level_num, start_tms, last_chg_tms, last_chg_usr_id, cl_nme, cl_desc)  SELECT 'CBAINCL338','ED','CBAISSUB',1,SYSDATE,SYSDATE,'CBA','ED','ED'     FROM DUAL WHERE NOT EXISTS (SELECT 1 FROM ft_t_incl WHERE cl_value = 'ED' AND indus_cl_set_id = 'CBAISSUB');</v>
      </c>
    </row>
    <row r="340" spans="1:13">
      <c r="A340" s="142" t="s">
        <v>339</v>
      </c>
      <c r="B340" s="33" t="s">
        <v>1775</v>
      </c>
      <c r="C340" s="9" t="s">
        <v>339</v>
      </c>
      <c r="D340" s="78" t="s">
        <v>145</v>
      </c>
      <c r="E340" s="9">
        <v>1</v>
      </c>
      <c r="F340" s="33" t="s">
        <v>17</v>
      </c>
      <c r="G340" s="34" t="s">
        <v>17</v>
      </c>
      <c r="H340" s="34" t="s">
        <v>141</v>
      </c>
      <c r="I340" s="9" t="s">
        <v>339</v>
      </c>
      <c r="J340" s="9" t="s">
        <v>339</v>
      </c>
      <c r="K340" s="6" t="s">
        <v>9</v>
      </c>
      <c r="L340" s="6" t="s">
        <v>141</v>
      </c>
      <c r="M340" s="7" t="str">
        <f t="shared" si="5"/>
        <v>INSERT INTO ft_t_incl (clsf_oid, cl_value, indus_cl_set_id, level_num, start_tms, last_chg_tms, last_chg_usr_id, cl_nme, cl_desc)  SELECT 'CBAINCL339','ABA','CBAISSUB',1,SYSDATE,SYSDATE,'CBA','ABA','ABA'     FROM DUAL WHERE NOT EXISTS (SELECT 1 FROM ft_t_incl WHERE cl_value = 'ABA' AND indus_cl_set_id = 'CBAISSUB');</v>
      </c>
    </row>
    <row r="341" spans="1:13">
      <c r="A341" s="142" t="s">
        <v>1779</v>
      </c>
      <c r="B341" s="33" t="s">
        <v>1776</v>
      </c>
      <c r="C341" s="9" t="s">
        <v>1779</v>
      </c>
      <c r="D341" s="78" t="s">
        <v>145</v>
      </c>
      <c r="E341" s="9">
        <v>1</v>
      </c>
      <c r="F341" s="33" t="s">
        <v>17</v>
      </c>
      <c r="G341" s="34" t="s">
        <v>17</v>
      </c>
      <c r="H341" s="34" t="s">
        <v>141</v>
      </c>
      <c r="I341" s="9" t="s">
        <v>1779</v>
      </c>
      <c r="J341" s="9" t="s">
        <v>1779</v>
      </c>
      <c r="K341" s="6" t="s">
        <v>9</v>
      </c>
      <c r="L341" s="6" t="s">
        <v>141</v>
      </c>
      <c r="M341" s="7" t="str">
        <f t="shared" si="5"/>
        <v>INSERT INTO ft_t_incl (clsf_oid, cl_value, indus_cl_set_id, level_num, start_tms, last_chg_tms, last_chg_usr_id, cl_nme, cl_desc)  SELECT 'CBAINCL340','QUARTERLY-PARSWAP','CBAISSUB',1,SYSDATE,SYSDATE,'CBA','QUARTERLY-PARSWAP','QUARTERLY-PARSWAP'     FROM DUAL WHERE NOT EXISTS (SELECT 1 FROM ft_t_incl WHERE cl_value = 'QUARTERLY-PARSWAP' AND indus_cl_set_id = 'CBAISSUB');</v>
      </c>
    </row>
    <row r="342" spans="1:13">
      <c r="A342" s="142" t="s">
        <v>1780</v>
      </c>
      <c r="B342" s="33" t="s">
        <v>1777</v>
      </c>
      <c r="C342" s="9" t="s">
        <v>1780</v>
      </c>
      <c r="D342" s="78" t="s">
        <v>145</v>
      </c>
      <c r="E342" s="9">
        <v>1</v>
      </c>
      <c r="F342" s="33" t="s">
        <v>17</v>
      </c>
      <c r="G342" s="34" t="s">
        <v>17</v>
      </c>
      <c r="H342" s="34" t="s">
        <v>141</v>
      </c>
      <c r="I342" s="9" t="s">
        <v>1780</v>
      </c>
      <c r="J342" s="9" t="s">
        <v>1780</v>
      </c>
      <c r="K342" s="6" t="s">
        <v>9</v>
      </c>
      <c r="L342" s="6" t="s">
        <v>141</v>
      </c>
      <c r="M342" s="7" t="str">
        <f t="shared" si="5"/>
        <v>INSERT INTO ft_t_incl (clsf_oid, cl_value, indus_cl_set_id, level_num, start_tms, last_chg_tms, last_chg_usr_id, cl_nme, cl_desc)  SELECT 'CBAINCL341','QUARTERLY-IN-ARREARS','CBAISSUB',1,SYSDATE,SYSDATE,'CBA','QUARTERLY-IN-ARREARS','QUARTERLY-IN-ARREARS'     FROM DUAL WHERE NOT EXISTS (SELECT 1 FROM ft_t_incl WHERE cl_value = 'QUARTERLY-IN-ARREARS' AND indus_cl_set_id = 'CBAISSUB');</v>
      </c>
    </row>
    <row r="343" spans="1:13">
      <c r="A343" s="142" t="s">
        <v>288</v>
      </c>
      <c r="B343" s="33" t="s">
        <v>1778</v>
      </c>
      <c r="C343" s="9" t="s">
        <v>288</v>
      </c>
      <c r="D343" s="78" t="s">
        <v>145</v>
      </c>
      <c r="E343" s="9">
        <v>1</v>
      </c>
      <c r="F343" s="33" t="s">
        <v>17</v>
      </c>
      <c r="G343" s="34" t="s">
        <v>17</v>
      </c>
      <c r="H343" s="34" t="s">
        <v>141</v>
      </c>
      <c r="I343" s="9" t="s">
        <v>288</v>
      </c>
      <c r="J343" s="9" t="s">
        <v>288</v>
      </c>
      <c r="K343" s="6" t="s">
        <v>9</v>
      </c>
      <c r="L343" s="6" t="s">
        <v>141</v>
      </c>
      <c r="M343" s="7" t="str">
        <f t="shared" si="5"/>
        <v>INSERT INTO ft_t_incl (clsf_oid, cl_value, indus_cl_set_id, level_num, start_tms, last_chg_tms, last_chg_usr_id, cl_nme, cl_desc)  SELECT 'CBAINCL342','BASIS','CBAISSUB',1,SYSDATE,SYSDATE,'CBA','BASIS','BASIS'     FROM DUAL WHERE NOT EXISTS (SELECT 1 FROM ft_t_incl WHERE cl_value = 'BASIS' AND indus_cl_set_id = 'CBAISSUB');</v>
      </c>
    </row>
    <row r="344" spans="1:13">
      <c r="A344" s="142" t="s">
        <v>234</v>
      </c>
      <c r="B344" s="33" t="s">
        <v>1888</v>
      </c>
      <c r="C344" s="9" t="s">
        <v>234</v>
      </c>
      <c r="D344" s="78" t="s">
        <v>145</v>
      </c>
      <c r="E344" s="9">
        <v>1</v>
      </c>
      <c r="F344" s="33" t="s">
        <v>17</v>
      </c>
      <c r="G344" s="34" t="s">
        <v>17</v>
      </c>
      <c r="H344" s="34" t="s">
        <v>141</v>
      </c>
      <c r="I344" s="9" t="s">
        <v>234</v>
      </c>
      <c r="J344" s="9" t="s">
        <v>234</v>
      </c>
      <c r="K344" s="6" t="s">
        <v>9</v>
      </c>
      <c r="L344" s="6" t="s">
        <v>141</v>
      </c>
      <c r="M344" s="7" t="str">
        <f t="shared" si="5"/>
        <v>INSERT INTO ft_t_incl (clsf_oid, cl_value, indus_cl_set_id, level_num, start_tms, last_chg_tms, last_chg_usr_id, cl_nme, cl_desc)  SELECT 'CBAINCL343','BBA','CBAISSUB',1,SYSDATE,SYSDATE,'CBA','BBA','BBA'     FROM DUAL WHERE NOT EXISTS (SELECT 1 FROM ft_t_incl WHERE cl_value = 'BBA' AND indus_cl_set_id = 'CBAISSUB');</v>
      </c>
    </row>
    <row r="345" spans="1:13">
      <c r="A345" s="142" t="s">
        <v>274</v>
      </c>
      <c r="B345" s="33" t="s">
        <v>1889</v>
      </c>
      <c r="C345" s="9" t="s">
        <v>274</v>
      </c>
      <c r="D345" s="78" t="s">
        <v>145</v>
      </c>
      <c r="E345" s="9">
        <v>1</v>
      </c>
      <c r="F345" s="33" t="s">
        <v>17</v>
      </c>
      <c r="G345" s="34" t="s">
        <v>17</v>
      </c>
      <c r="H345" s="34" t="s">
        <v>141</v>
      </c>
      <c r="I345" s="9" t="s">
        <v>274</v>
      </c>
      <c r="J345" s="9" t="s">
        <v>274</v>
      </c>
      <c r="K345" s="6" t="s">
        <v>9</v>
      </c>
      <c r="L345" s="6" t="s">
        <v>141</v>
      </c>
      <c r="M345" s="7" t="str">
        <f t="shared" si="5"/>
        <v>INSERT INTO ft_t_incl (clsf_oid, cl_value, indus_cl_set_id, level_num, start_tms, last_chg_tms, last_chg_usr_id, cl_nme, cl_desc)  SELECT 'CBAINCL344','LIBOR','CBAISSUB',1,SYSDATE,SYSDATE,'CBA','LIBOR','LIBOR'     FROM DUAL WHERE NOT EXISTS (SELECT 1 FROM ft_t_incl WHERE cl_value = 'LIBOR' AND indus_cl_set_id = 'CBAISSUB');</v>
      </c>
    </row>
    <row r="346" spans="1:13">
      <c r="A346" s="142" t="s">
        <v>308</v>
      </c>
      <c r="B346" s="33" t="s">
        <v>1890</v>
      </c>
      <c r="C346" s="9" t="s">
        <v>308</v>
      </c>
      <c r="D346" s="78" t="s">
        <v>145</v>
      </c>
      <c r="E346" s="9">
        <v>1</v>
      </c>
      <c r="F346" s="33" t="s">
        <v>17</v>
      </c>
      <c r="G346" s="34" t="s">
        <v>17</v>
      </c>
      <c r="H346" s="34" t="s">
        <v>141</v>
      </c>
      <c r="I346" s="9" t="s">
        <v>308</v>
      </c>
      <c r="J346" s="9" t="s">
        <v>308</v>
      </c>
      <c r="K346" s="6" t="s">
        <v>9</v>
      </c>
      <c r="L346" s="6" t="s">
        <v>141</v>
      </c>
      <c r="M346" s="7" t="str">
        <f t="shared" si="5"/>
        <v>INSERT INTO ft_t_incl (clsf_oid, cl_value, indus_cl_set_id, level_num, start_tms, last_chg_tms, last_chg_usr_id, cl_nme, cl_desc)  SELECT 'CBAINCL345','TREASURY-BILL','CBAISSUB',1,SYSDATE,SYSDATE,'CBA','TREASURY-BILL','TREASURY-BILL'     FROM DUAL WHERE NOT EXISTS (SELECT 1 FROM ft_t_incl WHERE cl_value = 'TREASURY-BILL' AND indus_cl_set_id = 'CBAISSUB');</v>
      </c>
    </row>
    <row r="347" spans="1:13">
      <c r="A347" s="142" t="s">
        <v>538</v>
      </c>
      <c r="B347" s="33" t="s">
        <v>1891</v>
      </c>
      <c r="C347" s="9" t="s">
        <v>538</v>
      </c>
      <c r="D347" s="78" t="s">
        <v>145</v>
      </c>
      <c r="E347" s="9">
        <v>1</v>
      </c>
      <c r="F347" s="33" t="s">
        <v>17</v>
      </c>
      <c r="G347" s="34" t="s">
        <v>17</v>
      </c>
      <c r="H347" s="34" t="s">
        <v>141</v>
      </c>
      <c r="I347" s="9" t="s">
        <v>538</v>
      </c>
      <c r="J347" s="9" t="s">
        <v>538</v>
      </c>
      <c r="K347" s="6" t="s">
        <v>9</v>
      </c>
      <c r="L347" s="6" t="s">
        <v>141</v>
      </c>
      <c r="M347" s="7" t="str">
        <f t="shared" si="5"/>
        <v>INSERT INTO ft_t_incl (clsf_oid, cl_value, indus_cl_set_id, level_num, start_tms, last_chg_tms, last_chg_usr_id, cl_nme, cl_desc)  SELECT 'CBAINCL346','NEGOTIABLE CDS','CBAISSUB',1,SYSDATE,SYSDATE,'CBA','NEGOTIABLE CDS','NEGOTIABLE CDS'     FROM DUAL WHERE NOT EXISTS (SELECT 1 FROM ft_t_incl WHERE cl_value = 'NEGOTIABLE CDS' AND indus_cl_set_id = 'CBAISSUB');</v>
      </c>
    </row>
    <row r="348" spans="1:13">
      <c r="A348" s="142" t="s">
        <v>266</v>
      </c>
      <c r="B348" s="33" t="s">
        <v>1892</v>
      </c>
      <c r="C348" s="9" t="s">
        <v>266</v>
      </c>
      <c r="D348" s="78" t="s">
        <v>145</v>
      </c>
      <c r="E348" s="9">
        <v>1</v>
      </c>
      <c r="F348" s="33" t="s">
        <v>17</v>
      </c>
      <c r="G348" s="34" t="s">
        <v>17</v>
      </c>
      <c r="H348" s="34" t="s">
        <v>141</v>
      </c>
      <c r="I348" s="9" t="s">
        <v>266</v>
      </c>
      <c r="J348" s="9" t="s">
        <v>266</v>
      </c>
      <c r="K348" s="6" t="s">
        <v>9</v>
      </c>
      <c r="L348" s="6" t="s">
        <v>141</v>
      </c>
      <c r="M348" s="7" t="str">
        <f t="shared" si="5"/>
        <v>INSERT INTO ft_t_incl (clsf_oid, cl_value, indus_cl_set_id, level_num, start_tms, last_chg_tms, last_chg_usr_id, cl_nme, cl_desc)  SELECT 'CBAINCL347','INTERBANK CALL MONEY','CBAISSUB',1,SYSDATE,SYSDATE,'CBA','INTERBANK CALL MONEY','INTERBANK CALL MONEY'     FROM DUAL WHERE NOT EXISTS (SELECT 1 FROM ft_t_incl WHERE cl_value = 'INTERBANK CALL MONEY' AND indus_cl_set_id = 'CBAISSUB');</v>
      </c>
    </row>
    <row r="349" spans="1:13">
      <c r="A349" s="142" t="s">
        <v>267</v>
      </c>
      <c r="B349" s="33" t="s">
        <v>1893</v>
      </c>
      <c r="C349" s="9" t="s">
        <v>267</v>
      </c>
      <c r="D349" s="78" t="s">
        <v>145</v>
      </c>
      <c r="E349" s="9">
        <v>1</v>
      </c>
      <c r="F349" s="33" t="s">
        <v>17</v>
      </c>
      <c r="G349" s="34" t="s">
        <v>17</v>
      </c>
      <c r="H349" s="34" t="s">
        <v>141</v>
      </c>
      <c r="I349" s="9" t="s">
        <v>267</v>
      </c>
      <c r="J349" s="9" t="s">
        <v>267</v>
      </c>
      <c r="K349" s="6" t="s">
        <v>9</v>
      </c>
      <c r="L349" s="6" t="s">
        <v>141</v>
      </c>
      <c r="M349" s="7" t="str">
        <f t="shared" si="5"/>
        <v>INSERT INTO ft_t_incl (clsf_oid, cl_value, indus_cl_set_id, level_num, start_tms, last_chg_tms, last_chg_usr_id, cl_nme, cl_desc)  SELECT 'CBAINCL348','INTERBANK OVERNIGHT','CBAISSUB',1,SYSDATE,SYSDATE,'CBA','INTERBANK OVERNIGHT','INTERBANK OVERNIGHT'     FROM DUAL WHERE NOT EXISTS (SELECT 1 FROM ft_t_incl WHERE cl_value = 'INTERBANK OVERNIGHT' AND indus_cl_set_id = 'CBAISSUB');</v>
      </c>
    </row>
    <row r="350" spans="1:13">
      <c r="A350" s="142" t="s">
        <v>268</v>
      </c>
      <c r="B350" s="33" t="s">
        <v>1894</v>
      </c>
      <c r="C350" s="9" t="s">
        <v>268</v>
      </c>
      <c r="D350" s="78" t="s">
        <v>145</v>
      </c>
      <c r="E350" s="9">
        <v>1</v>
      </c>
      <c r="F350" s="33" t="s">
        <v>17</v>
      </c>
      <c r="G350" s="34" t="s">
        <v>17</v>
      </c>
      <c r="H350" s="34" t="s">
        <v>141</v>
      </c>
      <c r="I350" s="9" t="s">
        <v>268</v>
      </c>
      <c r="J350" s="9" t="s">
        <v>268</v>
      </c>
      <c r="K350" s="6" t="s">
        <v>9</v>
      </c>
      <c r="L350" s="6" t="s">
        <v>141</v>
      </c>
      <c r="M350" s="7" t="str">
        <f t="shared" si="5"/>
        <v>INSERT INTO ft_t_incl (clsf_oid, cl_value, indus_cl_set_id, level_num, start_tms, last_chg_tms, last_chg_usr_id, cl_nme, cl_desc)  SELECT 'CBAINCL349','INTERBANK RATE','CBAISSUB',1,SYSDATE,SYSDATE,'CBA','INTERBANK RATE','INTERBANK RATE'     FROM DUAL WHERE NOT EXISTS (SELECT 1 FROM ft_t_incl WHERE cl_value = 'INTERBANK RATE' AND indus_cl_set_id = 'CBAISSUB');</v>
      </c>
    </row>
    <row r="351" spans="1:13">
      <c r="A351" s="142" t="s">
        <v>239</v>
      </c>
      <c r="B351" s="33" t="s">
        <v>1895</v>
      </c>
      <c r="C351" s="9" t="s">
        <v>239</v>
      </c>
      <c r="D351" s="78" t="s">
        <v>145</v>
      </c>
      <c r="E351" s="9">
        <v>1</v>
      </c>
      <c r="F351" s="33" t="s">
        <v>17</v>
      </c>
      <c r="G351" s="34" t="s">
        <v>17</v>
      </c>
      <c r="H351" s="34" t="s">
        <v>141</v>
      </c>
      <c r="I351" s="9" t="s">
        <v>239</v>
      </c>
      <c r="J351" s="9" t="s">
        <v>239</v>
      </c>
      <c r="K351" s="6" t="s">
        <v>9</v>
      </c>
      <c r="L351" s="6" t="s">
        <v>141</v>
      </c>
      <c r="M351" s="7" t="str">
        <f t="shared" si="5"/>
        <v>INSERT INTO ft_t_incl (clsf_oid, cl_value, indus_cl_set_id, level_num, start_tms, last_chg_tms, last_chg_usr_id, cl_nme, cl_desc)  SELECT 'CBAINCL350','CD RATE','CBAISSUB',1,SYSDATE,SYSDATE,'CBA','CD RATE','CD RATE'     FROM DUAL WHERE NOT EXISTS (SELECT 1 FROM ft_t_incl WHERE cl_value = 'CD RATE' AND indus_cl_set_id = 'CBAISSUB');</v>
      </c>
    </row>
    <row r="352" spans="1:13">
      <c r="A352" s="142" t="s">
        <v>276</v>
      </c>
      <c r="B352" s="33" t="s">
        <v>1896</v>
      </c>
      <c r="C352" s="9" t="s">
        <v>276</v>
      </c>
      <c r="D352" s="78" t="s">
        <v>145</v>
      </c>
      <c r="E352" s="9">
        <v>1</v>
      </c>
      <c r="F352" s="33" t="s">
        <v>17</v>
      </c>
      <c r="G352" s="34" t="s">
        <v>17</v>
      </c>
      <c r="H352" s="34" t="s">
        <v>141</v>
      </c>
      <c r="I352" s="9" t="s">
        <v>276</v>
      </c>
      <c r="J352" s="9" t="s">
        <v>276</v>
      </c>
      <c r="K352" s="6" t="s">
        <v>9</v>
      </c>
      <c r="L352" s="6" t="s">
        <v>141</v>
      </c>
      <c r="M352" s="7" t="str">
        <f t="shared" si="5"/>
        <v>INSERT INTO ft_t_incl (clsf_oid, cl_value, indus_cl_set_id, level_num, start_tms, last_chg_tms, last_chg_usr_id, cl_nme, cl_desc)  SELECT 'CBAINCL351','MONETARY STAB BOND','CBAISSUB',1,SYSDATE,SYSDATE,'CBA','MONETARY STAB BOND','MONETARY STAB BOND'     FROM DUAL WHERE NOT EXISTS (SELECT 1 FROM ft_t_incl WHERE cl_value = 'MONETARY STAB BOND' AND indus_cl_set_id = 'CBAISSUB');</v>
      </c>
    </row>
    <row r="353" spans="1:13">
      <c r="A353" s="142" t="s">
        <v>270</v>
      </c>
      <c r="B353" s="33" t="s">
        <v>1897</v>
      </c>
      <c r="C353" s="9" t="s">
        <v>270</v>
      </c>
      <c r="D353" s="78" t="s">
        <v>145</v>
      </c>
      <c r="E353" s="9">
        <v>1</v>
      </c>
      <c r="F353" s="33" t="s">
        <v>17</v>
      </c>
      <c r="G353" s="34" t="s">
        <v>17</v>
      </c>
      <c r="H353" s="34" t="s">
        <v>141</v>
      </c>
      <c r="I353" s="9" t="s">
        <v>270</v>
      </c>
      <c r="J353" s="9" t="s">
        <v>270</v>
      </c>
      <c r="K353" s="6" t="s">
        <v>9</v>
      </c>
      <c r="L353" s="6" t="s">
        <v>141</v>
      </c>
      <c r="M353" s="7" t="str">
        <f t="shared" si="5"/>
        <v>INSERT INTO ft_t_incl (clsf_oid, cl_value, indus_cl_set_id, level_num, start_tms, last_chg_tms, last_chg_usr_id, cl_nme, cl_desc)  SELECT 'CBAINCL352','JIBOR','CBAISSUB',1,SYSDATE,SYSDATE,'CBA','JIBOR','JIBOR'     FROM DUAL WHERE NOT EXISTS (SELECT 1 FROM ft_t_incl WHERE cl_value = 'JIBOR' AND indus_cl_set_id = 'CBAISSUB');</v>
      </c>
    </row>
    <row r="354" spans="1:13">
      <c r="A354" s="142" t="s">
        <v>281</v>
      </c>
      <c r="B354" s="33" t="s">
        <v>1898</v>
      </c>
      <c r="C354" s="9" t="s">
        <v>281</v>
      </c>
      <c r="D354" s="78" t="s">
        <v>145</v>
      </c>
      <c r="E354" s="9">
        <v>1</v>
      </c>
      <c r="F354" s="33" t="s">
        <v>17</v>
      </c>
      <c r="G354" s="34" t="s">
        <v>17</v>
      </c>
      <c r="H354" s="34" t="s">
        <v>141</v>
      </c>
      <c r="I354" s="9" t="s">
        <v>281</v>
      </c>
      <c r="J354" s="9" t="s">
        <v>281</v>
      </c>
      <c r="K354" s="6" t="s">
        <v>9</v>
      </c>
      <c r="L354" s="6" t="s">
        <v>141</v>
      </c>
      <c r="M354" s="7" t="str">
        <f t="shared" si="5"/>
        <v>INSERT INTO ft_t_incl (clsf_oid, cl_value, indus_cl_set_id, level_num, start_tms, last_chg_tms, last_chg_usr_id, cl_nme, cl_desc)  SELECT 'CBAINCL353','PRIBOR','CBAISSUB',1,SYSDATE,SYSDATE,'CBA','PRIBOR','PRIBOR'     FROM DUAL WHERE NOT EXISTS (SELECT 1 FROM ft_t_incl WHERE cl_value = 'PRIBOR' AND indus_cl_set_id = 'CBAISSUB');</v>
      </c>
    </row>
    <row r="355" spans="1:13">
      <c r="A355" s="142" t="s">
        <v>537</v>
      </c>
      <c r="B355" s="33" t="s">
        <v>1899</v>
      </c>
      <c r="C355" s="9" t="s">
        <v>537</v>
      </c>
      <c r="D355" s="78" t="s">
        <v>145</v>
      </c>
      <c r="E355" s="9">
        <v>1</v>
      </c>
      <c r="F355" s="33" t="s">
        <v>17</v>
      </c>
      <c r="G355" s="34" t="s">
        <v>17</v>
      </c>
      <c r="H355" s="34" t="s">
        <v>141</v>
      </c>
      <c r="I355" s="9" t="s">
        <v>537</v>
      </c>
      <c r="J355" s="9" t="s">
        <v>537</v>
      </c>
      <c r="K355" s="6" t="s">
        <v>9</v>
      </c>
      <c r="L355" s="6" t="s">
        <v>141</v>
      </c>
      <c r="M355" s="7" t="str">
        <f t="shared" si="5"/>
        <v>INSERT INTO ft_t_incl (clsf_oid, cl_value, indus_cl_set_id, level_num, start_tms, last_chg_tms, last_chg_usr_id, cl_nme, cl_desc)  SELECT 'CBAINCL354','OVERNIGHT','CBAISSUB',1,SYSDATE,SYSDATE,'CBA','OVERNIGHT','OVERNIGHT'     FROM DUAL WHERE NOT EXISTS (SELECT 1 FROM ft_t_incl WHERE cl_value = 'OVERNIGHT' AND indus_cl_set_id = 'CBAISSUB');</v>
      </c>
    </row>
    <row r="356" spans="1:13">
      <c r="A356" s="142" t="s">
        <v>242</v>
      </c>
      <c r="B356" s="33" t="s">
        <v>1900</v>
      </c>
      <c r="C356" s="9" t="s">
        <v>242</v>
      </c>
      <c r="D356" s="78" t="s">
        <v>145</v>
      </c>
      <c r="E356" s="9">
        <v>1</v>
      </c>
      <c r="F356" s="33" t="s">
        <v>17</v>
      </c>
      <c r="G356" s="34" t="s">
        <v>17</v>
      </c>
      <c r="H356" s="34" t="s">
        <v>141</v>
      </c>
      <c r="I356" s="9" t="s">
        <v>242</v>
      </c>
      <c r="J356" s="9" t="s">
        <v>242</v>
      </c>
      <c r="K356" s="6" t="s">
        <v>9</v>
      </c>
      <c r="L356" s="6" t="s">
        <v>141</v>
      </c>
      <c r="M356" s="7" t="str">
        <f t="shared" si="5"/>
        <v>INSERT INTO ft_t_incl (clsf_oid, cl_value, indus_cl_set_id, level_num, start_tms, last_chg_tms, last_chg_usr_id, cl_nme, cl_desc)  SELECT 'CBAINCL355','CHINA BILLS','CBAISSUB',1,SYSDATE,SYSDATE,'CBA','CHINA BILLS','CHINA BILLS'     FROM DUAL WHERE NOT EXISTS (SELECT 1 FROM ft_t_incl WHERE cl_value = 'CHINA BILLS' AND indus_cl_set_id = 'CBAISSUB');</v>
      </c>
    </row>
    <row r="357" spans="1:13">
      <c r="A357" s="142" t="s">
        <v>283</v>
      </c>
      <c r="B357" s="33" t="s">
        <v>1901</v>
      </c>
      <c r="C357" s="9" t="s">
        <v>283</v>
      </c>
      <c r="D357" s="78" t="s">
        <v>145</v>
      </c>
      <c r="E357" s="9">
        <v>1</v>
      </c>
      <c r="F357" s="33" t="s">
        <v>17</v>
      </c>
      <c r="G357" s="34" t="s">
        <v>17</v>
      </c>
      <c r="H357" s="34" t="s">
        <v>141</v>
      </c>
      <c r="I357" s="9" t="s">
        <v>283</v>
      </c>
      <c r="J357" s="9" t="s">
        <v>283</v>
      </c>
      <c r="K357" s="6" t="s">
        <v>9</v>
      </c>
      <c r="L357" s="6" t="s">
        <v>141</v>
      </c>
      <c r="M357" s="7" t="str">
        <f t="shared" si="5"/>
        <v>INSERT INTO ft_t_incl (clsf_oid, cl_value, indus_cl_set_id, level_num, start_tms, last_chg_tms, last_chg_usr_id, cl_nme, cl_desc)  SELECT 'CBAINCL356','STIBOR','CBAISSUB',1,SYSDATE,SYSDATE,'CBA','STIBOR','STIBOR'     FROM DUAL WHERE NOT EXISTS (SELECT 1 FROM ft_t_incl WHERE cl_value = 'STIBOR' AND indus_cl_set_id = 'CBAISSUB');</v>
      </c>
    </row>
    <row r="358" spans="1:13">
      <c r="A358" s="142" t="s">
        <v>251</v>
      </c>
      <c r="B358" s="33" t="s">
        <v>1902</v>
      </c>
      <c r="C358" s="9" t="s">
        <v>251</v>
      </c>
      <c r="D358" s="78" t="s">
        <v>145</v>
      </c>
      <c r="E358" s="9">
        <v>1</v>
      </c>
      <c r="F358" s="33" t="s">
        <v>17</v>
      </c>
      <c r="G358" s="34" t="s">
        <v>17</v>
      </c>
      <c r="H358" s="34" t="s">
        <v>141</v>
      </c>
      <c r="I358" s="9" t="s">
        <v>251</v>
      </c>
      <c r="J358" s="9" t="s">
        <v>251</v>
      </c>
      <c r="K358" s="6" t="s">
        <v>9</v>
      </c>
      <c r="L358" s="6" t="s">
        <v>141</v>
      </c>
      <c r="M358" s="7" t="str">
        <f t="shared" si="5"/>
        <v>INSERT INTO ft_t_incl (clsf_oid, cl_value, indus_cl_set_id, level_num, start_tms, last_chg_tms, last_chg_usr_id, cl_nme, cl_desc)  SELECT 'CBAINCL357','FED-FUND','CBAISSUB',1,SYSDATE,SYSDATE,'CBA','FED-FUND','FED-FUND'     FROM DUAL WHERE NOT EXISTS (SELECT 1 FROM ft_t_incl WHERE cl_value = 'FED-FUND' AND indus_cl_set_id = 'CBAISSUB');</v>
      </c>
    </row>
    <row r="359" spans="1:13">
      <c r="A359" s="142" t="s">
        <v>254</v>
      </c>
      <c r="B359" s="33" t="s">
        <v>1903</v>
      </c>
      <c r="C359" s="9" t="s">
        <v>254</v>
      </c>
      <c r="D359" s="78" t="s">
        <v>145</v>
      </c>
      <c r="E359" s="9">
        <v>1</v>
      </c>
      <c r="F359" s="33" t="s">
        <v>17</v>
      </c>
      <c r="G359" s="34" t="s">
        <v>17</v>
      </c>
      <c r="H359" s="34" t="s">
        <v>141</v>
      </c>
      <c r="I359" s="9" t="s">
        <v>254</v>
      </c>
      <c r="J359" s="9" t="s">
        <v>254</v>
      </c>
      <c r="K359" s="6" t="s">
        <v>9</v>
      </c>
      <c r="L359" s="6" t="s">
        <v>141</v>
      </c>
      <c r="M359" s="7" t="str">
        <f t="shared" si="5"/>
        <v>INSERT INTO ft_t_incl (clsf_oid, cl_value, indus_cl_set_id, level_num, start_tms, last_chg_tms, last_chg_usr_id, cl_nme, cl_desc)  SELECT 'CBAINCL358','HIBOR','CBAISSUB',1,SYSDATE,SYSDATE,'CBA','HIBOR','HIBOR'     FROM DUAL WHERE NOT EXISTS (SELECT 1 FROM ft_t_incl WHERE cl_value = 'HIBOR' AND indus_cl_set_id = 'CBAISSUB');</v>
      </c>
    </row>
    <row r="360" spans="1:13">
      <c r="A360" s="142" t="s">
        <v>451</v>
      </c>
      <c r="B360" s="33" t="s">
        <v>1904</v>
      </c>
      <c r="C360" s="9" t="s">
        <v>451</v>
      </c>
      <c r="D360" s="78" t="s">
        <v>145</v>
      </c>
      <c r="E360" s="9">
        <v>1</v>
      </c>
      <c r="F360" s="33" t="s">
        <v>17</v>
      </c>
      <c r="G360" s="34" t="s">
        <v>17</v>
      </c>
      <c r="H360" s="34" t="s">
        <v>141</v>
      </c>
      <c r="I360" s="9" t="s">
        <v>451</v>
      </c>
      <c r="J360" s="9" t="s">
        <v>451</v>
      </c>
      <c r="K360" s="6" t="s">
        <v>9</v>
      </c>
      <c r="L360" s="6" t="s">
        <v>141</v>
      </c>
      <c r="M360" s="7" t="str">
        <f t="shared" si="5"/>
        <v>INSERT INTO ft_t_incl (clsf_oid, cl_value, indus_cl_set_id, level_num, start_tms, last_chg_tms, last_chg_usr_id, cl_nme, cl_desc)  SELECT 'CBAINCL359','FES','CBAISSUB',1,SYSDATE,SYSDATE,'CBA','FES','FES'     FROM DUAL WHERE NOT EXISTS (SELECT 1 FROM ft_t_incl WHERE cl_value = 'FES' AND indus_cl_set_id = 'CBAISSUB');</v>
      </c>
    </row>
    <row r="361" spans="1:13">
      <c r="A361" s="142" t="s">
        <v>494</v>
      </c>
      <c r="B361" s="33" t="s">
        <v>1905</v>
      </c>
      <c r="C361" s="9" t="s">
        <v>494</v>
      </c>
      <c r="D361" s="78" t="s">
        <v>145</v>
      </c>
      <c r="E361" s="9">
        <v>1</v>
      </c>
      <c r="F361" s="33" t="s">
        <v>17</v>
      </c>
      <c r="G361" s="34" t="s">
        <v>17</v>
      </c>
      <c r="H361" s="34" t="s">
        <v>141</v>
      </c>
      <c r="I361" s="9" t="s">
        <v>494</v>
      </c>
      <c r="J361" s="9" t="s">
        <v>494</v>
      </c>
      <c r="K361" s="6" t="s">
        <v>9</v>
      </c>
      <c r="L361" s="6" t="s">
        <v>141</v>
      </c>
      <c r="M361" s="7" t="str">
        <f t="shared" si="5"/>
        <v>INSERT INTO ft_t_incl (clsf_oid, cl_value, indus_cl_set_id, level_num, start_tms, last_chg_tms, last_chg_usr_id, cl_nme, cl_desc)  SELECT 'CBAINCL360','OFFER','CBAISSUB',1,SYSDATE,SYSDATE,'CBA','OFFER','OFFER'     FROM DUAL WHERE NOT EXISTS (SELECT 1 FROM ft_t_incl WHERE cl_value = 'OFFER' AND indus_cl_set_id = 'CBAISSUB');</v>
      </c>
    </row>
    <row r="362" spans="1:13">
      <c r="A362" s="142" t="s">
        <v>272</v>
      </c>
      <c r="B362" s="33" t="s">
        <v>1906</v>
      </c>
      <c r="C362" s="9" t="s">
        <v>272</v>
      </c>
      <c r="D362" s="78" t="s">
        <v>145</v>
      </c>
      <c r="E362" s="9">
        <v>1</v>
      </c>
      <c r="F362" s="33" t="s">
        <v>17</v>
      </c>
      <c r="G362" s="34" t="s">
        <v>17</v>
      </c>
      <c r="H362" s="34" t="s">
        <v>141</v>
      </c>
      <c r="I362" s="9" t="s">
        <v>272</v>
      </c>
      <c r="J362" s="9" t="s">
        <v>272</v>
      </c>
      <c r="K362" s="6" t="s">
        <v>9</v>
      </c>
      <c r="L362" s="6" t="s">
        <v>141</v>
      </c>
      <c r="M362" s="7" t="str">
        <f t="shared" si="5"/>
        <v>INSERT INTO ft_t_incl (clsf_oid, cl_value, indus_cl_set_id, level_num, start_tms, last_chg_tms, last_chg_usr_id, cl_nme, cl_desc)  SELECT 'CBAINCL361','KLIBOR','CBAISSUB',1,SYSDATE,SYSDATE,'CBA','KLIBOR','KLIBOR'     FROM DUAL WHERE NOT EXISTS (SELECT 1 FROM ft_t_incl WHERE cl_value = 'KLIBOR' AND indus_cl_set_id = 'CBAISSUB');</v>
      </c>
    </row>
    <row r="363" spans="1:13">
      <c r="A363" s="142" t="s">
        <v>273</v>
      </c>
      <c r="B363" s="33" t="s">
        <v>1907</v>
      </c>
      <c r="C363" s="9" t="s">
        <v>273</v>
      </c>
      <c r="D363" s="78" t="s">
        <v>145</v>
      </c>
      <c r="E363" s="9">
        <v>1</v>
      </c>
      <c r="F363" s="33" t="s">
        <v>17</v>
      </c>
      <c r="G363" s="34" t="s">
        <v>17</v>
      </c>
      <c r="H363" s="34" t="s">
        <v>141</v>
      </c>
      <c r="I363" s="9" t="s">
        <v>273</v>
      </c>
      <c r="J363" s="9" t="s">
        <v>273</v>
      </c>
      <c r="K363" s="6" t="s">
        <v>9</v>
      </c>
      <c r="L363" s="6" t="s">
        <v>141</v>
      </c>
      <c r="M363" s="7" t="str">
        <f t="shared" si="5"/>
        <v>INSERT INTO ft_t_incl (clsf_oid, cl_value, indus_cl_set_id, level_num, start_tms, last_chg_tms, last_chg_usr_id, cl_nme, cl_desc)  SELECT 'CBAINCL362','LENDING','CBAISSUB',1,SYSDATE,SYSDATE,'CBA','LENDING','LENDING'     FROM DUAL WHERE NOT EXISTS (SELECT 1 FROM ft_t_incl WHERE cl_value = 'LENDING' AND indus_cl_set_id = 'CBAISSUB');</v>
      </c>
    </row>
    <row r="364" spans="1:13">
      <c r="A364" s="142" t="s">
        <v>298</v>
      </c>
      <c r="B364" s="33" t="s">
        <v>1908</v>
      </c>
      <c r="C364" s="9" t="s">
        <v>298</v>
      </c>
      <c r="D364" s="78" t="s">
        <v>145</v>
      </c>
      <c r="E364" s="9">
        <v>1</v>
      </c>
      <c r="F364" s="33" t="s">
        <v>17</v>
      </c>
      <c r="G364" s="34" t="s">
        <v>17</v>
      </c>
      <c r="H364" s="34" t="s">
        <v>141</v>
      </c>
      <c r="I364" s="9" t="s">
        <v>298</v>
      </c>
      <c r="J364" s="9" t="s">
        <v>298</v>
      </c>
      <c r="K364" s="6" t="s">
        <v>9</v>
      </c>
      <c r="L364" s="6" t="s">
        <v>141</v>
      </c>
      <c r="M364" s="7" t="str">
        <f t="shared" si="5"/>
        <v>INSERT INTO ft_t_incl (clsf_oid, cl_value, indus_cl_set_id, level_num, start_tms, last_chg_tms, last_chg_usr_id, cl_nme, cl_desc)  SELECT 'CBAINCL363','REPO','CBAISSUB',1,SYSDATE,SYSDATE,'CBA','REPO','REPO'     FROM DUAL WHERE NOT EXISTS (SELECT 1 FROM ft_t_incl WHERE cl_value = 'REPO' AND indus_cl_set_id = 'CBAISSUB');</v>
      </c>
    </row>
    <row r="365" spans="1:13">
      <c r="A365" s="142" t="s">
        <v>501</v>
      </c>
      <c r="B365" s="33" t="s">
        <v>1909</v>
      </c>
      <c r="C365" s="9" t="s">
        <v>501</v>
      </c>
      <c r="D365" s="78" t="s">
        <v>145</v>
      </c>
      <c r="E365" s="9">
        <v>1</v>
      </c>
      <c r="F365" s="33" t="s">
        <v>17</v>
      </c>
      <c r="G365" s="34" t="s">
        <v>17</v>
      </c>
      <c r="H365" s="34" t="s">
        <v>141</v>
      </c>
      <c r="I365" s="9" t="s">
        <v>501</v>
      </c>
      <c r="J365" s="9" t="s">
        <v>501</v>
      </c>
      <c r="K365" s="6" t="s">
        <v>9</v>
      </c>
      <c r="L365" s="6" t="s">
        <v>141</v>
      </c>
      <c r="M365" s="7" t="str">
        <f t="shared" si="5"/>
        <v>INSERT INTO ft_t_incl (clsf_oid, cl_value, indus_cl_set_id, level_num, start_tms, last_chg_tms, last_chg_usr_id, cl_nme, cl_desc)  SELECT 'CBAINCL364','BBSW-3M','CBAISSUB',1,SYSDATE,SYSDATE,'CBA','BBSW-3M','BBSW-3M'     FROM DUAL WHERE NOT EXISTS (SELECT 1 FROM ft_t_incl WHERE cl_value = 'BBSW-3M' AND indus_cl_set_id = 'CBAISSUB');</v>
      </c>
    </row>
    <row r="366" spans="1:13">
      <c r="A366" s="142" t="s">
        <v>504</v>
      </c>
      <c r="B366" s="33" t="s">
        <v>1910</v>
      </c>
      <c r="C366" s="9" t="s">
        <v>504</v>
      </c>
      <c r="D366" s="78" t="s">
        <v>145</v>
      </c>
      <c r="E366" s="9">
        <v>1</v>
      </c>
      <c r="F366" s="33" t="s">
        <v>17</v>
      </c>
      <c r="G366" s="34" t="s">
        <v>17</v>
      </c>
      <c r="H366" s="34" t="s">
        <v>141</v>
      </c>
      <c r="I366" s="9" t="s">
        <v>504</v>
      </c>
      <c r="J366" s="9" t="s">
        <v>504</v>
      </c>
      <c r="K366" s="6" t="s">
        <v>9</v>
      </c>
      <c r="L366" s="6" t="s">
        <v>141</v>
      </c>
      <c r="M366" s="7" t="str">
        <f t="shared" si="5"/>
        <v>INSERT INTO ft_t_incl (clsf_oid, cl_value, indus_cl_set_id, level_num, start_tms, last_chg_tms, last_chg_usr_id, cl_nme, cl_desc)  SELECT 'CBAINCL365','BBSW-6M','CBAISSUB',1,SYSDATE,SYSDATE,'CBA','BBSW-6M','BBSW-6M'     FROM DUAL WHERE NOT EXISTS (SELECT 1 FROM ft_t_incl WHERE cl_value = 'BBSW-6M' AND indus_cl_set_id = 'CBAISSUB');</v>
      </c>
    </row>
    <row r="367" spans="1:13">
      <c r="A367" s="142" t="s">
        <v>287</v>
      </c>
      <c r="B367" s="33" t="s">
        <v>1911</v>
      </c>
      <c r="C367" s="9" t="s">
        <v>287</v>
      </c>
      <c r="D367" s="78" t="s">
        <v>145</v>
      </c>
      <c r="E367" s="9">
        <v>1</v>
      </c>
      <c r="F367" s="33" t="s">
        <v>17</v>
      </c>
      <c r="G367" s="34" t="s">
        <v>17</v>
      </c>
      <c r="H367" s="34" t="s">
        <v>141</v>
      </c>
      <c r="I367" s="9" t="s">
        <v>287</v>
      </c>
      <c r="J367" s="9" t="s">
        <v>287</v>
      </c>
      <c r="K367" s="6" t="s">
        <v>9</v>
      </c>
      <c r="L367" s="6" t="s">
        <v>141</v>
      </c>
      <c r="M367" s="7" t="str">
        <f t="shared" si="5"/>
        <v>INSERT INTO ft_t_incl (clsf_oid, cl_value, indus_cl_set_id, level_num, start_tms, last_chg_tms, last_chg_usr_id, cl_nme, cl_desc)  SELECT 'CBAINCL366','3M_CDOR','CBAISSUB',1,SYSDATE,SYSDATE,'CBA','3M_CDOR','3M_CDOR'     FROM DUAL WHERE NOT EXISTS (SELECT 1 FROM ft_t_incl WHERE cl_value = '3M_CDOR' AND indus_cl_set_id = 'CBAISSUB');</v>
      </c>
    </row>
    <row r="368" spans="1:13">
      <c r="A368" s="142" t="s">
        <v>285</v>
      </c>
      <c r="B368" s="33" t="s">
        <v>1912</v>
      </c>
      <c r="C368" s="9" t="s">
        <v>285</v>
      </c>
      <c r="D368" s="78" t="s">
        <v>145</v>
      </c>
      <c r="E368" s="9">
        <v>1</v>
      </c>
      <c r="F368" s="33" t="s">
        <v>17</v>
      </c>
      <c r="G368" s="34" t="s">
        <v>17</v>
      </c>
      <c r="H368" s="34" t="s">
        <v>141</v>
      </c>
      <c r="I368" s="9" t="s">
        <v>285</v>
      </c>
      <c r="J368" s="9" t="s">
        <v>285</v>
      </c>
      <c r="K368" s="6" t="s">
        <v>9</v>
      </c>
      <c r="L368" s="6" t="s">
        <v>141</v>
      </c>
      <c r="M368" s="7" t="str">
        <f t="shared" si="5"/>
        <v>INSERT INTO ft_t_incl (clsf_oid, cl_value, indus_cl_set_id, level_num, start_tms, last_chg_tms, last_chg_usr_id, cl_nme, cl_desc)  SELECT 'CBAINCL367','NIBOR','CBAISSUB',1,SYSDATE,SYSDATE,'CBA','NIBOR','NIBOR'     FROM DUAL WHERE NOT EXISTS (SELECT 1 FROM ft_t_incl WHERE cl_value = 'NIBOR' AND indus_cl_set_id = 'CBAISSUB');</v>
      </c>
    </row>
    <row r="369" spans="1:13">
      <c r="A369" s="142" t="s">
        <v>294</v>
      </c>
      <c r="B369" s="33" t="s">
        <v>1913</v>
      </c>
      <c r="C369" s="9" t="s">
        <v>294</v>
      </c>
      <c r="D369" s="78" t="s">
        <v>145</v>
      </c>
      <c r="E369" s="9">
        <v>1</v>
      </c>
      <c r="F369" s="33" t="s">
        <v>17</v>
      </c>
      <c r="G369" s="34" t="s">
        <v>17</v>
      </c>
      <c r="H369" s="34" t="s">
        <v>141</v>
      </c>
      <c r="I369" s="9" t="s">
        <v>294</v>
      </c>
      <c r="J369" s="9" t="s">
        <v>294</v>
      </c>
      <c r="K369" s="6" t="s">
        <v>9</v>
      </c>
      <c r="L369" s="6" t="s">
        <v>141</v>
      </c>
      <c r="M369" s="7" t="str">
        <f t="shared" si="5"/>
        <v>INSERT INTO ft_t_incl (clsf_oid, cl_value, indus_cl_set_id, level_num, start_tms, last_chg_tms, last_chg_usr_id, cl_nme, cl_desc)  SELECT 'CBAINCL368','PHIBOR','CBAISSUB',1,SYSDATE,SYSDATE,'CBA','PHIBOR','PHIBOR'     FROM DUAL WHERE NOT EXISTS (SELECT 1 FROM ft_t_incl WHERE cl_value = 'PHIBOR' AND indus_cl_set_id = 'CBAISSUB');</v>
      </c>
    </row>
    <row r="370" spans="1:13">
      <c r="A370" s="142" t="s">
        <v>243</v>
      </c>
      <c r="B370" s="33" t="s">
        <v>1914</v>
      </c>
      <c r="C370" s="9" t="s">
        <v>243</v>
      </c>
      <c r="D370" s="78" t="s">
        <v>145</v>
      </c>
      <c r="E370" s="9">
        <v>1</v>
      </c>
      <c r="F370" s="33" t="s">
        <v>17</v>
      </c>
      <c r="G370" s="34" t="s">
        <v>17</v>
      </c>
      <c r="H370" s="34" t="s">
        <v>141</v>
      </c>
      <c r="I370" s="9" t="s">
        <v>243</v>
      </c>
      <c r="J370" s="9" t="s">
        <v>243</v>
      </c>
      <c r="K370" s="6" t="s">
        <v>9</v>
      </c>
      <c r="L370" s="6" t="s">
        <v>141</v>
      </c>
      <c r="M370" s="7" t="str">
        <f t="shared" si="5"/>
        <v>INSERT INTO ft_t_incl (clsf_oid, cl_value, indus_cl_set_id, level_num, start_tms, last_chg_tms, last_chg_usr_id, cl_nme, cl_desc)  SELECT 'CBAINCL369','CIBOR','CBAISSUB',1,SYSDATE,SYSDATE,'CBA','CIBOR','CIBOR'     FROM DUAL WHERE NOT EXISTS (SELECT 1 FROM ft_t_incl WHERE cl_value = 'CIBOR' AND indus_cl_set_id = 'CBAISSUB');</v>
      </c>
    </row>
    <row r="371" spans="1:13">
      <c r="A371" s="142" t="s">
        <v>490</v>
      </c>
      <c r="B371" s="33" t="s">
        <v>1915</v>
      </c>
      <c r="C371" s="9" t="s">
        <v>490</v>
      </c>
      <c r="D371" s="78" t="s">
        <v>145</v>
      </c>
      <c r="E371" s="9">
        <v>1</v>
      </c>
      <c r="F371" s="33" t="s">
        <v>17</v>
      </c>
      <c r="G371" s="34" t="s">
        <v>17</v>
      </c>
      <c r="H371" s="34" t="s">
        <v>141</v>
      </c>
      <c r="I371" s="9" t="s">
        <v>490</v>
      </c>
      <c r="J371" s="9" t="s">
        <v>490</v>
      </c>
      <c r="K371" s="6" t="s">
        <v>9</v>
      </c>
      <c r="L371" s="6" t="s">
        <v>141</v>
      </c>
      <c r="M371" s="7" t="str">
        <f t="shared" si="5"/>
        <v>INSERT INTO ft_t_incl (clsf_oid, cl_value, indus_cl_set_id, level_num, start_tms, last_chg_tms, last_chg_usr_id, cl_nme, cl_desc)  SELECT 'CBAINCL370','LIBOR_1M','CBAISSUB',1,SYSDATE,SYSDATE,'CBA','LIBOR_1M','LIBOR_1M'     FROM DUAL WHERE NOT EXISTS (SELECT 1 FROM ft_t_incl WHERE cl_value = 'LIBOR_1M' AND indus_cl_set_id = 'CBAISSUB');</v>
      </c>
    </row>
    <row r="372" spans="1:13">
      <c r="A372" s="142" t="s">
        <v>235</v>
      </c>
      <c r="B372" s="33" t="s">
        <v>1916</v>
      </c>
      <c r="C372" s="9" t="s">
        <v>235</v>
      </c>
      <c r="D372" s="78" t="s">
        <v>145</v>
      </c>
      <c r="E372" s="9">
        <v>1</v>
      </c>
      <c r="F372" s="33" t="s">
        <v>17</v>
      </c>
      <c r="G372" s="34" t="s">
        <v>17</v>
      </c>
      <c r="H372" s="34" t="s">
        <v>141</v>
      </c>
      <c r="I372" s="9" t="s">
        <v>235</v>
      </c>
      <c r="J372" s="9" t="s">
        <v>235</v>
      </c>
      <c r="K372" s="6" t="s">
        <v>9</v>
      </c>
      <c r="L372" s="6" t="s">
        <v>141</v>
      </c>
      <c r="M372" s="7" t="str">
        <f t="shared" si="5"/>
        <v>INSERT INTO ft_t_incl (clsf_oid, cl_value, indus_cl_set_id, level_num, start_tms, last_chg_tms, last_chg_usr_id, cl_nme, cl_desc)  SELECT 'CBAINCL371','BIBOR','CBAISSUB',1,SYSDATE,SYSDATE,'CBA','BIBOR','BIBOR'     FROM DUAL WHERE NOT EXISTS (SELECT 1 FROM ft_t_incl WHERE cl_value = 'BIBOR' AND indus_cl_set_id = 'CBAISSUB');</v>
      </c>
    </row>
    <row r="373" spans="1:13">
      <c r="A373" s="142" t="s">
        <v>284</v>
      </c>
      <c r="B373" s="33" t="s">
        <v>1917</v>
      </c>
      <c r="C373" s="9" t="s">
        <v>284</v>
      </c>
      <c r="D373" s="78" t="s">
        <v>145</v>
      </c>
      <c r="E373" s="9">
        <v>1</v>
      </c>
      <c r="F373" s="33" t="s">
        <v>17</v>
      </c>
      <c r="G373" s="34" t="s">
        <v>17</v>
      </c>
      <c r="H373" s="34" t="s">
        <v>141</v>
      </c>
      <c r="I373" s="9" t="s">
        <v>284</v>
      </c>
      <c r="J373" s="9" t="s">
        <v>284</v>
      </c>
      <c r="K373" s="6" t="s">
        <v>9</v>
      </c>
      <c r="L373" s="6" t="s">
        <v>141</v>
      </c>
      <c r="M373" s="7" t="str">
        <f t="shared" si="5"/>
        <v>INSERT INTO ft_t_incl (clsf_oid, cl_value, indus_cl_set_id, level_num, start_tms, last_chg_tms, last_chg_usr_id, cl_nme, cl_desc)  SELECT 'CBAINCL372','SIBOR','CBAISSUB',1,SYSDATE,SYSDATE,'CBA','SIBOR','SIBOR'     FROM DUAL WHERE NOT EXISTS (SELECT 1 FROM ft_t_incl WHERE cl_value = 'SIBOR' AND indus_cl_set_id = 'CBAISSUB');</v>
      </c>
    </row>
    <row r="374" spans="1:13">
      <c r="A374" s="142" t="s">
        <v>291</v>
      </c>
      <c r="B374" s="33" t="s">
        <v>1918</v>
      </c>
      <c r="C374" s="9" t="s">
        <v>291</v>
      </c>
      <c r="D374" s="78" t="s">
        <v>145</v>
      </c>
      <c r="E374" s="9">
        <v>1</v>
      </c>
      <c r="F374" s="33" t="s">
        <v>17</v>
      </c>
      <c r="G374" s="34" t="s">
        <v>17</v>
      </c>
      <c r="H374" s="34" t="s">
        <v>141</v>
      </c>
      <c r="I374" s="9" t="s">
        <v>291</v>
      </c>
      <c r="J374" s="9" t="s">
        <v>291</v>
      </c>
      <c r="K374" s="6" t="s">
        <v>9</v>
      </c>
      <c r="L374" s="6" t="s">
        <v>141</v>
      </c>
      <c r="M374" s="7" t="str">
        <f t="shared" si="5"/>
        <v>INSERT INTO ft_t_incl (clsf_oid, cl_value, indus_cl_set_id, level_num, start_tms, last_chg_tms, last_chg_usr_id, cl_nme, cl_desc)  SELECT 'CBAINCL373','CIBOR-6M','CBAISSUB',1,SYSDATE,SYSDATE,'CBA','CIBOR-6M','CIBOR-6M'     FROM DUAL WHERE NOT EXISTS (SELECT 1 FROM ft_t_incl WHERE cl_value = 'CIBOR-6M' AND indus_cl_set_id = 'CBAISSUB');</v>
      </c>
    </row>
    <row r="375" spans="1:13">
      <c r="A375" s="142" t="s">
        <v>282</v>
      </c>
      <c r="B375" s="33" t="s">
        <v>1919</v>
      </c>
      <c r="C375" s="9" t="s">
        <v>282</v>
      </c>
      <c r="D375" s="78" t="s">
        <v>145</v>
      </c>
      <c r="E375" s="9">
        <v>1</v>
      </c>
      <c r="F375" s="33" t="s">
        <v>17</v>
      </c>
      <c r="G375" s="34" t="s">
        <v>17</v>
      </c>
      <c r="H375" s="34" t="s">
        <v>141</v>
      </c>
      <c r="I375" s="9" t="s">
        <v>282</v>
      </c>
      <c r="J375" s="9" t="s">
        <v>282</v>
      </c>
      <c r="K375" s="6" t="s">
        <v>9</v>
      </c>
      <c r="L375" s="6" t="s">
        <v>141</v>
      </c>
      <c r="M375" s="7" t="str">
        <f t="shared" si="5"/>
        <v>INSERT INTO ft_t_incl (clsf_oid, cl_value, indus_cl_set_id, level_num, start_tms, last_chg_tms, last_chg_usr_id, cl_nme, cl_desc)  SELECT 'CBAINCL374','VNIBOR','CBAISSUB',1,SYSDATE,SYSDATE,'CBA','VNIBOR','VNIBOR'     FROM DUAL WHERE NOT EXISTS (SELECT 1 FROM ft_t_incl WHERE cl_value = 'VNIBOR' AND indus_cl_set_id = 'CBAISSUB');</v>
      </c>
    </row>
    <row r="376" spans="1:13">
      <c r="A376" s="142" t="s">
        <v>1781</v>
      </c>
      <c r="B376" s="33" t="s">
        <v>1920</v>
      </c>
      <c r="C376" s="9" t="s">
        <v>1781</v>
      </c>
      <c r="D376" s="78" t="s">
        <v>145</v>
      </c>
      <c r="E376" s="9">
        <v>1</v>
      </c>
      <c r="F376" s="33" t="s">
        <v>17</v>
      </c>
      <c r="G376" s="34" t="s">
        <v>17</v>
      </c>
      <c r="H376" s="34" t="s">
        <v>141</v>
      </c>
      <c r="I376" s="9" t="s">
        <v>1781</v>
      </c>
      <c r="J376" s="9" t="s">
        <v>1781</v>
      </c>
      <c r="K376" s="6" t="s">
        <v>9</v>
      </c>
      <c r="L376" s="6" t="s">
        <v>141</v>
      </c>
      <c r="M376" s="7" t="str">
        <f t="shared" si="5"/>
        <v>INSERT INTO ft_t_incl (clsf_oid, cl_value, indus_cl_set_id, level_num, start_tms, last_chg_tms, last_chg_usr_id, cl_nme, cl_desc)  SELECT 'CBAINCL375','BAB','CBAISSUB',1,SYSDATE,SYSDATE,'CBA','BAB','BAB'     FROM DUAL WHERE NOT EXISTS (SELECT 1 FROM ft_t_incl WHERE cl_value = 'BAB' AND indus_cl_set_id = 'CBAISSUB');</v>
      </c>
    </row>
    <row r="377" spans="1:13">
      <c r="A377" s="142" t="s">
        <v>246</v>
      </c>
      <c r="B377" s="33" t="s">
        <v>1921</v>
      </c>
      <c r="C377" s="9" t="s">
        <v>246</v>
      </c>
      <c r="D377" s="78" t="s">
        <v>145</v>
      </c>
      <c r="E377" s="9">
        <v>1</v>
      </c>
      <c r="F377" s="33" t="s">
        <v>17</v>
      </c>
      <c r="G377" s="34" t="s">
        <v>17</v>
      </c>
      <c r="H377" s="34" t="s">
        <v>141</v>
      </c>
      <c r="I377" s="9" t="s">
        <v>246</v>
      </c>
      <c r="J377" s="9" t="s">
        <v>246</v>
      </c>
      <c r="K377" s="6" t="s">
        <v>9</v>
      </c>
      <c r="L377" s="6" t="s">
        <v>141</v>
      </c>
      <c r="M377" s="7" t="str">
        <f t="shared" si="5"/>
        <v>INSERT INTO ft_t_incl (clsf_oid, cl_value, indus_cl_set_id, level_num, start_tms, last_chg_tms, last_chg_usr_id, cl_nme, cl_desc)  SELECT 'CBAINCL376','DISCOUNT','CBAISSUB',1,SYSDATE,SYSDATE,'CBA','DISCOUNT','DISCOUNT'     FROM DUAL WHERE NOT EXISTS (SELECT 1 FROM ft_t_incl WHERE cl_value = 'DISCOUNT' AND indus_cl_set_id = 'CBAISSUB');</v>
      </c>
    </row>
    <row r="378" spans="1:13">
      <c r="A378" s="142" t="s">
        <v>275</v>
      </c>
      <c r="B378" s="33" t="s">
        <v>1922</v>
      </c>
      <c r="C378" s="9" t="s">
        <v>275</v>
      </c>
      <c r="D378" s="78" t="s">
        <v>145</v>
      </c>
      <c r="E378" s="9">
        <v>1</v>
      </c>
      <c r="F378" s="33" t="s">
        <v>17</v>
      </c>
      <c r="G378" s="34" t="s">
        <v>17</v>
      </c>
      <c r="H378" s="34" t="s">
        <v>141</v>
      </c>
      <c r="I378" s="9" t="s">
        <v>275</v>
      </c>
      <c r="J378" s="9" t="s">
        <v>275</v>
      </c>
      <c r="K378" s="6" t="s">
        <v>9</v>
      </c>
      <c r="L378" s="6" t="s">
        <v>141</v>
      </c>
      <c r="M378" s="7" t="str">
        <f t="shared" si="5"/>
        <v>INSERT INTO ft_t_incl (clsf_oid, cl_value, indus_cl_set_id, level_num, start_tms, last_chg_tms, last_chg_usr_id, cl_nme, cl_desc)  SELECT 'CBAINCL377','LOMBARD','CBAISSUB',1,SYSDATE,SYSDATE,'CBA','LOMBARD','LOMBARD'     FROM DUAL WHERE NOT EXISTS (SELECT 1 FROM ft_t_incl WHERE cl_value = 'LOMBARD' AND indus_cl_set_id = 'CBAISSUB');</v>
      </c>
    </row>
    <row r="379" spans="1:13">
      <c r="A379" s="142" t="s">
        <v>460</v>
      </c>
      <c r="B379" s="33" t="s">
        <v>1923</v>
      </c>
      <c r="C379" s="9" t="s">
        <v>460</v>
      </c>
      <c r="D379" s="78" t="s">
        <v>145</v>
      </c>
      <c r="E379" s="9">
        <v>1</v>
      </c>
      <c r="F379" s="33" t="s">
        <v>17</v>
      </c>
      <c r="G379" s="34" t="s">
        <v>17</v>
      </c>
      <c r="H379" s="34" t="s">
        <v>141</v>
      </c>
      <c r="I379" s="9" t="s">
        <v>460</v>
      </c>
      <c r="J379" s="9" t="s">
        <v>460</v>
      </c>
      <c r="K379" s="6" t="s">
        <v>9</v>
      </c>
      <c r="L379" s="6" t="s">
        <v>141</v>
      </c>
      <c r="M379" s="7" t="str">
        <f t="shared" si="5"/>
        <v>INSERT INTO ft_t_incl (clsf_oid, cl_value, indus_cl_set_id, level_num, start_tms, last_chg_tms, last_chg_usr_id, cl_nme, cl_desc)  SELECT 'CBAINCL378','IR','CBAISSUB',1,SYSDATE,SYSDATE,'CBA','IR','IR'     FROM DUAL WHERE NOT EXISTS (SELECT 1 FROM ft_t_incl WHERE cl_value = 'IR' AND indus_cl_set_id = 'CBAISSUB');</v>
      </c>
    </row>
    <row r="380" spans="1:13">
      <c r="A380" s="142" t="s">
        <v>262</v>
      </c>
      <c r="B380" s="33" t="s">
        <v>1924</v>
      </c>
      <c r="C380" s="9" t="s">
        <v>262</v>
      </c>
      <c r="D380" s="78" t="s">
        <v>145</v>
      </c>
      <c r="E380" s="9">
        <v>1</v>
      </c>
      <c r="F380" s="33" t="s">
        <v>17</v>
      </c>
      <c r="G380" s="34" t="s">
        <v>17</v>
      </c>
      <c r="H380" s="34" t="s">
        <v>141</v>
      </c>
      <c r="I380" s="9" t="s">
        <v>262</v>
      </c>
      <c r="J380" s="9" t="s">
        <v>262</v>
      </c>
      <c r="K380" s="6" t="s">
        <v>9</v>
      </c>
      <c r="L380" s="6" t="s">
        <v>141</v>
      </c>
      <c r="M380" s="7" t="str">
        <f t="shared" si="5"/>
        <v>INSERT INTO ft_t_incl (clsf_oid, cl_value, indus_cl_set_id, level_num, start_tms, last_chg_tms, last_chg_usr_id, cl_nme, cl_desc)  SELECT 'CBAINCL379','EU3E','CBAISSUB',1,SYSDATE,SYSDATE,'CBA','EU3E','EU3E'     FROM DUAL WHERE NOT EXISTS (SELECT 1 FROM ft_t_incl WHERE cl_value = 'EU3E' AND indus_cl_set_id = 'CBAISSUB');</v>
      </c>
    </row>
    <row r="381" spans="1:13">
      <c r="A381" s="142" t="s">
        <v>257</v>
      </c>
      <c r="B381" s="33" t="s">
        <v>1925</v>
      </c>
      <c r="C381" s="9" t="s">
        <v>257</v>
      </c>
      <c r="D381" s="78" t="s">
        <v>145</v>
      </c>
      <c r="E381" s="9">
        <v>1</v>
      </c>
      <c r="F381" s="33" t="s">
        <v>17</v>
      </c>
      <c r="G381" s="34" t="s">
        <v>17</v>
      </c>
      <c r="H381" s="34" t="s">
        <v>141</v>
      </c>
      <c r="I381" s="9" t="s">
        <v>257</v>
      </c>
      <c r="J381" s="9" t="s">
        <v>257</v>
      </c>
      <c r="K381" s="6" t="s">
        <v>9</v>
      </c>
      <c r="L381" s="6" t="s">
        <v>141</v>
      </c>
      <c r="M381" s="7" t="str">
        <f t="shared" si="5"/>
        <v>INSERT INTO ft_t_incl (clsf_oid, cl_value, indus_cl_set_id, level_num, start_tms, last_chg_tms, last_chg_usr_id, cl_nme, cl_desc)  SELECT 'CBAINCL380','FEIE','CBAISSUB',1,SYSDATE,SYSDATE,'CBA','FEIE','FEIE'     FROM DUAL WHERE NOT EXISTS (SELECT 1 FROM ft_t_incl WHERE cl_value = 'FEIE' AND indus_cl_set_id = 'CBAISSUB');</v>
      </c>
    </row>
    <row r="382" spans="1:13">
      <c r="A382" s="142" t="s">
        <v>245</v>
      </c>
      <c r="B382" s="33" t="s">
        <v>1926</v>
      </c>
      <c r="C382" s="9" t="s">
        <v>245</v>
      </c>
      <c r="D382" s="78" t="s">
        <v>145</v>
      </c>
      <c r="E382" s="9">
        <v>1</v>
      </c>
      <c r="F382" s="33" t="s">
        <v>17</v>
      </c>
      <c r="G382" s="34" t="s">
        <v>17</v>
      </c>
      <c r="H382" s="34" t="s">
        <v>141</v>
      </c>
      <c r="I382" s="9" t="s">
        <v>245</v>
      </c>
      <c r="J382" s="9" t="s">
        <v>245</v>
      </c>
      <c r="K382" s="6" t="s">
        <v>9</v>
      </c>
      <c r="L382" s="6" t="s">
        <v>141</v>
      </c>
      <c r="M382" s="7" t="str">
        <f t="shared" si="5"/>
        <v>INSERT INTO ft_t_incl (clsf_oid, cl_value, indus_cl_set_id, level_num, start_tms, last_chg_tms, last_chg_usr_id, cl_nme, cl_desc)  SELECT 'CBAINCL381','BAX','CBAISSUB',1,SYSDATE,SYSDATE,'CBA','BAX','BAX'     FROM DUAL WHERE NOT EXISTS (SELECT 1 FROM ft_t_incl WHERE cl_value = 'BAX' AND indus_cl_set_id = 'CBAISSUB');</v>
      </c>
    </row>
    <row r="383" spans="1:13">
      <c r="A383" s="142" t="s">
        <v>423</v>
      </c>
      <c r="B383" s="33" t="s">
        <v>1927</v>
      </c>
      <c r="C383" s="9" t="s">
        <v>423</v>
      </c>
      <c r="D383" s="78" t="s">
        <v>145</v>
      </c>
      <c r="E383" s="9">
        <v>1</v>
      </c>
      <c r="F383" s="33" t="s">
        <v>17</v>
      </c>
      <c r="G383" s="34" t="s">
        <v>17</v>
      </c>
      <c r="H383" s="34" t="s">
        <v>141</v>
      </c>
      <c r="I383" s="9" t="s">
        <v>423</v>
      </c>
      <c r="J383" s="9" t="s">
        <v>423</v>
      </c>
      <c r="K383" s="6" t="s">
        <v>9</v>
      </c>
      <c r="L383" s="6" t="s">
        <v>141</v>
      </c>
      <c r="M383" s="7" t="str">
        <f t="shared" si="5"/>
        <v>INSERT INTO ft_t_incl (clsf_oid, cl_value, indus_cl_set_id, level_num, start_tms, last_chg_tms, last_chg_usr_id, cl_nme, cl_desc)  SELECT 'CBAINCL382','EM','CBAISSUB',1,SYSDATE,SYSDATE,'CBA','EM','EM'     FROM DUAL WHERE NOT EXISTS (SELECT 1 FROM ft_t_incl WHERE cl_value = 'EM' AND indus_cl_set_id = 'CBAISSUB');</v>
      </c>
    </row>
    <row r="384" spans="1:13">
      <c r="A384" s="142" t="s">
        <v>279</v>
      </c>
      <c r="B384" s="33" t="s">
        <v>1928</v>
      </c>
      <c r="C384" s="9" t="s">
        <v>279</v>
      </c>
      <c r="D384" s="78" t="s">
        <v>145</v>
      </c>
      <c r="E384" s="9">
        <v>1</v>
      </c>
      <c r="F384" s="33" t="s">
        <v>17</v>
      </c>
      <c r="G384" s="34" t="s">
        <v>17</v>
      </c>
      <c r="H384" s="34" t="s">
        <v>141</v>
      </c>
      <c r="I384" s="9" t="s">
        <v>279</v>
      </c>
      <c r="J384" s="9" t="s">
        <v>279</v>
      </c>
      <c r="K384" s="6" t="s">
        <v>9</v>
      </c>
      <c r="L384" s="6" t="s">
        <v>141</v>
      </c>
      <c r="M384" s="7" t="str">
        <f t="shared" si="5"/>
        <v>INSERT INTO ft_t_incl (clsf_oid, cl_value, indus_cl_set_id, level_num, start_tms, last_chg_tms, last_chg_usr_id, cl_nme, cl_desc)  SELECT 'CBAINCL383','BBC','CBAISSUB',1,SYSDATE,SYSDATE,'CBA','BBC','BBC'     FROM DUAL WHERE NOT EXISTS (SELECT 1 FROM ft_t_incl WHERE cl_value = 'BBC' AND indus_cl_set_id = 'CBAISSUB');</v>
      </c>
    </row>
    <row r="385" spans="1:13">
      <c r="A385" s="142" t="s">
        <v>458</v>
      </c>
      <c r="B385" s="33" t="s">
        <v>1929</v>
      </c>
      <c r="C385" s="9" t="s">
        <v>458</v>
      </c>
      <c r="D385" s="78" t="s">
        <v>145</v>
      </c>
      <c r="E385" s="9">
        <v>1</v>
      </c>
      <c r="F385" s="33" t="s">
        <v>17</v>
      </c>
      <c r="G385" s="34" t="s">
        <v>17</v>
      </c>
      <c r="H385" s="34" t="s">
        <v>141</v>
      </c>
      <c r="I385" s="9" t="s">
        <v>458</v>
      </c>
      <c r="J385" s="9" t="s">
        <v>458</v>
      </c>
      <c r="K385" s="6" t="s">
        <v>9</v>
      </c>
      <c r="L385" s="6" t="s">
        <v>141</v>
      </c>
      <c r="M385" s="7" t="str">
        <f t="shared" si="5"/>
        <v>INSERT INTO ft_t_incl (clsf_oid, cl_value, indus_cl_set_id, level_num, start_tms, last_chg_tms, last_chg_usr_id, cl_nme, cl_desc)  SELECT 'CBAINCL384','HIR','CBAISSUB',1,SYSDATE,SYSDATE,'CBA','HIR','HIR'     FROM DUAL WHERE NOT EXISTS (SELECT 1 FROM ft_t_incl WHERE cl_value = 'HIR' AND indus_cl_set_id = 'CBAISSUB');</v>
      </c>
    </row>
    <row r="386" spans="1:13">
      <c r="A386" s="142" t="s">
        <v>457</v>
      </c>
      <c r="B386" s="33" t="s">
        <v>1930</v>
      </c>
      <c r="C386" s="9" t="s">
        <v>457</v>
      </c>
      <c r="D386" s="78" t="s">
        <v>145</v>
      </c>
      <c r="E386" s="9">
        <v>1</v>
      </c>
      <c r="F386" s="33" t="s">
        <v>17</v>
      </c>
      <c r="G386" s="34" t="s">
        <v>17</v>
      </c>
      <c r="H386" s="34" t="s">
        <v>141</v>
      </c>
      <c r="I386" s="9" t="s">
        <v>457</v>
      </c>
      <c r="J386" s="9" t="s">
        <v>457</v>
      </c>
      <c r="K386" s="6" t="s">
        <v>9</v>
      </c>
      <c r="L386" s="6" t="s">
        <v>141</v>
      </c>
      <c r="M386" s="7" t="str">
        <f t="shared" si="5"/>
        <v>INSERT INTO ft_t_incl (clsf_oid, cl_value, indus_cl_set_id, level_num, start_tms, last_chg_tms, last_chg_usr_id, cl_nme, cl_desc)  SELECT 'CBAINCL385','HB1','CBAISSUB',1,SYSDATE,SYSDATE,'CBA','HB1','HB1'     FROM DUAL WHERE NOT EXISTS (SELECT 1 FROM ft_t_incl WHERE cl_value = 'HB1' AND indus_cl_set_id = 'CBAISSUB');</v>
      </c>
    </row>
    <row r="387" spans="1:13">
      <c r="A387" s="142" t="s">
        <v>250</v>
      </c>
      <c r="B387" s="33" t="s">
        <v>1931</v>
      </c>
      <c r="C387" s="9" t="s">
        <v>250</v>
      </c>
      <c r="D387" s="78" t="s">
        <v>145</v>
      </c>
      <c r="E387" s="9">
        <v>1</v>
      </c>
      <c r="F387" s="33" t="s">
        <v>17</v>
      </c>
      <c r="G387" s="34" t="s">
        <v>17</v>
      </c>
      <c r="H387" s="34" t="s">
        <v>141</v>
      </c>
      <c r="I387" s="9" t="s">
        <v>250</v>
      </c>
      <c r="J387" s="9" t="s">
        <v>250</v>
      </c>
      <c r="K387" s="6" t="s">
        <v>9</v>
      </c>
      <c r="L387" s="6" t="s">
        <v>141</v>
      </c>
      <c r="M387" s="7" t="str">
        <f t="shared" si="5"/>
        <v>INSERT INTO ft_t_incl (clsf_oid, cl_value, indus_cl_set_id, level_num, start_tms, last_chg_tms, last_chg_usr_id, cl_nme, cl_desc)  SELECT 'CBAINCL386','EURIBOR','CBAISSUB',1,SYSDATE,SYSDATE,'CBA','EURIBOR','EURIBOR'     FROM DUAL WHERE NOT EXISTS (SELECT 1 FROM ft_t_incl WHERE cl_value = 'EURIBOR' AND indus_cl_set_id = 'CBAISSUB');</v>
      </c>
    </row>
    <row r="388" spans="1:13">
      <c r="A388" s="142" t="s">
        <v>326</v>
      </c>
      <c r="B388" s="33" t="s">
        <v>1932</v>
      </c>
      <c r="C388" s="9" t="s">
        <v>326</v>
      </c>
      <c r="D388" s="78" t="s">
        <v>145</v>
      </c>
      <c r="E388" s="9">
        <v>1</v>
      </c>
      <c r="F388" s="33" t="s">
        <v>17</v>
      </c>
      <c r="G388" s="34" t="s">
        <v>17</v>
      </c>
      <c r="H388" s="34" t="s">
        <v>141</v>
      </c>
      <c r="I388" s="9" t="s">
        <v>326</v>
      </c>
      <c r="J388" s="9" t="s">
        <v>326</v>
      </c>
      <c r="K388" s="6" t="s">
        <v>9</v>
      </c>
      <c r="L388" s="6" t="s">
        <v>141</v>
      </c>
      <c r="M388" s="7" t="str">
        <f t="shared" ref="M388:M451" si="6">CONCATENATE("INSERT INTO ft_t_incl (clsf_oid, cl_value, indus_cl_set_id, level_num, start_tms, last_chg_tms, last_chg_usr_id, cl_nme, cl_desc)  SELECT '",B388,"','",C388,"','",D388,"',",E388,",",F388,",",G388,",'",H388,"','",I388,"','",J388,"'     FROM DUAL WHERE NOT EXISTS (SELECT 1 FROM ft_t_incl WHERE cl_value = '",C388,"' AND indus_cl_set_id = '",D388,"');")</f>
        <v>INSERT INTO ft_t_incl (clsf_oid, cl_value, indus_cl_set_id, level_num, start_tms, last_chg_tms, last_chg_usr_id, cl_nme, cl_desc)  SELECT 'CBAINCL387','OUTRIGHT','CBAISSUB',1,SYSDATE,SYSDATE,'CBA','OUTRIGHT','OUTRIGHT'     FROM DUAL WHERE NOT EXISTS (SELECT 1 FROM ft_t_incl WHERE cl_value = 'OUTRIGHT' AND indus_cl_set_id = 'CBAISSUB');</v>
      </c>
    </row>
    <row r="389" spans="1:13">
      <c r="A389" s="142" t="s">
        <v>259</v>
      </c>
      <c r="B389" s="33" t="s">
        <v>1933</v>
      </c>
      <c r="C389" s="9" t="s">
        <v>259</v>
      </c>
      <c r="D389" s="78" t="s">
        <v>145</v>
      </c>
      <c r="E389" s="9">
        <v>1</v>
      </c>
      <c r="F389" s="33" t="s">
        <v>17</v>
      </c>
      <c r="G389" s="34" t="s">
        <v>17</v>
      </c>
      <c r="H389" s="34" t="s">
        <v>141</v>
      </c>
      <c r="I389" s="9" t="s">
        <v>259</v>
      </c>
      <c r="J389" s="9" t="s">
        <v>259</v>
      </c>
      <c r="K389" s="6" t="s">
        <v>9</v>
      </c>
      <c r="L389" s="6" t="s">
        <v>141</v>
      </c>
      <c r="M389" s="7" t="str">
        <f t="shared" si="6"/>
        <v>INSERT INTO ft_t_incl (clsf_oid, cl_value, indus_cl_set_id, level_num, start_tms, last_chg_tms, last_chg_usr_id, cl_nme, cl_desc)  SELECT 'CBAINCL388','FF','CBAISSUB',1,SYSDATE,SYSDATE,'CBA','FF','FF'     FROM DUAL WHERE NOT EXISTS (SELECT 1 FROM ft_t_incl WHERE cl_value = 'FF' AND indus_cl_set_id = 'CBAISSUB');</v>
      </c>
    </row>
    <row r="390" spans="1:13">
      <c r="A390" s="142" t="s">
        <v>296</v>
      </c>
      <c r="B390" s="33" t="s">
        <v>1934</v>
      </c>
      <c r="C390" s="9" t="s">
        <v>296</v>
      </c>
      <c r="D390" s="78" t="s">
        <v>145</v>
      </c>
      <c r="E390" s="9">
        <v>1</v>
      </c>
      <c r="F390" s="33" t="s">
        <v>17</v>
      </c>
      <c r="G390" s="34" t="s">
        <v>17</v>
      </c>
      <c r="H390" s="34" t="s">
        <v>141</v>
      </c>
      <c r="I390" s="9" t="s">
        <v>296</v>
      </c>
      <c r="J390" s="9" t="s">
        <v>296</v>
      </c>
      <c r="K390" s="6" t="s">
        <v>9</v>
      </c>
      <c r="L390" s="6" t="s">
        <v>141</v>
      </c>
      <c r="M390" s="7" t="str">
        <f t="shared" si="6"/>
        <v>INSERT INTO ft_t_incl (clsf_oid, cl_value, indus_cl_set_id, level_num, start_tms, last_chg_tms, last_chg_usr_id, cl_nme, cl_desc)  SELECT 'CBAINCL389','RBA','CBAISSUB',1,SYSDATE,SYSDATE,'CBA','RBA','RBA'     FROM DUAL WHERE NOT EXISTS (SELECT 1 FROM ft_t_incl WHERE cl_value = 'RBA' AND indus_cl_set_id = 'CBAISSUB');</v>
      </c>
    </row>
    <row r="391" spans="1:13">
      <c r="A391" s="142" t="s">
        <v>347</v>
      </c>
      <c r="B391" s="33" t="s">
        <v>1935</v>
      </c>
      <c r="C391" s="9" t="s">
        <v>347</v>
      </c>
      <c r="D391" s="78" t="s">
        <v>145</v>
      </c>
      <c r="E391" s="9">
        <v>1</v>
      </c>
      <c r="F391" s="33" t="s">
        <v>17</v>
      </c>
      <c r="G391" s="34" t="s">
        <v>17</v>
      </c>
      <c r="H391" s="34" t="s">
        <v>141</v>
      </c>
      <c r="I391" s="9" t="s">
        <v>347</v>
      </c>
      <c r="J391" s="9" t="s">
        <v>347</v>
      </c>
      <c r="K391" s="6" t="s">
        <v>9</v>
      </c>
      <c r="L391" s="6" t="s">
        <v>141</v>
      </c>
      <c r="M391" s="7" t="str">
        <f t="shared" si="6"/>
        <v>INSERT INTO ft_t_incl (clsf_oid, cl_value, indus_cl_set_id, level_num, start_tms, last_chg_tms, last_chg_usr_id, cl_nme, cl_desc)  SELECT 'CBAINCL390','DX','CBAISSUB',1,SYSDATE,SYSDATE,'CBA','DX','DX'     FROM DUAL WHERE NOT EXISTS (SELECT 1 FROM ft_t_incl WHERE cl_value = 'DX' AND indus_cl_set_id = 'CBAISSUB');</v>
      </c>
    </row>
    <row r="392" spans="1:13">
      <c r="A392" s="142" t="s">
        <v>278</v>
      </c>
      <c r="B392" s="33" t="s">
        <v>1936</v>
      </c>
      <c r="C392" s="9" t="s">
        <v>278</v>
      </c>
      <c r="D392" s="78" t="s">
        <v>145</v>
      </c>
      <c r="E392" s="9">
        <v>1</v>
      </c>
      <c r="F392" s="33" t="s">
        <v>17</v>
      </c>
      <c r="G392" s="34" t="s">
        <v>17</v>
      </c>
      <c r="H392" s="34" t="s">
        <v>141</v>
      </c>
      <c r="I392" s="9" t="s">
        <v>278</v>
      </c>
      <c r="J392" s="9" t="s">
        <v>278</v>
      </c>
      <c r="K392" s="6" t="s">
        <v>9</v>
      </c>
      <c r="L392" s="6" t="s">
        <v>141</v>
      </c>
      <c r="M392" s="7" t="str">
        <f t="shared" si="6"/>
        <v>INSERT INTO ft_t_incl (clsf_oid, cl_value, indus_cl_set_id, level_num, start_tms, last_chg_tms, last_chg_usr_id, cl_nme, cl_desc)  SELECT 'CBAINCL391','YE','CBAISSUB',1,SYSDATE,SYSDATE,'CBA','YE','YE'     FROM DUAL WHERE NOT EXISTS (SELECT 1 FROM ft_t_incl WHERE cl_value = 'YE' AND indus_cl_set_id = 'CBAISSUB');</v>
      </c>
    </row>
    <row r="393" spans="1:13">
      <c r="A393" s="142" t="s">
        <v>476</v>
      </c>
      <c r="B393" s="33" t="s">
        <v>1937</v>
      </c>
      <c r="C393" s="9" t="s">
        <v>476</v>
      </c>
      <c r="D393" s="78" t="s">
        <v>145</v>
      </c>
      <c r="E393" s="9">
        <v>1</v>
      </c>
      <c r="F393" s="33" t="s">
        <v>17</v>
      </c>
      <c r="G393" s="34" t="s">
        <v>17</v>
      </c>
      <c r="H393" s="34" t="s">
        <v>141</v>
      </c>
      <c r="I393" s="9" t="s">
        <v>476</v>
      </c>
      <c r="J393" s="9" t="s">
        <v>476</v>
      </c>
      <c r="K393" s="6" t="s">
        <v>9</v>
      </c>
      <c r="L393" s="6" t="s">
        <v>141</v>
      </c>
      <c r="M393" s="7" t="str">
        <f t="shared" si="6"/>
        <v>INSERT INTO ft_t_incl (clsf_oid, cl_value, indus_cl_set_id, level_num, start_tms, last_chg_tms, last_chg_usr_id, cl_nme, cl_desc)  SELECT 'CBAINCL392','AFMA10AM','CBAISSUB',1,SYSDATE,SYSDATE,'CBA','AFMA10AM','AFMA10AM'     FROM DUAL WHERE NOT EXISTS (SELECT 1 FROM ft_t_incl WHERE cl_value = 'AFMA10AM' AND indus_cl_set_id = 'CBAISSUB');</v>
      </c>
    </row>
    <row r="394" spans="1:13">
      <c r="A394" s="142" t="s">
        <v>233</v>
      </c>
      <c r="B394" s="33" t="s">
        <v>1938</v>
      </c>
      <c r="C394" s="9" t="s">
        <v>233</v>
      </c>
      <c r="D394" s="78" t="s">
        <v>145</v>
      </c>
      <c r="E394" s="9">
        <v>1</v>
      </c>
      <c r="F394" s="33" t="s">
        <v>17</v>
      </c>
      <c r="G394" s="34" t="s">
        <v>17</v>
      </c>
      <c r="H394" s="34" t="s">
        <v>141</v>
      </c>
      <c r="I394" s="9" t="s">
        <v>233</v>
      </c>
      <c r="J394" s="9" t="s">
        <v>233</v>
      </c>
      <c r="K394" s="6" t="s">
        <v>9</v>
      </c>
      <c r="L394" s="6" t="s">
        <v>141</v>
      </c>
      <c r="M394" s="7" t="str">
        <f t="shared" si="6"/>
        <v>INSERT INTO ft_t_incl (clsf_oid, cl_value, indus_cl_set_id, level_num, start_tms, last_chg_tms, last_chg_usr_id, cl_nme, cl_desc)  SELECT 'CBAINCL393','BANK-RATE','CBAISSUB',1,SYSDATE,SYSDATE,'CBA','BANK-RATE','BANK-RATE'     FROM DUAL WHERE NOT EXISTS (SELECT 1 FROM ft_t_incl WHERE cl_value = 'BANK-RATE' AND indus_cl_set_id = 'CBAISSUB');</v>
      </c>
    </row>
    <row r="395" spans="1:13">
      <c r="A395" s="142" t="s">
        <v>253</v>
      </c>
      <c r="B395" s="33" t="s">
        <v>1939</v>
      </c>
      <c r="C395" s="9" t="s">
        <v>253</v>
      </c>
      <c r="D395" s="78" t="s">
        <v>145</v>
      </c>
      <c r="E395" s="9">
        <v>1</v>
      </c>
      <c r="F395" s="33" t="s">
        <v>17</v>
      </c>
      <c r="G395" s="34" t="s">
        <v>17</v>
      </c>
      <c r="H395" s="34" t="s">
        <v>141</v>
      </c>
      <c r="I395" s="9" t="s">
        <v>253</v>
      </c>
      <c r="J395" s="9" t="s">
        <v>253</v>
      </c>
      <c r="K395" s="6" t="s">
        <v>9</v>
      </c>
      <c r="L395" s="6" t="s">
        <v>141</v>
      </c>
      <c r="M395" s="7" t="str">
        <f t="shared" si="6"/>
        <v>INSERT INTO ft_t_incl (clsf_oid, cl_value, indus_cl_set_id, level_num, start_tms, last_chg_tms, last_chg_usr_id, cl_nme, cl_desc)  SELECT 'CBAINCL394','GOVT-RATE','CBAISSUB',1,SYSDATE,SYSDATE,'CBA','GOVT-RATE','GOVT-RATE'     FROM DUAL WHERE NOT EXISTS (SELECT 1 FROM ft_t_incl WHERE cl_value = 'GOVT-RATE' AND indus_cl_set_id = 'CBAISSUB');</v>
      </c>
    </row>
    <row r="396" spans="1:13">
      <c r="A396" s="142" t="s">
        <v>258</v>
      </c>
      <c r="B396" s="33" t="s">
        <v>1940</v>
      </c>
      <c r="C396" s="9" t="s">
        <v>258</v>
      </c>
      <c r="D396" s="78" t="s">
        <v>145</v>
      </c>
      <c r="E396" s="9">
        <v>1</v>
      </c>
      <c r="F396" s="33" t="s">
        <v>17</v>
      </c>
      <c r="G396" s="34" t="s">
        <v>17</v>
      </c>
      <c r="H396" s="34" t="s">
        <v>141</v>
      </c>
      <c r="I396" s="9" t="s">
        <v>258</v>
      </c>
      <c r="J396" s="9" t="s">
        <v>258</v>
      </c>
      <c r="K396" s="6" t="s">
        <v>9</v>
      </c>
      <c r="L396" s="6" t="s">
        <v>141</v>
      </c>
      <c r="M396" s="7" t="str">
        <f t="shared" si="6"/>
        <v>INSERT INTO ft_t_incl (clsf_oid, cl_value, indus_cl_set_id, level_num, start_tms, last_chg_tms, last_chg_usr_id, cl_nme, cl_desc)  SELECT 'CBAINCL395','EY','CBAISSUB',1,SYSDATE,SYSDATE,'CBA','EY','EY'     FROM DUAL WHERE NOT EXISTS (SELECT 1 FROM ft_t_incl WHERE cl_value = 'EY' AND indus_cl_set_id = 'CBAISSUB');</v>
      </c>
    </row>
    <row r="397" spans="1:13">
      <c r="A397" s="142" t="s">
        <v>422</v>
      </c>
      <c r="B397" s="33" t="s">
        <v>1941</v>
      </c>
      <c r="C397" s="9" t="s">
        <v>422</v>
      </c>
      <c r="D397" s="78" t="s">
        <v>145</v>
      </c>
      <c r="E397" s="9">
        <v>1</v>
      </c>
      <c r="F397" s="33" t="s">
        <v>17</v>
      </c>
      <c r="G397" s="34" t="s">
        <v>17</v>
      </c>
      <c r="H397" s="34" t="s">
        <v>141</v>
      </c>
      <c r="I397" s="9" t="s">
        <v>422</v>
      </c>
      <c r="J397" s="9" t="s">
        <v>422</v>
      </c>
      <c r="K397" s="6" t="s">
        <v>9</v>
      </c>
      <c r="L397" s="6" t="s">
        <v>141</v>
      </c>
      <c r="M397" s="7" t="str">
        <f t="shared" si="6"/>
        <v>INSERT INTO ft_t_incl (clsf_oid, cl_value, indus_cl_set_id, level_num, start_tms, last_chg_tms, last_chg_usr_id, cl_nme, cl_desc)  SELECT 'CBAINCL396','EG','CBAISSUB',1,SYSDATE,SYSDATE,'CBA','EG','EG'     FROM DUAL WHERE NOT EXISTS (SELECT 1 FROM ft_t_incl WHERE cl_value = 'EG' AND indus_cl_set_id = 'CBAISSUB');</v>
      </c>
    </row>
    <row r="398" spans="1:13">
      <c r="A398" s="142" t="s">
        <v>360</v>
      </c>
      <c r="B398" s="33" t="s">
        <v>1942</v>
      </c>
      <c r="C398" s="9" t="s">
        <v>360</v>
      </c>
      <c r="D398" s="78" t="s">
        <v>145</v>
      </c>
      <c r="E398" s="9">
        <v>1</v>
      </c>
      <c r="F398" s="33" t="s">
        <v>17</v>
      </c>
      <c r="G398" s="34" t="s">
        <v>17</v>
      </c>
      <c r="H398" s="34" t="s">
        <v>141</v>
      </c>
      <c r="I398" s="9" t="s">
        <v>360</v>
      </c>
      <c r="J398" s="9" t="s">
        <v>360</v>
      </c>
      <c r="K398" s="6" t="s">
        <v>9</v>
      </c>
      <c r="L398" s="6" t="s">
        <v>141</v>
      </c>
      <c r="M398" s="7" t="str">
        <f t="shared" si="6"/>
        <v>INSERT INTO ft_t_incl (clsf_oid, cl_value, indus_cl_set_id, level_num, start_tms, last_chg_tms, last_chg_usr_id, cl_nme, cl_desc)  SELECT 'CBAINCL397','DE','CBAISSUB',1,SYSDATE,SYSDATE,'CBA','DE','DE'     FROM DUAL WHERE NOT EXISTS (SELECT 1 FROM ft_t_incl WHERE cl_value = 'DE' AND indus_cl_set_id = 'CBAISSUB');</v>
      </c>
    </row>
    <row r="399" spans="1:13">
      <c r="A399" s="142" t="s">
        <v>249</v>
      </c>
      <c r="B399" s="33" t="s">
        <v>1943</v>
      </c>
      <c r="C399" s="9" t="s">
        <v>249</v>
      </c>
      <c r="D399" s="78" t="s">
        <v>145</v>
      </c>
      <c r="E399" s="9">
        <v>1</v>
      </c>
      <c r="F399" s="33" t="s">
        <v>17</v>
      </c>
      <c r="G399" s="34" t="s">
        <v>17</v>
      </c>
      <c r="H399" s="34" t="s">
        <v>141</v>
      </c>
      <c r="I399" s="9" t="s">
        <v>249</v>
      </c>
      <c r="J399" s="9" t="s">
        <v>249</v>
      </c>
      <c r="K399" s="6" t="s">
        <v>9</v>
      </c>
      <c r="L399" s="6" t="s">
        <v>141</v>
      </c>
      <c r="M399" s="7" t="str">
        <f t="shared" si="6"/>
        <v>INSERT INTO ft_t_incl (clsf_oid, cl_value, indus_cl_set_id, level_num, start_tms, last_chg_tms, last_chg_usr_id, cl_nme, cl_desc)  SELECT 'CBAINCL398','EONIA','CBAISSUB',1,SYSDATE,SYSDATE,'CBA','EONIA','EONIA'     FROM DUAL WHERE NOT EXISTS (SELECT 1 FROM ft_t_incl WHERE cl_value = 'EONIA' AND indus_cl_set_id = 'CBAISSUB');</v>
      </c>
    </row>
    <row r="400" spans="1:13">
      <c r="A400" s="142" t="s">
        <v>302</v>
      </c>
      <c r="B400" s="33" t="s">
        <v>1944</v>
      </c>
      <c r="C400" s="9" t="s">
        <v>302</v>
      </c>
      <c r="D400" s="78" t="s">
        <v>145</v>
      </c>
      <c r="E400" s="9">
        <v>1</v>
      </c>
      <c r="F400" s="33" t="s">
        <v>17</v>
      </c>
      <c r="G400" s="34" t="s">
        <v>17</v>
      </c>
      <c r="H400" s="34" t="s">
        <v>141</v>
      </c>
      <c r="I400" s="9" t="s">
        <v>302</v>
      </c>
      <c r="J400" s="9" t="s">
        <v>302</v>
      </c>
      <c r="K400" s="6" t="s">
        <v>9</v>
      </c>
      <c r="L400" s="6" t="s">
        <v>141</v>
      </c>
      <c r="M400" s="7" t="str">
        <f t="shared" si="6"/>
        <v>INSERT INTO ft_t_incl (clsf_oid, cl_value, indus_cl_set_id, level_num, start_tms, last_chg_tms, last_chg_usr_id, cl_nme, cl_desc)  SELECT 'CBAINCL399','SONIA','CBAISSUB',1,SYSDATE,SYSDATE,'CBA','SONIA','SONIA'     FROM DUAL WHERE NOT EXISTS (SELECT 1 FROM ft_t_incl WHERE cl_value = 'SONIA' AND indus_cl_set_id = 'CBAISSUB');</v>
      </c>
    </row>
    <row r="401" spans="1:13">
      <c r="A401" s="142" t="s">
        <v>359</v>
      </c>
      <c r="B401" s="33" t="s">
        <v>1945</v>
      </c>
      <c r="C401" s="9" t="s">
        <v>359</v>
      </c>
      <c r="D401" s="78" t="s">
        <v>145</v>
      </c>
      <c r="E401" s="9">
        <v>1</v>
      </c>
      <c r="F401" s="33" t="s">
        <v>17</v>
      </c>
      <c r="G401" s="34" t="s">
        <v>17</v>
      </c>
      <c r="H401" s="34" t="s">
        <v>141</v>
      </c>
      <c r="I401" s="9" t="s">
        <v>359</v>
      </c>
      <c r="J401" s="9" t="s">
        <v>359</v>
      </c>
      <c r="K401" s="6" t="s">
        <v>9</v>
      </c>
      <c r="L401" s="6" t="s">
        <v>141</v>
      </c>
      <c r="M401" s="7" t="str">
        <f t="shared" si="6"/>
        <v>INSERT INTO ft_t_incl (clsf_oid, cl_value, indus_cl_set_id, level_num, start_tms, last_chg_tms, last_chg_usr_id, cl_nme, cl_desc)  SELECT 'CBAINCL400','CON','CBAISSUB',1,SYSDATE,SYSDATE,'CBA','CON','CON'     FROM DUAL WHERE NOT EXISTS (SELECT 1 FROM ft_t_incl WHERE cl_value = 'CON' AND indus_cl_set_id = 'CBAISSUB');</v>
      </c>
    </row>
    <row r="402" spans="1:13">
      <c r="A402" s="142" t="s">
        <v>297</v>
      </c>
      <c r="B402" s="33" t="s">
        <v>1946</v>
      </c>
      <c r="C402" s="9" t="s">
        <v>297</v>
      </c>
      <c r="D402" s="78" t="s">
        <v>145</v>
      </c>
      <c r="E402" s="9">
        <v>1</v>
      </c>
      <c r="F402" s="33" t="s">
        <v>17</v>
      </c>
      <c r="G402" s="34" t="s">
        <v>17</v>
      </c>
      <c r="H402" s="34" t="s">
        <v>141</v>
      </c>
      <c r="I402" s="9" t="s">
        <v>297</v>
      </c>
      <c r="J402" s="9" t="s">
        <v>297</v>
      </c>
      <c r="K402" s="6" t="s">
        <v>9</v>
      </c>
      <c r="L402" s="6" t="s">
        <v>141</v>
      </c>
      <c r="M402" s="7" t="str">
        <f t="shared" si="6"/>
        <v>INSERT INTO ft_t_incl (clsf_oid, cl_value, indus_cl_set_id, level_num, start_tms, last_chg_tms, last_chg_usr_id, cl_nme, cl_desc)  SELECT 'CBAINCL401','RBATARGET','CBAISSUB',1,SYSDATE,SYSDATE,'CBA','RBATARGET','RBATARGET'     FROM DUAL WHERE NOT EXISTS (SELECT 1 FROM ft_t_incl WHERE cl_value = 'RBATARGET' AND indus_cl_set_id = 'CBAISSUB');</v>
      </c>
    </row>
    <row r="403" spans="1:13">
      <c r="A403" s="142" t="s">
        <v>468</v>
      </c>
      <c r="B403" s="33" t="s">
        <v>1947</v>
      </c>
      <c r="C403" s="9" t="s">
        <v>468</v>
      </c>
      <c r="D403" s="78" t="s">
        <v>145</v>
      </c>
      <c r="E403" s="9">
        <v>1</v>
      </c>
      <c r="F403" s="33" t="s">
        <v>17</v>
      </c>
      <c r="G403" s="34" t="s">
        <v>17</v>
      </c>
      <c r="H403" s="34" t="s">
        <v>141</v>
      </c>
      <c r="I403" s="9" t="s">
        <v>468</v>
      </c>
      <c r="J403" s="9" t="s">
        <v>468</v>
      </c>
      <c r="K403" s="6" t="s">
        <v>9</v>
      </c>
      <c r="L403" s="6" t="s">
        <v>141</v>
      </c>
      <c r="M403" s="7" t="str">
        <f t="shared" si="6"/>
        <v>INSERT INTO ft_t_incl (clsf_oid, cl_value, indus_cl_set_id, level_num, start_tms, last_chg_tms, last_chg_usr_id, cl_nme, cl_desc)  SELECT 'CBAINCL402','HSRA','CBAISSUB',1,SYSDATE,SYSDATE,'CBA','HSRA','HSRA'     FROM DUAL WHERE NOT EXISTS (SELECT 1 FROM ft_t_incl WHERE cl_value = 'HSRA' AND indus_cl_set_id = 'CBAISSUB');</v>
      </c>
    </row>
    <row r="404" spans="1:13">
      <c r="A404" s="142" t="s">
        <v>337</v>
      </c>
      <c r="B404" s="33" t="s">
        <v>1948</v>
      </c>
      <c r="C404" s="9" t="s">
        <v>337</v>
      </c>
      <c r="D404" s="78" t="s">
        <v>145</v>
      </c>
      <c r="E404" s="9">
        <v>1</v>
      </c>
      <c r="F404" s="33" t="s">
        <v>17</v>
      </c>
      <c r="G404" s="34" t="s">
        <v>17</v>
      </c>
      <c r="H404" s="34" t="s">
        <v>141</v>
      </c>
      <c r="I404" s="9" t="s">
        <v>337</v>
      </c>
      <c r="J404" s="9" t="s">
        <v>337</v>
      </c>
      <c r="K404" s="6" t="s">
        <v>9</v>
      </c>
      <c r="L404" s="6" t="s">
        <v>141</v>
      </c>
      <c r="M404" s="7" t="str">
        <f t="shared" si="6"/>
        <v>INSERT INTO ft_t_incl (clsf_oid, cl_value, indus_cl_set_id, level_num, start_tms, last_chg_tms, last_chg_usr_id, cl_nme, cl_desc)  SELECT 'CBAINCL403','MIFOR','CBAISSUB',1,SYSDATE,SYSDATE,'CBA','MIFOR','MIFOR'     FROM DUAL WHERE NOT EXISTS (SELECT 1 FROM ft_t_incl WHERE cl_value = 'MIFOR' AND indus_cl_set_id = 'CBAISSUB');</v>
      </c>
    </row>
    <row r="405" spans="1:13">
      <c r="A405" s="142" t="s">
        <v>256</v>
      </c>
      <c r="B405" s="33" t="s">
        <v>1949</v>
      </c>
      <c r="C405" s="9" t="s">
        <v>256</v>
      </c>
      <c r="D405" s="78" t="s">
        <v>145</v>
      </c>
      <c r="E405" s="9">
        <v>1</v>
      </c>
      <c r="F405" s="33" t="s">
        <v>17</v>
      </c>
      <c r="G405" s="34" t="s">
        <v>17</v>
      </c>
      <c r="H405" s="34" t="s">
        <v>141</v>
      </c>
      <c r="I405" s="9" t="s">
        <v>256</v>
      </c>
      <c r="J405" s="9" t="s">
        <v>256</v>
      </c>
      <c r="K405" s="6" t="s">
        <v>9</v>
      </c>
      <c r="L405" s="6" t="s">
        <v>141</v>
      </c>
      <c r="M405" s="7" t="str">
        <f t="shared" si="6"/>
        <v>INSERT INTO ft_t_incl (clsf_oid, cl_value, indus_cl_set_id, level_num, start_tms, last_chg_tms, last_chg_usr_id, cl_nme, cl_desc)  SELECT 'CBAINCL404','IMPLIED','CBAISSUB',1,SYSDATE,SYSDATE,'CBA','IMPLIED','IMPLIED'     FROM DUAL WHERE NOT EXISTS (SELECT 1 FROM ft_t_incl WHERE cl_value = 'IMPLIED' AND indus_cl_set_id = 'CBAISSUB');</v>
      </c>
    </row>
    <row r="406" spans="1:13">
      <c r="A406" s="142" t="s">
        <v>329</v>
      </c>
      <c r="B406" s="33" t="s">
        <v>1950</v>
      </c>
      <c r="C406" s="9" t="s">
        <v>329</v>
      </c>
      <c r="D406" s="78" t="s">
        <v>145</v>
      </c>
      <c r="E406" s="9">
        <v>1</v>
      </c>
      <c r="F406" s="33" t="s">
        <v>17</v>
      </c>
      <c r="G406" s="34" t="s">
        <v>17</v>
      </c>
      <c r="H406" s="34" t="s">
        <v>141</v>
      </c>
      <c r="I406" s="9" t="s">
        <v>329</v>
      </c>
      <c r="J406" s="9" t="s">
        <v>329</v>
      </c>
      <c r="K406" s="6" t="s">
        <v>9</v>
      </c>
      <c r="L406" s="6" t="s">
        <v>141</v>
      </c>
      <c r="M406" s="7" t="str">
        <f t="shared" si="6"/>
        <v>INSERT INTO ft_t_incl (clsf_oid, cl_value, indus_cl_set_id, level_num, start_tms, last_chg_tms, last_chg_usr_id, cl_nme, cl_desc)  SELECT 'CBAINCL405','CNY NDCROSS','CBAISSUB',1,SYSDATE,SYSDATE,'CBA','CNY NDCROSS','CNY NDCROSS'     FROM DUAL WHERE NOT EXISTS (SELECT 1 FROM ft_t_incl WHERE cl_value = 'CNY NDCROSS' AND indus_cl_set_id = 'CBAISSUB');</v>
      </c>
    </row>
    <row r="407" spans="1:13">
      <c r="A407" s="142" t="s">
        <v>453</v>
      </c>
      <c r="B407" s="33" t="s">
        <v>1951</v>
      </c>
      <c r="C407" s="9" t="s">
        <v>453</v>
      </c>
      <c r="D407" s="78" t="s">
        <v>145</v>
      </c>
      <c r="E407" s="9">
        <v>1</v>
      </c>
      <c r="F407" s="33" t="s">
        <v>17</v>
      </c>
      <c r="G407" s="34" t="s">
        <v>17</v>
      </c>
      <c r="H407" s="34" t="s">
        <v>141</v>
      </c>
      <c r="I407" s="9" t="s">
        <v>453</v>
      </c>
      <c r="J407" s="9" t="s">
        <v>453</v>
      </c>
      <c r="K407" s="6" t="s">
        <v>9</v>
      </c>
      <c r="L407" s="6" t="s">
        <v>141</v>
      </c>
      <c r="M407" s="7" t="str">
        <f t="shared" si="6"/>
        <v>INSERT INTO ft_t_incl (clsf_oid, cl_value, indus_cl_set_id, level_num, start_tms, last_chg_tms, last_chg_usr_id, cl_nme, cl_desc)  SELECT 'CBAINCL406','FME','CBAISSUB',1,SYSDATE,SYSDATE,'CBA','FME','FME'     FROM DUAL WHERE NOT EXISTS (SELECT 1 FROM ft_t_incl WHERE cl_value = 'FME' AND indus_cl_set_id = 'CBAISSUB');</v>
      </c>
    </row>
    <row r="408" spans="1:13">
      <c r="A408" s="142" t="s">
        <v>349</v>
      </c>
      <c r="B408" s="33" t="s">
        <v>1952</v>
      </c>
      <c r="C408" s="9" t="s">
        <v>349</v>
      </c>
      <c r="D408" s="78" t="s">
        <v>145</v>
      </c>
      <c r="E408" s="9">
        <v>1</v>
      </c>
      <c r="F408" s="33" t="s">
        <v>17</v>
      </c>
      <c r="G408" s="34" t="s">
        <v>17</v>
      </c>
      <c r="H408" s="34" t="s">
        <v>141</v>
      </c>
      <c r="I408" s="9" t="s">
        <v>349</v>
      </c>
      <c r="J408" s="9" t="s">
        <v>349</v>
      </c>
      <c r="K408" s="6" t="s">
        <v>9</v>
      </c>
      <c r="L408" s="6" t="s">
        <v>141</v>
      </c>
      <c r="M408" s="7" t="str">
        <f t="shared" si="6"/>
        <v>INSERT INTO ft_t_incl (clsf_oid, cl_value, indus_cl_set_id, level_num, start_tms, last_chg_tms, last_chg_usr_id, cl_nme, cl_desc)  SELECT 'CBAINCL407','FHY','CBAISSUB',1,SYSDATE,SYSDATE,'CBA','FHY','FHY'     FROM DUAL WHERE NOT EXISTS (SELECT 1 FROM ft_t_incl WHERE cl_value = 'FHY' AND indus_cl_set_id = 'CBAISSUB');</v>
      </c>
    </row>
    <row r="409" spans="1:13">
      <c r="A409" s="142" t="s">
        <v>312</v>
      </c>
      <c r="B409" s="33" t="s">
        <v>1953</v>
      </c>
      <c r="C409" s="9" t="s">
        <v>312</v>
      </c>
      <c r="D409" s="78" t="s">
        <v>145</v>
      </c>
      <c r="E409" s="9">
        <v>1</v>
      </c>
      <c r="F409" s="33" t="s">
        <v>17</v>
      </c>
      <c r="G409" s="34" t="s">
        <v>17</v>
      </c>
      <c r="H409" s="34" t="s">
        <v>141</v>
      </c>
      <c r="I409" s="9" t="s">
        <v>312</v>
      </c>
      <c r="J409" s="9" t="s">
        <v>312</v>
      </c>
      <c r="K409" s="6" t="s">
        <v>9</v>
      </c>
      <c r="L409" s="6" t="s">
        <v>141</v>
      </c>
      <c r="M409" s="7" t="str">
        <f t="shared" si="6"/>
        <v>INSERT INTO ft_t_incl (clsf_oid, cl_value, indus_cl_set_id, level_num, start_tms, last_chg_tms, last_chg_usr_id, cl_nme, cl_desc)  SELECT 'CBAINCL408','ANNUAL','CBAISSUB',1,SYSDATE,SYSDATE,'CBA','ANNUAL','ANNUAL'     FROM DUAL WHERE NOT EXISTS (SELECT 1 FROM ft_t_incl WHERE cl_value = 'ANNUAL' AND indus_cl_set_id = 'CBAISSUB');</v>
      </c>
    </row>
    <row r="410" spans="1:13">
      <c r="A410" s="142" t="s">
        <v>327</v>
      </c>
      <c r="B410" s="33" t="s">
        <v>1954</v>
      </c>
      <c r="C410" s="9" t="s">
        <v>327</v>
      </c>
      <c r="D410" s="78" t="s">
        <v>145</v>
      </c>
      <c r="E410" s="9">
        <v>1</v>
      </c>
      <c r="F410" s="33" t="s">
        <v>17</v>
      </c>
      <c r="G410" s="34" t="s">
        <v>17</v>
      </c>
      <c r="H410" s="34" t="s">
        <v>141</v>
      </c>
      <c r="I410" s="9" t="s">
        <v>327</v>
      </c>
      <c r="J410" s="9" t="s">
        <v>327</v>
      </c>
      <c r="K410" s="6" t="s">
        <v>9</v>
      </c>
      <c r="L410" s="6" t="s">
        <v>141</v>
      </c>
      <c r="M410" s="7" t="str">
        <f t="shared" si="6"/>
        <v>INSERT INTO ft_t_incl (clsf_oid, cl_value, indus_cl_set_id, level_num, start_tms, last_chg_tms, last_chg_usr_id, cl_nme, cl_desc)  SELECT 'CBAINCL409','CNY ND','CBAISSUB',1,SYSDATE,SYSDATE,'CBA','CNY ND','CNY ND'     FROM DUAL WHERE NOT EXISTS (SELECT 1 FROM ft_t_incl WHERE cl_value = 'CNY ND' AND indus_cl_set_id = 'CBAISSUB');</v>
      </c>
    </row>
    <row r="411" spans="1:13">
      <c r="A411" s="142" t="s">
        <v>301</v>
      </c>
      <c r="B411" s="33" t="s">
        <v>1955</v>
      </c>
      <c r="C411" s="9" t="s">
        <v>301</v>
      </c>
      <c r="D411" s="78" t="s">
        <v>145</v>
      </c>
      <c r="E411" s="9">
        <v>1</v>
      </c>
      <c r="F411" s="33" t="s">
        <v>17</v>
      </c>
      <c r="G411" s="34" t="s">
        <v>17</v>
      </c>
      <c r="H411" s="34" t="s">
        <v>141</v>
      </c>
      <c r="I411" s="9" t="s">
        <v>301</v>
      </c>
      <c r="J411" s="9" t="s">
        <v>301</v>
      </c>
      <c r="K411" s="6" t="s">
        <v>9</v>
      </c>
      <c r="L411" s="6" t="s">
        <v>141</v>
      </c>
      <c r="M411" s="7" t="str">
        <f t="shared" si="6"/>
        <v>INSERT INTO ft_t_incl (clsf_oid, cl_value, indus_cl_set_id, level_num, start_tms, last_chg_tms, last_chg_usr_id, cl_nme, cl_desc)  SELECT 'CBAINCL410','OIS','CBAISSUB',1,SYSDATE,SYSDATE,'CBA','OIS','OIS'     FROM DUAL WHERE NOT EXISTS (SELECT 1 FROM ft_t_incl WHERE cl_value = 'OIS' AND indus_cl_set_id = 'CBAISSUB');</v>
      </c>
    </row>
    <row r="412" spans="1:13">
      <c r="A412" s="142" t="s">
        <v>517</v>
      </c>
      <c r="B412" s="33" t="s">
        <v>1956</v>
      </c>
      <c r="C412" s="9" t="s">
        <v>517</v>
      </c>
      <c r="D412" s="78" t="s">
        <v>145</v>
      </c>
      <c r="E412" s="9">
        <v>1</v>
      </c>
      <c r="F412" s="33" t="s">
        <v>17</v>
      </c>
      <c r="G412" s="34" t="s">
        <v>17</v>
      </c>
      <c r="H412" s="34" t="s">
        <v>141</v>
      </c>
      <c r="I412" s="9" t="s">
        <v>517</v>
      </c>
      <c r="J412" s="9" t="s">
        <v>517</v>
      </c>
      <c r="K412" s="6" t="s">
        <v>9</v>
      </c>
      <c r="L412" s="6" t="s">
        <v>141</v>
      </c>
      <c r="M412" s="7" t="str">
        <f t="shared" si="6"/>
        <v>INSERT INTO ft_t_incl (clsf_oid, cl_value, indus_cl_set_id, level_num, start_tms, last_chg_tms, last_chg_usr_id, cl_nme, cl_desc)  SELECT 'CBAINCL411','ISDA_AM','CBAISSUB',1,SYSDATE,SYSDATE,'CBA','ISDA_AM','ISDA_AM'     FROM DUAL WHERE NOT EXISTS (SELECT 1 FROM ft_t_incl WHERE cl_value = 'ISDA_AM' AND indus_cl_set_id = 'CBAISSUB');</v>
      </c>
    </row>
    <row r="413" spans="1:13">
      <c r="A413" s="142" t="s">
        <v>518</v>
      </c>
      <c r="B413" s="33" t="s">
        <v>1957</v>
      </c>
      <c r="C413" s="9" t="s">
        <v>518</v>
      </c>
      <c r="D413" s="78" t="s">
        <v>145</v>
      </c>
      <c r="E413" s="9">
        <v>1</v>
      </c>
      <c r="F413" s="33" t="s">
        <v>17</v>
      </c>
      <c r="G413" s="34" t="s">
        <v>17</v>
      </c>
      <c r="H413" s="34" t="s">
        <v>141</v>
      </c>
      <c r="I413" s="9" t="s">
        <v>518</v>
      </c>
      <c r="J413" s="9" t="s">
        <v>518</v>
      </c>
      <c r="K413" s="6" t="s">
        <v>9</v>
      </c>
      <c r="L413" s="6" t="s">
        <v>141</v>
      </c>
      <c r="M413" s="7" t="str">
        <f t="shared" si="6"/>
        <v>INSERT INTO ft_t_incl (clsf_oid, cl_value, indus_cl_set_id, level_num, start_tms, last_chg_tms, last_chg_usr_id, cl_nme, cl_desc)  SELECT 'CBAINCL412','ISDA_PM','CBAISSUB',1,SYSDATE,SYSDATE,'CBA','ISDA_PM','ISDA_PM'     FROM DUAL WHERE NOT EXISTS (SELECT 1 FROM ft_t_incl WHERE cl_value = 'ISDA_PM' AND indus_cl_set_id = 'CBAISSUB');</v>
      </c>
    </row>
    <row r="414" spans="1:13">
      <c r="A414" s="142" t="s">
        <v>1782</v>
      </c>
      <c r="B414" s="33" t="s">
        <v>1958</v>
      </c>
      <c r="C414" s="9" t="s">
        <v>1782</v>
      </c>
      <c r="D414" s="78" t="s">
        <v>145</v>
      </c>
      <c r="E414" s="9">
        <v>1</v>
      </c>
      <c r="F414" s="33" t="s">
        <v>17</v>
      </c>
      <c r="G414" s="34" t="s">
        <v>17</v>
      </c>
      <c r="H414" s="34" t="s">
        <v>141</v>
      </c>
      <c r="I414" s="9" t="s">
        <v>1782</v>
      </c>
      <c r="J414" s="9" t="s">
        <v>1782</v>
      </c>
      <c r="K414" s="6" t="s">
        <v>9</v>
      </c>
      <c r="L414" s="6" t="s">
        <v>141</v>
      </c>
      <c r="M414" s="7" t="str">
        <f t="shared" si="6"/>
        <v>INSERT INTO ft_t_incl (clsf_oid, cl_value, indus_cl_set_id, level_num, start_tms, last_chg_tms, last_chg_usr_id, cl_nme, cl_desc)  SELECT 'CBAINCL413','PNXCSPT2','CBAISSUB',1,SYSDATE,SYSDATE,'CBA','PNXCSPT2','PNXCSPT2'     FROM DUAL WHERE NOT EXISTS (SELECT 1 FROM ft_t_incl WHERE cl_value = 'PNXCSPT2' AND indus_cl_set_id = 'CBAISSUB');</v>
      </c>
    </row>
    <row r="415" spans="1:13">
      <c r="A415" s="142" t="s">
        <v>348</v>
      </c>
      <c r="B415" s="33" t="s">
        <v>1959</v>
      </c>
      <c r="C415" s="9" t="s">
        <v>348</v>
      </c>
      <c r="D415" s="78" t="s">
        <v>145</v>
      </c>
      <c r="E415" s="9">
        <v>1</v>
      </c>
      <c r="F415" s="33" t="s">
        <v>17</v>
      </c>
      <c r="G415" s="34" t="s">
        <v>17</v>
      </c>
      <c r="H415" s="34" t="s">
        <v>141</v>
      </c>
      <c r="I415" s="9" t="s">
        <v>348</v>
      </c>
      <c r="J415" s="9" t="s">
        <v>348</v>
      </c>
      <c r="K415" s="6" t="s">
        <v>9</v>
      </c>
      <c r="L415" s="6" t="s">
        <v>141</v>
      </c>
      <c r="M415" s="7" t="str">
        <f t="shared" si="6"/>
        <v>INSERT INTO ft_t_incl (clsf_oid, cl_value, indus_cl_set_id, level_num, start_tms, last_chg_tms, last_chg_usr_id, cl_nme, cl_desc)  SELECT 'CBAINCL414','EC','CBAISSUB',1,SYSDATE,SYSDATE,'CBA','EC','EC'     FROM DUAL WHERE NOT EXISTS (SELECT 1 FROM ft_t_incl WHERE cl_value = 'EC' AND indus_cl_set_id = 'CBAISSUB');</v>
      </c>
    </row>
    <row r="416" spans="1:13">
      <c r="A416" s="142" t="s">
        <v>333</v>
      </c>
      <c r="B416" s="33" t="s">
        <v>1960</v>
      </c>
      <c r="C416" s="9" t="s">
        <v>333</v>
      </c>
      <c r="D416" s="78" t="s">
        <v>145</v>
      </c>
      <c r="E416" s="9">
        <v>1</v>
      </c>
      <c r="F416" s="33" t="s">
        <v>17</v>
      </c>
      <c r="G416" s="34" t="s">
        <v>17</v>
      </c>
      <c r="H416" s="34" t="s">
        <v>141</v>
      </c>
      <c r="I416" s="9" t="s">
        <v>333</v>
      </c>
      <c r="J416" s="9" t="s">
        <v>333</v>
      </c>
      <c r="K416" s="6" t="s">
        <v>9</v>
      </c>
      <c r="L416" s="6" t="s">
        <v>141</v>
      </c>
      <c r="M416" s="7" t="str">
        <f t="shared" si="6"/>
        <v>INSERT INTO ft_t_incl (clsf_oid, cl_value, indus_cl_set_id, level_num, start_tms, last_chg_tms, last_chg_usr_id, cl_nme, cl_desc)  SELECT 'CBAINCL415','BASIS1M3M','CBAISSUB',1,SYSDATE,SYSDATE,'CBA','BASIS1M3M','BASIS1M3M'     FROM DUAL WHERE NOT EXISTS (SELECT 1 FROM ft_t_incl WHERE cl_value = 'BASIS1M3M' AND indus_cl_set_id = 'CBAISSUB');</v>
      </c>
    </row>
    <row r="417" spans="1:13">
      <c r="A417" s="142" t="s">
        <v>317</v>
      </c>
      <c r="B417" s="33" t="s">
        <v>1961</v>
      </c>
      <c r="C417" s="9" t="s">
        <v>317</v>
      </c>
      <c r="D417" s="78" t="s">
        <v>145</v>
      </c>
      <c r="E417" s="9">
        <v>1</v>
      </c>
      <c r="F417" s="33" t="s">
        <v>17</v>
      </c>
      <c r="G417" s="34" t="s">
        <v>17</v>
      </c>
      <c r="H417" s="34" t="s">
        <v>141</v>
      </c>
      <c r="I417" s="9" t="s">
        <v>317</v>
      </c>
      <c r="J417" s="9" t="s">
        <v>317</v>
      </c>
      <c r="K417" s="6" t="s">
        <v>9</v>
      </c>
      <c r="L417" s="6" t="s">
        <v>141</v>
      </c>
      <c r="M417" s="7" t="str">
        <f t="shared" si="6"/>
        <v>INSERT INTO ft_t_incl (clsf_oid, cl_value, indus_cl_set_id, level_num, start_tms, last_chg_tms, last_chg_usr_id, cl_nme, cl_desc)  SELECT 'CBAINCL416','BASIS6M3M','CBAISSUB',1,SYSDATE,SYSDATE,'CBA','BASIS6M3M','BASIS6M3M'     FROM DUAL WHERE NOT EXISTS (SELECT 1 FROM ft_t_incl WHERE cl_value = 'BASIS6M3M' AND indus_cl_set_id = 'CBAISSUB');</v>
      </c>
    </row>
    <row r="418" spans="1:13">
      <c r="A418" s="142" t="s">
        <v>463</v>
      </c>
      <c r="B418" s="33" t="s">
        <v>1962</v>
      </c>
      <c r="C418" s="9" t="s">
        <v>463</v>
      </c>
      <c r="D418" s="78" t="s">
        <v>145</v>
      </c>
      <c r="E418" s="9">
        <v>1</v>
      </c>
      <c r="F418" s="33" t="s">
        <v>17</v>
      </c>
      <c r="G418" s="34" t="s">
        <v>17</v>
      </c>
      <c r="H418" s="34" t="s">
        <v>141</v>
      </c>
      <c r="I418" s="9" t="s">
        <v>463</v>
      </c>
      <c r="J418" s="9" t="s">
        <v>463</v>
      </c>
      <c r="K418" s="6" t="s">
        <v>9</v>
      </c>
      <c r="L418" s="6" t="s">
        <v>141</v>
      </c>
      <c r="M418" s="7" t="str">
        <f t="shared" si="6"/>
        <v>INSERT INTO ft_t_incl (clsf_oid, cl_value, indus_cl_set_id, level_num, start_tms, last_chg_tms, last_chg_usr_id, cl_nme, cl_desc)  SELECT 'CBAINCL417','ZB','CBAISSUB',1,SYSDATE,SYSDATE,'CBA','ZB','ZB'     FROM DUAL WHERE NOT EXISTS (SELECT 1 FROM ft_t_incl WHERE cl_value = 'ZB' AND indus_cl_set_id = 'CBAISSUB');</v>
      </c>
    </row>
    <row r="419" spans="1:13">
      <c r="A419" s="142" t="s">
        <v>321</v>
      </c>
      <c r="B419" s="33" t="s">
        <v>1963</v>
      </c>
      <c r="C419" s="9" t="s">
        <v>321</v>
      </c>
      <c r="D419" s="78" t="s">
        <v>145</v>
      </c>
      <c r="E419" s="9">
        <v>1</v>
      </c>
      <c r="F419" s="33" t="s">
        <v>17</v>
      </c>
      <c r="G419" s="34" t="s">
        <v>17</v>
      </c>
      <c r="H419" s="34" t="s">
        <v>141</v>
      </c>
      <c r="I419" s="9" t="s">
        <v>321</v>
      </c>
      <c r="J419" s="9" t="s">
        <v>321</v>
      </c>
      <c r="K419" s="6" t="s">
        <v>9</v>
      </c>
      <c r="L419" s="6" t="s">
        <v>141</v>
      </c>
      <c r="M419" s="7" t="str">
        <f t="shared" si="6"/>
        <v>INSERT INTO ft_t_incl (clsf_oid, cl_value, indus_cl_set_id, level_num, start_tms, last_chg_tms, last_chg_usr_id, cl_nme, cl_desc)  SELECT 'CBAINCL418','JPNU_2PM','CBAISSUB',1,SYSDATE,SYSDATE,'CBA','JPNU_2PM','JPNU_2PM'     FROM DUAL WHERE NOT EXISTS (SELECT 1 FROM ft_t_incl WHERE cl_value = 'JPNU_2PM' AND indus_cl_set_id = 'CBAISSUB');</v>
      </c>
    </row>
    <row r="420" spans="1:13">
      <c r="A420" s="142" t="s">
        <v>474</v>
      </c>
      <c r="B420" s="33" t="s">
        <v>1964</v>
      </c>
      <c r="C420" s="9" t="s">
        <v>474</v>
      </c>
      <c r="D420" s="78" t="s">
        <v>145</v>
      </c>
      <c r="E420" s="9">
        <v>1</v>
      </c>
      <c r="F420" s="33" t="s">
        <v>17</v>
      </c>
      <c r="G420" s="34" t="s">
        <v>17</v>
      </c>
      <c r="H420" s="34" t="s">
        <v>141</v>
      </c>
      <c r="I420" s="9" t="s">
        <v>474</v>
      </c>
      <c r="J420" s="9" t="s">
        <v>474</v>
      </c>
      <c r="K420" s="6" t="s">
        <v>9</v>
      </c>
      <c r="L420" s="6" t="s">
        <v>141</v>
      </c>
      <c r="M420" s="7" t="str">
        <f t="shared" si="6"/>
        <v>INSERT INTO ft_t_incl (clsf_oid, cl_value, indus_cl_set_id, level_num, start_tms, last_chg_tms, last_chg_usr_id, cl_nme, cl_desc)  SELECT 'CBAINCL419','WO-RBNZ01','CBAISSUB',1,SYSDATE,SYSDATE,'CBA','WO-RBNZ01','WO-RBNZ01'     FROM DUAL WHERE NOT EXISTS (SELECT 1 FROM ft_t_incl WHERE cl_value = 'WO-RBNZ01' AND indus_cl_set_id = 'CBAISSUB');</v>
      </c>
    </row>
    <row r="421" spans="1:13">
      <c r="A421" s="142" t="s">
        <v>237</v>
      </c>
      <c r="B421" s="33" t="s">
        <v>1965</v>
      </c>
      <c r="C421" s="9" t="s">
        <v>237</v>
      </c>
      <c r="D421" s="78" t="s">
        <v>145</v>
      </c>
      <c r="E421" s="9">
        <v>1</v>
      </c>
      <c r="F421" s="33" t="s">
        <v>17</v>
      </c>
      <c r="G421" s="34" t="s">
        <v>17</v>
      </c>
      <c r="H421" s="34" t="s">
        <v>141</v>
      </c>
      <c r="I421" s="9" t="s">
        <v>237</v>
      </c>
      <c r="J421" s="9" t="s">
        <v>237</v>
      </c>
      <c r="K421" s="6" t="s">
        <v>9</v>
      </c>
      <c r="L421" s="6" t="s">
        <v>141</v>
      </c>
      <c r="M421" s="7" t="str">
        <f t="shared" si="6"/>
        <v>INSERT INTO ft_t_incl (clsf_oid, cl_value, indus_cl_set_id, level_num, start_tms, last_chg_tms, last_chg_usr_id, cl_nme, cl_desc)  SELECT 'CBAINCL420','CADIBBR','CBAISSUB',1,SYSDATE,SYSDATE,'CBA','CADIBBR','CADIBBR'     FROM DUAL WHERE NOT EXISTS (SELECT 1 FROM ft_t_incl WHERE cl_value = 'CADIBBR' AND indus_cl_set_id = 'CBAISSUB');</v>
      </c>
    </row>
    <row r="422" spans="1:13">
      <c r="A422" s="142" t="s">
        <v>473</v>
      </c>
      <c r="B422" s="33" t="s">
        <v>1966</v>
      </c>
      <c r="C422" s="9" t="s">
        <v>473</v>
      </c>
      <c r="D422" s="78" t="s">
        <v>145</v>
      </c>
      <c r="E422" s="9">
        <v>1</v>
      </c>
      <c r="F422" s="33" t="s">
        <v>17</v>
      </c>
      <c r="G422" s="34" t="s">
        <v>17</v>
      </c>
      <c r="H422" s="34" t="s">
        <v>141</v>
      </c>
      <c r="I422" s="9" t="s">
        <v>473</v>
      </c>
      <c r="J422" s="9" t="s">
        <v>473</v>
      </c>
      <c r="K422" s="6" t="s">
        <v>9</v>
      </c>
      <c r="L422" s="6" t="s">
        <v>141</v>
      </c>
      <c r="M422" s="7" t="str">
        <f t="shared" si="6"/>
        <v>INSERT INTO ft_t_incl (clsf_oid, cl_value, indus_cl_set_id, level_num, start_tms, last_chg_tms, last_chg_usr_id, cl_nme, cl_desc)  SELECT 'CBAINCL421','WO-BOE/SAF','CBAISSUB',1,SYSDATE,SYSDATE,'CBA','WO-BOE/SAF','WO-BOE/SAF'     FROM DUAL WHERE NOT EXISTS (SELECT 1 FROM ft_t_incl WHERE cl_value = 'WO-BOE/SAF' AND indus_cl_set_id = 'CBAISSUB');</v>
      </c>
    </row>
    <row r="423" spans="1:13">
      <c r="A423" s="142" t="s">
        <v>459</v>
      </c>
      <c r="B423" s="33" t="s">
        <v>1967</v>
      </c>
      <c r="C423" s="9" t="s">
        <v>459</v>
      </c>
      <c r="D423" s="78" t="s">
        <v>145</v>
      </c>
      <c r="E423" s="9">
        <v>1</v>
      </c>
      <c r="F423" s="33" t="s">
        <v>17</v>
      </c>
      <c r="G423" s="34" t="s">
        <v>17</v>
      </c>
      <c r="H423" s="34" t="s">
        <v>141</v>
      </c>
      <c r="I423" s="9" t="s">
        <v>459</v>
      </c>
      <c r="J423" s="9" t="s">
        <v>459</v>
      </c>
      <c r="K423" s="6" t="s">
        <v>9</v>
      </c>
      <c r="L423" s="6" t="s">
        <v>141</v>
      </c>
      <c r="M423" s="7" t="str">
        <f t="shared" si="6"/>
        <v>INSERT INTO ft_t_incl (clsf_oid, cl_value, indus_cl_set_id, level_num, start_tms, last_chg_tms, last_chg_usr_id, cl_nme, cl_desc)  SELECT 'CBAINCL422','IB','CBAISSUB',1,SYSDATE,SYSDATE,'CBA','IB','IB'     FROM DUAL WHERE NOT EXISTS (SELECT 1 FROM ft_t_incl WHERE cl_value = 'IB' AND indus_cl_set_id = 'CBAISSUB');</v>
      </c>
    </row>
    <row r="424" spans="1:13">
      <c r="A424" s="142" t="s">
        <v>352</v>
      </c>
      <c r="B424" s="33" t="s">
        <v>1968</v>
      </c>
      <c r="C424" s="9" t="s">
        <v>352</v>
      </c>
      <c r="D424" s="78" t="s">
        <v>145</v>
      </c>
      <c r="E424" s="9">
        <v>1</v>
      </c>
      <c r="F424" s="33" t="s">
        <v>17</v>
      </c>
      <c r="G424" s="34" t="s">
        <v>17</v>
      </c>
      <c r="H424" s="34" t="s">
        <v>141</v>
      </c>
      <c r="I424" s="9" t="s">
        <v>352</v>
      </c>
      <c r="J424" s="9" t="s">
        <v>352</v>
      </c>
      <c r="K424" s="6" t="s">
        <v>9</v>
      </c>
      <c r="L424" s="6" t="s">
        <v>141</v>
      </c>
      <c r="M424" s="7" t="str">
        <f t="shared" si="6"/>
        <v>INSERT INTO ft_t_incl (clsf_oid, cl_value, indus_cl_set_id, level_num, start_tms, last_chg_tms, last_chg_usr_id, cl_nme, cl_desc)  SELECT 'CBAINCL423','YK','CBAISSUB',1,SYSDATE,SYSDATE,'CBA','YK','YK'     FROM DUAL WHERE NOT EXISTS (SELECT 1 FROM ft_t_incl WHERE cl_value = 'YK' AND indus_cl_set_id = 'CBAISSUB');</v>
      </c>
    </row>
    <row r="425" spans="1:13">
      <c r="A425" s="142" t="s">
        <v>1783</v>
      </c>
      <c r="B425" s="33" t="s">
        <v>1969</v>
      </c>
      <c r="C425" s="9" t="s">
        <v>1783</v>
      </c>
      <c r="D425" s="78" t="s">
        <v>145</v>
      </c>
      <c r="E425" s="9">
        <v>1</v>
      </c>
      <c r="F425" s="33" t="s">
        <v>17</v>
      </c>
      <c r="G425" s="34" t="s">
        <v>17</v>
      </c>
      <c r="H425" s="34" t="s">
        <v>141</v>
      </c>
      <c r="I425" s="9" t="s">
        <v>1783</v>
      </c>
      <c r="J425" s="9" t="s">
        <v>1783</v>
      </c>
      <c r="K425" s="6" t="s">
        <v>9</v>
      </c>
      <c r="L425" s="6" t="s">
        <v>141</v>
      </c>
      <c r="M425" s="7" t="str">
        <f t="shared" si="6"/>
        <v>INSERT INTO ft_t_incl (clsf_oid, cl_value, indus_cl_set_id, level_num, start_tms, last_chg_tms, last_chg_usr_id, cl_nme, cl_desc)  SELECT 'CBAINCL424','XAU_LEASE','CBAISSUB',1,SYSDATE,SYSDATE,'CBA','XAU_LEASE','XAU_LEASE'     FROM DUAL WHERE NOT EXISTS (SELECT 1 FROM ft_t_incl WHERE cl_value = 'XAU_LEASE' AND indus_cl_set_id = 'CBAISSUB');</v>
      </c>
    </row>
    <row r="426" spans="1:13">
      <c r="A426" s="142" t="s">
        <v>454</v>
      </c>
      <c r="B426" s="33" t="s">
        <v>1970</v>
      </c>
      <c r="C426" s="9" t="s">
        <v>454</v>
      </c>
      <c r="D426" s="78" t="s">
        <v>145</v>
      </c>
      <c r="E426" s="9">
        <v>1</v>
      </c>
      <c r="F426" s="33" t="s">
        <v>17</v>
      </c>
      <c r="G426" s="34" t="s">
        <v>17</v>
      </c>
      <c r="H426" s="34" t="s">
        <v>141</v>
      </c>
      <c r="I426" s="9" t="s">
        <v>454</v>
      </c>
      <c r="J426" s="9" t="s">
        <v>454</v>
      </c>
      <c r="K426" s="6" t="s">
        <v>9</v>
      </c>
      <c r="L426" s="6" t="s">
        <v>141</v>
      </c>
      <c r="M426" s="7" t="str">
        <f t="shared" si="6"/>
        <v>INSERT INTO ft_t_incl (clsf_oid, cl_value, indus_cl_set_id, level_num, start_tms, last_chg_tms, last_chg_usr_id, cl_nme, cl_desc)  SELECT 'CBAINCL425','FSSM','CBAISSUB',1,SYSDATE,SYSDATE,'CBA','FSSM','FSSM'     FROM DUAL WHERE NOT EXISTS (SELECT 1 FROM ft_t_incl WHERE cl_value = 'FSSM' AND indus_cl_set_id = 'CBAISSUB');</v>
      </c>
    </row>
    <row r="427" spans="1:13">
      <c r="A427" s="142" t="s">
        <v>466</v>
      </c>
      <c r="B427" s="33" t="s">
        <v>1971</v>
      </c>
      <c r="C427" s="9" t="s">
        <v>466</v>
      </c>
      <c r="D427" s="78" t="s">
        <v>145</v>
      </c>
      <c r="E427" s="9">
        <v>1</v>
      </c>
      <c r="F427" s="33" t="s">
        <v>17</v>
      </c>
      <c r="G427" s="34" t="s">
        <v>17</v>
      </c>
      <c r="H427" s="34" t="s">
        <v>141</v>
      </c>
      <c r="I427" s="9" t="s">
        <v>466</v>
      </c>
      <c r="J427" s="9" t="s">
        <v>466</v>
      </c>
      <c r="K427" s="6" t="s">
        <v>9</v>
      </c>
      <c r="L427" s="6" t="s">
        <v>141</v>
      </c>
      <c r="M427" s="7" t="str">
        <f t="shared" si="6"/>
        <v>INSERT INTO ft_t_incl (clsf_oid, cl_value, indus_cl_set_id, level_num, start_tms, last_chg_tms, last_chg_usr_id, cl_nme, cl_desc)  SELECT 'CBAINCL426','ECB','CBAISSUB',1,SYSDATE,SYSDATE,'CBA','ECB','ECB'     FROM DUAL WHERE NOT EXISTS (SELECT 1 FROM ft_t_incl WHERE cl_value = 'ECB' AND indus_cl_set_id = 'CBAISSUB');</v>
      </c>
    </row>
    <row r="428" spans="1:13">
      <c r="A428" s="142" t="s">
        <v>535</v>
      </c>
      <c r="B428" s="33" t="s">
        <v>1972</v>
      </c>
      <c r="C428" s="9" t="s">
        <v>535</v>
      </c>
      <c r="D428" s="78" t="s">
        <v>145</v>
      </c>
      <c r="E428" s="9">
        <v>1</v>
      </c>
      <c r="F428" s="33" t="s">
        <v>17</v>
      </c>
      <c r="G428" s="34" t="s">
        <v>17</v>
      </c>
      <c r="H428" s="34" t="s">
        <v>141</v>
      </c>
      <c r="I428" s="9" t="s">
        <v>535</v>
      </c>
      <c r="J428" s="9" t="s">
        <v>535</v>
      </c>
      <c r="K428" s="6" t="s">
        <v>9</v>
      </c>
      <c r="L428" s="6" t="s">
        <v>141</v>
      </c>
      <c r="M428" s="7" t="str">
        <f t="shared" si="6"/>
        <v>INSERT INTO ft_t_incl (clsf_oid, cl_value, indus_cl_set_id, level_num, start_tms, last_chg_tms, last_chg_usr_id, cl_nme, cl_desc)  SELECT 'CBAINCL427','TSR_AM','CBAISSUB',1,SYSDATE,SYSDATE,'CBA','TSR_AM','TSR_AM'     FROM DUAL WHERE NOT EXISTS (SELECT 1 FROM ft_t_incl WHERE cl_value = 'TSR_AM' AND indus_cl_set_id = 'CBAISSUB');</v>
      </c>
    </row>
    <row r="429" spans="1:13">
      <c r="A429" s="142" t="s">
        <v>1784</v>
      </c>
      <c r="B429" s="33" t="s">
        <v>1973</v>
      </c>
      <c r="C429" s="9" t="s">
        <v>1784</v>
      </c>
      <c r="D429" s="78" t="s">
        <v>145</v>
      </c>
      <c r="E429" s="9">
        <v>1</v>
      </c>
      <c r="F429" s="33" t="s">
        <v>17</v>
      </c>
      <c r="G429" s="34" t="s">
        <v>17</v>
      </c>
      <c r="H429" s="34" t="s">
        <v>141</v>
      </c>
      <c r="I429" s="9" t="s">
        <v>1784</v>
      </c>
      <c r="J429" s="9" t="s">
        <v>1784</v>
      </c>
      <c r="K429" s="6" t="s">
        <v>9</v>
      </c>
      <c r="L429" s="6" t="s">
        <v>141</v>
      </c>
      <c r="M429" s="7" t="str">
        <f t="shared" si="6"/>
        <v>INSERT INTO ft_t_incl (clsf_oid, cl_value, indus_cl_set_id, level_num, start_tms, last_chg_tms, last_chg_usr_id, cl_nme, cl_desc)  SELECT 'CBAINCL428','SBWG35C','CBAISSUB',1,SYSDATE,SYSDATE,'CBA','SBWG35C','SBWG35C'     FROM DUAL WHERE NOT EXISTS (SELECT 1 FROM ft_t_incl WHERE cl_value = 'SBWG35C' AND indus_cl_set_id = 'CBAISSUB');</v>
      </c>
    </row>
    <row r="430" spans="1:13">
      <c r="A430" s="142" t="s">
        <v>1785</v>
      </c>
      <c r="B430" s="33" t="s">
        <v>1974</v>
      </c>
      <c r="C430" s="9" t="s">
        <v>1785</v>
      </c>
      <c r="D430" s="78" t="s">
        <v>145</v>
      </c>
      <c r="E430" s="9">
        <v>1</v>
      </c>
      <c r="F430" s="33" t="s">
        <v>17</v>
      </c>
      <c r="G430" s="34" t="s">
        <v>17</v>
      </c>
      <c r="H430" s="34" t="s">
        <v>141</v>
      </c>
      <c r="I430" s="9" t="s">
        <v>1785</v>
      </c>
      <c r="J430" s="9" t="s">
        <v>1785</v>
      </c>
      <c r="K430" s="6" t="s">
        <v>9</v>
      </c>
      <c r="L430" s="6" t="s">
        <v>141</v>
      </c>
      <c r="M430" s="7" t="str">
        <f t="shared" si="6"/>
        <v>INSERT INTO ft_t_incl (clsf_oid, cl_value, indus_cl_set_id, level_num, start_tms, last_chg_tms, last_chg_usr_id, cl_nme, cl_desc)  SELECT 'CBAINCL429','SBWG70C','CBAISSUB',1,SYSDATE,SYSDATE,'CBA','SBWG70C','SBWG70C'     FROM DUAL WHERE NOT EXISTS (SELECT 1 FROM ft_t_incl WHERE cl_value = 'SBWG70C' AND indus_cl_set_id = 'CBAISSUB');</v>
      </c>
    </row>
    <row r="431" spans="1:13">
      <c r="A431" s="142" t="s">
        <v>322</v>
      </c>
      <c r="B431" s="33" t="s">
        <v>1975</v>
      </c>
      <c r="C431" s="9" t="s">
        <v>322</v>
      </c>
      <c r="D431" s="78" t="s">
        <v>145</v>
      </c>
      <c r="E431" s="9">
        <v>1</v>
      </c>
      <c r="F431" s="33" t="s">
        <v>17</v>
      </c>
      <c r="G431" s="34" t="s">
        <v>17</v>
      </c>
      <c r="H431" s="34" t="s">
        <v>141</v>
      </c>
      <c r="I431" s="9" t="s">
        <v>322</v>
      </c>
      <c r="J431" s="9" t="s">
        <v>322</v>
      </c>
      <c r="K431" s="6" t="s">
        <v>9</v>
      </c>
      <c r="L431" s="6" t="s">
        <v>141</v>
      </c>
      <c r="M431" s="7" t="str">
        <f t="shared" si="6"/>
        <v>INSERT INTO ft_t_incl (clsf_oid, cl_value, indus_cl_set_id, level_num, start_tms, last_chg_tms, last_chg_usr_id, cl_nme, cl_desc)  SELECT 'CBAINCL430','JPNU_3PM','CBAISSUB',1,SYSDATE,SYSDATE,'CBA','JPNU_3PM','JPNU_3PM'     FROM DUAL WHERE NOT EXISTS (SELECT 1 FROM ft_t_incl WHERE cl_value = 'JPNU_3PM' AND indus_cl_set_id = 'CBAISSUB');</v>
      </c>
    </row>
    <row r="432" spans="1:13">
      <c r="A432" s="142" t="s">
        <v>350</v>
      </c>
      <c r="B432" s="33" t="s">
        <v>1976</v>
      </c>
      <c r="C432" s="9" t="s">
        <v>350</v>
      </c>
      <c r="D432" s="78" t="s">
        <v>145</v>
      </c>
      <c r="E432" s="9">
        <v>1</v>
      </c>
      <c r="F432" s="33" t="s">
        <v>17</v>
      </c>
      <c r="G432" s="34" t="s">
        <v>17</v>
      </c>
      <c r="H432" s="34" t="s">
        <v>141</v>
      </c>
      <c r="I432" s="9" t="s">
        <v>350</v>
      </c>
      <c r="J432" s="9" t="s">
        <v>350</v>
      </c>
      <c r="K432" s="6" t="s">
        <v>9</v>
      </c>
      <c r="L432" s="6" t="s">
        <v>141</v>
      </c>
      <c r="M432" s="7" t="str">
        <f t="shared" si="6"/>
        <v>INSERT INTO ft_t_incl (clsf_oid, cl_value, indus_cl_set_id, level_num, start_tms, last_chg_tms, last_chg_usr_id, cl_nme, cl_desc)  SELECT 'CBAINCL431','JY','CBAISSUB',1,SYSDATE,SYSDATE,'CBA','JY','JY'     FROM DUAL WHERE NOT EXISTS (SELECT 1 FROM ft_t_incl WHERE cl_value = 'JY' AND indus_cl_set_id = 'CBAISSUB');</v>
      </c>
    </row>
    <row r="433" spans="1:13">
      <c r="A433" s="142" t="s">
        <v>351</v>
      </c>
      <c r="B433" s="33" t="s">
        <v>1977</v>
      </c>
      <c r="C433" s="9" t="s">
        <v>351</v>
      </c>
      <c r="D433" s="78" t="s">
        <v>145</v>
      </c>
      <c r="E433" s="9">
        <v>1</v>
      </c>
      <c r="F433" s="33" t="s">
        <v>17</v>
      </c>
      <c r="G433" s="34" t="s">
        <v>17</v>
      </c>
      <c r="H433" s="34" t="s">
        <v>141</v>
      </c>
      <c r="I433" s="9" t="s">
        <v>351</v>
      </c>
      <c r="J433" s="9" t="s">
        <v>351</v>
      </c>
      <c r="K433" s="6" t="s">
        <v>9</v>
      </c>
      <c r="L433" s="6" t="s">
        <v>141</v>
      </c>
      <c r="M433" s="7" t="str">
        <f t="shared" si="6"/>
        <v>INSERT INTO ft_t_incl (clsf_oid, cl_value, indus_cl_set_id, level_num, start_tms, last_chg_tms, last_chg_usr_id, cl_nme, cl_desc)  SELECT 'CBAINCL432','NZ','CBAISSUB',1,SYSDATE,SYSDATE,'CBA','NZ','NZ'     FROM DUAL WHERE NOT EXISTS (SELECT 1 FROM ft_t_incl WHERE cl_value = 'NZ' AND indus_cl_set_id = 'CBAISSUB');</v>
      </c>
    </row>
    <row r="434" spans="1:13">
      <c r="A434" s="142" t="s">
        <v>345</v>
      </c>
      <c r="B434" s="33" t="s">
        <v>1978</v>
      </c>
      <c r="C434" s="9" t="s">
        <v>345</v>
      </c>
      <c r="D434" s="78" t="s">
        <v>145</v>
      </c>
      <c r="E434" s="9">
        <v>1</v>
      </c>
      <c r="F434" s="33" t="s">
        <v>17</v>
      </c>
      <c r="G434" s="34" t="s">
        <v>17</v>
      </c>
      <c r="H434" s="34" t="s">
        <v>141</v>
      </c>
      <c r="I434" s="9" t="s">
        <v>345</v>
      </c>
      <c r="J434" s="9" t="s">
        <v>345</v>
      </c>
      <c r="K434" s="6" t="s">
        <v>9</v>
      </c>
      <c r="L434" s="6" t="s">
        <v>141</v>
      </c>
      <c r="M434" s="7" t="str">
        <f t="shared" si="6"/>
        <v>INSERT INTO ft_t_incl (clsf_oid, cl_value, indus_cl_set_id, level_num, start_tms, last_chg_tms, last_chg_usr_id, cl_nme, cl_desc)  SELECT 'CBAINCL433','BP','CBAISSUB',1,SYSDATE,SYSDATE,'CBA','BP','BP'     FROM DUAL WHERE NOT EXISTS (SELECT 1 FROM ft_t_incl WHERE cl_value = 'BP' AND indus_cl_set_id = 'CBAISSUB');</v>
      </c>
    </row>
    <row r="435" spans="1:13">
      <c r="A435" s="142" t="s">
        <v>344</v>
      </c>
      <c r="B435" s="33" t="s">
        <v>1979</v>
      </c>
      <c r="C435" s="9" t="s">
        <v>344</v>
      </c>
      <c r="D435" s="78" t="s">
        <v>145</v>
      </c>
      <c r="E435" s="9">
        <v>1</v>
      </c>
      <c r="F435" s="33" t="s">
        <v>17</v>
      </c>
      <c r="G435" s="34" t="s">
        <v>17</v>
      </c>
      <c r="H435" s="34" t="s">
        <v>141</v>
      </c>
      <c r="I435" s="9" t="s">
        <v>344</v>
      </c>
      <c r="J435" s="9" t="s">
        <v>344</v>
      </c>
      <c r="K435" s="6" t="s">
        <v>9</v>
      </c>
      <c r="L435" s="6" t="s">
        <v>141</v>
      </c>
      <c r="M435" s="7" t="str">
        <f t="shared" si="6"/>
        <v>INSERT INTO ft_t_incl (clsf_oid, cl_value, indus_cl_set_id, level_num, start_tms, last_chg_tms, last_chg_usr_id, cl_nme, cl_desc)  SELECT 'CBAINCL434','AD','CBAISSUB',1,SYSDATE,SYSDATE,'CBA','AD','AD'     FROM DUAL WHERE NOT EXISTS (SELECT 1 FROM ft_t_incl WHERE cl_value = 'AD' AND indus_cl_set_id = 'CBAISSUB');</v>
      </c>
    </row>
    <row r="436" spans="1:13">
      <c r="A436" s="142" t="s">
        <v>346</v>
      </c>
      <c r="B436" s="33" t="s">
        <v>1980</v>
      </c>
      <c r="C436" s="9" t="s">
        <v>346</v>
      </c>
      <c r="D436" s="78" t="s">
        <v>145</v>
      </c>
      <c r="E436" s="9">
        <v>1</v>
      </c>
      <c r="F436" s="33" t="s">
        <v>17</v>
      </c>
      <c r="G436" s="34" t="s">
        <v>17</v>
      </c>
      <c r="H436" s="34" t="s">
        <v>141</v>
      </c>
      <c r="I436" s="9" t="s">
        <v>346</v>
      </c>
      <c r="J436" s="9" t="s">
        <v>346</v>
      </c>
      <c r="K436" s="6" t="s">
        <v>9</v>
      </c>
      <c r="L436" s="6" t="s">
        <v>141</v>
      </c>
      <c r="M436" s="7" t="str">
        <f t="shared" si="6"/>
        <v>INSERT INTO ft_t_incl (clsf_oid, cl_value, indus_cl_set_id, level_num, start_tms, last_chg_tms, last_chg_usr_id, cl_nme, cl_desc)  SELECT 'CBAINCL435','CD','CBAISSUB',1,SYSDATE,SYSDATE,'CBA','CD','CD'     FROM DUAL WHERE NOT EXISTS (SELECT 1 FROM ft_t_incl WHERE cl_value = 'CD' AND indus_cl_set_id = 'CBAISSUB');</v>
      </c>
    </row>
    <row r="437" spans="1:13">
      <c r="A437" s="142" t="s">
        <v>526</v>
      </c>
      <c r="B437" s="33" t="s">
        <v>1981</v>
      </c>
      <c r="C437" s="9" t="s">
        <v>526</v>
      </c>
      <c r="D437" s="78" t="s">
        <v>145</v>
      </c>
      <c r="E437" s="9">
        <v>1</v>
      </c>
      <c r="F437" s="33" t="s">
        <v>17</v>
      </c>
      <c r="G437" s="34" t="s">
        <v>17</v>
      </c>
      <c r="H437" s="34" t="s">
        <v>141</v>
      </c>
      <c r="I437" s="9" t="s">
        <v>526</v>
      </c>
      <c r="J437" s="9" t="s">
        <v>526</v>
      </c>
      <c r="K437" s="6" t="s">
        <v>9</v>
      </c>
      <c r="L437" s="6" t="s">
        <v>141</v>
      </c>
      <c r="M437" s="7" t="str">
        <f t="shared" si="6"/>
        <v>INSERT INTO ft_t_incl (clsf_oid, cl_value, indus_cl_set_id, level_num, start_tms, last_chg_tms, last_chg_usr_id, cl_nme, cl_desc)  SELECT 'CBAINCL436','TWD NDCROSS','CBAISSUB',1,SYSDATE,SYSDATE,'CBA','TWD NDCROSS','TWD NDCROSS'     FROM DUAL WHERE NOT EXISTS (SELECT 1 FROM ft_t_incl WHERE cl_value = 'TWD NDCROSS' AND indus_cl_set_id = 'CBAISSUB');</v>
      </c>
    </row>
    <row r="438" spans="1:13">
      <c r="A438" s="142" t="s">
        <v>527</v>
      </c>
      <c r="B438" s="33" t="s">
        <v>1982</v>
      </c>
      <c r="C438" s="9" t="s">
        <v>527</v>
      </c>
      <c r="D438" s="78" t="s">
        <v>145</v>
      </c>
      <c r="E438" s="9">
        <v>1</v>
      </c>
      <c r="F438" s="33" t="s">
        <v>17</v>
      </c>
      <c r="G438" s="34" t="s">
        <v>17</v>
      </c>
      <c r="H438" s="34" t="s">
        <v>141</v>
      </c>
      <c r="I438" s="9" t="s">
        <v>527</v>
      </c>
      <c r="J438" s="9" t="s">
        <v>527</v>
      </c>
      <c r="K438" s="6" t="s">
        <v>9</v>
      </c>
      <c r="L438" s="6" t="s">
        <v>141</v>
      </c>
      <c r="M438" s="7" t="str">
        <f t="shared" si="6"/>
        <v>INSERT INTO ft_t_incl (clsf_oid, cl_value, indus_cl_set_id, level_num, start_tms, last_chg_tms, last_chg_usr_id, cl_nme, cl_desc)  SELECT 'CBAINCL437','TWD NDIRS','CBAISSUB',1,SYSDATE,SYSDATE,'CBA','TWD NDIRS','TWD NDIRS'     FROM DUAL WHERE NOT EXISTS (SELECT 1 FROM ft_t_incl WHERE cl_value = 'TWD NDIRS' AND indus_cl_set_id = 'CBAISSUB');</v>
      </c>
    </row>
    <row r="439" spans="1:13">
      <c r="A439" s="142" t="s">
        <v>318</v>
      </c>
      <c r="B439" s="33" t="s">
        <v>1983</v>
      </c>
      <c r="C439" s="9" t="s">
        <v>318</v>
      </c>
      <c r="D439" s="78" t="s">
        <v>145</v>
      </c>
      <c r="E439" s="9">
        <v>1</v>
      </c>
      <c r="F439" s="33" t="s">
        <v>17</v>
      </c>
      <c r="G439" s="34" t="s">
        <v>17</v>
      </c>
      <c r="H439" s="34" t="s">
        <v>141</v>
      </c>
      <c r="I439" s="9" t="s">
        <v>318</v>
      </c>
      <c r="J439" s="9" t="s">
        <v>318</v>
      </c>
      <c r="K439" s="6" t="s">
        <v>9</v>
      </c>
      <c r="L439" s="6" t="s">
        <v>141</v>
      </c>
      <c r="M439" s="7" t="str">
        <f t="shared" si="6"/>
        <v>INSERT INTO ft_t_incl (clsf_oid, cl_value, indus_cl_set_id, level_num, start_tms, last_chg_tms, last_chg_usr_id, cl_nme, cl_desc)  SELECT 'CBAINCL438','ND FWD','CBAISSUB',1,SYSDATE,SYSDATE,'CBA','ND FWD','ND FWD'     FROM DUAL WHERE NOT EXISTS (SELECT 1 FROM ft_t_incl WHERE cl_value = 'ND FWD' AND indus_cl_set_id = 'CBAISSUB');</v>
      </c>
    </row>
    <row r="440" spans="1:13">
      <c r="A440" s="142" t="s">
        <v>482</v>
      </c>
      <c r="B440" s="33" t="s">
        <v>1984</v>
      </c>
      <c r="C440" s="9" t="s">
        <v>482</v>
      </c>
      <c r="D440" s="78" t="s">
        <v>145</v>
      </c>
      <c r="E440" s="9">
        <v>1</v>
      </c>
      <c r="F440" s="33" t="s">
        <v>17</v>
      </c>
      <c r="G440" s="34" t="s">
        <v>17</v>
      </c>
      <c r="H440" s="34" t="s">
        <v>141</v>
      </c>
      <c r="I440" s="9" t="s">
        <v>482</v>
      </c>
      <c r="J440" s="9" t="s">
        <v>482</v>
      </c>
      <c r="K440" s="6" t="s">
        <v>9</v>
      </c>
      <c r="L440" s="6" t="s">
        <v>141</v>
      </c>
      <c r="M440" s="7" t="str">
        <f t="shared" si="6"/>
        <v>INSERT INTO ft_t_incl (clsf_oid, cl_value, indus_cl_set_id, level_num, start_tms, last_chg_tms, last_chg_usr_id, cl_nme, cl_desc)  SELECT 'CBAINCL439','THB NDIRS','CBAISSUB',1,SYSDATE,SYSDATE,'CBA','THB NDIRS','THB NDIRS'     FROM DUAL WHERE NOT EXISTS (SELECT 1 FROM ft_t_incl WHERE cl_value = 'THB NDIRS' AND indus_cl_set_id = 'CBAISSUB');</v>
      </c>
    </row>
    <row r="441" spans="1:13">
      <c r="A441" s="142" t="s">
        <v>306</v>
      </c>
      <c r="B441" s="33" t="s">
        <v>1985</v>
      </c>
      <c r="C441" s="9" t="s">
        <v>306</v>
      </c>
      <c r="D441" s="78" t="s">
        <v>145</v>
      </c>
      <c r="E441" s="9">
        <v>1</v>
      </c>
      <c r="F441" s="33" t="s">
        <v>17</v>
      </c>
      <c r="G441" s="34" t="s">
        <v>17</v>
      </c>
      <c r="H441" s="34" t="s">
        <v>141</v>
      </c>
      <c r="I441" s="9" t="s">
        <v>306</v>
      </c>
      <c r="J441" s="9" t="s">
        <v>306</v>
      </c>
      <c r="K441" s="6" t="s">
        <v>9</v>
      </c>
      <c r="L441" s="6" t="s">
        <v>141</v>
      </c>
      <c r="M441" s="7" t="str">
        <f t="shared" si="6"/>
        <v>INSERT INTO ft_t_incl (clsf_oid, cl_value, indus_cl_set_id, level_num, start_tms, last_chg_tms, last_chg_usr_id, cl_nme, cl_desc)  SELECT 'CBAINCL440','THBFIX','CBAISSUB',1,SYSDATE,SYSDATE,'CBA','THBFIX','THBFIX'     FROM DUAL WHERE NOT EXISTS (SELECT 1 FROM ft_t_incl WHERE cl_value = 'THBFIX' AND indus_cl_set_id = 'CBAISSUB');</v>
      </c>
    </row>
    <row r="442" spans="1:13">
      <c r="A442" s="142" t="s">
        <v>479</v>
      </c>
      <c r="B442" s="33" t="s">
        <v>1986</v>
      </c>
      <c r="C442" s="9" t="s">
        <v>479</v>
      </c>
      <c r="D442" s="78" t="s">
        <v>145</v>
      </c>
      <c r="E442" s="9">
        <v>1</v>
      </c>
      <c r="F442" s="33" t="s">
        <v>17</v>
      </c>
      <c r="G442" s="34" t="s">
        <v>17</v>
      </c>
      <c r="H442" s="34" t="s">
        <v>141</v>
      </c>
      <c r="I442" s="9" t="s">
        <v>479</v>
      </c>
      <c r="J442" s="9" t="s">
        <v>479</v>
      </c>
      <c r="K442" s="6" t="s">
        <v>9</v>
      </c>
      <c r="L442" s="6" t="s">
        <v>141</v>
      </c>
      <c r="M442" s="7" t="str">
        <f t="shared" si="6"/>
        <v>INSERT INTO ft_t_incl (clsf_oid, cl_value, indus_cl_set_id, level_num, start_tms, last_chg_tms, last_chg_usr_id, cl_nme, cl_desc)  SELECT 'CBAINCL441','THB NDCROSS','CBAISSUB',1,SYSDATE,SYSDATE,'CBA','THB NDCROSS','THB NDCROSS'     FROM DUAL WHERE NOT EXISTS (SELECT 1 FROM ft_t_incl WHERE cl_value = 'THB NDCROSS' AND indus_cl_set_id = 'CBAISSUB');</v>
      </c>
    </row>
    <row r="443" spans="1:13">
      <c r="A443" s="142" t="s">
        <v>328</v>
      </c>
      <c r="B443" s="33" t="s">
        <v>1987</v>
      </c>
      <c r="C443" s="9" t="s">
        <v>328</v>
      </c>
      <c r="D443" s="78" t="s">
        <v>145</v>
      </c>
      <c r="E443" s="9">
        <v>1</v>
      </c>
      <c r="F443" s="33" t="s">
        <v>17</v>
      </c>
      <c r="G443" s="34" t="s">
        <v>17</v>
      </c>
      <c r="H443" s="34" t="s">
        <v>141</v>
      </c>
      <c r="I443" s="9" t="s">
        <v>328</v>
      </c>
      <c r="J443" s="9" t="s">
        <v>328</v>
      </c>
      <c r="K443" s="6" t="s">
        <v>9</v>
      </c>
      <c r="L443" s="6" t="s">
        <v>141</v>
      </c>
      <c r="M443" s="7" t="str">
        <f t="shared" si="6"/>
        <v>INSERT INTO ft_t_incl (clsf_oid, cl_value, indus_cl_set_id, level_num, start_tms, last_chg_tms, last_chg_usr_id, cl_nme, cl_desc)  SELECT 'CBAINCL442','CNYND SHIBOR','CBAISSUB',1,SYSDATE,SYSDATE,'CBA','CNYND SHIBOR','CNYND SHIBOR'     FROM DUAL WHERE NOT EXISTS (SELECT 1 FROM ft_t_incl WHERE cl_value = 'CNYND SHIBOR' AND indus_cl_set_id = 'CBAISSUB');</v>
      </c>
    </row>
    <row r="444" spans="1:13">
      <c r="A444" s="142" t="s">
        <v>342</v>
      </c>
      <c r="B444" s="33" t="s">
        <v>1988</v>
      </c>
      <c r="C444" s="9" t="s">
        <v>342</v>
      </c>
      <c r="D444" s="78" t="s">
        <v>145</v>
      </c>
      <c r="E444" s="9">
        <v>1</v>
      </c>
      <c r="F444" s="33" t="s">
        <v>17</v>
      </c>
      <c r="G444" s="34" t="s">
        <v>17</v>
      </c>
      <c r="H444" s="34" t="s">
        <v>141</v>
      </c>
      <c r="I444" s="9" t="s">
        <v>342</v>
      </c>
      <c r="J444" s="9" t="s">
        <v>342</v>
      </c>
      <c r="K444" s="6" t="s">
        <v>9</v>
      </c>
      <c r="L444" s="6" t="s">
        <v>141</v>
      </c>
      <c r="M444" s="7" t="str">
        <f t="shared" si="6"/>
        <v>INSERT INTO ft_t_incl (clsf_oid, cl_value, indus_cl_set_id, level_num, start_tms, last_chg_tms, last_chg_usr_id, cl_nme, cl_desc)  SELECT 'CBAINCL443','CNY NDIRS','CBAISSUB',1,SYSDATE,SYSDATE,'CBA','CNY NDIRS','CNY NDIRS'     FROM DUAL WHERE NOT EXISTS (SELECT 1 FROM ft_t_incl WHERE cl_value = 'CNY NDIRS' AND indus_cl_set_id = 'CBAISSUB');</v>
      </c>
    </row>
    <row r="445" spans="1:13">
      <c r="A445" s="142" t="s">
        <v>1786</v>
      </c>
      <c r="B445" s="33" t="s">
        <v>1989</v>
      </c>
      <c r="C445" s="9" t="s">
        <v>1786</v>
      </c>
      <c r="D445" s="78" t="s">
        <v>145</v>
      </c>
      <c r="E445" s="9">
        <v>1</v>
      </c>
      <c r="F445" s="33" t="s">
        <v>17</v>
      </c>
      <c r="G445" s="34" t="s">
        <v>17</v>
      </c>
      <c r="H445" s="34" t="s">
        <v>141</v>
      </c>
      <c r="I445" s="9" t="s">
        <v>1786</v>
      </c>
      <c r="J445" s="9" t="s">
        <v>1786</v>
      </c>
      <c r="K445" s="6" t="s">
        <v>9</v>
      </c>
      <c r="L445" s="6" t="s">
        <v>141</v>
      </c>
      <c r="M445" s="7" t="str">
        <f t="shared" si="6"/>
        <v>INSERT INTO ft_t_incl (clsf_oid, cl_value, indus_cl_set_id, level_num, start_tms, last_chg_tms, last_chg_usr_id, cl_nme, cl_desc)  SELECT 'CBAINCL444','STRIKE_1.50','CBAISSUB',1,SYSDATE,SYSDATE,'CBA','STRIKE_1.50','STRIKE_1.50'     FROM DUAL WHERE NOT EXISTS (SELECT 1 FROM ft_t_incl WHERE cl_value = 'STRIKE_1.50' AND indus_cl_set_id = 'CBAISSUB');</v>
      </c>
    </row>
    <row r="446" spans="1:13">
      <c r="A446" s="142" t="s">
        <v>529</v>
      </c>
      <c r="B446" s="33" t="s">
        <v>1990</v>
      </c>
      <c r="C446" s="9" t="s">
        <v>529</v>
      </c>
      <c r="D446" s="78" t="s">
        <v>145</v>
      </c>
      <c r="E446" s="9">
        <v>1</v>
      </c>
      <c r="F446" s="33" t="s">
        <v>17</v>
      </c>
      <c r="G446" s="34" t="s">
        <v>17</v>
      </c>
      <c r="H446" s="34" t="s">
        <v>141</v>
      </c>
      <c r="I446" s="9" t="s">
        <v>529</v>
      </c>
      <c r="J446" s="9" t="s">
        <v>529</v>
      </c>
      <c r="K446" s="6" t="s">
        <v>9</v>
      </c>
      <c r="L446" s="6" t="s">
        <v>141</v>
      </c>
      <c r="M446" s="7" t="str">
        <f t="shared" si="6"/>
        <v>INSERT INTO ft_t_incl (clsf_oid, cl_value, indus_cl_set_id, level_num, start_tms, last_chg_tms, last_chg_usr_id, cl_nme, cl_desc)  SELECT 'CBAINCL445','PHP ND','CBAISSUB',1,SYSDATE,SYSDATE,'CBA','PHP ND','PHP ND'     FROM DUAL WHERE NOT EXISTS (SELECT 1 FROM ft_t_incl WHERE cl_value = 'PHP ND' AND indus_cl_set_id = 'CBAISSUB');</v>
      </c>
    </row>
    <row r="447" spans="1:13">
      <c r="A447" s="142" t="s">
        <v>1787</v>
      </c>
      <c r="B447" s="33" t="s">
        <v>1991</v>
      </c>
      <c r="C447" s="9" t="s">
        <v>1787</v>
      </c>
      <c r="D447" s="78" t="s">
        <v>145</v>
      </c>
      <c r="E447" s="9">
        <v>1</v>
      </c>
      <c r="F447" s="33" t="s">
        <v>17</v>
      </c>
      <c r="G447" s="34" t="s">
        <v>17</v>
      </c>
      <c r="H447" s="34" t="s">
        <v>141</v>
      </c>
      <c r="I447" s="9" t="s">
        <v>1787</v>
      </c>
      <c r="J447" s="9" t="s">
        <v>1787</v>
      </c>
      <c r="K447" s="6" t="s">
        <v>9</v>
      </c>
      <c r="L447" s="6" t="s">
        <v>141</v>
      </c>
      <c r="M447" s="7" t="str">
        <f t="shared" si="6"/>
        <v>INSERT INTO ft_t_incl (clsf_oid, cl_value, indus_cl_set_id, level_num, start_tms, last_chg_tms, last_chg_usr_id, cl_nme, cl_desc)  SELECT 'CBAINCL446','STRIKE_1.00','CBAISSUB',1,SYSDATE,SYSDATE,'CBA','STRIKE_1.00','STRIKE_1.00'     FROM DUAL WHERE NOT EXISTS (SELECT 1 FROM ft_t_incl WHERE cl_value = 'STRIKE_1.00' AND indus_cl_set_id = 'CBAISSUB');</v>
      </c>
    </row>
    <row r="448" spans="1:13">
      <c r="A448" s="142" t="s">
        <v>520</v>
      </c>
      <c r="B448" s="33" t="s">
        <v>1992</v>
      </c>
      <c r="C448" s="9" t="s">
        <v>520</v>
      </c>
      <c r="D448" s="78" t="s">
        <v>145</v>
      </c>
      <c r="E448" s="9">
        <v>1</v>
      </c>
      <c r="F448" s="33" t="s">
        <v>17</v>
      </c>
      <c r="G448" s="34" t="s">
        <v>17</v>
      </c>
      <c r="H448" s="34" t="s">
        <v>141</v>
      </c>
      <c r="I448" s="9" t="s">
        <v>520</v>
      </c>
      <c r="J448" s="9" t="s">
        <v>520</v>
      </c>
      <c r="K448" s="6" t="s">
        <v>9</v>
      </c>
      <c r="L448" s="6" t="s">
        <v>141</v>
      </c>
      <c r="M448" s="7" t="str">
        <f t="shared" si="6"/>
        <v>INSERT INTO ft_t_incl (clsf_oid, cl_value, indus_cl_set_id, level_num, start_tms, last_chg_tms, last_chg_usr_id, cl_nme, cl_desc)  SELECT 'CBAINCL447','KRW NDIRS','CBAISSUB',1,SYSDATE,SYSDATE,'CBA','KRW NDIRS','KRW NDIRS'     FROM DUAL WHERE NOT EXISTS (SELECT 1 FROM ft_t_incl WHERE cl_value = 'KRW NDIRS' AND indus_cl_set_id = 'CBAISSUB');</v>
      </c>
    </row>
    <row r="449" spans="1:13">
      <c r="A449" s="142" t="s">
        <v>519</v>
      </c>
      <c r="B449" s="33" t="s">
        <v>1993</v>
      </c>
      <c r="C449" s="9" t="s">
        <v>519</v>
      </c>
      <c r="D449" s="78" t="s">
        <v>145</v>
      </c>
      <c r="E449" s="9">
        <v>1</v>
      </c>
      <c r="F449" s="33" t="s">
        <v>17</v>
      </c>
      <c r="G449" s="34" t="s">
        <v>17</v>
      </c>
      <c r="H449" s="34" t="s">
        <v>141</v>
      </c>
      <c r="I449" s="9" t="s">
        <v>519</v>
      </c>
      <c r="J449" s="9" t="s">
        <v>519</v>
      </c>
      <c r="K449" s="6" t="s">
        <v>9</v>
      </c>
      <c r="L449" s="6" t="s">
        <v>141</v>
      </c>
      <c r="M449" s="7" t="str">
        <f t="shared" si="6"/>
        <v>INSERT INTO ft_t_incl (clsf_oid, cl_value, indus_cl_set_id, level_num, start_tms, last_chg_tms, last_chg_usr_id, cl_nme, cl_desc)  SELECT 'CBAINCL448','KRW NDCROSS','CBAISSUB',1,SYSDATE,SYSDATE,'CBA','KRW NDCROSS','KRW NDCROSS'     FROM DUAL WHERE NOT EXISTS (SELECT 1 FROM ft_t_incl WHERE cl_value = 'KRW NDCROSS' AND indus_cl_set_id = 'CBAISSUB');</v>
      </c>
    </row>
    <row r="450" spans="1:13">
      <c r="A450" s="142" t="s">
        <v>292</v>
      </c>
      <c r="B450" s="33" t="s">
        <v>1994</v>
      </c>
      <c r="C450" s="9" t="s">
        <v>292</v>
      </c>
      <c r="D450" s="78" t="s">
        <v>145</v>
      </c>
      <c r="E450" s="9">
        <v>1</v>
      </c>
      <c r="F450" s="33" t="s">
        <v>17</v>
      </c>
      <c r="G450" s="34" t="s">
        <v>17</v>
      </c>
      <c r="H450" s="34" t="s">
        <v>141</v>
      </c>
      <c r="I450" s="9" t="s">
        <v>292</v>
      </c>
      <c r="J450" s="9" t="s">
        <v>292</v>
      </c>
      <c r="K450" s="6" t="s">
        <v>9</v>
      </c>
      <c r="L450" s="6" t="s">
        <v>141</v>
      </c>
      <c r="M450" s="7" t="str">
        <f t="shared" si="6"/>
        <v>INSERT INTO ft_t_incl (clsf_oid, cl_value, indus_cl_set_id, level_num, start_tms, last_chg_tms, last_chg_usr_id, cl_nme, cl_desc)  SELECT 'CBAINCL449','INTERP','CBAISSUB',1,SYSDATE,SYSDATE,'CBA','INTERP','INTERP'     FROM DUAL WHERE NOT EXISTS (SELECT 1 FROM ft_t_incl WHERE cl_value = 'INTERP' AND indus_cl_set_id = 'CBAISSUB');</v>
      </c>
    </row>
    <row r="451" spans="1:13">
      <c r="A451" s="142" t="s">
        <v>252</v>
      </c>
      <c r="B451" s="33" t="s">
        <v>1995</v>
      </c>
      <c r="C451" s="9" t="s">
        <v>252</v>
      </c>
      <c r="D451" s="78" t="s">
        <v>145</v>
      </c>
      <c r="E451" s="9">
        <v>1</v>
      </c>
      <c r="F451" s="33" t="s">
        <v>17</v>
      </c>
      <c r="G451" s="34" t="s">
        <v>17</v>
      </c>
      <c r="H451" s="34" t="s">
        <v>141</v>
      </c>
      <c r="I451" s="9" t="s">
        <v>252</v>
      </c>
      <c r="J451" s="9" t="s">
        <v>252</v>
      </c>
      <c r="K451" s="6" t="s">
        <v>9</v>
      </c>
      <c r="L451" s="6" t="s">
        <v>141</v>
      </c>
      <c r="M451" s="7" t="str">
        <f t="shared" si="6"/>
        <v>INSERT INTO ft_t_incl (clsf_oid, cl_value, indus_cl_set_id, level_num, start_tms, last_chg_tms, last_chg_usr_id, cl_nme, cl_desc)  SELECT 'CBAINCL450','FED-FUND-TARGET','CBAISSUB',1,SYSDATE,SYSDATE,'CBA','FED-FUND-TARGET','FED-FUND-TARGET'     FROM DUAL WHERE NOT EXISTS (SELECT 1 FROM ft_t_incl WHERE cl_value = 'FED-FUND-TARGET' AND indus_cl_set_id = 'CBAISSUB');</v>
      </c>
    </row>
    <row r="452" spans="1:13">
      <c r="A452" s="142" t="s">
        <v>1255</v>
      </c>
      <c r="B452" s="33" t="s">
        <v>1996</v>
      </c>
      <c r="C452" s="9" t="s">
        <v>1255</v>
      </c>
      <c r="D452" s="78" t="s">
        <v>145</v>
      </c>
      <c r="E452" s="9">
        <v>1</v>
      </c>
      <c r="F452" s="33" t="s">
        <v>17</v>
      </c>
      <c r="G452" s="34" t="s">
        <v>17</v>
      </c>
      <c r="H452" s="34" t="s">
        <v>141</v>
      </c>
      <c r="I452" s="9" t="s">
        <v>1255</v>
      </c>
      <c r="J452" s="9" t="s">
        <v>1255</v>
      </c>
      <c r="K452" s="6" t="s">
        <v>9</v>
      </c>
      <c r="L452" s="6" t="s">
        <v>141</v>
      </c>
      <c r="M452" s="7" t="str">
        <f t="shared" ref="M452:M515" si="7">CONCATENATE("INSERT INTO ft_t_incl (clsf_oid, cl_value, indus_cl_set_id, level_num, start_tms, last_chg_tms, last_chg_usr_id, cl_nme, cl_desc)  SELECT '",B452,"','",C452,"','",D452,"',",E452,",",F452,",",G452,",'",H452,"','",I452,"','",J452,"'     FROM DUAL WHERE NOT EXISTS (SELECT 1 FROM ft_t_incl WHERE cl_value = '",C452,"' AND indus_cl_set_id = '",D452,"');")</f>
        <v>INSERT INTO ft_t_incl (clsf_oid, cl_value, indus_cl_set_id, level_num, start_tms, last_chg_tms, last_chg_usr_id, cl_nme, cl_desc)  SELECT 'CBAINCL451','AUD','CBAISSUB',1,SYSDATE,SYSDATE,'CBA','AUD','AUD'     FROM DUAL WHERE NOT EXISTS (SELECT 1 FROM ft_t_incl WHERE cl_value = 'AUD' AND indus_cl_set_id = 'CBAISSUB');</v>
      </c>
    </row>
    <row r="453" spans="1:13">
      <c r="A453" s="142" t="s">
        <v>1788</v>
      </c>
      <c r="B453" s="33" t="s">
        <v>1997</v>
      </c>
      <c r="C453" s="9" t="s">
        <v>1788</v>
      </c>
      <c r="D453" s="78" t="s">
        <v>145</v>
      </c>
      <c r="E453" s="9">
        <v>1</v>
      </c>
      <c r="F453" s="33" t="s">
        <v>17</v>
      </c>
      <c r="G453" s="34" t="s">
        <v>17</v>
      </c>
      <c r="H453" s="34" t="s">
        <v>141</v>
      </c>
      <c r="I453" s="9" t="s">
        <v>1788</v>
      </c>
      <c r="J453" s="9" t="s">
        <v>1788</v>
      </c>
      <c r="K453" s="6" t="s">
        <v>9</v>
      </c>
      <c r="L453" s="6" t="s">
        <v>141</v>
      </c>
      <c r="M453" s="7" t="str">
        <f t="shared" si="7"/>
        <v>INSERT INTO ft_t_incl (clsf_oid, cl_value, indus_cl_set_id, level_num, start_tms, last_chg_tms, last_chg_usr_id, cl_nme, cl_desc)  SELECT 'CBAINCL452','BLENDED_CASH','CBAISSUB',1,SYSDATE,SYSDATE,'CBA','BLENDED_CASH','BLENDED_CASH'     FROM DUAL WHERE NOT EXISTS (SELECT 1 FROM ft_t_incl WHERE cl_value = 'BLENDED_CASH' AND indus_cl_set_id = 'CBAISSUB');</v>
      </c>
    </row>
    <row r="454" spans="1:13">
      <c r="A454" s="142" t="s">
        <v>1789</v>
      </c>
      <c r="B454" s="33" t="s">
        <v>1998</v>
      </c>
      <c r="C454" s="9" t="s">
        <v>1789</v>
      </c>
      <c r="D454" s="78" t="s">
        <v>145</v>
      </c>
      <c r="E454" s="9">
        <v>1</v>
      </c>
      <c r="F454" s="33" t="s">
        <v>17</v>
      </c>
      <c r="G454" s="34" t="s">
        <v>17</v>
      </c>
      <c r="H454" s="34" t="s">
        <v>141</v>
      </c>
      <c r="I454" s="9" t="s">
        <v>1789</v>
      </c>
      <c r="J454" s="9" t="s">
        <v>1789</v>
      </c>
      <c r="K454" s="6" t="s">
        <v>9</v>
      </c>
      <c r="L454" s="6" t="s">
        <v>141</v>
      </c>
      <c r="M454" s="7" t="str">
        <f t="shared" si="7"/>
        <v>INSERT INTO ft_t_incl (clsf_oid, cl_value, indus_cl_set_id, level_num, start_tms, last_chg_tms, last_chg_usr_id, cl_nme, cl_desc)  SELECT 'CBAINCL453','SWAP-CORRELATION','CBAISSUB',1,SYSDATE,SYSDATE,'CBA','SWAP-CORRELATION','SWAP-CORRELATION'     FROM DUAL WHERE NOT EXISTS (SELECT 1 FROM ft_t_incl WHERE cl_value = 'SWAP-CORRELATION' AND indus_cl_set_id = 'CBAISSUB');</v>
      </c>
    </row>
    <row r="455" spans="1:13">
      <c r="A455" s="142" t="s">
        <v>316</v>
      </c>
      <c r="B455" s="33" t="s">
        <v>1999</v>
      </c>
      <c r="C455" s="9" t="s">
        <v>316</v>
      </c>
      <c r="D455" s="78" t="s">
        <v>145</v>
      </c>
      <c r="E455" s="9">
        <v>1</v>
      </c>
      <c r="F455" s="33" t="s">
        <v>17</v>
      </c>
      <c r="G455" s="34" t="s">
        <v>17</v>
      </c>
      <c r="H455" s="34" t="s">
        <v>141</v>
      </c>
      <c r="I455" s="9" t="s">
        <v>316</v>
      </c>
      <c r="J455" s="9" t="s">
        <v>316</v>
      </c>
      <c r="K455" s="6" t="s">
        <v>9</v>
      </c>
      <c r="L455" s="6" t="s">
        <v>141</v>
      </c>
      <c r="M455" s="7" t="str">
        <f t="shared" si="7"/>
        <v>INSERT INTO ft_t_incl (clsf_oid, cl_value, indus_cl_set_id, level_num, start_tms, last_chg_tms, last_chg_usr_id, cl_nme, cl_desc)  SELECT 'CBAINCL454','OIS_ANNUAL','CBAISSUB',1,SYSDATE,SYSDATE,'CBA','OIS_ANNUAL','OIS_ANNUAL'     FROM DUAL WHERE NOT EXISTS (SELECT 1 FROM ft_t_incl WHERE cl_value = 'OIS_ANNUAL' AND indus_cl_set_id = 'CBAISSUB');</v>
      </c>
    </row>
    <row r="456" spans="1:13">
      <c r="A456" s="142" t="s">
        <v>1790</v>
      </c>
      <c r="B456" s="33" t="s">
        <v>2000</v>
      </c>
      <c r="C456" s="9" t="s">
        <v>1790</v>
      </c>
      <c r="D456" s="78" t="s">
        <v>145</v>
      </c>
      <c r="E456" s="9">
        <v>1</v>
      </c>
      <c r="F456" s="33" t="s">
        <v>17</v>
      </c>
      <c r="G456" s="34" t="s">
        <v>17</v>
      </c>
      <c r="H456" s="34" t="s">
        <v>141</v>
      </c>
      <c r="I456" s="9" t="s">
        <v>1790</v>
      </c>
      <c r="J456" s="9" t="s">
        <v>1790</v>
      </c>
      <c r="K456" s="6" t="s">
        <v>9</v>
      </c>
      <c r="L456" s="6" t="s">
        <v>141</v>
      </c>
      <c r="M456" s="7" t="str">
        <f t="shared" si="7"/>
        <v>INSERT INTO ft_t_incl (clsf_oid, cl_value, indus_cl_set_id, level_num, start_tms, last_chg_tms, last_chg_usr_id, cl_nme, cl_desc)  SELECT 'CBAINCL455','STRIKE_STK','CBAISSUB',1,SYSDATE,SYSDATE,'CBA','STRIKE_STK','STRIKE_STK'     FROM DUAL WHERE NOT EXISTS (SELECT 1 FROM ft_t_incl WHERE cl_value = 'STRIKE_STK' AND indus_cl_set_id = 'CBAISSUB');</v>
      </c>
    </row>
    <row r="457" spans="1:13">
      <c r="A457" s="142" t="s">
        <v>1791</v>
      </c>
      <c r="B457" s="33" t="s">
        <v>2001</v>
      </c>
      <c r="C457" s="9" t="s">
        <v>1791</v>
      </c>
      <c r="D457" s="78" t="s">
        <v>145</v>
      </c>
      <c r="E457" s="9">
        <v>1</v>
      </c>
      <c r="F457" s="33" t="s">
        <v>17</v>
      </c>
      <c r="G457" s="34" t="s">
        <v>17</v>
      </c>
      <c r="H457" s="34" t="s">
        <v>141</v>
      </c>
      <c r="I457" s="9" t="s">
        <v>1791</v>
      </c>
      <c r="J457" s="9" t="s">
        <v>1791</v>
      </c>
      <c r="K457" s="6" t="s">
        <v>9</v>
      </c>
      <c r="L457" s="6" t="s">
        <v>141</v>
      </c>
      <c r="M457" s="7" t="str">
        <f t="shared" si="7"/>
        <v>INSERT INTO ft_t_incl (clsf_oid, cl_value, indus_cl_set_id, level_num, start_tms, last_chg_tms, last_chg_usr_id, cl_nme, cl_desc)  SELECT 'CBAINCL456','STRIKE_ATM','CBAISSUB',1,SYSDATE,SYSDATE,'CBA','STRIKE_ATM','STRIKE_ATM'     FROM DUAL WHERE NOT EXISTS (SELECT 1 FROM ft_t_incl WHERE cl_value = 'STRIKE_ATM' AND indus_cl_set_id = 'CBAISSUB');</v>
      </c>
    </row>
    <row r="458" spans="1:13">
      <c r="A458" s="142" t="s">
        <v>1792</v>
      </c>
      <c r="B458" s="33" t="s">
        <v>2002</v>
      </c>
      <c r="C458" s="9" t="s">
        <v>1792</v>
      </c>
      <c r="D458" s="78" t="s">
        <v>145</v>
      </c>
      <c r="E458" s="9">
        <v>1</v>
      </c>
      <c r="F458" s="33" t="s">
        <v>17</v>
      </c>
      <c r="G458" s="34" t="s">
        <v>17</v>
      </c>
      <c r="H458" s="34" t="s">
        <v>141</v>
      </c>
      <c r="I458" s="9" t="s">
        <v>1792</v>
      </c>
      <c r="J458" s="9" t="s">
        <v>1792</v>
      </c>
      <c r="K458" s="6" t="s">
        <v>9</v>
      </c>
      <c r="L458" s="6" t="s">
        <v>141</v>
      </c>
      <c r="M458" s="7" t="str">
        <f t="shared" si="7"/>
        <v>INSERT INTO ft_t_incl (clsf_oid, cl_value, indus_cl_set_id, level_num, start_tms, last_chg_tms, last_chg_usr_id, cl_nme, cl_desc)  SELECT 'CBAINCL457','STRIKE_2.00','CBAISSUB',1,SYSDATE,SYSDATE,'CBA','STRIKE_2.00','STRIKE_2.00'     FROM DUAL WHERE NOT EXISTS (SELECT 1 FROM ft_t_incl WHERE cl_value = 'STRIKE_2.00' AND indus_cl_set_id = 'CBAISSUB');</v>
      </c>
    </row>
    <row r="459" spans="1:13">
      <c r="A459" s="142" t="s">
        <v>1793</v>
      </c>
      <c r="B459" s="33" t="s">
        <v>2003</v>
      </c>
      <c r="C459" s="9" t="s">
        <v>1793</v>
      </c>
      <c r="D459" s="78" t="s">
        <v>145</v>
      </c>
      <c r="E459" s="9">
        <v>1</v>
      </c>
      <c r="F459" s="33" t="s">
        <v>17</v>
      </c>
      <c r="G459" s="34" t="s">
        <v>17</v>
      </c>
      <c r="H459" s="34" t="s">
        <v>141</v>
      </c>
      <c r="I459" s="9" t="s">
        <v>1793</v>
      </c>
      <c r="J459" s="9" t="s">
        <v>1793</v>
      </c>
      <c r="K459" s="6" t="s">
        <v>9</v>
      </c>
      <c r="L459" s="6" t="s">
        <v>141</v>
      </c>
      <c r="M459" s="7" t="str">
        <f t="shared" si="7"/>
        <v>INSERT INTO ft_t_incl (clsf_oid, cl_value, indus_cl_set_id, level_num, start_tms, last_chg_tms, last_chg_usr_id, cl_nme, cl_desc)  SELECT 'CBAINCL458','STRIKE_2.50','CBAISSUB',1,SYSDATE,SYSDATE,'CBA','STRIKE_2.50','STRIKE_2.50'     FROM DUAL WHERE NOT EXISTS (SELECT 1 FROM ft_t_incl WHERE cl_value = 'STRIKE_2.50' AND indus_cl_set_id = 'CBAISSUB');</v>
      </c>
    </row>
    <row r="460" spans="1:13">
      <c r="A460" s="142" t="s">
        <v>1794</v>
      </c>
      <c r="B460" s="33" t="s">
        <v>2004</v>
      </c>
      <c r="C460" s="9" t="s">
        <v>1794</v>
      </c>
      <c r="D460" s="78" t="s">
        <v>145</v>
      </c>
      <c r="E460" s="9">
        <v>1</v>
      </c>
      <c r="F460" s="33" t="s">
        <v>17</v>
      </c>
      <c r="G460" s="34" t="s">
        <v>17</v>
      </c>
      <c r="H460" s="34" t="s">
        <v>141</v>
      </c>
      <c r="I460" s="9" t="s">
        <v>1794</v>
      </c>
      <c r="J460" s="9" t="s">
        <v>1794</v>
      </c>
      <c r="K460" s="6" t="s">
        <v>9</v>
      </c>
      <c r="L460" s="6" t="s">
        <v>141</v>
      </c>
      <c r="M460" s="7" t="str">
        <f t="shared" si="7"/>
        <v>INSERT INTO ft_t_incl (clsf_oid, cl_value, indus_cl_set_id, level_num, start_tms, last_chg_tms, last_chg_usr_id, cl_nme, cl_desc)  SELECT 'CBAINCL459','STRIKE_3.00','CBAISSUB',1,SYSDATE,SYSDATE,'CBA','STRIKE_3.00','STRIKE_3.00'     FROM DUAL WHERE NOT EXISTS (SELECT 1 FROM ft_t_incl WHERE cl_value = 'STRIKE_3.00' AND indus_cl_set_id = 'CBAISSUB');</v>
      </c>
    </row>
    <row r="461" spans="1:13">
      <c r="A461" s="142" t="s">
        <v>1795</v>
      </c>
      <c r="B461" s="33" t="s">
        <v>2005</v>
      </c>
      <c r="C461" s="9" t="s">
        <v>1795</v>
      </c>
      <c r="D461" s="78" t="s">
        <v>145</v>
      </c>
      <c r="E461" s="9">
        <v>1</v>
      </c>
      <c r="F461" s="33" t="s">
        <v>17</v>
      </c>
      <c r="G461" s="34" t="s">
        <v>17</v>
      </c>
      <c r="H461" s="34" t="s">
        <v>141</v>
      </c>
      <c r="I461" s="9" t="s">
        <v>1795</v>
      </c>
      <c r="J461" s="9" t="s">
        <v>1795</v>
      </c>
      <c r="K461" s="6" t="s">
        <v>9</v>
      </c>
      <c r="L461" s="6" t="s">
        <v>141</v>
      </c>
      <c r="M461" s="7" t="str">
        <f t="shared" si="7"/>
        <v>INSERT INTO ft_t_incl (clsf_oid, cl_value, indus_cl_set_id, level_num, start_tms, last_chg_tms, last_chg_usr_id, cl_nme, cl_desc)  SELECT 'CBAINCL460','STRIKE_3.50','CBAISSUB',1,SYSDATE,SYSDATE,'CBA','STRIKE_3.50','STRIKE_3.50'     FROM DUAL WHERE NOT EXISTS (SELECT 1 FROM ft_t_incl WHERE cl_value = 'STRIKE_3.50' AND indus_cl_set_id = 'CBAISSUB');</v>
      </c>
    </row>
    <row r="462" spans="1:13">
      <c r="A462" s="142" t="s">
        <v>1796</v>
      </c>
      <c r="B462" s="33" t="s">
        <v>2006</v>
      </c>
      <c r="C462" s="9" t="s">
        <v>1796</v>
      </c>
      <c r="D462" s="78" t="s">
        <v>145</v>
      </c>
      <c r="E462" s="9">
        <v>1</v>
      </c>
      <c r="F462" s="33" t="s">
        <v>17</v>
      </c>
      <c r="G462" s="34" t="s">
        <v>17</v>
      </c>
      <c r="H462" s="34" t="s">
        <v>141</v>
      </c>
      <c r="I462" s="9" t="s">
        <v>1796</v>
      </c>
      <c r="J462" s="9" t="s">
        <v>1796</v>
      </c>
      <c r="K462" s="6" t="s">
        <v>9</v>
      </c>
      <c r="L462" s="6" t="s">
        <v>141</v>
      </c>
      <c r="M462" s="7" t="str">
        <f t="shared" si="7"/>
        <v>INSERT INTO ft_t_incl (clsf_oid, cl_value, indus_cl_set_id, level_num, start_tms, last_chg_tms, last_chg_usr_id, cl_nme, cl_desc)  SELECT 'CBAINCL461','STRIKE_4.00','CBAISSUB',1,SYSDATE,SYSDATE,'CBA','STRIKE_4.00','STRIKE_4.00'     FROM DUAL WHERE NOT EXISTS (SELECT 1 FROM ft_t_incl WHERE cl_value = 'STRIKE_4.00' AND indus_cl_set_id = 'CBAISSUB');</v>
      </c>
    </row>
    <row r="463" spans="1:13">
      <c r="A463" s="142" t="s">
        <v>1797</v>
      </c>
      <c r="B463" s="33" t="s">
        <v>2007</v>
      </c>
      <c r="C463" s="9" t="s">
        <v>1797</v>
      </c>
      <c r="D463" s="78" t="s">
        <v>145</v>
      </c>
      <c r="E463" s="9">
        <v>1</v>
      </c>
      <c r="F463" s="33" t="s">
        <v>17</v>
      </c>
      <c r="G463" s="34" t="s">
        <v>17</v>
      </c>
      <c r="H463" s="34" t="s">
        <v>141</v>
      </c>
      <c r="I463" s="9" t="s">
        <v>1797</v>
      </c>
      <c r="J463" s="9" t="s">
        <v>1797</v>
      </c>
      <c r="K463" s="6" t="s">
        <v>9</v>
      </c>
      <c r="L463" s="6" t="s">
        <v>141</v>
      </c>
      <c r="M463" s="7" t="str">
        <f t="shared" si="7"/>
        <v>INSERT INTO ft_t_incl (clsf_oid, cl_value, indus_cl_set_id, level_num, start_tms, last_chg_tms, last_chg_usr_id, cl_nme, cl_desc)  SELECT 'CBAINCL462','STRIKE_4.50','CBAISSUB',1,SYSDATE,SYSDATE,'CBA','STRIKE_4.50','STRIKE_4.50'     FROM DUAL WHERE NOT EXISTS (SELECT 1 FROM ft_t_incl WHERE cl_value = 'STRIKE_4.50' AND indus_cl_set_id = 'CBAISSUB');</v>
      </c>
    </row>
    <row r="464" spans="1:13">
      <c r="A464" s="142" t="s">
        <v>1798</v>
      </c>
      <c r="B464" s="33" t="s">
        <v>2008</v>
      </c>
      <c r="C464" s="9" t="s">
        <v>1798</v>
      </c>
      <c r="D464" s="78" t="s">
        <v>145</v>
      </c>
      <c r="E464" s="9">
        <v>1</v>
      </c>
      <c r="F464" s="33" t="s">
        <v>17</v>
      </c>
      <c r="G464" s="34" t="s">
        <v>17</v>
      </c>
      <c r="H464" s="34" t="s">
        <v>141</v>
      </c>
      <c r="I464" s="9" t="s">
        <v>1798</v>
      </c>
      <c r="J464" s="9" t="s">
        <v>1798</v>
      </c>
      <c r="K464" s="6" t="s">
        <v>9</v>
      </c>
      <c r="L464" s="6" t="s">
        <v>141</v>
      </c>
      <c r="M464" s="7" t="str">
        <f t="shared" si="7"/>
        <v>INSERT INTO ft_t_incl (clsf_oid, cl_value, indus_cl_set_id, level_num, start_tms, last_chg_tms, last_chg_usr_id, cl_nme, cl_desc)  SELECT 'CBAINCL463','STRIKE_5.00','CBAISSUB',1,SYSDATE,SYSDATE,'CBA','STRIKE_5.00','STRIKE_5.00'     FROM DUAL WHERE NOT EXISTS (SELECT 1 FROM ft_t_incl WHERE cl_value = 'STRIKE_5.00' AND indus_cl_set_id = 'CBAISSUB');</v>
      </c>
    </row>
    <row r="465" spans="1:13">
      <c r="A465" s="142" t="s">
        <v>1799</v>
      </c>
      <c r="B465" s="33" t="s">
        <v>2009</v>
      </c>
      <c r="C465" s="9" t="s">
        <v>1799</v>
      </c>
      <c r="D465" s="78" t="s">
        <v>145</v>
      </c>
      <c r="E465" s="9">
        <v>1</v>
      </c>
      <c r="F465" s="33" t="s">
        <v>17</v>
      </c>
      <c r="G465" s="34" t="s">
        <v>17</v>
      </c>
      <c r="H465" s="34" t="s">
        <v>141</v>
      </c>
      <c r="I465" s="9" t="s">
        <v>1799</v>
      </c>
      <c r="J465" s="9" t="s">
        <v>1799</v>
      </c>
      <c r="K465" s="6" t="s">
        <v>9</v>
      </c>
      <c r="L465" s="6" t="s">
        <v>141</v>
      </c>
      <c r="M465" s="7" t="str">
        <f t="shared" si="7"/>
        <v>INSERT INTO ft_t_incl (clsf_oid, cl_value, indus_cl_set_id, level_num, start_tms, last_chg_tms, last_chg_usr_id, cl_nme, cl_desc)  SELECT 'CBAINCL464','STRIKE_5.50','CBAISSUB',1,SYSDATE,SYSDATE,'CBA','STRIKE_5.50','STRIKE_5.50'     FROM DUAL WHERE NOT EXISTS (SELECT 1 FROM ft_t_incl WHERE cl_value = 'STRIKE_5.50' AND indus_cl_set_id = 'CBAISSUB');</v>
      </c>
    </row>
    <row r="466" spans="1:13">
      <c r="A466" s="142" t="s">
        <v>1800</v>
      </c>
      <c r="B466" s="33" t="s">
        <v>2010</v>
      </c>
      <c r="C466" s="9" t="s">
        <v>1800</v>
      </c>
      <c r="D466" s="78" t="s">
        <v>145</v>
      </c>
      <c r="E466" s="9">
        <v>1</v>
      </c>
      <c r="F466" s="33" t="s">
        <v>17</v>
      </c>
      <c r="G466" s="34" t="s">
        <v>17</v>
      </c>
      <c r="H466" s="34" t="s">
        <v>141</v>
      </c>
      <c r="I466" s="9" t="s">
        <v>1800</v>
      </c>
      <c r="J466" s="9" t="s">
        <v>1800</v>
      </c>
      <c r="K466" s="6" t="s">
        <v>9</v>
      </c>
      <c r="L466" s="6" t="s">
        <v>141</v>
      </c>
      <c r="M466" s="7" t="str">
        <f t="shared" si="7"/>
        <v>INSERT INTO ft_t_incl (clsf_oid, cl_value, indus_cl_set_id, level_num, start_tms, last_chg_tms, last_chg_usr_id, cl_nme, cl_desc)  SELECT 'CBAINCL465','STRIKE_6.00','CBAISSUB',1,SYSDATE,SYSDATE,'CBA','STRIKE_6.00','STRIKE_6.00'     FROM DUAL WHERE NOT EXISTS (SELECT 1 FROM ft_t_incl WHERE cl_value = 'STRIKE_6.00' AND indus_cl_set_id = 'CBAISSUB');</v>
      </c>
    </row>
    <row r="467" spans="1:13">
      <c r="A467" s="142" t="s">
        <v>1801</v>
      </c>
      <c r="B467" s="33" t="s">
        <v>2011</v>
      </c>
      <c r="C467" s="9" t="s">
        <v>1801</v>
      </c>
      <c r="D467" s="78" t="s">
        <v>145</v>
      </c>
      <c r="E467" s="9">
        <v>1</v>
      </c>
      <c r="F467" s="33" t="s">
        <v>17</v>
      </c>
      <c r="G467" s="34" t="s">
        <v>17</v>
      </c>
      <c r="H467" s="34" t="s">
        <v>141</v>
      </c>
      <c r="I467" s="9" t="s">
        <v>1801</v>
      </c>
      <c r="J467" s="9" t="s">
        <v>1801</v>
      </c>
      <c r="K467" s="6" t="s">
        <v>9</v>
      </c>
      <c r="L467" s="6" t="s">
        <v>141</v>
      </c>
      <c r="M467" s="7" t="str">
        <f t="shared" si="7"/>
        <v>INSERT INTO ft_t_incl (clsf_oid, cl_value, indus_cl_set_id, level_num, start_tms, last_chg_tms, last_chg_usr_id, cl_nme, cl_desc)  SELECT 'CBAINCL466','STRIKE_7.00','CBAISSUB',1,SYSDATE,SYSDATE,'CBA','STRIKE_7.00','STRIKE_7.00'     FROM DUAL WHERE NOT EXISTS (SELECT 1 FROM ft_t_incl WHERE cl_value = 'STRIKE_7.00' AND indus_cl_set_id = 'CBAISSUB');</v>
      </c>
    </row>
    <row r="468" spans="1:13">
      <c r="A468" s="142" t="s">
        <v>1802</v>
      </c>
      <c r="B468" s="33" t="s">
        <v>2012</v>
      </c>
      <c r="C468" s="9" t="s">
        <v>1802</v>
      </c>
      <c r="D468" s="78" t="s">
        <v>145</v>
      </c>
      <c r="E468" s="9">
        <v>1</v>
      </c>
      <c r="F468" s="33" t="s">
        <v>17</v>
      </c>
      <c r="G468" s="34" t="s">
        <v>17</v>
      </c>
      <c r="H468" s="34" t="s">
        <v>141</v>
      </c>
      <c r="I468" s="9" t="s">
        <v>1802</v>
      </c>
      <c r="J468" s="9" t="s">
        <v>1802</v>
      </c>
      <c r="K468" s="6" t="s">
        <v>9</v>
      </c>
      <c r="L468" s="6" t="s">
        <v>141</v>
      </c>
      <c r="M468" s="7" t="str">
        <f t="shared" si="7"/>
        <v>INSERT INTO ft_t_incl (clsf_oid, cl_value, indus_cl_set_id, level_num, start_tms, last_chg_tms, last_chg_usr_id, cl_nme, cl_desc)  SELECT 'CBAINCL467','STRIKE_8.00','CBAISSUB',1,SYSDATE,SYSDATE,'CBA','STRIKE_8.00','STRIKE_8.00'     FROM DUAL WHERE NOT EXISTS (SELECT 1 FROM ft_t_incl WHERE cl_value = 'STRIKE_8.00' AND indus_cl_set_id = 'CBAISSUB');</v>
      </c>
    </row>
    <row r="469" spans="1:13">
      <c r="A469" s="142" t="s">
        <v>1803</v>
      </c>
      <c r="B469" s="33" t="s">
        <v>2013</v>
      </c>
      <c r="C469" s="9" t="s">
        <v>1803</v>
      </c>
      <c r="D469" s="78" t="s">
        <v>145</v>
      </c>
      <c r="E469" s="9">
        <v>1</v>
      </c>
      <c r="F469" s="33" t="s">
        <v>17</v>
      </c>
      <c r="G469" s="34" t="s">
        <v>17</v>
      </c>
      <c r="H469" s="34" t="s">
        <v>141</v>
      </c>
      <c r="I469" s="9" t="s">
        <v>1803</v>
      </c>
      <c r="J469" s="9" t="s">
        <v>1803</v>
      </c>
      <c r="K469" s="6" t="s">
        <v>9</v>
      </c>
      <c r="L469" s="6" t="s">
        <v>141</v>
      </c>
      <c r="M469" s="7" t="str">
        <f t="shared" si="7"/>
        <v>INSERT INTO ft_t_incl (clsf_oid, cl_value, indus_cl_set_id, level_num, start_tms, last_chg_tms, last_chg_usr_id, cl_nme, cl_desc)  SELECT 'CBAINCL468','STRIKE_9.00','CBAISSUB',1,SYSDATE,SYSDATE,'CBA','STRIKE_9.00','STRIKE_9.00'     FROM DUAL WHERE NOT EXISTS (SELECT 1 FROM ft_t_incl WHERE cl_value = 'STRIKE_9.00' AND indus_cl_set_id = 'CBAISSUB');</v>
      </c>
    </row>
    <row r="470" spans="1:13">
      <c r="A470" s="142" t="s">
        <v>456</v>
      </c>
      <c r="B470" s="33" t="s">
        <v>2014</v>
      </c>
      <c r="C470" s="9" t="s">
        <v>456</v>
      </c>
      <c r="D470" s="78" t="s">
        <v>145</v>
      </c>
      <c r="E470" s="9">
        <v>1</v>
      </c>
      <c r="F470" s="33" t="s">
        <v>17</v>
      </c>
      <c r="G470" s="34" t="s">
        <v>17</v>
      </c>
      <c r="H470" s="34" t="s">
        <v>141</v>
      </c>
      <c r="I470" s="9" t="s">
        <v>456</v>
      </c>
      <c r="J470" s="9" t="s">
        <v>456</v>
      </c>
      <c r="K470" s="6" t="s">
        <v>9</v>
      </c>
      <c r="L470" s="6" t="s">
        <v>141</v>
      </c>
      <c r="M470" s="7" t="str">
        <f t="shared" si="7"/>
        <v>INSERT INTO ft_t_incl (clsf_oid, cl_value, indus_cl_set_id, level_num, start_tms, last_chg_tms, last_chg_usr_id, cl_nme, cl_desc)  SELECT 'CBAINCL469','GE','CBAISSUB',1,SYSDATE,SYSDATE,'CBA','GE','GE'     FROM DUAL WHERE NOT EXISTS (SELECT 1 FROM ft_t_incl WHERE cl_value = 'GE' AND indus_cl_set_id = 'CBAISSUB');</v>
      </c>
    </row>
    <row r="471" spans="1:13">
      <c r="A471" s="142" t="s">
        <v>1804</v>
      </c>
      <c r="B471" s="33" t="s">
        <v>2015</v>
      </c>
      <c r="C471" s="9" t="s">
        <v>1804</v>
      </c>
      <c r="D471" s="78" t="s">
        <v>145</v>
      </c>
      <c r="E471" s="9">
        <v>1</v>
      </c>
      <c r="F471" s="33" t="s">
        <v>17</v>
      </c>
      <c r="G471" s="34" t="s">
        <v>17</v>
      </c>
      <c r="H471" s="34" t="s">
        <v>141</v>
      </c>
      <c r="I471" s="9" t="s">
        <v>1804</v>
      </c>
      <c r="J471" s="9" t="s">
        <v>1804</v>
      </c>
      <c r="K471" s="6" t="s">
        <v>9</v>
      </c>
      <c r="L471" s="6" t="s">
        <v>141</v>
      </c>
      <c r="M471" s="7" t="str">
        <f t="shared" si="7"/>
        <v>INSERT INTO ft_t_incl (clsf_oid, cl_value, indus_cl_set_id, level_num, start_tms, last_chg_tms, last_chg_usr_id, cl_nme, cl_desc)  SELECT 'CBAINCL470','MEAN REVERSION SPEED','CBAISSUB',1,SYSDATE,SYSDATE,'CBA','MEAN REVERSION SPEED','MEAN REVERSION SPEED'     FROM DUAL WHERE NOT EXISTS (SELECT 1 FROM ft_t_incl WHERE cl_value = 'MEAN REVERSION SPEED' AND indus_cl_set_id = 'CBAISSUB');</v>
      </c>
    </row>
    <row r="472" spans="1:13">
      <c r="A472" s="142" t="s">
        <v>467</v>
      </c>
      <c r="B472" s="33" t="s">
        <v>2016</v>
      </c>
      <c r="C472" s="9" t="s">
        <v>467</v>
      </c>
      <c r="D472" s="78" t="s">
        <v>145</v>
      </c>
      <c r="E472" s="9">
        <v>1</v>
      </c>
      <c r="F472" s="33" t="s">
        <v>17</v>
      </c>
      <c r="G472" s="34" t="s">
        <v>17</v>
      </c>
      <c r="H472" s="34" t="s">
        <v>141</v>
      </c>
      <c r="I472" s="9" t="s">
        <v>467</v>
      </c>
      <c r="J472" s="9" t="s">
        <v>467</v>
      </c>
      <c r="K472" s="6" t="s">
        <v>9</v>
      </c>
      <c r="L472" s="6" t="s">
        <v>141</v>
      </c>
      <c r="M472" s="7" t="str">
        <f t="shared" si="7"/>
        <v>INSERT INTO ft_t_incl (clsf_oid, cl_value, indus_cl_set_id, level_num, start_tms, last_chg_tms, last_chg_usr_id, cl_nme, cl_desc)  SELECT 'CBAINCL471','FXBENCH5','CBAISSUB',1,SYSDATE,SYSDATE,'CBA','FXBENCH5','FXBENCH5'     FROM DUAL WHERE NOT EXISTS (SELECT 1 FROM ft_t_incl WHERE cl_value = 'FXBENCH5' AND indus_cl_set_id = 'CBAISSUB');</v>
      </c>
    </row>
    <row r="473" spans="1:13">
      <c r="A473" s="142" t="s">
        <v>539</v>
      </c>
      <c r="B473" s="33" t="s">
        <v>2017</v>
      </c>
      <c r="C473" s="9" t="s">
        <v>539</v>
      </c>
      <c r="D473" s="78" t="s">
        <v>145</v>
      </c>
      <c r="E473" s="9">
        <v>1</v>
      </c>
      <c r="F473" s="33" t="s">
        <v>17</v>
      </c>
      <c r="G473" s="34" t="s">
        <v>17</v>
      </c>
      <c r="H473" s="34" t="s">
        <v>141</v>
      </c>
      <c r="I473" s="9" t="s">
        <v>539</v>
      </c>
      <c r="J473" s="9" t="s">
        <v>539</v>
      </c>
      <c r="K473" s="6" t="s">
        <v>9</v>
      </c>
      <c r="L473" s="6" t="s">
        <v>141</v>
      </c>
      <c r="M473" s="7" t="str">
        <f t="shared" si="7"/>
        <v>INSERT INTO ft_t_incl (clsf_oid, cl_value, indus_cl_set_id, level_num, start_tms, last_chg_tms, last_chg_usr_id, cl_nme, cl_desc)  SELECT 'CBAINCL472','1FED','CBAISSUB',1,SYSDATE,SYSDATE,'CBA','1FED','1FED'     FROM DUAL WHERE NOT EXISTS (SELECT 1 FROM ft_t_incl WHERE cl_value = '1FED' AND indus_cl_set_id = 'CBAISSUB');</v>
      </c>
    </row>
    <row r="474" spans="1:13">
      <c r="A474" s="142" t="s">
        <v>335</v>
      </c>
      <c r="B474" s="33" t="s">
        <v>2018</v>
      </c>
      <c r="C474" s="9" t="s">
        <v>335</v>
      </c>
      <c r="D474" s="78" t="s">
        <v>145</v>
      </c>
      <c r="E474" s="9">
        <v>1</v>
      </c>
      <c r="F474" s="33" t="s">
        <v>17</v>
      </c>
      <c r="G474" s="34" t="s">
        <v>17</v>
      </c>
      <c r="H474" s="34" t="s">
        <v>141</v>
      </c>
      <c r="I474" s="9" t="s">
        <v>335</v>
      </c>
      <c r="J474" s="9" t="s">
        <v>335</v>
      </c>
      <c r="K474" s="6" t="s">
        <v>9</v>
      </c>
      <c r="L474" s="6" t="s">
        <v>141</v>
      </c>
      <c r="M474" s="7" t="str">
        <f t="shared" si="7"/>
        <v>INSERT INTO ft_t_incl (clsf_oid, cl_value, indus_cl_set_id, level_num, start_tms, last_chg_tms, last_chg_usr_id, cl_nme, cl_desc)  SELECT 'CBAINCL473','INFL','CBAISSUB',1,SYSDATE,SYSDATE,'CBA','INFL','INFL'     FROM DUAL WHERE NOT EXISTS (SELECT 1 FROM ft_t_incl WHERE cl_value = 'INFL' AND indus_cl_set_id = 'CBAISSUB');</v>
      </c>
    </row>
    <row r="475" spans="1:13">
      <c r="A475" s="142" t="s">
        <v>325</v>
      </c>
      <c r="B475" s="33" t="s">
        <v>2019</v>
      </c>
      <c r="C475" s="9" t="s">
        <v>325</v>
      </c>
      <c r="D475" s="78" t="s">
        <v>145</v>
      </c>
      <c r="E475" s="9">
        <v>1</v>
      </c>
      <c r="F475" s="33" t="s">
        <v>17</v>
      </c>
      <c r="G475" s="34" t="s">
        <v>17</v>
      </c>
      <c r="H475" s="34" t="s">
        <v>141</v>
      </c>
      <c r="I475" s="9" t="s">
        <v>325</v>
      </c>
      <c r="J475" s="9" t="s">
        <v>325</v>
      </c>
      <c r="K475" s="6" t="s">
        <v>9</v>
      </c>
      <c r="L475" s="6" t="s">
        <v>141</v>
      </c>
      <c r="M475" s="7" t="str">
        <f t="shared" si="7"/>
        <v>INSERT INTO ft_t_incl (clsf_oid, cl_value, indus_cl_set_id, level_num, start_tms, last_chg_tms, last_chg_usr_id, cl_nme, cl_desc)  SELECT 'CBAINCL474','IDR ONSHORE','CBAISSUB',1,SYSDATE,SYSDATE,'CBA','IDR ONSHORE','IDR ONSHORE'     FROM DUAL WHERE NOT EXISTS (SELECT 1 FROM ft_t_incl WHERE cl_value = 'IDR ONSHORE' AND indus_cl_set_id = 'CBAISSUB');</v>
      </c>
    </row>
    <row r="476" spans="1:13">
      <c r="A476" s="142" t="s">
        <v>240</v>
      </c>
      <c r="B476" s="33" t="s">
        <v>2020</v>
      </c>
      <c r="C476" s="9" t="s">
        <v>240</v>
      </c>
      <c r="D476" s="78" t="s">
        <v>145</v>
      </c>
      <c r="E476" s="9">
        <v>1</v>
      </c>
      <c r="F476" s="33" t="s">
        <v>17</v>
      </c>
      <c r="G476" s="34" t="s">
        <v>17</v>
      </c>
      <c r="H476" s="34" t="s">
        <v>141</v>
      </c>
      <c r="I476" s="9" t="s">
        <v>240</v>
      </c>
      <c r="J476" s="9" t="s">
        <v>240</v>
      </c>
      <c r="K476" s="6" t="s">
        <v>9</v>
      </c>
      <c r="L476" s="6" t="s">
        <v>141</v>
      </c>
      <c r="M476" s="7" t="str">
        <f t="shared" si="7"/>
        <v>INSERT INTO ft_t_incl (clsf_oid, cl_value, indus_cl_set_id, level_num, start_tms, last_chg_tms, last_chg_usr_id, cl_nme, cl_desc)  SELECT 'CBAINCL475','CETES','CBAISSUB',1,SYSDATE,SYSDATE,'CBA','CETES','CETES'     FROM DUAL WHERE NOT EXISTS (SELECT 1 FROM ft_t_incl WHERE cl_value = 'CETES' AND indus_cl_set_id = 'CBAISSUB');</v>
      </c>
    </row>
    <row r="477" spans="1:13">
      <c r="A477" s="142" t="s">
        <v>269</v>
      </c>
      <c r="B477" s="33" t="s">
        <v>2021</v>
      </c>
      <c r="C477" s="9" t="s">
        <v>269</v>
      </c>
      <c r="D477" s="78" t="s">
        <v>145</v>
      </c>
      <c r="E477" s="9">
        <v>1</v>
      </c>
      <c r="F477" s="33" t="s">
        <v>17</v>
      </c>
      <c r="G477" s="34" t="s">
        <v>17</v>
      </c>
      <c r="H477" s="34" t="s">
        <v>141</v>
      </c>
      <c r="I477" s="9" t="s">
        <v>269</v>
      </c>
      <c r="J477" s="9" t="s">
        <v>269</v>
      </c>
      <c r="K477" s="6" t="s">
        <v>9</v>
      </c>
      <c r="L477" s="6" t="s">
        <v>141</v>
      </c>
      <c r="M477" s="7" t="str">
        <f t="shared" si="7"/>
        <v>INSERT INTO ft_t_incl (clsf_oid, cl_value, indus_cl_set_id, level_num, start_tms, last_chg_tms, last_chg_usr_id, cl_nme, cl_desc)  SELECT 'CBAINCL476','JIBAR','CBAISSUB',1,SYSDATE,SYSDATE,'CBA','JIBAR','JIBAR'     FROM DUAL WHERE NOT EXISTS (SELECT 1 FROM ft_t_incl WHERE cl_value = 'JIBAR' AND indus_cl_set_id = 'CBAISSUB');</v>
      </c>
    </row>
    <row r="478" spans="1:13">
      <c r="A478" s="142" t="s">
        <v>515</v>
      </c>
      <c r="B478" s="33" t="s">
        <v>2022</v>
      </c>
      <c r="C478" s="9" t="s">
        <v>515</v>
      </c>
      <c r="D478" s="78" t="s">
        <v>145</v>
      </c>
      <c r="E478" s="9">
        <v>1</v>
      </c>
      <c r="F478" s="33" t="s">
        <v>17</v>
      </c>
      <c r="G478" s="34" t="s">
        <v>17</v>
      </c>
      <c r="H478" s="34" t="s">
        <v>141</v>
      </c>
      <c r="I478" s="9" t="s">
        <v>515</v>
      </c>
      <c r="J478" s="9" t="s">
        <v>515</v>
      </c>
      <c r="K478" s="6" t="s">
        <v>9</v>
      </c>
      <c r="L478" s="6" t="s">
        <v>141</v>
      </c>
      <c r="M478" s="7" t="str">
        <f t="shared" si="7"/>
        <v>INSERT INTO ft_t_incl (clsf_oid, cl_value, indus_cl_set_id, level_num, start_tms, last_chg_tms, last_chg_usr_id, cl_nme, cl_desc)  SELECT 'CBAINCL477','ILS FIX','CBAISSUB',1,SYSDATE,SYSDATE,'CBA','ILS FIX','ILS FIX'     FROM DUAL WHERE NOT EXISTS (SELECT 1 FROM ft_t_incl WHERE cl_value = 'ILS FIX' AND indus_cl_set_id = 'CBAISSUB');</v>
      </c>
    </row>
    <row r="479" spans="1:13">
      <c r="A479" s="142" t="s">
        <v>1805</v>
      </c>
      <c r="B479" s="33" t="s">
        <v>2023</v>
      </c>
      <c r="C479" s="9" t="s">
        <v>1805</v>
      </c>
      <c r="D479" s="78" t="s">
        <v>145</v>
      </c>
      <c r="E479" s="9">
        <v>1</v>
      </c>
      <c r="F479" s="33" t="s">
        <v>17</v>
      </c>
      <c r="G479" s="34" t="s">
        <v>17</v>
      </c>
      <c r="H479" s="34" t="s">
        <v>141</v>
      </c>
      <c r="I479" s="9" t="s">
        <v>1805</v>
      </c>
      <c r="J479" s="9" t="s">
        <v>1805</v>
      </c>
      <c r="K479" s="6" t="s">
        <v>9</v>
      </c>
      <c r="L479" s="6" t="s">
        <v>141</v>
      </c>
      <c r="M479" s="7" t="str">
        <f t="shared" si="7"/>
        <v>INSERT INTO ft_t_incl (clsf_oid, cl_value, indus_cl_set_id, level_num, start_tms, last_chg_tms, last_chg_usr_id, cl_nme, cl_desc)  SELECT 'CBAINCL478','INFL CBA','CBAISSUB',1,SYSDATE,SYSDATE,'CBA','INFL CBA','INFL CBA'     FROM DUAL WHERE NOT EXISTS (SELECT 1 FROM ft_t_incl WHERE cl_value = 'INFL CBA' AND indus_cl_set_id = 'CBAISSUB');</v>
      </c>
    </row>
    <row r="480" spans="1:13">
      <c r="A480" s="142" t="s">
        <v>469</v>
      </c>
      <c r="B480" s="33" t="s">
        <v>2024</v>
      </c>
      <c r="C480" s="9" t="s">
        <v>469</v>
      </c>
      <c r="D480" s="78" t="s">
        <v>145</v>
      </c>
      <c r="E480" s="9">
        <v>1</v>
      </c>
      <c r="F480" s="33" t="s">
        <v>17</v>
      </c>
      <c r="G480" s="34" t="s">
        <v>17</v>
      </c>
      <c r="H480" s="34" t="s">
        <v>141</v>
      </c>
      <c r="I480" s="9" t="s">
        <v>469</v>
      </c>
      <c r="J480" s="9" t="s">
        <v>469</v>
      </c>
      <c r="K480" s="6" t="s">
        <v>9</v>
      </c>
      <c r="L480" s="6" t="s">
        <v>141</v>
      </c>
      <c r="M480" s="7" t="str">
        <f t="shared" si="7"/>
        <v>INSERT INTO ft_t_incl (clsf_oid, cl_value, indus_cl_set_id, level_num, start_tms, last_chg_tms, last_chg_usr_id, cl_nme, cl_desc)  SELECT 'CBAINCL479','ILSFIX','CBAISSUB',1,SYSDATE,SYSDATE,'CBA','ILSFIX','ILSFIX'     FROM DUAL WHERE NOT EXISTS (SELECT 1 FROM ft_t_incl WHERE cl_value = 'ILSFIX' AND indus_cl_set_id = 'CBAISSUB');</v>
      </c>
    </row>
    <row r="481" spans="1:13">
      <c r="A481" s="142" t="s">
        <v>300</v>
      </c>
      <c r="B481" s="33" t="s">
        <v>2025</v>
      </c>
      <c r="C481" s="9" t="s">
        <v>300</v>
      </c>
      <c r="D481" s="78" t="s">
        <v>145</v>
      </c>
      <c r="E481" s="9">
        <v>1</v>
      </c>
      <c r="F481" s="33" t="s">
        <v>17</v>
      </c>
      <c r="G481" s="34" t="s">
        <v>17</v>
      </c>
      <c r="H481" s="34" t="s">
        <v>141</v>
      </c>
      <c r="I481" s="9" t="s">
        <v>300</v>
      </c>
      <c r="J481" s="9" t="s">
        <v>300</v>
      </c>
      <c r="K481" s="6" t="s">
        <v>9</v>
      </c>
      <c r="L481" s="6" t="s">
        <v>141</v>
      </c>
      <c r="M481" s="7" t="str">
        <f t="shared" si="7"/>
        <v>INSERT INTO ft_t_incl (clsf_oid, cl_value, indus_cl_set_id, level_num, start_tms, last_chg_tms, last_chg_usr_id, cl_nme, cl_desc)  SELECT 'CBAINCL480','SHIBOR','CBAISSUB',1,SYSDATE,SYSDATE,'CBA','SHIBOR','SHIBOR'     FROM DUAL WHERE NOT EXISTS (SELECT 1 FROM ft_t_incl WHERE cl_value = 'SHIBOR' AND indus_cl_set_id = 'CBAISSUB');</v>
      </c>
    </row>
    <row r="482" spans="1:13">
      <c r="A482" s="142" t="s">
        <v>304</v>
      </c>
      <c r="B482" s="33" t="s">
        <v>2026</v>
      </c>
      <c r="C482" s="9" t="s">
        <v>304</v>
      </c>
      <c r="D482" s="78" t="s">
        <v>145</v>
      </c>
      <c r="E482" s="9">
        <v>1</v>
      </c>
      <c r="F482" s="33" t="s">
        <v>17</v>
      </c>
      <c r="G482" s="34" t="s">
        <v>17</v>
      </c>
      <c r="H482" s="34" t="s">
        <v>141</v>
      </c>
      <c r="I482" s="9" t="s">
        <v>304</v>
      </c>
      <c r="J482" s="9" t="s">
        <v>304</v>
      </c>
      <c r="K482" s="6" t="s">
        <v>9</v>
      </c>
      <c r="L482" s="6" t="s">
        <v>141</v>
      </c>
      <c r="M482" s="7" t="str">
        <f t="shared" si="7"/>
        <v>INSERT INTO ft_t_incl (clsf_oid, cl_value, indus_cl_set_id, level_num, start_tms, last_chg_tms, last_chg_usr_id, cl_nme, cl_desc)  SELECT 'CBAINCL481','TAIBOR','CBAISSUB',1,SYSDATE,SYSDATE,'CBA','TAIBOR','TAIBOR'     FROM DUAL WHERE NOT EXISTS (SELECT 1 FROM ft_t_incl WHERE cl_value = 'TAIBOR' AND indus_cl_set_id = 'CBAISSUB');</v>
      </c>
    </row>
    <row r="483" spans="1:13">
      <c r="A483" s="142" t="s">
        <v>319</v>
      </c>
      <c r="B483" s="33" t="s">
        <v>2027</v>
      </c>
      <c r="C483" s="9" t="s">
        <v>319</v>
      </c>
      <c r="D483" s="78" t="s">
        <v>145</v>
      </c>
      <c r="E483" s="9">
        <v>1</v>
      </c>
      <c r="F483" s="33" t="s">
        <v>17</v>
      </c>
      <c r="G483" s="34" t="s">
        <v>17</v>
      </c>
      <c r="H483" s="34" t="s">
        <v>141</v>
      </c>
      <c r="I483" s="9" t="s">
        <v>319</v>
      </c>
      <c r="J483" s="9" t="s">
        <v>319</v>
      </c>
      <c r="K483" s="6" t="s">
        <v>9</v>
      </c>
      <c r="L483" s="6" t="s">
        <v>141</v>
      </c>
      <c r="M483" s="7" t="str">
        <f t="shared" si="7"/>
        <v>INSERT INTO ft_t_incl (clsf_oid, cl_value, indus_cl_set_id, level_num, start_tms, last_chg_tms, last_chg_usr_id, cl_nme, cl_desc)  SELECT 'CBAINCL482','BASIS3M6M','CBAISSUB',1,SYSDATE,SYSDATE,'CBA','BASIS3M6M','BASIS3M6M'     FROM DUAL WHERE NOT EXISTS (SELECT 1 FROM ft_t_incl WHERE cl_value = 'BASIS3M6M' AND indus_cl_set_id = 'CBAISSUB');</v>
      </c>
    </row>
    <row r="484" spans="1:13">
      <c r="A484" s="142" t="s">
        <v>523</v>
      </c>
      <c r="B484" s="33" t="s">
        <v>2028</v>
      </c>
      <c r="C484" s="9" t="s">
        <v>523</v>
      </c>
      <c r="D484" s="78" t="s">
        <v>145</v>
      </c>
      <c r="E484" s="9">
        <v>1</v>
      </c>
      <c r="F484" s="33" t="s">
        <v>17</v>
      </c>
      <c r="G484" s="34" t="s">
        <v>17</v>
      </c>
      <c r="H484" s="34" t="s">
        <v>141</v>
      </c>
      <c r="I484" s="9" t="s">
        <v>523</v>
      </c>
      <c r="J484" s="9" t="s">
        <v>523</v>
      </c>
      <c r="K484" s="6" t="s">
        <v>9</v>
      </c>
      <c r="L484" s="6" t="s">
        <v>141</v>
      </c>
      <c r="M484" s="7" t="str">
        <f t="shared" si="7"/>
        <v>INSERT INTO ft_t_incl (clsf_oid, cl_value, indus_cl_set_id, level_num, start_tms, last_chg_tms, last_chg_usr_id, cl_nme, cl_desc)  SELECT 'CBAINCL483','MUNI','CBAISSUB',1,SYSDATE,SYSDATE,'CBA','MUNI','MUNI'     FROM DUAL WHERE NOT EXISTS (SELECT 1 FROM ft_t_incl WHERE cl_value = 'MUNI' AND indus_cl_set_id = 'CBAISSUB');</v>
      </c>
    </row>
    <row r="485" spans="1:13">
      <c r="A485" s="142" t="s">
        <v>324</v>
      </c>
      <c r="B485" s="33" t="s">
        <v>2029</v>
      </c>
      <c r="C485" s="9" t="s">
        <v>324</v>
      </c>
      <c r="D485" s="78" t="s">
        <v>145</v>
      </c>
      <c r="E485" s="9">
        <v>1</v>
      </c>
      <c r="F485" s="33" t="s">
        <v>17</v>
      </c>
      <c r="G485" s="34" t="s">
        <v>17</v>
      </c>
      <c r="H485" s="34" t="s">
        <v>141</v>
      </c>
      <c r="I485" s="9" t="s">
        <v>324</v>
      </c>
      <c r="J485" s="9" t="s">
        <v>324</v>
      </c>
      <c r="K485" s="6" t="s">
        <v>9</v>
      </c>
      <c r="L485" s="6" t="s">
        <v>141</v>
      </c>
      <c r="M485" s="7" t="str">
        <f t="shared" si="7"/>
        <v>INSERT INTO ft_t_incl (clsf_oid, cl_value, indus_cl_set_id, level_num, start_tms, last_chg_tms, last_chg_usr_id, cl_nme, cl_desc)  SELECT 'CBAINCL484','BASIS3M1M','CBAISSUB',1,SYSDATE,SYSDATE,'CBA','BASIS3M1M','BASIS3M1M'     FROM DUAL WHERE NOT EXISTS (SELECT 1 FROM ft_t_incl WHERE cl_value = 'BASIS3M1M' AND indus_cl_set_id = 'CBAISSUB');</v>
      </c>
    </row>
    <row r="486" spans="1:13">
      <c r="A486" s="142" t="s">
        <v>1806</v>
      </c>
      <c r="B486" s="33" t="s">
        <v>2030</v>
      </c>
      <c r="C486" s="9" t="s">
        <v>1806</v>
      </c>
      <c r="D486" s="78" t="s">
        <v>145</v>
      </c>
      <c r="E486" s="9">
        <v>1</v>
      </c>
      <c r="F486" s="33" t="s">
        <v>17</v>
      </c>
      <c r="G486" s="34" t="s">
        <v>17</v>
      </c>
      <c r="H486" s="34" t="s">
        <v>141</v>
      </c>
      <c r="I486" s="9" t="s">
        <v>1806</v>
      </c>
      <c r="J486" s="9" t="s">
        <v>1806</v>
      </c>
      <c r="K486" s="6" t="s">
        <v>9</v>
      </c>
      <c r="L486" s="6" t="s">
        <v>141</v>
      </c>
      <c r="M486" s="7" t="str">
        <f t="shared" si="7"/>
        <v>INSERT INTO ft_t_incl (clsf_oid, cl_value, indus_cl_set_id, level_num, start_tms, last_chg_tms, last_chg_usr_id, cl_nme, cl_desc)  SELECT 'CBAINCL485','TWSE','CBAISSUB',1,SYSDATE,SYSDATE,'CBA','TWSE','TWSE'     FROM DUAL WHERE NOT EXISTS (SELECT 1 FROM ft_t_incl WHERE cl_value = 'TWSE' AND indus_cl_set_id = 'CBAISSUB');</v>
      </c>
    </row>
    <row r="487" spans="1:13">
      <c r="A487" s="142" t="s">
        <v>323</v>
      </c>
      <c r="B487" s="33" t="s">
        <v>2031</v>
      </c>
      <c r="C487" s="9" t="s">
        <v>323</v>
      </c>
      <c r="D487" s="78" t="s">
        <v>145</v>
      </c>
      <c r="E487" s="9">
        <v>1</v>
      </c>
      <c r="F487" s="33" t="s">
        <v>17</v>
      </c>
      <c r="G487" s="34" t="s">
        <v>17</v>
      </c>
      <c r="H487" s="34" t="s">
        <v>141</v>
      </c>
      <c r="I487" s="9" t="s">
        <v>323</v>
      </c>
      <c r="J487" s="9" t="s">
        <v>323</v>
      </c>
      <c r="K487" s="6" t="s">
        <v>9</v>
      </c>
      <c r="L487" s="6" t="s">
        <v>141</v>
      </c>
      <c r="M487" s="7" t="str">
        <f t="shared" si="7"/>
        <v>INSERT INTO ft_t_incl (clsf_oid, cl_value, indus_cl_set_id, level_num, start_tms, last_chg_tms, last_chg_usr_id, cl_nme, cl_desc)  SELECT 'CBAINCL486','BASIS6M1M','CBAISSUB',1,SYSDATE,SYSDATE,'CBA','BASIS6M1M','BASIS6M1M'     FROM DUAL WHERE NOT EXISTS (SELECT 1 FROM ft_t_incl WHERE cl_value = 'BASIS6M1M' AND indus_cl_set_id = 'CBAISSUB');</v>
      </c>
    </row>
    <row r="488" spans="1:13">
      <c r="A488" s="142" t="s">
        <v>330</v>
      </c>
      <c r="B488" s="33" t="s">
        <v>2032</v>
      </c>
      <c r="C488" s="9" t="s">
        <v>330</v>
      </c>
      <c r="D488" s="78" t="s">
        <v>145</v>
      </c>
      <c r="E488" s="9">
        <v>1</v>
      </c>
      <c r="F488" s="33" t="s">
        <v>17</v>
      </c>
      <c r="G488" s="34" t="s">
        <v>17</v>
      </c>
      <c r="H488" s="34" t="s">
        <v>141</v>
      </c>
      <c r="I488" s="9" t="s">
        <v>330</v>
      </c>
      <c r="J488" s="9" t="s">
        <v>330</v>
      </c>
      <c r="K488" s="6" t="s">
        <v>9</v>
      </c>
      <c r="L488" s="6" t="s">
        <v>141</v>
      </c>
      <c r="M488" s="7" t="str">
        <f t="shared" si="7"/>
        <v>INSERT INTO ft_t_incl (clsf_oid, cl_value, indus_cl_set_id, level_num, start_tms, last_chg_tms, last_chg_usr_id, cl_nme, cl_desc)  SELECT 'CBAINCL487','SHORT_1M','CBAISSUB',1,SYSDATE,SYSDATE,'CBA','SHORT_1M','SHORT_1M'     FROM DUAL WHERE NOT EXISTS (SELECT 1 FROM ft_t_incl WHERE cl_value = 'SHORT_1M' AND indus_cl_set_id = 'CBAISSUB');</v>
      </c>
    </row>
    <row r="489" spans="1:13">
      <c r="A489" s="142" t="s">
        <v>1807</v>
      </c>
      <c r="B489" s="33" t="s">
        <v>2033</v>
      </c>
      <c r="C489" s="9" t="s">
        <v>1807</v>
      </c>
      <c r="D489" s="78" t="s">
        <v>145</v>
      </c>
      <c r="E489" s="9">
        <v>1</v>
      </c>
      <c r="F489" s="33" t="s">
        <v>17</v>
      </c>
      <c r="G489" s="34" t="s">
        <v>17</v>
      </c>
      <c r="H489" s="34" t="s">
        <v>141</v>
      </c>
      <c r="I489" s="9" t="s">
        <v>1807</v>
      </c>
      <c r="J489" s="9" t="s">
        <v>1807</v>
      </c>
      <c r="K489" s="6" t="s">
        <v>9</v>
      </c>
      <c r="L489" s="6" t="s">
        <v>141</v>
      </c>
      <c r="M489" s="7" t="str">
        <f t="shared" si="7"/>
        <v>INSERT INTO ft_t_incl (clsf_oid, cl_value, indus_cl_set_id, level_num, start_tms, last_chg_tms, last_chg_usr_id, cl_nme, cl_desc)  SELECT 'CBAINCL488','STRIKE_10.00','CBAISSUB',1,SYSDATE,SYSDATE,'CBA','STRIKE_10.00','STRIKE_10.00'     FROM DUAL WHERE NOT EXISTS (SELECT 1 FROM ft_t_incl WHERE cl_value = 'STRIKE_10.00' AND indus_cl_set_id = 'CBAISSUB');</v>
      </c>
    </row>
    <row r="490" spans="1:13">
      <c r="A490" s="142" t="s">
        <v>1808</v>
      </c>
      <c r="B490" s="33" t="s">
        <v>2034</v>
      </c>
      <c r="C490" s="9" t="s">
        <v>1808</v>
      </c>
      <c r="D490" s="78" t="s">
        <v>145</v>
      </c>
      <c r="E490" s="9">
        <v>1</v>
      </c>
      <c r="F490" s="33" t="s">
        <v>17</v>
      </c>
      <c r="G490" s="34" t="s">
        <v>17</v>
      </c>
      <c r="H490" s="34" t="s">
        <v>141</v>
      </c>
      <c r="I490" s="9" t="s">
        <v>1808</v>
      </c>
      <c r="J490" s="9" t="s">
        <v>1808</v>
      </c>
      <c r="K490" s="6" t="s">
        <v>9</v>
      </c>
      <c r="L490" s="6" t="s">
        <v>141</v>
      </c>
      <c r="M490" s="7" t="str">
        <f t="shared" si="7"/>
        <v>INSERT INTO ft_t_incl (clsf_oid, cl_value, indus_cl_set_id, level_num, start_tms, last_chg_tms, last_chg_usr_id, cl_nme, cl_desc)  SELECT 'CBAINCL489','STRIKE_2.25','CBAISSUB',1,SYSDATE,SYSDATE,'CBA','STRIKE_2.25','STRIKE_2.25'     FROM DUAL WHERE NOT EXISTS (SELECT 1 FROM ft_t_incl WHERE cl_value = 'STRIKE_2.25' AND indus_cl_set_id = 'CBAISSUB');</v>
      </c>
    </row>
    <row r="491" spans="1:13">
      <c r="A491" s="142" t="s">
        <v>340</v>
      </c>
      <c r="B491" s="33" t="s">
        <v>2035</v>
      </c>
      <c r="C491" s="9" t="s">
        <v>340</v>
      </c>
      <c r="D491" s="78" t="s">
        <v>145</v>
      </c>
      <c r="E491" s="9">
        <v>1</v>
      </c>
      <c r="F491" s="33" t="s">
        <v>17</v>
      </c>
      <c r="G491" s="34" t="s">
        <v>17</v>
      </c>
      <c r="H491" s="34" t="s">
        <v>141</v>
      </c>
      <c r="I491" s="9" t="s">
        <v>340</v>
      </c>
      <c r="J491" s="9" t="s">
        <v>340</v>
      </c>
      <c r="K491" s="6" t="s">
        <v>9</v>
      </c>
      <c r="L491" s="6" t="s">
        <v>141</v>
      </c>
      <c r="M491" s="7" t="str">
        <f t="shared" si="7"/>
        <v>INSERT INTO ft_t_incl (clsf_oid, cl_value, indus_cl_set_id, level_num, start_tms, last_chg_tms, last_chg_usr_id, cl_nme, cl_desc)  SELECT 'CBAINCL490','MYR NDIRS','CBAISSUB',1,SYSDATE,SYSDATE,'CBA','MYR NDIRS','MYR NDIRS'     FROM DUAL WHERE NOT EXISTS (SELECT 1 FROM ft_t_incl WHERE cl_value = 'MYR NDIRS' AND indus_cl_set_id = 'CBAISSUB');</v>
      </c>
    </row>
    <row r="492" spans="1:13">
      <c r="A492" s="142" t="s">
        <v>331</v>
      </c>
      <c r="B492" s="33" t="s">
        <v>2036</v>
      </c>
      <c r="C492" s="9" t="s">
        <v>331</v>
      </c>
      <c r="D492" s="78" t="s">
        <v>145</v>
      </c>
      <c r="E492" s="9">
        <v>1</v>
      </c>
      <c r="F492" s="33" t="s">
        <v>17</v>
      </c>
      <c r="G492" s="34" t="s">
        <v>17</v>
      </c>
      <c r="H492" s="34" t="s">
        <v>141</v>
      </c>
      <c r="I492" s="9" t="s">
        <v>331</v>
      </c>
      <c r="J492" s="9" t="s">
        <v>331</v>
      </c>
      <c r="K492" s="6" t="s">
        <v>9</v>
      </c>
      <c r="L492" s="6" t="s">
        <v>141</v>
      </c>
      <c r="M492" s="7" t="str">
        <f t="shared" si="7"/>
        <v>INSERT INTO ft_t_incl (clsf_oid, cl_value, indus_cl_set_id, level_num, start_tms, last_chg_tms, last_chg_usr_id, cl_nme, cl_desc)  SELECT 'CBAINCL491','IDR ND','CBAISSUB',1,SYSDATE,SYSDATE,'CBA','IDR ND','IDR ND'     FROM DUAL WHERE NOT EXISTS (SELECT 1 FROM ft_t_incl WHERE cl_value = 'IDR ND' AND indus_cl_set_id = 'CBAISSUB');</v>
      </c>
    </row>
    <row r="493" spans="1:13">
      <c r="A493" s="142" t="s">
        <v>341</v>
      </c>
      <c r="B493" s="33" t="s">
        <v>2037</v>
      </c>
      <c r="C493" s="9" t="s">
        <v>341</v>
      </c>
      <c r="D493" s="78" t="s">
        <v>145</v>
      </c>
      <c r="E493" s="9">
        <v>1</v>
      </c>
      <c r="F493" s="33" t="s">
        <v>17</v>
      </c>
      <c r="G493" s="34" t="s">
        <v>17</v>
      </c>
      <c r="H493" s="34" t="s">
        <v>141</v>
      </c>
      <c r="I493" s="9" t="s">
        <v>341</v>
      </c>
      <c r="J493" s="9" t="s">
        <v>341</v>
      </c>
      <c r="K493" s="6" t="s">
        <v>9</v>
      </c>
      <c r="L493" s="6" t="s">
        <v>141</v>
      </c>
      <c r="M493" s="7" t="str">
        <f t="shared" si="7"/>
        <v>INSERT INTO ft_t_incl (clsf_oid, cl_value, indus_cl_set_id, level_num, start_tms, last_chg_tms, last_chg_usr_id, cl_nme, cl_desc)  SELECT 'CBAINCL492','MYR ND','CBAISSUB',1,SYSDATE,SYSDATE,'CBA','MYR ND','MYR ND'     FROM DUAL WHERE NOT EXISTS (SELECT 1 FROM ft_t_incl WHERE cl_value = 'MYR ND' AND indus_cl_set_id = 'CBAISSUB');</v>
      </c>
    </row>
    <row r="494" spans="1:13">
      <c r="A494" s="142" t="s">
        <v>357</v>
      </c>
      <c r="B494" s="33" t="s">
        <v>2038</v>
      </c>
      <c r="C494" s="9" t="s">
        <v>357</v>
      </c>
      <c r="D494" s="78" t="s">
        <v>145</v>
      </c>
      <c r="E494" s="9">
        <v>1</v>
      </c>
      <c r="F494" s="33" t="s">
        <v>17</v>
      </c>
      <c r="G494" s="34" t="s">
        <v>17</v>
      </c>
      <c r="H494" s="34" t="s">
        <v>141</v>
      </c>
      <c r="I494" s="9" t="s">
        <v>357</v>
      </c>
      <c r="J494" s="9" t="s">
        <v>357</v>
      </c>
      <c r="K494" s="6" t="s">
        <v>9</v>
      </c>
      <c r="L494" s="6" t="s">
        <v>141</v>
      </c>
      <c r="M494" s="7" t="str">
        <f t="shared" si="7"/>
        <v>INSERT INTO ft_t_incl (clsf_oid, cl_value, indus_cl_set_id, level_num, start_tms, last_chg_tms, last_chg_usr_id, cl_nme, cl_desc)  SELECT 'CBAINCL493','BASIS1M6M','CBAISSUB',1,SYSDATE,SYSDATE,'CBA','BASIS1M6M','BASIS1M6M'     FROM DUAL WHERE NOT EXISTS (SELECT 1 FROM ft_t_incl WHERE cl_value = 'BASIS1M6M' AND indus_cl_set_id = 'CBAISSUB');</v>
      </c>
    </row>
    <row r="495" spans="1:13">
      <c r="A495" s="142" t="s">
        <v>1809</v>
      </c>
      <c r="B495" s="33" t="s">
        <v>2039</v>
      </c>
      <c r="C495" s="9" t="s">
        <v>1809</v>
      </c>
      <c r="D495" s="78" t="s">
        <v>145</v>
      </c>
      <c r="E495" s="9">
        <v>1</v>
      </c>
      <c r="F495" s="33" t="s">
        <v>17</v>
      </c>
      <c r="G495" s="34" t="s">
        <v>17</v>
      </c>
      <c r="H495" s="34" t="s">
        <v>141</v>
      </c>
      <c r="I495" s="9" t="s">
        <v>1809</v>
      </c>
      <c r="J495" s="9" t="s">
        <v>1809</v>
      </c>
      <c r="K495" s="6" t="s">
        <v>9</v>
      </c>
      <c r="L495" s="6" t="s">
        <v>141</v>
      </c>
      <c r="M495" s="7" t="str">
        <f t="shared" si="7"/>
        <v>INSERT INTO ft_t_incl (clsf_oid, cl_value, indus_cl_set_id, level_num, start_tms, last_chg_tms, last_chg_usr_id, cl_nme, cl_desc)  SELECT 'CBAINCL494','XAG_LEASE','CBAISSUB',1,SYSDATE,SYSDATE,'CBA','XAG_LEASE','XAG_LEASE'     FROM DUAL WHERE NOT EXISTS (SELECT 1 FROM ft_t_incl WHERE cl_value = 'XAG_LEASE' AND indus_cl_set_id = 'CBAISSUB');</v>
      </c>
    </row>
    <row r="496" spans="1:13">
      <c r="A496" s="142" t="s">
        <v>1810</v>
      </c>
      <c r="B496" s="33" t="s">
        <v>2040</v>
      </c>
      <c r="C496" s="9" t="s">
        <v>1810</v>
      </c>
      <c r="D496" s="78" t="s">
        <v>145</v>
      </c>
      <c r="E496" s="9">
        <v>1</v>
      </c>
      <c r="F496" s="33" t="s">
        <v>17</v>
      </c>
      <c r="G496" s="34" t="s">
        <v>17</v>
      </c>
      <c r="H496" s="34" t="s">
        <v>141</v>
      </c>
      <c r="I496" s="9" t="s">
        <v>1810</v>
      </c>
      <c r="J496" s="9" t="s">
        <v>1810</v>
      </c>
      <c r="K496" s="6" t="s">
        <v>9</v>
      </c>
      <c r="L496" s="6" t="s">
        <v>141</v>
      </c>
      <c r="M496" s="7" t="str">
        <f t="shared" si="7"/>
        <v>INSERT INTO ft_t_incl (clsf_oid, cl_value, indus_cl_set_id, level_num, start_tms, last_chg_tms, last_chg_usr_id, cl_nme, cl_desc)  SELECT 'CBAINCL495','XPT_LEASE','CBAISSUB',1,SYSDATE,SYSDATE,'CBA','XPT_LEASE','XPT_LEASE'     FROM DUAL WHERE NOT EXISTS (SELECT 1 FROM ft_t_incl WHERE cl_value = 'XPT_LEASE' AND indus_cl_set_id = 'CBAISSUB');</v>
      </c>
    </row>
    <row r="497" spans="1:13">
      <c r="A497" s="142" t="s">
        <v>320</v>
      </c>
      <c r="B497" s="33" t="s">
        <v>2041</v>
      </c>
      <c r="C497" s="9" t="s">
        <v>320</v>
      </c>
      <c r="D497" s="78" t="s">
        <v>145</v>
      </c>
      <c r="E497" s="9">
        <v>1</v>
      </c>
      <c r="F497" s="33" t="s">
        <v>17</v>
      </c>
      <c r="G497" s="34" t="s">
        <v>17</v>
      </c>
      <c r="H497" s="34" t="s">
        <v>141</v>
      </c>
      <c r="I497" s="9" t="s">
        <v>320</v>
      </c>
      <c r="J497" s="9" t="s">
        <v>320</v>
      </c>
      <c r="K497" s="6" t="s">
        <v>9</v>
      </c>
      <c r="L497" s="6" t="s">
        <v>141</v>
      </c>
      <c r="M497" s="7" t="str">
        <f t="shared" si="7"/>
        <v>INSERT INTO ft_t_incl (clsf_oid, cl_value, indus_cl_set_id, level_num, start_tms, last_chg_tms, last_chg_usr_id, cl_nme, cl_desc)  SELECT 'CBAINCL496','TIBOR','CBAISSUB',1,SYSDATE,SYSDATE,'CBA','TIBOR','TIBOR'     FROM DUAL WHERE NOT EXISTS (SELECT 1 FROM ft_t_incl WHERE cl_value = 'TIBOR' AND indus_cl_set_id = 'CBAISSUB');</v>
      </c>
    </row>
    <row r="498" spans="1:13">
      <c r="A498" s="142" t="s">
        <v>311</v>
      </c>
      <c r="B498" s="33" t="s">
        <v>2042</v>
      </c>
      <c r="C498" s="9" t="s">
        <v>311</v>
      </c>
      <c r="D498" s="78" t="s">
        <v>145</v>
      </c>
      <c r="E498" s="9">
        <v>1</v>
      </c>
      <c r="F498" s="33" t="s">
        <v>17</v>
      </c>
      <c r="G498" s="34" t="s">
        <v>17</v>
      </c>
      <c r="H498" s="34" t="s">
        <v>141</v>
      </c>
      <c r="I498" s="9" t="s">
        <v>311</v>
      </c>
      <c r="J498" s="9" t="s">
        <v>311</v>
      </c>
      <c r="K498" s="6" t="s">
        <v>9</v>
      </c>
      <c r="L498" s="6" t="s">
        <v>141</v>
      </c>
      <c r="M498" s="7" t="str">
        <f t="shared" si="7"/>
        <v>INSERT INTO ft_t_incl (clsf_oid, cl_value, indus_cl_set_id, level_num, start_tms, last_chg_tms, last_chg_usr_id, cl_nme, cl_desc)  SELECT 'CBAINCL497','ZTIBOR','CBAISSUB',1,SYSDATE,SYSDATE,'CBA','ZTIBOR','ZTIBOR'     FROM DUAL WHERE NOT EXISTS (SELECT 1 FROM ft_t_incl WHERE cl_value = 'ZTIBOR' AND indus_cl_set_id = 'CBAISSUB');</v>
      </c>
    </row>
    <row r="499" spans="1:13">
      <c r="A499" s="142" t="s">
        <v>1811</v>
      </c>
      <c r="B499" s="33" t="s">
        <v>2043</v>
      </c>
      <c r="C499" s="9" t="s">
        <v>1811</v>
      </c>
      <c r="D499" s="78" t="s">
        <v>145</v>
      </c>
      <c r="E499" s="9">
        <v>1</v>
      </c>
      <c r="F499" s="33" t="s">
        <v>17</v>
      </c>
      <c r="G499" s="34" t="s">
        <v>17</v>
      </c>
      <c r="H499" s="34" t="s">
        <v>141</v>
      </c>
      <c r="I499" s="9" t="s">
        <v>1811</v>
      </c>
      <c r="J499" s="9" t="s">
        <v>1811</v>
      </c>
      <c r="K499" s="6" t="s">
        <v>9</v>
      </c>
      <c r="L499" s="6" t="s">
        <v>141</v>
      </c>
      <c r="M499" s="7" t="str">
        <f t="shared" si="7"/>
        <v>INSERT INTO ft_t_incl (clsf_oid, cl_value, indus_cl_set_id, level_num, start_tms, last_chg_tms, last_chg_usr_id, cl_nme, cl_desc)  SELECT 'CBAINCL498','XPD_LEASE','CBAISSUB',1,SYSDATE,SYSDATE,'CBA','XPD_LEASE','XPD_LEASE'     FROM DUAL WHERE NOT EXISTS (SELECT 1 FROM ft_t_incl WHERE cl_value = 'XPD_LEASE' AND indus_cl_set_id = 'CBAISSUB');</v>
      </c>
    </row>
    <row r="500" spans="1:13">
      <c r="A500" s="142" t="s">
        <v>461</v>
      </c>
      <c r="B500" s="33" t="s">
        <v>2044</v>
      </c>
      <c r="C500" s="9" t="s">
        <v>461</v>
      </c>
      <c r="D500" s="78" t="s">
        <v>145</v>
      </c>
      <c r="E500" s="9">
        <v>1</v>
      </c>
      <c r="F500" s="33" t="s">
        <v>17</v>
      </c>
      <c r="G500" s="34" t="s">
        <v>17</v>
      </c>
      <c r="H500" s="34" t="s">
        <v>141</v>
      </c>
      <c r="I500" s="9" t="s">
        <v>461</v>
      </c>
      <c r="J500" s="9" t="s">
        <v>461</v>
      </c>
      <c r="K500" s="6" t="s">
        <v>9</v>
      </c>
      <c r="L500" s="6" t="s">
        <v>141</v>
      </c>
      <c r="M500" s="7" t="str">
        <f t="shared" si="7"/>
        <v>INSERT INTO ft_t_incl (clsf_oid, cl_value, indus_cl_set_id, level_num, start_tms, last_chg_tms, last_chg_usr_id, cl_nme, cl_desc)  SELECT 'CBAINCL499','IRL','CBAISSUB',1,SYSDATE,SYSDATE,'CBA','IRL','IRL'     FROM DUAL WHERE NOT EXISTS (SELECT 1 FROM ft_t_incl WHERE cl_value = 'IRL' AND indus_cl_set_id = 'CBAISSUB');</v>
      </c>
    </row>
    <row r="501" spans="1:13">
      <c r="A501" s="142" t="s">
        <v>475</v>
      </c>
      <c r="B501" s="33" t="s">
        <v>2045</v>
      </c>
      <c r="C501" s="9" t="s">
        <v>475</v>
      </c>
      <c r="D501" s="78" t="s">
        <v>145</v>
      </c>
      <c r="E501" s="9">
        <v>1</v>
      </c>
      <c r="F501" s="33" t="s">
        <v>17</v>
      </c>
      <c r="G501" s="34" t="s">
        <v>17</v>
      </c>
      <c r="H501" s="34" t="s">
        <v>141</v>
      </c>
      <c r="I501" s="9" t="s">
        <v>475</v>
      </c>
      <c r="J501" s="9" t="s">
        <v>475</v>
      </c>
      <c r="K501" s="6" t="s">
        <v>9</v>
      </c>
      <c r="L501" s="6" t="s">
        <v>141</v>
      </c>
      <c r="M501" s="7" t="str">
        <f t="shared" si="7"/>
        <v>INSERT INTO ft_t_incl (clsf_oid, cl_value, indus_cl_set_id, level_num, start_tms, last_chg_tms, last_chg_usr_id, cl_nme, cl_desc)  SELECT 'CBAINCL500','ART','CBAISSUB',1,SYSDATE,SYSDATE,'CBA','ART','ART'     FROM DUAL WHERE NOT EXISTS (SELECT 1 FROM ft_t_incl WHERE cl_value = 'ART' AND indus_cl_set_id = 'CBAISSUB');</v>
      </c>
    </row>
    <row r="502" spans="1:13">
      <c r="A502" s="142" t="s">
        <v>516</v>
      </c>
      <c r="B502" s="33" t="s">
        <v>2046</v>
      </c>
      <c r="C502" s="9" t="s">
        <v>516</v>
      </c>
      <c r="D502" s="78" t="s">
        <v>145</v>
      </c>
      <c r="E502" s="9">
        <v>1</v>
      </c>
      <c r="F502" s="33" t="s">
        <v>17</v>
      </c>
      <c r="G502" s="34" t="s">
        <v>17</v>
      </c>
      <c r="H502" s="34" t="s">
        <v>141</v>
      </c>
      <c r="I502" s="9" t="s">
        <v>516</v>
      </c>
      <c r="J502" s="9" t="s">
        <v>516</v>
      </c>
      <c r="K502" s="6" t="s">
        <v>9</v>
      </c>
      <c r="L502" s="6" t="s">
        <v>141</v>
      </c>
      <c r="M502" s="7" t="str">
        <f t="shared" si="7"/>
        <v>INSERT INTO ft_t_incl (clsf_oid, cl_value, indus_cl_set_id, level_num, start_tms, last_chg_tms, last_chg_usr_id, cl_nme, cl_desc)  SELECT 'CBAINCL501','INR ND','CBAISSUB',1,SYSDATE,SYSDATE,'CBA','INR ND','INR ND'     FROM DUAL WHERE NOT EXISTS (SELECT 1 FROM ft_t_incl WHERE cl_value = 'INR ND' AND indus_cl_set_id = 'CBAISSUB');</v>
      </c>
    </row>
    <row r="503" spans="1:13">
      <c r="A503" s="142" t="s">
        <v>263</v>
      </c>
      <c r="B503" s="33" t="s">
        <v>2047</v>
      </c>
      <c r="C503" s="9" t="s">
        <v>263</v>
      </c>
      <c r="D503" s="78" t="s">
        <v>145</v>
      </c>
      <c r="E503" s="9">
        <v>1</v>
      </c>
      <c r="F503" s="33" t="s">
        <v>17</v>
      </c>
      <c r="G503" s="34" t="s">
        <v>17</v>
      </c>
      <c r="H503" s="34" t="s">
        <v>141</v>
      </c>
      <c r="I503" s="9" t="s">
        <v>263</v>
      </c>
      <c r="J503" s="9" t="s">
        <v>263</v>
      </c>
      <c r="K503" s="6" t="s">
        <v>9</v>
      </c>
      <c r="L503" s="6" t="s">
        <v>141</v>
      </c>
      <c r="M503" s="7" t="str">
        <f t="shared" si="7"/>
        <v>INSERT INTO ft_t_incl (clsf_oid, cl_value, indus_cl_set_id, level_num, start_tms, last_chg_tms, last_chg_usr_id, cl_nme, cl_desc)  SELECT 'CBAINCL502','INRND MIFOR','CBAISSUB',1,SYSDATE,SYSDATE,'CBA','INRND MIFOR','INRND MIFOR'     FROM DUAL WHERE NOT EXISTS (SELECT 1 FROM ft_t_incl WHERE cl_value = 'INRND MIFOR' AND indus_cl_set_id = 'CBAISSUB');</v>
      </c>
    </row>
    <row r="504" spans="1:13">
      <c r="A504" s="142" t="s">
        <v>261</v>
      </c>
      <c r="B504" s="33" t="s">
        <v>2048</v>
      </c>
      <c r="C504" s="9" t="s">
        <v>261</v>
      </c>
      <c r="D504" s="78" t="s">
        <v>145</v>
      </c>
      <c r="E504" s="9">
        <v>1</v>
      </c>
      <c r="F504" s="33" t="s">
        <v>17</v>
      </c>
      <c r="G504" s="34" t="s">
        <v>17</v>
      </c>
      <c r="H504" s="34" t="s">
        <v>141</v>
      </c>
      <c r="I504" s="9" t="s">
        <v>261</v>
      </c>
      <c r="J504" s="9" t="s">
        <v>261</v>
      </c>
      <c r="K504" s="6" t="s">
        <v>9</v>
      </c>
      <c r="L504" s="6" t="s">
        <v>141</v>
      </c>
      <c r="M504" s="7" t="str">
        <f t="shared" si="7"/>
        <v>INSERT INTO ft_t_incl (clsf_oid, cl_value, indus_cl_set_id, level_num, start_tms, last_chg_tms, last_chg_usr_id, cl_nme, cl_desc)  SELECT 'CBAINCL503','INRFIX','CBAISSUB',1,SYSDATE,SYSDATE,'CBA','INRFIX','INRFIX'     FROM DUAL WHERE NOT EXISTS (SELECT 1 FROM ft_t_incl WHERE cl_value = 'INRFIX' AND indus_cl_set_id = 'CBAISSUB');</v>
      </c>
    </row>
    <row r="505" spans="1:13">
      <c r="A505" s="142" t="s">
        <v>528</v>
      </c>
      <c r="B505" s="33" t="s">
        <v>2049</v>
      </c>
      <c r="C505" s="9" t="s">
        <v>528</v>
      </c>
      <c r="D505" s="78" t="s">
        <v>145</v>
      </c>
      <c r="E505" s="9">
        <v>1</v>
      </c>
      <c r="F505" s="33" t="s">
        <v>17</v>
      </c>
      <c r="G505" s="34" t="s">
        <v>17</v>
      </c>
      <c r="H505" s="34" t="s">
        <v>141</v>
      </c>
      <c r="I505" s="9" t="s">
        <v>528</v>
      </c>
      <c r="J505" s="9" t="s">
        <v>528</v>
      </c>
      <c r="K505" s="6" t="s">
        <v>9</v>
      </c>
      <c r="L505" s="6" t="s">
        <v>141</v>
      </c>
      <c r="M505" s="7" t="str">
        <f t="shared" si="7"/>
        <v>INSERT INTO ft_t_incl (clsf_oid, cl_value, indus_cl_set_id, level_num, start_tms, last_chg_tms, last_chg_usr_id, cl_nme, cl_desc)  SELECT 'CBAINCL504','NDOIS','CBAISSUB',1,SYSDATE,SYSDATE,'CBA','NDOIS','NDOIS'     FROM DUAL WHERE NOT EXISTS (SELECT 1 FROM ft_t_incl WHERE cl_value = 'NDOIS' AND indus_cl_set_id = 'CBAISSUB');</v>
      </c>
    </row>
    <row r="506" spans="1:13">
      <c r="A506" s="142" t="s">
        <v>530</v>
      </c>
      <c r="B506" s="33" t="s">
        <v>2050</v>
      </c>
      <c r="C506" s="9" t="s">
        <v>530</v>
      </c>
      <c r="D506" s="78" t="s">
        <v>145</v>
      </c>
      <c r="E506" s="9">
        <v>1</v>
      </c>
      <c r="F506" s="33" t="s">
        <v>17</v>
      </c>
      <c r="G506" s="34" t="s">
        <v>17</v>
      </c>
      <c r="H506" s="34" t="s">
        <v>141</v>
      </c>
      <c r="I506" s="9" t="s">
        <v>530</v>
      </c>
      <c r="J506" s="9" t="s">
        <v>530</v>
      </c>
      <c r="K506" s="6" t="s">
        <v>9</v>
      </c>
      <c r="L506" s="6" t="s">
        <v>141</v>
      </c>
      <c r="M506" s="7" t="str">
        <f t="shared" si="7"/>
        <v>INSERT INTO ft_t_incl (clsf_oid, cl_value, indus_cl_set_id, level_num, start_tms, last_chg_tms, last_chg_usr_id, cl_nme, cl_desc)  SELECT 'CBAINCL505','VND ND','CBAISSUB',1,SYSDATE,SYSDATE,'CBA','VND ND','VND ND'     FROM DUAL WHERE NOT EXISTS (SELECT 1 FROM ft_t_incl WHERE cl_value = 'VND ND' AND indus_cl_set_id = 'CBAISSUB');</v>
      </c>
    </row>
    <row r="507" spans="1:13">
      <c r="A507" s="142" t="s">
        <v>487</v>
      </c>
      <c r="B507" s="33" t="s">
        <v>2051</v>
      </c>
      <c r="C507" s="9" t="s">
        <v>487</v>
      </c>
      <c r="D507" s="78" t="s">
        <v>145</v>
      </c>
      <c r="E507" s="9">
        <v>1</v>
      </c>
      <c r="F507" s="33" t="s">
        <v>17</v>
      </c>
      <c r="G507" s="34" t="s">
        <v>17</v>
      </c>
      <c r="H507" s="34" t="s">
        <v>141</v>
      </c>
      <c r="I507" s="9" t="s">
        <v>487</v>
      </c>
      <c r="J507" s="9" t="s">
        <v>487</v>
      </c>
      <c r="K507" s="6" t="s">
        <v>9</v>
      </c>
      <c r="L507" s="6" t="s">
        <v>141</v>
      </c>
      <c r="M507" s="7" t="str">
        <f t="shared" si="7"/>
        <v>INSERT INTO ft_t_incl (clsf_oid, cl_value, indus_cl_set_id, level_num, start_tms, last_chg_tms, last_chg_usr_id, cl_nme, cl_desc)  SELECT 'CBAINCL506','BASIS6M6M','CBAISSUB',1,SYSDATE,SYSDATE,'CBA','BASIS6M6M','BASIS6M6M'     FROM DUAL WHERE NOT EXISTS (SELECT 1 FROM ft_t_incl WHERE cl_value = 'BASIS6M6M' AND indus_cl_set_id = 'CBAISSUB');</v>
      </c>
    </row>
    <row r="508" spans="1:13">
      <c r="A508" s="142" t="s">
        <v>488</v>
      </c>
      <c r="B508" s="33" t="s">
        <v>2052</v>
      </c>
      <c r="C508" s="9" t="s">
        <v>488</v>
      </c>
      <c r="D508" s="78" t="s">
        <v>145</v>
      </c>
      <c r="E508" s="9">
        <v>1</v>
      </c>
      <c r="F508" s="33" t="s">
        <v>17</v>
      </c>
      <c r="G508" s="34" t="s">
        <v>17</v>
      </c>
      <c r="H508" s="34" t="s">
        <v>141</v>
      </c>
      <c r="I508" s="9" t="s">
        <v>488</v>
      </c>
      <c r="J508" s="9" t="s">
        <v>488</v>
      </c>
      <c r="K508" s="6" t="s">
        <v>9</v>
      </c>
      <c r="L508" s="6" t="s">
        <v>141</v>
      </c>
      <c r="M508" s="7" t="str">
        <f t="shared" si="7"/>
        <v>INSERT INTO ft_t_incl (clsf_oid, cl_value, indus_cl_set_id, level_num, start_tms, last_chg_tms, last_chg_usr_id, cl_nme, cl_desc)  SELECT 'CBAINCL507','BASIS3M3M','CBAISSUB',1,SYSDATE,SYSDATE,'CBA','BASIS3M3M','BASIS3M3M'     FROM DUAL WHERE NOT EXISTS (SELECT 1 FROM ft_t_incl WHERE cl_value = 'BASIS3M3M' AND indus_cl_set_id = 'CBAISSUB');</v>
      </c>
    </row>
    <row r="509" spans="1:13">
      <c r="A509" s="142" t="s">
        <v>483</v>
      </c>
      <c r="B509" s="33" t="s">
        <v>2053</v>
      </c>
      <c r="C509" s="9" t="s">
        <v>483</v>
      </c>
      <c r="D509" s="78" t="s">
        <v>145</v>
      </c>
      <c r="E509" s="9">
        <v>1</v>
      </c>
      <c r="F509" s="33" t="s">
        <v>17</v>
      </c>
      <c r="G509" s="34" t="s">
        <v>17</v>
      </c>
      <c r="H509" s="34" t="s">
        <v>141</v>
      </c>
      <c r="I509" s="9" t="s">
        <v>483</v>
      </c>
      <c r="J509" s="9" t="s">
        <v>483</v>
      </c>
      <c r="K509" s="6" t="s">
        <v>9</v>
      </c>
      <c r="L509" s="6" t="s">
        <v>141</v>
      </c>
      <c r="M509" s="7" t="str">
        <f t="shared" si="7"/>
        <v>INSERT INTO ft_t_incl (clsf_oid, cl_value, indus_cl_set_id, level_num, start_tms, last_chg_tms, last_chg_usr_id, cl_nme, cl_desc)  SELECT 'CBAINCL508','BASIS12M3M','CBAISSUB',1,SYSDATE,SYSDATE,'CBA','BASIS12M3M','BASIS12M3M'     FROM DUAL WHERE NOT EXISTS (SELECT 1 FROM ft_t_incl WHERE cl_value = 'BASIS12M3M' AND indus_cl_set_id = 'CBAISSUB');</v>
      </c>
    </row>
    <row r="510" spans="1:13">
      <c r="A510" s="142" t="s">
        <v>484</v>
      </c>
      <c r="B510" s="33" t="s">
        <v>2054</v>
      </c>
      <c r="C510" s="9" t="s">
        <v>484</v>
      </c>
      <c r="D510" s="78" t="s">
        <v>145</v>
      </c>
      <c r="E510" s="9">
        <v>1</v>
      </c>
      <c r="F510" s="33" t="s">
        <v>17</v>
      </c>
      <c r="G510" s="34" t="s">
        <v>17</v>
      </c>
      <c r="H510" s="34" t="s">
        <v>141</v>
      </c>
      <c r="I510" s="9" t="s">
        <v>484</v>
      </c>
      <c r="J510" s="9" t="s">
        <v>484</v>
      </c>
      <c r="K510" s="6" t="s">
        <v>9</v>
      </c>
      <c r="L510" s="6" t="s">
        <v>141</v>
      </c>
      <c r="M510" s="7" t="str">
        <f t="shared" si="7"/>
        <v>INSERT INTO ft_t_incl (clsf_oid, cl_value, indus_cl_set_id, level_num, start_tms, last_chg_tms, last_chg_usr_id, cl_nme, cl_desc)  SELECT 'CBAINCL509','BASIS12M6M','CBAISSUB',1,SYSDATE,SYSDATE,'CBA','BASIS12M6M','BASIS12M6M'     FROM DUAL WHERE NOT EXISTS (SELECT 1 FROM ft_t_incl WHERE cl_value = 'BASIS12M6M' AND indus_cl_set_id = 'CBAISSUB');</v>
      </c>
    </row>
    <row r="511" spans="1:13">
      <c r="A511" s="142" t="s">
        <v>498</v>
      </c>
      <c r="B511" s="33" t="s">
        <v>2055</v>
      </c>
      <c r="C511" s="9" t="s">
        <v>498</v>
      </c>
      <c r="D511" s="78" t="s">
        <v>145</v>
      </c>
      <c r="E511" s="9">
        <v>1</v>
      </c>
      <c r="F511" s="33" t="s">
        <v>17</v>
      </c>
      <c r="G511" s="34" t="s">
        <v>17</v>
      </c>
      <c r="H511" s="34" t="s">
        <v>141</v>
      </c>
      <c r="I511" s="9" t="s">
        <v>498</v>
      </c>
      <c r="J511" s="9" t="s">
        <v>498</v>
      </c>
      <c r="K511" s="6" t="s">
        <v>9</v>
      </c>
      <c r="L511" s="6" t="s">
        <v>141</v>
      </c>
      <c r="M511" s="7" t="str">
        <f t="shared" si="7"/>
        <v>INSERT INTO ft_t_incl (clsf_oid, cl_value, indus_cl_set_id, level_num, start_tms, last_chg_tms, last_chg_usr_id, cl_nme, cl_desc)  SELECT 'CBAINCL510','BASIS6M12M','CBAISSUB',1,SYSDATE,SYSDATE,'CBA','BASIS6M12M','BASIS6M12M'     FROM DUAL WHERE NOT EXISTS (SELECT 1 FROM ft_t_incl WHERE cl_value = 'BASIS6M12M' AND indus_cl_set_id = 'CBAISSUB');</v>
      </c>
    </row>
    <row r="512" spans="1:13">
      <c r="A512" s="142" t="s">
        <v>495</v>
      </c>
      <c r="B512" s="33" t="s">
        <v>2056</v>
      </c>
      <c r="C512" s="9" t="s">
        <v>495</v>
      </c>
      <c r="D512" s="78" t="s">
        <v>145</v>
      </c>
      <c r="E512" s="9">
        <v>1</v>
      </c>
      <c r="F512" s="33" t="s">
        <v>17</v>
      </c>
      <c r="G512" s="34" t="s">
        <v>17</v>
      </c>
      <c r="H512" s="34" t="s">
        <v>141</v>
      </c>
      <c r="I512" s="9" t="s">
        <v>495</v>
      </c>
      <c r="J512" s="9" t="s">
        <v>495</v>
      </c>
      <c r="K512" s="6" t="s">
        <v>9</v>
      </c>
      <c r="L512" s="6" t="s">
        <v>141</v>
      </c>
      <c r="M512" s="7" t="str">
        <f t="shared" si="7"/>
        <v>INSERT INTO ft_t_incl (clsf_oid, cl_value, indus_cl_set_id, level_num, start_tms, last_chg_tms, last_chg_usr_id, cl_nme, cl_desc)  SELECT 'CBAINCL511','BASIS3M12M','CBAISSUB',1,SYSDATE,SYSDATE,'CBA','BASIS3M12M','BASIS3M12M'     FROM DUAL WHERE NOT EXISTS (SELECT 1 FROM ft_t_incl WHERE cl_value = 'BASIS3M12M' AND indus_cl_set_id = 'CBAISSUB');</v>
      </c>
    </row>
    <row r="513" spans="1:13">
      <c r="A513" s="142" t="s">
        <v>531</v>
      </c>
      <c r="B513" s="33" t="s">
        <v>2057</v>
      </c>
      <c r="C513" s="9" t="s">
        <v>531</v>
      </c>
      <c r="D513" s="78" t="s">
        <v>145</v>
      </c>
      <c r="E513" s="9">
        <v>1</v>
      </c>
      <c r="F513" s="33" t="s">
        <v>17</v>
      </c>
      <c r="G513" s="34" t="s">
        <v>17</v>
      </c>
      <c r="H513" s="34" t="s">
        <v>141</v>
      </c>
      <c r="I513" s="9" t="s">
        <v>531</v>
      </c>
      <c r="J513" s="9" t="s">
        <v>531</v>
      </c>
      <c r="K513" s="6" t="s">
        <v>9</v>
      </c>
      <c r="L513" s="6" t="s">
        <v>141</v>
      </c>
      <c r="M513" s="7" t="str">
        <f t="shared" si="7"/>
        <v>INSERT INTO ft_t_incl (clsf_oid, cl_value, indus_cl_set_id, level_num, start_tms, last_chg_tms, last_chg_usr_id, cl_nme, cl_desc)  SELECT 'CBAINCL512','OIS_10AM','CBAISSUB',1,SYSDATE,SYSDATE,'CBA','OIS_10AM','OIS_10AM'     FROM DUAL WHERE NOT EXISTS (SELECT 1 FROM ft_t_incl WHERE cl_value = 'OIS_10AM' AND indus_cl_set_id = 'CBAISSUB');</v>
      </c>
    </row>
    <row r="514" spans="1:13">
      <c r="A514" s="142" t="s">
        <v>491</v>
      </c>
      <c r="B514" s="33" t="s">
        <v>2058</v>
      </c>
      <c r="C514" s="9" t="s">
        <v>491</v>
      </c>
      <c r="D514" s="78" t="s">
        <v>145</v>
      </c>
      <c r="E514" s="9">
        <v>1</v>
      </c>
      <c r="F514" s="33" t="s">
        <v>17</v>
      </c>
      <c r="G514" s="34" t="s">
        <v>17</v>
      </c>
      <c r="H514" s="34" t="s">
        <v>141</v>
      </c>
      <c r="I514" s="9" t="s">
        <v>491</v>
      </c>
      <c r="J514" s="9" t="s">
        <v>491</v>
      </c>
      <c r="K514" s="6" t="s">
        <v>9</v>
      </c>
      <c r="L514" s="6" t="s">
        <v>141</v>
      </c>
      <c r="M514" s="7" t="str">
        <f t="shared" si="7"/>
        <v>INSERT INTO ft_t_incl (clsf_oid, cl_value, indus_cl_set_id, level_num, start_tms, last_chg_tms, last_chg_usr_id, cl_nme, cl_desc)  SELECT 'CBAINCL513','BASIS1D1D','CBAISSUB',1,SYSDATE,SYSDATE,'CBA','BASIS1D1D','BASIS1D1D'     FROM DUAL WHERE NOT EXISTS (SELECT 1 FROM ft_t_incl WHERE cl_value = 'BASIS1D1D' AND indus_cl_set_id = 'CBAISSUB');</v>
      </c>
    </row>
    <row r="515" spans="1:13">
      <c r="A515" s="142" t="s">
        <v>480</v>
      </c>
      <c r="B515" s="33" t="s">
        <v>2059</v>
      </c>
      <c r="C515" s="9" t="s">
        <v>480</v>
      </c>
      <c r="D515" s="78" t="s">
        <v>145</v>
      </c>
      <c r="E515" s="9">
        <v>1</v>
      </c>
      <c r="F515" s="33" t="s">
        <v>17</v>
      </c>
      <c r="G515" s="34" t="s">
        <v>17</v>
      </c>
      <c r="H515" s="34" t="s">
        <v>141</v>
      </c>
      <c r="I515" s="9" t="s">
        <v>480</v>
      </c>
      <c r="J515" s="9" t="s">
        <v>480</v>
      </c>
      <c r="K515" s="6" t="s">
        <v>9</v>
      </c>
      <c r="L515" s="6" t="s">
        <v>141</v>
      </c>
      <c r="M515" s="7" t="str">
        <f t="shared" si="7"/>
        <v>INSERT INTO ft_t_incl (clsf_oid, cl_value, indus_cl_set_id, level_num, start_tms, last_chg_tms, last_chg_usr_id, cl_nme, cl_desc)  SELECT 'CBAINCL514','BASIS1D3M','CBAISSUB',1,SYSDATE,SYSDATE,'CBA','BASIS1D3M','BASIS1D3M'     FROM DUAL WHERE NOT EXISTS (SELECT 1 FROM ft_t_incl WHERE cl_value = 'BASIS1D3M' AND indus_cl_set_id = 'CBAISSUB');</v>
      </c>
    </row>
    <row r="516" spans="1:13">
      <c r="A516" s="142" t="s">
        <v>471</v>
      </c>
      <c r="B516" s="33" t="s">
        <v>2060</v>
      </c>
      <c r="C516" s="9" t="s">
        <v>471</v>
      </c>
      <c r="D516" s="78" t="s">
        <v>145</v>
      </c>
      <c r="E516" s="9">
        <v>1</v>
      </c>
      <c r="F516" s="33" t="s">
        <v>17</v>
      </c>
      <c r="G516" s="34" t="s">
        <v>17</v>
      </c>
      <c r="H516" s="34" t="s">
        <v>141</v>
      </c>
      <c r="I516" s="9" t="s">
        <v>471</v>
      </c>
      <c r="J516" s="9" t="s">
        <v>471</v>
      </c>
      <c r="K516" s="6" t="s">
        <v>9</v>
      </c>
      <c r="L516" s="6" t="s">
        <v>141</v>
      </c>
      <c r="M516" s="7" t="str">
        <f t="shared" ref="M516:M579" si="8">CONCATENATE("INSERT INTO ft_t_incl (clsf_oid, cl_value, indus_cl_set_id, level_num, start_tms, last_chg_tms, last_chg_usr_id, cl_nme, cl_desc)  SELECT '",B516,"','",C516,"','",D516,"',",E516,",",F516,",",G516,",'",H516,"','",I516,"','",J516,"'     FROM DUAL WHERE NOT EXISTS (SELECT 1 FROM ft_t_incl WHERE cl_value = '",C516,"' AND indus_cl_set_id = '",D516,"');")</f>
        <v>INSERT INTO ft_t_incl (clsf_oid, cl_value, indus_cl_set_id, level_num, start_tms, last_chg_tms, last_chg_usr_id, cl_nme, cl_desc)  SELECT 'CBAINCL515','TAIFX1_11AM','CBAISSUB',1,SYSDATE,SYSDATE,'CBA','TAIFX1_11AM','TAIFX1_11AM'     FROM DUAL WHERE NOT EXISTS (SELECT 1 FROM ft_t_incl WHERE cl_value = 'TAIFX1_11AM' AND indus_cl_set_id = 'CBAISSUB');</v>
      </c>
    </row>
    <row r="517" spans="1:13">
      <c r="A517" s="142" t="s">
        <v>472</v>
      </c>
      <c r="B517" s="33" t="s">
        <v>2061</v>
      </c>
      <c r="C517" s="9" t="s">
        <v>472</v>
      </c>
      <c r="D517" s="78" t="s">
        <v>145</v>
      </c>
      <c r="E517" s="9">
        <v>1</v>
      </c>
      <c r="F517" s="33" t="s">
        <v>17</v>
      </c>
      <c r="G517" s="34" t="s">
        <v>17</v>
      </c>
      <c r="H517" s="34" t="s">
        <v>141</v>
      </c>
      <c r="I517" s="9" t="s">
        <v>472</v>
      </c>
      <c r="J517" s="9" t="s">
        <v>472</v>
      </c>
      <c r="K517" s="6" t="s">
        <v>9</v>
      </c>
      <c r="L517" s="6" t="s">
        <v>141</v>
      </c>
      <c r="M517" s="7" t="str">
        <f t="shared" si="8"/>
        <v>INSERT INTO ft_t_incl (clsf_oid, cl_value, indus_cl_set_id, level_num, start_tms, last_chg_tms, last_chg_usr_id, cl_nme, cl_desc)  SELECT 'CBAINCL516','TKYFX_12PM','CBAISSUB',1,SYSDATE,SYSDATE,'CBA','TKYFX_12PM','TKYFX_12PM'     FROM DUAL WHERE NOT EXISTS (SELECT 1 FROM ft_t_incl WHERE cl_value = 'TKYFX_12PM' AND indus_cl_set_id = 'CBAISSUB');</v>
      </c>
    </row>
    <row r="518" spans="1:13">
      <c r="A518" s="142" t="s">
        <v>265</v>
      </c>
      <c r="B518" s="33" t="s">
        <v>2062</v>
      </c>
      <c r="C518" s="9" t="s">
        <v>265</v>
      </c>
      <c r="D518" s="78" t="s">
        <v>145</v>
      </c>
      <c r="E518" s="9">
        <v>1</v>
      </c>
      <c r="F518" s="33" t="s">
        <v>17</v>
      </c>
      <c r="G518" s="34" t="s">
        <v>17</v>
      </c>
      <c r="H518" s="34" t="s">
        <v>141</v>
      </c>
      <c r="I518" s="9" t="s">
        <v>265</v>
      </c>
      <c r="J518" s="9" t="s">
        <v>265</v>
      </c>
      <c r="K518" s="6" t="s">
        <v>9</v>
      </c>
      <c r="L518" s="6" t="s">
        <v>141</v>
      </c>
      <c r="M518" s="7" t="str">
        <f t="shared" si="8"/>
        <v>INSERT INTO ft_t_incl (clsf_oid, cl_value, indus_cl_set_id, level_num, start_tms, last_chg_tms, last_chg_usr_id, cl_nme, cl_desc)  SELECT 'CBAINCL517','INRREPO','CBAISSUB',1,SYSDATE,SYSDATE,'CBA','INRREPO','INRREPO'     FROM DUAL WHERE NOT EXISTS (SELECT 1 FROM ft_t_incl WHERE cl_value = 'INRREPO' AND indus_cl_set_id = 'CBAISSUB');</v>
      </c>
    </row>
    <row r="519" spans="1:13">
      <c r="A519" s="142" t="s">
        <v>244</v>
      </c>
      <c r="B519" s="33" t="s">
        <v>2063</v>
      </c>
      <c r="C519" s="9" t="s">
        <v>244</v>
      </c>
      <c r="D519" s="78" t="s">
        <v>145</v>
      </c>
      <c r="E519" s="9">
        <v>1</v>
      </c>
      <c r="F519" s="33" t="s">
        <v>17</v>
      </c>
      <c r="G519" s="34" t="s">
        <v>17</v>
      </c>
      <c r="H519" s="34" t="s">
        <v>141</v>
      </c>
      <c r="I519" s="9" t="s">
        <v>244</v>
      </c>
      <c r="J519" s="9" t="s">
        <v>244</v>
      </c>
      <c r="K519" s="6" t="s">
        <v>9</v>
      </c>
      <c r="L519" s="6" t="s">
        <v>141</v>
      </c>
      <c r="M519" s="7" t="str">
        <f t="shared" si="8"/>
        <v>INSERT INTO ft_t_incl (clsf_oid, cl_value, indus_cl_set_id, level_num, start_tms, last_chg_tms, last_chg_usr_id, cl_nme, cl_desc)  SELECT 'CBAINCL518','DELIVERABLE','CBAISSUB',1,SYSDATE,SYSDATE,'CBA','DELIVERABLE','DELIVERABLE'     FROM DUAL WHERE NOT EXISTS (SELECT 1 FROM ft_t_incl WHERE cl_value = 'DELIVERABLE' AND indus_cl_set_id = 'CBAISSUB');</v>
      </c>
    </row>
    <row r="520" spans="1:13">
      <c r="A520" s="142" t="s">
        <v>295</v>
      </c>
      <c r="B520" s="33" t="s">
        <v>2064</v>
      </c>
      <c r="C520" s="9" t="s">
        <v>295</v>
      </c>
      <c r="D520" s="78" t="s">
        <v>145</v>
      </c>
      <c r="E520" s="9">
        <v>1</v>
      </c>
      <c r="F520" s="33" t="s">
        <v>17</v>
      </c>
      <c r="G520" s="34" t="s">
        <v>17</v>
      </c>
      <c r="H520" s="34" t="s">
        <v>141</v>
      </c>
      <c r="I520" s="9" t="s">
        <v>295</v>
      </c>
      <c r="J520" s="9" t="s">
        <v>295</v>
      </c>
      <c r="K520" s="6" t="s">
        <v>9</v>
      </c>
      <c r="L520" s="6" t="s">
        <v>141</v>
      </c>
      <c r="M520" s="7" t="str">
        <f t="shared" si="8"/>
        <v>INSERT INTO ft_t_incl (clsf_oid, cl_value, indus_cl_set_id, level_num, start_tms, last_chg_tms, last_chg_usr_id, cl_nme, cl_desc)  SELECT 'CBAINCL519','PNGDEPO','CBAISSUB',1,SYSDATE,SYSDATE,'CBA','PNGDEPO','PNGDEPO'     FROM DUAL WHERE NOT EXISTS (SELECT 1 FROM ft_t_incl WHERE cl_value = 'PNGDEPO' AND indus_cl_set_id = 'CBAISSUB');</v>
      </c>
    </row>
    <row r="521" spans="1:13">
      <c r="A521" s="142" t="s">
        <v>493</v>
      </c>
      <c r="B521" s="33" t="s">
        <v>2065</v>
      </c>
      <c r="C521" s="9" t="s">
        <v>493</v>
      </c>
      <c r="D521" s="78" t="s">
        <v>145</v>
      </c>
      <c r="E521" s="9">
        <v>1</v>
      </c>
      <c r="F521" s="33" t="s">
        <v>17</v>
      </c>
      <c r="G521" s="34" t="s">
        <v>17</v>
      </c>
      <c r="H521" s="34" t="s">
        <v>141</v>
      </c>
      <c r="I521" s="9" t="s">
        <v>493</v>
      </c>
      <c r="J521" s="9" t="s">
        <v>493</v>
      </c>
      <c r="K521" s="6" t="s">
        <v>9</v>
      </c>
      <c r="L521" s="6" t="s">
        <v>141</v>
      </c>
      <c r="M521" s="7" t="str">
        <f t="shared" si="8"/>
        <v>INSERT INTO ft_t_incl (clsf_oid, cl_value, indus_cl_set_id, level_num, start_tms, last_chg_tms, last_chg_usr_id, cl_nme, cl_desc)  SELECT 'CBAINCL520','BASIS1D6M','CBAISSUB',1,SYSDATE,SYSDATE,'CBA','BASIS1D6M','BASIS1D6M'     FROM DUAL WHERE NOT EXISTS (SELECT 1 FROM ft_t_incl WHERE cl_value = 'BASIS1D6M' AND indus_cl_set_id = 'CBAISSUB');</v>
      </c>
    </row>
    <row r="522" spans="1:13">
      <c r="A522" s="142" t="s">
        <v>1812</v>
      </c>
      <c r="B522" s="33" t="s">
        <v>2066</v>
      </c>
      <c r="C522" s="9" t="s">
        <v>1812</v>
      </c>
      <c r="D522" s="78" t="s">
        <v>145</v>
      </c>
      <c r="E522" s="9">
        <v>1</v>
      </c>
      <c r="F522" s="33" t="s">
        <v>17</v>
      </c>
      <c r="G522" s="34" t="s">
        <v>17</v>
      </c>
      <c r="H522" s="34" t="s">
        <v>141</v>
      </c>
      <c r="I522" s="9" t="s">
        <v>1812</v>
      </c>
      <c r="J522" s="9" t="s">
        <v>1812</v>
      </c>
      <c r="K522" s="6" t="s">
        <v>9</v>
      </c>
      <c r="L522" s="6" t="s">
        <v>141</v>
      </c>
      <c r="M522" s="7" t="str">
        <f t="shared" si="8"/>
        <v>INSERT INTO ft_t_incl (clsf_oid, cl_value, indus_cl_set_id, level_num, start_tms, last_chg_tms, last_chg_usr_id, cl_nme, cl_desc)  SELECT 'CBAINCL521','STRIKE_0.25','CBAISSUB',1,SYSDATE,SYSDATE,'CBA','STRIKE_0.25','STRIKE_0.25'     FROM DUAL WHERE NOT EXISTS (SELECT 1 FROM ft_t_incl WHERE cl_value = 'STRIKE_0.25' AND indus_cl_set_id = 'CBAISSUB');</v>
      </c>
    </row>
    <row r="523" spans="1:13">
      <c r="A523" s="142" t="s">
        <v>1813</v>
      </c>
      <c r="B523" s="33" t="s">
        <v>2067</v>
      </c>
      <c r="C523" s="9" t="s">
        <v>1813</v>
      </c>
      <c r="D523" s="78" t="s">
        <v>145</v>
      </c>
      <c r="E523" s="9">
        <v>1</v>
      </c>
      <c r="F523" s="33" t="s">
        <v>17</v>
      </c>
      <c r="G523" s="34" t="s">
        <v>17</v>
      </c>
      <c r="H523" s="34" t="s">
        <v>141</v>
      </c>
      <c r="I523" s="9" t="s">
        <v>1813</v>
      </c>
      <c r="J523" s="9" t="s">
        <v>1813</v>
      </c>
      <c r="K523" s="6" t="s">
        <v>9</v>
      </c>
      <c r="L523" s="6" t="s">
        <v>141</v>
      </c>
      <c r="M523" s="7" t="str">
        <f t="shared" si="8"/>
        <v>INSERT INTO ft_t_incl (clsf_oid, cl_value, indus_cl_set_id, level_num, start_tms, last_chg_tms, last_chg_usr_id, cl_nme, cl_desc)  SELECT 'CBAINCL522','STRIKE_0.50','CBAISSUB',1,SYSDATE,SYSDATE,'CBA','STRIKE_0.50','STRIKE_0.50'     FROM DUAL WHERE NOT EXISTS (SELECT 1 FROM ft_t_incl WHERE cl_value = 'STRIKE_0.50' AND indus_cl_set_id = 'CBAISSUB');</v>
      </c>
    </row>
    <row r="524" spans="1:13">
      <c r="A524" s="142" t="s">
        <v>1814</v>
      </c>
      <c r="B524" s="33" t="s">
        <v>2068</v>
      </c>
      <c r="C524" s="9" t="s">
        <v>1814</v>
      </c>
      <c r="D524" s="78" t="s">
        <v>145</v>
      </c>
      <c r="E524" s="9">
        <v>1</v>
      </c>
      <c r="F524" s="33" t="s">
        <v>17</v>
      </c>
      <c r="G524" s="34" t="s">
        <v>17</v>
      </c>
      <c r="H524" s="34" t="s">
        <v>141</v>
      </c>
      <c r="I524" s="9" t="s">
        <v>1814</v>
      </c>
      <c r="J524" s="9" t="s">
        <v>1814</v>
      </c>
      <c r="K524" s="6" t="s">
        <v>9</v>
      </c>
      <c r="L524" s="6" t="s">
        <v>141</v>
      </c>
      <c r="M524" s="7" t="str">
        <f t="shared" si="8"/>
        <v>INSERT INTO ft_t_incl (clsf_oid, cl_value, indus_cl_set_id, level_num, start_tms, last_chg_tms, last_chg_usr_id, cl_nme, cl_desc)  SELECT 'CBAINCL523','STRIKE_0.75','CBAISSUB',1,SYSDATE,SYSDATE,'CBA','STRIKE_0.75','STRIKE_0.75'     FROM DUAL WHERE NOT EXISTS (SELECT 1 FROM ft_t_incl WHERE cl_value = 'STRIKE_0.75' AND indus_cl_set_id = 'CBAISSUB');</v>
      </c>
    </row>
    <row r="525" spans="1:13">
      <c r="A525" s="142" t="s">
        <v>1815</v>
      </c>
      <c r="B525" s="33" t="s">
        <v>2069</v>
      </c>
      <c r="C525" s="9" t="s">
        <v>1815</v>
      </c>
      <c r="D525" s="78" t="s">
        <v>145</v>
      </c>
      <c r="E525" s="9">
        <v>1</v>
      </c>
      <c r="F525" s="33" t="s">
        <v>17</v>
      </c>
      <c r="G525" s="34" t="s">
        <v>17</v>
      </c>
      <c r="H525" s="34" t="s">
        <v>141</v>
      </c>
      <c r="I525" s="9" t="s">
        <v>1815</v>
      </c>
      <c r="J525" s="9" t="s">
        <v>1815</v>
      </c>
      <c r="K525" s="6" t="s">
        <v>9</v>
      </c>
      <c r="L525" s="6" t="s">
        <v>141</v>
      </c>
      <c r="M525" s="7" t="str">
        <f t="shared" si="8"/>
        <v>INSERT INTO ft_t_incl (clsf_oid, cl_value, indus_cl_set_id, level_num, start_tms, last_chg_tms, last_chg_usr_id, cl_nme, cl_desc)  SELECT 'CBAINCL524','FXIMPDEPO','CBAISSUB',1,SYSDATE,SYSDATE,'CBA','FXIMPDEPO','FXIMPDEPO'     FROM DUAL WHERE NOT EXISTS (SELECT 1 FROM ft_t_incl WHERE cl_value = 'FXIMPDEPO' AND indus_cl_set_id = 'CBAISSUB');</v>
      </c>
    </row>
    <row r="526" spans="1:13">
      <c r="A526" s="142" t="s">
        <v>485</v>
      </c>
      <c r="B526" s="33" t="s">
        <v>2070</v>
      </c>
      <c r="C526" s="9" t="s">
        <v>485</v>
      </c>
      <c r="D526" s="78" t="s">
        <v>145</v>
      </c>
      <c r="E526" s="9">
        <v>1</v>
      </c>
      <c r="F526" s="33" t="s">
        <v>17</v>
      </c>
      <c r="G526" s="34" t="s">
        <v>17</v>
      </c>
      <c r="H526" s="34" t="s">
        <v>141</v>
      </c>
      <c r="I526" s="9" t="s">
        <v>485</v>
      </c>
      <c r="J526" s="9" t="s">
        <v>485</v>
      </c>
      <c r="K526" s="6" t="s">
        <v>9</v>
      </c>
      <c r="L526" s="6" t="s">
        <v>141</v>
      </c>
      <c r="M526" s="7" t="str">
        <f t="shared" si="8"/>
        <v>INSERT INTO ft_t_incl (clsf_oid, cl_value, indus_cl_set_id, level_num, start_tms, last_chg_tms, last_chg_usr_id, cl_nme, cl_desc)  SELECT 'CBAINCL525','SHORT_3M','CBAISSUB',1,SYSDATE,SYSDATE,'CBA','SHORT_3M','SHORT_3M'     FROM DUAL WHERE NOT EXISTS (SELECT 1 FROM ft_t_incl WHERE cl_value = 'SHORT_3M' AND indus_cl_set_id = 'CBAISSUB');</v>
      </c>
    </row>
    <row r="527" spans="1:13">
      <c r="A527" s="142" t="s">
        <v>1816</v>
      </c>
      <c r="B527" s="33" t="s">
        <v>2071</v>
      </c>
      <c r="C527" s="9" t="s">
        <v>1816</v>
      </c>
      <c r="D527" s="78" t="s">
        <v>145</v>
      </c>
      <c r="E527" s="9">
        <v>1</v>
      </c>
      <c r="F527" s="33" t="s">
        <v>17</v>
      </c>
      <c r="G527" s="34" t="s">
        <v>17</v>
      </c>
      <c r="H527" s="34" t="s">
        <v>141</v>
      </c>
      <c r="I527" s="9" t="s">
        <v>1816</v>
      </c>
      <c r="J527" s="9" t="s">
        <v>1816</v>
      </c>
      <c r="K527" s="6" t="s">
        <v>9</v>
      </c>
      <c r="L527" s="6" t="s">
        <v>141</v>
      </c>
      <c r="M527" s="7" t="str">
        <f t="shared" si="8"/>
        <v>INSERT INTO ft_t_incl (clsf_oid, cl_value, indus_cl_set_id, level_num, start_tms, last_chg_tms, last_chg_usr_id, cl_nme, cl_desc)  SELECT 'CBAINCL526','SREC','CBAISSUB',1,SYSDATE,SYSDATE,'CBA','SREC','SREC'     FROM DUAL WHERE NOT EXISTS (SELECT 1 FROM ft_t_incl WHERE cl_value = 'SREC' AND indus_cl_set_id = 'CBAISSUB');</v>
      </c>
    </row>
    <row r="528" spans="1:13">
      <c r="A528" s="142" t="s">
        <v>492</v>
      </c>
      <c r="B528" s="33" t="s">
        <v>2072</v>
      </c>
      <c r="C528" s="9" t="s">
        <v>492</v>
      </c>
      <c r="D528" s="78" t="s">
        <v>145</v>
      </c>
      <c r="E528" s="9">
        <v>1</v>
      </c>
      <c r="F528" s="33" t="s">
        <v>17</v>
      </c>
      <c r="G528" s="34" t="s">
        <v>17</v>
      </c>
      <c r="H528" s="34" t="s">
        <v>141</v>
      </c>
      <c r="I528" s="9" t="s">
        <v>492</v>
      </c>
      <c r="J528" s="9" t="s">
        <v>492</v>
      </c>
      <c r="K528" s="6" t="s">
        <v>9</v>
      </c>
      <c r="L528" s="6" t="s">
        <v>141</v>
      </c>
      <c r="M528" s="7" t="str">
        <f t="shared" si="8"/>
        <v>INSERT INTO ft_t_incl (clsf_oid, cl_value, indus_cl_set_id, level_num, start_tms, last_chg_tms, last_chg_usr_id, cl_nme, cl_desc)  SELECT 'CBAINCL527','LIBOR_3M','CBAISSUB',1,SYSDATE,SYSDATE,'CBA','LIBOR_3M','LIBOR_3M'     FROM DUAL WHERE NOT EXISTS (SELECT 1 FROM ft_t_incl WHERE cl_value = 'LIBOR_3M' AND indus_cl_set_id = 'CBAISSUB');</v>
      </c>
    </row>
    <row r="529" spans="1:13">
      <c r="A529" s="142" t="s">
        <v>470</v>
      </c>
      <c r="B529" s="33" t="s">
        <v>2073</v>
      </c>
      <c r="C529" s="9" t="s">
        <v>470</v>
      </c>
      <c r="D529" s="78" t="s">
        <v>145</v>
      </c>
      <c r="E529" s="9">
        <v>1</v>
      </c>
      <c r="F529" s="33" t="s">
        <v>17</v>
      </c>
      <c r="G529" s="34" t="s">
        <v>17</v>
      </c>
      <c r="H529" s="34" t="s">
        <v>141</v>
      </c>
      <c r="I529" s="9" t="s">
        <v>470</v>
      </c>
      <c r="J529" s="9" t="s">
        <v>470</v>
      </c>
      <c r="K529" s="6" t="s">
        <v>9</v>
      </c>
      <c r="L529" s="6" t="s">
        <v>141</v>
      </c>
      <c r="M529" s="7" t="str">
        <f t="shared" si="8"/>
        <v>INSERT INTO ft_t_incl (clsf_oid, cl_value, indus_cl_set_id, level_num, start_tms, last_chg_tms, last_chg_usr_id, cl_nme, cl_desc)  SELECT 'CBAINCL528','RBA4PM','CBAISSUB',1,SYSDATE,SYSDATE,'CBA','RBA4PM','RBA4PM'     FROM DUAL WHERE NOT EXISTS (SELECT 1 FROM ft_t_incl WHERE cl_value = 'RBA4PM' AND indus_cl_set_id = 'CBAISSUB');</v>
      </c>
    </row>
    <row r="530" spans="1:13">
      <c r="A530" s="142" t="s">
        <v>1817</v>
      </c>
      <c r="B530" s="33" t="s">
        <v>2074</v>
      </c>
      <c r="C530" s="9" t="s">
        <v>1817</v>
      </c>
      <c r="D530" s="78" t="s">
        <v>145</v>
      </c>
      <c r="E530" s="9">
        <v>1</v>
      </c>
      <c r="F530" s="33" t="s">
        <v>17</v>
      </c>
      <c r="G530" s="34" t="s">
        <v>17</v>
      </c>
      <c r="H530" s="34" t="s">
        <v>141</v>
      </c>
      <c r="I530" s="9" t="s">
        <v>1817</v>
      </c>
      <c r="J530" s="9" t="s">
        <v>1817</v>
      </c>
      <c r="K530" s="6" t="s">
        <v>9</v>
      </c>
      <c r="L530" s="6" t="s">
        <v>141</v>
      </c>
      <c r="M530" s="7" t="str">
        <f t="shared" si="8"/>
        <v>INSERT INTO ft_t_incl (clsf_oid, cl_value, indus_cl_set_id, level_num, start_tms, last_chg_tms, last_chg_usr_id, cl_nme, cl_desc)  SELECT 'CBAINCL529','STRIKE_1.00_TUL','CBAISSUB',1,SYSDATE,SYSDATE,'CBA','STRIKE_1.00_TUL','STRIKE_1.00_TUL'     FROM DUAL WHERE NOT EXISTS (SELECT 1 FROM ft_t_incl WHERE cl_value = 'STRIKE_1.00_TUL' AND indus_cl_set_id = 'CBAISSUB');</v>
      </c>
    </row>
    <row r="531" spans="1:13">
      <c r="A531" s="142" t="s">
        <v>1818</v>
      </c>
      <c r="B531" s="33" t="s">
        <v>2075</v>
      </c>
      <c r="C531" s="9" t="s">
        <v>1818</v>
      </c>
      <c r="D531" s="78" t="s">
        <v>145</v>
      </c>
      <c r="E531" s="9">
        <v>1</v>
      </c>
      <c r="F531" s="33" t="s">
        <v>17</v>
      </c>
      <c r="G531" s="34" t="s">
        <v>17</v>
      </c>
      <c r="H531" s="34" t="s">
        <v>141</v>
      </c>
      <c r="I531" s="9" t="s">
        <v>1818</v>
      </c>
      <c r="J531" s="9" t="s">
        <v>1818</v>
      </c>
      <c r="K531" s="6" t="s">
        <v>9</v>
      </c>
      <c r="L531" s="6" t="s">
        <v>141</v>
      </c>
      <c r="M531" s="7" t="str">
        <f t="shared" si="8"/>
        <v>INSERT INTO ft_t_incl (clsf_oid, cl_value, indus_cl_set_id, level_num, start_tms, last_chg_tms, last_chg_usr_id, cl_nme, cl_desc)  SELECT 'CBAINCL530','STRIKE_1.50_TUL','CBAISSUB',1,SYSDATE,SYSDATE,'CBA','STRIKE_1.50_TUL','STRIKE_1.50_TUL'     FROM DUAL WHERE NOT EXISTS (SELECT 1 FROM ft_t_incl WHERE cl_value = 'STRIKE_1.50_TUL' AND indus_cl_set_id = 'CBAISSUB');</v>
      </c>
    </row>
    <row r="532" spans="1:13">
      <c r="A532" s="142" t="s">
        <v>464</v>
      </c>
      <c r="B532" s="33" t="s">
        <v>2076</v>
      </c>
      <c r="C532" s="9" t="s">
        <v>464</v>
      </c>
      <c r="D532" s="78" t="s">
        <v>145</v>
      </c>
      <c r="E532" s="9">
        <v>1</v>
      </c>
      <c r="F532" s="33" t="s">
        <v>17</v>
      </c>
      <c r="G532" s="34" t="s">
        <v>17</v>
      </c>
      <c r="H532" s="34" t="s">
        <v>141</v>
      </c>
      <c r="I532" s="9" t="s">
        <v>464</v>
      </c>
      <c r="J532" s="9" t="s">
        <v>464</v>
      </c>
      <c r="K532" s="6" t="s">
        <v>9</v>
      </c>
      <c r="L532" s="6" t="s">
        <v>141</v>
      </c>
      <c r="M532" s="7" t="str">
        <f t="shared" si="8"/>
        <v>INSERT INTO ft_t_incl (clsf_oid, cl_value, indus_cl_set_id, level_num, start_tms, last_chg_tms, last_chg_usr_id, cl_nme, cl_desc)  SELECT 'CBAINCL531','BOFC12PM','CBAISSUB',1,SYSDATE,SYSDATE,'CBA','BOFC12PM','BOFC12PM'     FROM DUAL WHERE NOT EXISTS (SELECT 1 FROM ft_t_incl WHERE cl_value = 'BOFC12PM' AND indus_cl_set_id = 'CBAISSUB');</v>
      </c>
    </row>
    <row r="533" spans="1:13">
      <c r="A533" s="142" t="s">
        <v>489</v>
      </c>
      <c r="B533" s="33" t="s">
        <v>2077</v>
      </c>
      <c r="C533" s="9" t="s">
        <v>489</v>
      </c>
      <c r="D533" s="78" t="s">
        <v>145</v>
      </c>
      <c r="E533" s="9">
        <v>1</v>
      </c>
      <c r="F533" s="33" t="s">
        <v>17</v>
      </c>
      <c r="G533" s="34" t="s">
        <v>17</v>
      </c>
      <c r="H533" s="34" t="s">
        <v>141</v>
      </c>
      <c r="I533" s="9" t="s">
        <v>489</v>
      </c>
      <c r="J533" s="9" t="s">
        <v>489</v>
      </c>
      <c r="K533" s="6" t="s">
        <v>9</v>
      </c>
      <c r="L533" s="6" t="s">
        <v>141</v>
      </c>
      <c r="M533" s="7" t="str">
        <f t="shared" si="8"/>
        <v>INSERT INTO ft_t_incl (clsf_oid, cl_value, indus_cl_set_id, level_num, start_tms, last_chg_tms, last_chg_usr_id, cl_nme, cl_desc)  SELECT 'CBAINCL532','LIBOR_6M','CBAISSUB',1,SYSDATE,SYSDATE,'CBA','LIBOR_6M','LIBOR_6M'     FROM DUAL WHERE NOT EXISTS (SELECT 1 FROM ft_t_incl WHERE cl_value = 'LIBOR_6M' AND indus_cl_set_id = 'CBAISSUB');</v>
      </c>
    </row>
    <row r="534" spans="1:13">
      <c r="A534" s="142" t="s">
        <v>510</v>
      </c>
      <c r="B534" s="33" t="s">
        <v>2078</v>
      </c>
      <c r="C534" s="9" t="s">
        <v>510</v>
      </c>
      <c r="D534" s="78" t="s">
        <v>145</v>
      </c>
      <c r="E534" s="9">
        <v>1</v>
      </c>
      <c r="F534" s="33" t="s">
        <v>17</v>
      </c>
      <c r="G534" s="34" t="s">
        <v>17</v>
      </c>
      <c r="H534" s="34" t="s">
        <v>141</v>
      </c>
      <c r="I534" s="9" t="s">
        <v>510</v>
      </c>
      <c r="J534" s="9" t="s">
        <v>510</v>
      </c>
      <c r="K534" s="6" t="s">
        <v>9</v>
      </c>
      <c r="L534" s="6" t="s">
        <v>141</v>
      </c>
      <c r="M534" s="7" t="str">
        <f t="shared" si="8"/>
        <v>INSERT INTO ft_t_incl (clsf_oid, cl_value, indus_cl_set_id, level_num, start_tms, last_chg_tms, last_chg_usr_id, cl_nme, cl_desc)  SELECT 'CBAINCL533','EURIBOR6','CBAISSUB',1,SYSDATE,SYSDATE,'CBA','EURIBOR6','EURIBOR6'     FROM DUAL WHERE NOT EXISTS (SELECT 1 FROM ft_t_incl WHERE cl_value = 'EURIBOR6' AND indus_cl_set_id = 'CBAISSUB');</v>
      </c>
    </row>
    <row r="535" spans="1:13">
      <c r="A535" s="142" t="s">
        <v>1819</v>
      </c>
      <c r="B535" s="33" t="s">
        <v>2079</v>
      </c>
      <c r="C535" s="9" t="s">
        <v>1819</v>
      </c>
      <c r="D535" s="78" t="s">
        <v>145</v>
      </c>
      <c r="E535" s="9">
        <v>1</v>
      </c>
      <c r="F535" s="33" t="s">
        <v>17</v>
      </c>
      <c r="G535" s="34" t="s">
        <v>17</v>
      </c>
      <c r="H535" s="34" t="s">
        <v>141</v>
      </c>
      <c r="I535" s="9" t="s">
        <v>1819</v>
      </c>
      <c r="J535" s="9" t="s">
        <v>1819</v>
      </c>
      <c r="K535" s="6" t="s">
        <v>9</v>
      </c>
      <c r="L535" s="6" t="s">
        <v>141</v>
      </c>
      <c r="M535" s="7" t="str">
        <f t="shared" si="8"/>
        <v>INSERT INTO ft_t_incl (clsf_oid, cl_value, indus_cl_set_id, level_num, start_tms, last_chg_tms, last_chg_usr_id, cl_nme, cl_desc)  SELECT 'CBAINCL534','STRIKE_2.00_TUL','CBAISSUB',1,SYSDATE,SYSDATE,'CBA','STRIKE_2.00_TUL','STRIKE_2.00_TUL'     FROM DUAL WHERE NOT EXISTS (SELECT 1 FROM ft_t_incl WHERE cl_value = 'STRIKE_2.00_TUL' AND indus_cl_set_id = 'CBAISSUB');</v>
      </c>
    </row>
    <row r="536" spans="1:13">
      <c r="A536" s="142" t="s">
        <v>1820</v>
      </c>
      <c r="B536" s="33" t="s">
        <v>2080</v>
      </c>
      <c r="C536" s="9" t="s">
        <v>1820</v>
      </c>
      <c r="D536" s="78" t="s">
        <v>145</v>
      </c>
      <c r="E536" s="9">
        <v>1</v>
      </c>
      <c r="F536" s="33" t="s">
        <v>17</v>
      </c>
      <c r="G536" s="34" t="s">
        <v>17</v>
      </c>
      <c r="H536" s="34" t="s">
        <v>141</v>
      </c>
      <c r="I536" s="9" t="s">
        <v>1820</v>
      </c>
      <c r="J536" s="9" t="s">
        <v>1820</v>
      </c>
      <c r="K536" s="6" t="s">
        <v>9</v>
      </c>
      <c r="L536" s="6" t="s">
        <v>141</v>
      </c>
      <c r="M536" s="7" t="str">
        <f t="shared" si="8"/>
        <v>INSERT INTO ft_t_incl (clsf_oid, cl_value, indus_cl_set_id, level_num, start_tms, last_chg_tms, last_chg_usr_id, cl_nme, cl_desc)  SELECT 'CBAINCL535','STRIKE_2.50_TUL','CBAISSUB',1,SYSDATE,SYSDATE,'CBA','STRIKE_2.50_TUL','STRIKE_2.50_TUL'     FROM DUAL WHERE NOT EXISTS (SELECT 1 FROM ft_t_incl WHERE cl_value = 'STRIKE_2.50_TUL' AND indus_cl_set_id = 'CBAISSUB');</v>
      </c>
    </row>
    <row r="537" spans="1:13">
      <c r="A537" s="142" t="s">
        <v>1821</v>
      </c>
      <c r="B537" s="33" t="s">
        <v>2081</v>
      </c>
      <c r="C537" s="9" t="s">
        <v>1821</v>
      </c>
      <c r="D537" s="78" t="s">
        <v>145</v>
      </c>
      <c r="E537" s="9">
        <v>1</v>
      </c>
      <c r="F537" s="33" t="s">
        <v>17</v>
      </c>
      <c r="G537" s="34" t="s">
        <v>17</v>
      </c>
      <c r="H537" s="34" t="s">
        <v>141</v>
      </c>
      <c r="I537" s="9" t="s">
        <v>1821</v>
      </c>
      <c r="J537" s="9" t="s">
        <v>1821</v>
      </c>
      <c r="K537" s="6" t="s">
        <v>9</v>
      </c>
      <c r="L537" s="6" t="s">
        <v>141</v>
      </c>
      <c r="M537" s="7" t="str">
        <f t="shared" si="8"/>
        <v>INSERT INTO ft_t_incl (clsf_oid, cl_value, indus_cl_set_id, level_num, start_tms, last_chg_tms, last_chg_usr_id, cl_nme, cl_desc)  SELECT 'CBAINCL536','STRIKE_3.00_TUL','CBAISSUB',1,SYSDATE,SYSDATE,'CBA','STRIKE_3.00_TUL','STRIKE_3.00_TUL'     FROM DUAL WHERE NOT EXISTS (SELECT 1 FROM ft_t_incl WHERE cl_value = 'STRIKE_3.00_TUL' AND indus_cl_set_id = 'CBAISSUB');</v>
      </c>
    </row>
    <row r="538" spans="1:13">
      <c r="A538" s="142" t="s">
        <v>1822</v>
      </c>
      <c r="B538" s="33" t="s">
        <v>2082</v>
      </c>
      <c r="C538" s="9" t="s">
        <v>1822</v>
      </c>
      <c r="D538" s="78" t="s">
        <v>145</v>
      </c>
      <c r="E538" s="9">
        <v>1</v>
      </c>
      <c r="F538" s="33" t="s">
        <v>17</v>
      </c>
      <c r="G538" s="34" t="s">
        <v>17</v>
      </c>
      <c r="H538" s="34" t="s">
        <v>141</v>
      </c>
      <c r="I538" s="9" t="s">
        <v>1822</v>
      </c>
      <c r="J538" s="9" t="s">
        <v>1822</v>
      </c>
      <c r="K538" s="6" t="s">
        <v>9</v>
      </c>
      <c r="L538" s="6" t="s">
        <v>141</v>
      </c>
      <c r="M538" s="7" t="str">
        <f t="shared" si="8"/>
        <v>INSERT INTO ft_t_incl (clsf_oid, cl_value, indus_cl_set_id, level_num, start_tms, last_chg_tms, last_chg_usr_id, cl_nme, cl_desc)  SELECT 'CBAINCL537','STRIKE_3.50_TUL','CBAISSUB',1,SYSDATE,SYSDATE,'CBA','STRIKE_3.50_TUL','STRIKE_3.50_TUL'     FROM DUAL WHERE NOT EXISTS (SELECT 1 FROM ft_t_incl WHERE cl_value = 'STRIKE_3.50_TUL' AND indus_cl_set_id = 'CBAISSUB');</v>
      </c>
    </row>
    <row r="539" spans="1:13">
      <c r="A539" s="142" t="s">
        <v>1823</v>
      </c>
      <c r="B539" s="33" t="s">
        <v>2083</v>
      </c>
      <c r="C539" s="9" t="s">
        <v>1823</v>
      </c>
      <c r="D539" s="78" t="s">
        <v>145</v>
      </c>
      <c r="E539" s="9">
        <v>1</v>
      </c>
      <c r="F539" s="33" t="s">
        <v>17</v>
      </c>
      <c r="G539" s="34" t="s">
        <v>17</v>
      </c>
      <c r="H539" s="34" t="s">
        <v>141</v>
      </c>
      <c r="I539" s="9" t="s">
        <v>1823</v>
      </c>
      <c r="J539" s="9" t="s">
        <v>1823</v>
      </c>
      <c r="K539" s="6" t="s">
        <v>9</v>
      </c>
      <c r="L539" s="6" t="s">
        <v>141</v>
      </c>
      <c r="M539" s="7" t="str">
        <f t="shared" si="8"/>
        <v>INSERT INTO ft_t_incl (clsf_oid, cl_value, indus_cl_set_id, level_num, start_tms, last_chg_tms, last_chg_usr_id, cl_nme, cl_desc)  SELECT 'CBAINCL538','STRIKE_4.00_TUL','CBAISSUB',1,SYSDATE,SYSDATE,'CBA','STRIKE_4.00_TUL','STRIKE_4.00_TUL'     FROM DUAL WHERE NOT EXISTS (SELECT 1 FROM ft_t_incl WHERE cl_value = 'STRIKE_4.00_TUL' AND indus_cl_set_id = 'CBAISSUB');</v>
      </c>
    </row>
    <row r="540" spans="1:13">
      <c r="A540" s="142" t="s">
        <v>1824</v>
      </c>
      <c r="B540" s="33" t="s">
        <v>2084</v>
      </c>
      <c r="C540" s="9" t="s">
        <v>1824</v>
      </c>
      <c r="D540" s="78" t="s">
        <v>145</v>
      </c>
      <c r="E540" s="9">
        <v>1</v>
      </c>
      <c r="F540" s="33" t="s">
        <v>17</v>
      </c>
      <c r="G540" s="34" t="s">
        <v>17</v>
      </c>
      <c r="H540" s="34" t="s">
        <v>141</v>
      </c>
      <c r="I540" s="9" t="s">
        <v>1824</v>
      </c>
      <c r="J540" s="9" t="s">
        <v>1824</v>
      </c>
      <c r="K540" s="6" t="s">
        <v>9</v>
      </c>
      <c r="L540" s="6" t="s">
        <v>141</v>
      </c>
      <c r="M540" s="7" t="str">
        <f t="shared" si="8"/>
        <v>INSERT INTO ft_t_incl (clsf_oid, cl_value, indus_cl_set_id, level_num, start_tms, last_chg_tms, last_chg_usr_id, cl_nme, cl_desc)  SELECT 'CBAINCL539','STRIKE_4.50_TUL','CBAISSUB',1,SYSDATE,SYSDATE,'CBA','STRIKE_4.50_TUL','STRIKE_4.50_TUL'     FROM DUAL WHERE NOT EXISTS (SELECT 1 FROM ft_t_incl WHERE cl_value = 'STRIKE_4.50_TUL' AND indus_cl_set_id = 'CBAISSUB');</v>
      </c>
    </row>
    <row r="541" spans="1:13">
      <c r="A541" s="142" t="s">
        <v>1825</v>
      </c>
      <c r="B541" s="33" t="s">
        <v>2085</v>
      </c>
      <c r="C541" s="9" t="s">
        <v>1825</v>
      </c>
      <c r="D541" s="78" t="s">
        <v>145</v>
      </c>
      <c r="E541" s="9">
        <v>1</v>
      </c>
      <c r="F541" s="33" t="s">
        <v>17</v>
      </c>
      <c r="G541" s="34" t="s">
        <v>17</v>
      </c>
      <c r="H541" s="34" t="s">
        <v>141</v>
      </c>
      <c r="I541" s="9" t="s">
        <v>1825</v>
      </c>
      <c r="J541" s="9" t="s">
        <v>1825</v>
      </c>
      <c r="K541" s="6" t="s">
        <v>9</v>
      </c>
      <c r="L541" s="6" t="s">
        <v>141</v>
      </c>
      <c r="M541" s="7" t="str">
        <f t="shared" si="8"/>
        <v>INSERT INTO ft_t_incl (clsf_oid, cl_value, indus_cl_set_id, level_num, start_tms, last_chg_tms, last_chg_usr_id, cl_nme, cl_desc)  SELECT 'CBAINCL540','STRIKE_5.00_TUL','CBAISSUB',1,SYSDATE,SYSDATE,'CBA','STRIKE_5.00_TUL','STRIKE_5.00_TUL'     FROM DUAL WHERE NOT EXISTS (SELECT 1 FROM ft_t_incl WHERE cl_value = 'STRIKE_5.00_TUL' AND indus_cl_set_id = 'CBAISSUB');</v>
      </c>
    </row>
    <row r="542" spans="1:13">
      <c r="A542" s="142" t="s">
        <v>1826</v>
      </c>
      <c r="B542" s="33" t="s">
        <v>2086</v>
      </c>
      <c r="C542" s="9" t="s">
        <v>1826</v>
      </c>
      <c r="D542" s="78" t="s">
        <v>145</v>
      </c>
      <c r="E542" s="9">
        <v>1</v>
      </c>
      <c r="F542" s="33" t="s">
        <v>17</v>
      </c>
      <c r="G542" s="34" t="s">
        <v>17</v>
      </c>
      <c r="H542" s="34" t="s">
        <v>141</v>
      </c>
      <c r="I542" s="9" t="s">
        <v>1826</v>
      </c>
      <c r="J542" s="9" t="s">
        <v>1826</v>
      </c>
      <c r="K542" s="6" t="s">
        <v>9</v>
      </c>
      <c r="L542" s="6" t="s">
        <v>141</v>
      </c>
      <c r="M542" s="7" t="str">
        <f t="shared" si="8"/>
        <v>INSERT INTO ft_t_incl (clsf_oid, cl_value, indus_cl_set_id, level_num, start_tms, last_chg_tms, last_chg_usr_id, cl_nme, cl_desc)  SELECT 'CBAINCL541','STRIKE_6.00_TUL','CBAISSUB',1,SYSDATE,SYSDATE,'CBA','STRIKE_6.00_TUL','STRIKE_6.00_TUL'     FROM DUAL WHERE NOT EXISTS (SELECT 1 FROM ft_t_incl WHERE cl_value = 'STRIKE_6.00_TUL' AND indus_cl_set_id = 'CBAISSUB');</v>
      </c>
    </row>
    <row r="543" spans="1:13">
      <c r="A543" s="142" t="s">
        <v>1827</v>
      </c>
      <c r="B543" s="33" t="s">
        <v>2087</v>
      </c>
      <c r="C543" s="9" t="s">
        <v>1827</v>
      </c>
      <c r="D543" s="78" t="s">
        <v>145</v>
      </c>
      <c r="E543" s="9">
        <v>1</v>
      </c>
      <c r="F543" s="33" t="s">
        <v>17</v>
      </c>
      <c r="G543" s="34" t="s">
        <v>17</v>
      </c>
      <c r="H543" s="34" t="s">
        <v>141</v>
      </c>
      <c r="I543" s="9" t="s">
        <v>1827</v>
      </c>
      <c r="J543" s="9" t="s">
        <v>1827</v>
      </c>
      <c r="K543" s="6" t="s">
        <v>9</v>
      </c>
      <c r="L543" s="6" t="s">
        <v>141</v>
      </c>
      <c r="M543" s="7" t="str">
        <f t="shared" si="8"/>
        <v>INSERT INTO ft_t_incl (clsf_oid, cl_value, indus_cl_set_id, level_num, start_tms, last_chg_tms, last_chg_usr_id, cl_nme, cl_desc)  SELECT 'CBAINCL542','STRIKE_7.00_TUL','CBAISSUB',1,SYSDATE,SYSDATE,'CBA','STRIKE_7.00_TUL','STRIKE_7.00_TUL'     FROM DUAL WHERE NOT EXISTS (SELECT 1 FROM ft_t_incl WHERE cl_value = 'STRIKE_7.00_TUL' AND indus_cl_set_id = 'CBAISSUB');</v>
      </c>
    </row>
    <row r="544" spans="1:13">
      <c r="A544" s="142" t="s">
        <v>1828</v>
      </c>
      <c r="B544" s="33" t="s">
        <v>2088</v>
      </c>
      <c r="C544" s="9" t="s">
        <v>1828</v>
      </c>
      <c r="D544" s="78" t="s">
        <v>145</v>
      </c>
      <c r="E544" s="9">
        <v>1</v>
      </c>
      <c r="F544" s="33" t="s">
        <v>17</v>
      </c>
      <c r="G544" s="34" t="s">
        <v>17</v>
      </c>
      <c r="H544" s="34" t="s">
        <v>141</v>
      </c>
      <c r="I544" s="9" t="s">
        <v>1828</v>
      </c>
      <c r="J544" s="9" t="s">
        <v>1828</v>
      </c>
      <c r="K544" s="6" t="s">
        <v>9</v>
      </c>
      <c r="L544" s="6" t="s">
        <v>141</v>
      </c>
      <c r="M544" s="7" t="str">
        <f t="shared" si="8"/>
        <v>INSERT INTO ft_t_incl (clsf_oid, cl_value, indus_cl_set_id, level_num, start_tms, last_chg_tms, last_chg_usr_id, cl_nme, cl_desc)  SELECT 'CBAINCL543','STRIKE_10.0_TUL','CBAISSUB',1,SYSDATE,SYSDATE,'CBA','STRIKE_10.0_TUL','STRIKE_10.0_TUL'     FROM DUAL WHERE NOT EXISTS (SELECT 1 FROM ft_t_incl WHERE cl_value = 'STRIKE_10.0_TUL' AND indus_cl_set_id = 'CBAISSUB');</v>
      </c>
    </row>
    <row r="545" spans="1:13">
      <c r="A545" s="142" t="s">
        <v>540</v>
      </c>
      <c r="B545" s="33" t="s">
        <v>2089</v>
      </c>
      <c r="C545" s="9" t="s">
        <v>540</v>
      </c>
      <c r="D545" s="78" t="s">
        <v>145</v>
      </c>
      <c r="E545" s="9">
        <v>1</v>
      </c>
      <c r="F545" s="33" t="s">
        <v>17</v>
      </c>
      <c r="G545" s="34" t="s">
        <v>17</v>
      </c>
      <c r="H545" s="34" t="s">
        <v>141</v>
      </c>
      <c r="I545" s="9" t="s">
        <v>540</v>
      </c>
      <c r="J545" s="9" t="s">
        <v>540</v>
      </c>
      <c r="K545" s="6" t="s">
        <v>9</v>
      </c>
      <c r="L545" s="6" t="s">
        <v>141</v>
      </c>
      <c r="M545" s="7" t="str">
        <f t="shared" si="8"/>
        <v>INSERT INTO ft_t_incl (clsf_oid, cl_value, indus_cl_set_id, level_num, start_tms, last_chg_tms, last_chg_usr_id, cl_nme, cl_desc)  SELECT 'CBAINCL544','IDR ONSHORE TD','CBAISSUB',1,SYSDATE,SYSDATE,'CBA','IDR ONSHORE TD','IDR ONSHORE TD'     FROM DUAL WHERE NOT EXISTS (SELECT 1 FROM ft_t_incl WHERE cl_value = 'IDR ONSHORE TD' AND indus_cl_set_id = 'CBAISSUB');</v>
      </c>
    </row>
    <row r="546" spans="1:13">
      <c r="A546" s="142" t="s">
        <v>514</v>
      </c>
      <c r="B546" s="33" t="s">
        <v>2090</v>
      </c>
      <c r="C546" s="9" t="s">
        <v>514</v>
      </c>
      <c r="D546" s="78" t="s">
        <v>145</v>
      </c>
      <c r="E546" s="9">
        <v>1</v>
      </c>
      <c r="F546" s="33" t="s">
        <v>17</v>
      </c>
      <c r="G546" s="34" t="s">
        <v>17</v>
      </c>
      <c r="H546" s="34" t="s">
        <v>141</v>
      </c>
      <c r="I546" s="9" t="s">
        <v>514</v>
      </c>
      <c r="J546" s="9" t="s">
        <v>514</v>
      </c>
      <c r="K546" s="6" t="s">
        <v>9</v>
      </c>
      <c r="L546" s="6" t="s">
        <v>141</v>
      </c>
      <c r="M546" s="7" t="str">
        <f t="shared" si="8"/>
        <v>INSERT INTO ft_t_incl (clsf_oid, cl_value, indus_cl_set_id, level_num, start_tms, last_chg_tms, last_chg_usr_id, cl_nme, cl_desc)  SELECT 'CBAINCL545','IDR ONSHORE TD 3M','CBAISSUB',1,SYSDATE,SYSDATE,'CBA','IDR ONSHORE TD 3M','IDR ONSHORE TD 3M'     FROM DUAL WHERE NOT EXISTS (SELECT 1 FROM ft_t_incl WHERE cl_value = 'IDR ONSHORE TD 3M' AND indus_cl_set_id = 'CBAISSUB');</v>
      </c>
    </row>
    <row r="547" spans="1:13">
      <c r="A547" s="142" t="s">
        <v>509</v>
      </c>
      <c r="B547" s="33" t="s">
        <v>2091</v>
      </c>
      <c r="C547" s="9" t="s">
        <v>509</v>
      </c>
      <c r="D547" s="78" t="s">
        <v>145</v>
      </c>
      <c r="E547" s="9">
        <v>1</v>
      </c>
      <c r="F547" s="33" t="s">
        <v>17</v>
      </c>
      <c r="G547" s="34" t="s">
        <v>17</v>
      </c>
      <c r="H547" s="34" t="s">
        <v>141</v>
      </c>
      <c r="I547" s="9" t="s">
        <v>509</v>
      </c>
      <c r="J547" s="9" t="s">
        <v>509</v>
      </c>
      <c r="K547" s="6" t="s">
        <v>9</v>
      </c>
      <c r="L547" s="6" t="s">
        <v>141</v>
      </c>
      <c r="M547" s="7" t="str">
        <f t="shared" si="8"/>
        <v>INSERT INTO ft_t_incl (clsf_oid, cl_value, indus_cl_set_id, level_num, start_tms, last_chg_tms, last_chg_usr_id, cl_nme, cl_desc)  SELECT 'CBAINCL546','TELBOR-3M','CBAISSUB',1,SYSDATE,SYSDATE,'CBA','TELBOR-3M','TELBOR-3M'     FROM DUAL WHERE NOT EXISTS (SELECT 1 FROM ft_t_incl WHERE cl_value = 'TELBOR-3M' AND indus_cl_set_id = 'CBAISSUB');</v>
      </c>
    </row>
    <row r="548" spans="1:13">
      <c r="A548" s="142" t="s">
        <v>521</v>
      </c>
      <c r="B548" s="33" t="s">
        <v>2092</v>
      </c>
      <c r="C548" s="9" t="s">
        <v>521</v>
      </c>
      <c r="D548" s="78" t="s">
        <v>145</v>
      </c>
      <c r="E548" s="9">
        <v>1</v>
      </c>
      <c r="F548" s="33" t="s">
        <v>17</v>
      </c>
      <c r="G548" s="34" t="s">
        <v>17</v>
      </c>
      <c r="H548" s="34" t="s">
        <v>141</v>
      </c>
      <c r="I548" s="9" t="s">
        <v>521</v>
      </c>
      <c r="J548" s="9" t="s">
        <v>521</v>
      </c>
      <c r="K548" s="6" t="s">
        <v>9</v>
      </c>
      <c r="L548" s="6" t="s">
        <v>141</v>
      </c>
      <c r="M548" s="7" t="str">
        <f t="shared" si="8"/>
        <v>INSERT INTO ft_t_incl (clsf_oid, cl_value, indus_cl_set_id, level_num, start_tms, last_chg_tms, last_chg_usr_id, cl_nme, cl_desc)  SELECT 'CBAINCL547','MXNIRS2','CBAISSUB',1,SYSDATE,SYSDATE,'CBA','MXNIRS2','MXNIRS2'     FROM DUAL WHERE NOT EXISTS (SELECT 1 FROM ft_t_incl WHERE cl_value = 'MXNIRS2' AND indus_cl_set_id = 'CBAISSUB');</v>
      </c>
    </row>
    <row r="549" spans="1:13">
      <c r="A549" s="142" t="s">
        <v>286</v>
      </c>
      <c r="B549" s="33" t="s">
        <v>2093</v>
      </c>
      <c r="C549" s="9" t="s">
        <v>286</v>
      </c>
      <c r="D549" s="78" t="s">
        <v>145</v>
      </c>
      <c r="E549" s="9">
        <v>1</v>
      </c>
      <c r="F549" s="33" t="s">
        <v>17</v>
      </c>
      <c r="G549" s="34" t="s">
        <v>17</v>
      </c>
      <c r="H549" s="34" t="s">
        <v>141</v>
      </c>
      <c r="I549" s="9" t="s">
        <v>286</v>
      </c>
      <c r="J549" s="9" t="s">
        <v>286</v>
      </c>
      <c r="K549" s="6" t="s">
        <v>9</v>
      </c>
      <c r="L549" s="6" t="s">
        <v>141</v>
      </c>
      <c r="M549" s="7" t="str">
        <f t="shared" si="8"/>
        <v>INSERT INTO ft_t_incl (clsf_oid, cl_value, indus_cl_set_id, level_num, start_tms, last_chg_tms, last_chg_usr_id, cl_nme, cl_desc)  SELECT 'CBAINCL548','ONSHORE','CBAISSUB',1,SYSDATE,SYSDATE,'CBA','ONSHORE','ONSHORE'     FROM DUAL WHERE NOT EXISTS (SELECT 1 FROM ft_t_incl WHERE cl_value = 'ONSHORE' AND indus_cl_set_id = 'CBAISSUB');</v>
      </c>
    </row>
    <row r="550" spans="1:13">
      <c r="A550" s="142" t="s">
        <v>277</v>
      </c>
      <c r="B550" s="33" t="s">
        <v>2094</v>
      </c>
      <c r="C550" s="9" t="s">
        <v>277</v>
      </c>
      <c r="D550" s="78" t="s">
        <v>145</v>
      </c>
      <c r="E550" s="9">
        <v>1</v>
      </c>
      <c r="F550" s="33" t="s">
        <v>17</v>
      </c>
      <c r="G550" s="34" t="s">
        <v>17</v>
      </c>
      <c r="H550" s="34" t="s">
        <v>141</v>
      </c>
      <c r="I550" s="9" t="s">
        <v>277</v>
      </c>
      <c r="J550" s="9" t="s">
        <v>277</v>
      </c>
      <c r="K550" s="6" t="s">
        <v>9</v>
      </c>
      <c r="L550" s="6" t="s">
        <v>141</v>
      </c>
      <c r="M550" s="7" t="str">
        <f t="shared" si="8"/>
        <v>INSERT INTO ft_t_incl (clsf_oid, cl_value, indus_cl_set_id, level_num, start_tms, last_chg_tms, last_chg_usr_id, cl_nme, cl_desc)  SELECT 'CBAINCL549','MOSP_FIX','CBAISSUB',1,SYSDATE,SYSDATE,'CBA','MOSP_FIX','MOSP_FIX'     FROM DUAL WHERE NOT EXISTS (SELECT 1 FROM ft_t_incl WHERE cl_value = 'MOSP_FIX' AND indus_cl_set_id = 'CBAISSUB');</v>
      </c>
    </row>
    <row r="551" spans="1:13">
      <c r="A551" s="142" t="s">
        <v>522</v>
      </c>
      <c r="B551" s="33" t="s">
        <v>2095</v>
      </c>
      <c r="C551" s="9" t="s">
        <v>522</v>
      </c>
      <c r="D551" s="78" t="s">
        <v>145</v>
      </c>
      <c r="E551" s="9">
        <v>1</v>
      </c>
      <c r="F551" s="33" t="s">
        <v>17</v>
      </c>
      <c r="G551" s="34" t="s">
        <v>17</v>
      </c>
      <c r="H551" s="34" t="s">
        <v>141</v>
      </c>
      <c r="I551" s="9" t="s">
        <v>522</v>
      </c>
      <c r="J551" s="9" t="s">
        <v>522</v>
      </c>
      <c r="K551" s="6" t="s">
        <v>9</v>
      </c>
      <c r="L551" s="6" t="s">
        <v>141</v>
      </c>
      <c r="M551" s="7" t="str">
        <f t="shared" si="8"/>
        <v>INSERT INTO ft_t_incl (clsf_oid, cl_value, indus_cl_set_id, level_num, start_tms, last_chg_tms, last_chg_usr_id, cl_nme, cl_desc)  SELECT 'CBAINCL550','TRY_3M','CBAISSUB',1,SYSDATE,SYSDATE,'CBA','TRY_3M','TRY_3M'     FROM DUAL WHERE NOT EXISTS (SELECT 1 FROM ft_t_incl WHERE cl_value = 'TRY_3M' AND indus_cl_set_id = 'CBAISSUB');</v>
      </c>
    </row>
    <row r="552" spans="1:13">
      <c r="A552" s="142" t="s">
        <v>1829</v>
      </c>
      <c r="B552" s="33" t="s">
        <v>2096</v>
      </c>
      <c r="C552" s="9" t="s">
        <v>1829</v>
      </c>
      <c r="D552" s="78" t="s">
        <v>145</v>
      </c>
      <c r="E552" s="9">
        <v>1</v>
      </c>
      <c r="F552" s="33" t="s">
        <v>17</v>
      </c>
      <c r="G552" s="34" t="s">
        <v>17</v>
      </c>
      <c r="H552" s="34" t="s">
        <v>141</v>
      </c>
      <c r="I552" s="9" t="s">
        <v>1829</v>
      </c>
      <c r="J552" s="9" t="s">
        <v>1829</v>
      </c>
      <c r="K552" s="6" t="s">
        <v>9</v>
      </c>
      <c r="L552" s="6" t="s">
        <v>141</v>
      </c>
      <c r="M552" s="7" t="str">
        <f t="shared" si="8"/>
        <v>INSERT INTO ft_t_incl (clsf_oid, cl_value, indus_cl_set_id, level_num, start_tms, last_chg_tms, last_chg_usr_id, cl_nme, cl_desc)  SELECT 'CBAINCL551','STRIKE_1.00_BGC','CBAISSUB',1,SYSDATE,SYSDATE,'CBA','STRIKE_1.00_BGC','STRIKE_1.00_BGC'     FROM DUAL WHERE NOT EXISTS (SELECT 1 FROM ft_t_incl WHERE cl_value = 'STRIKE_1.00_BGC' AND indus_cl_set_id = 'CBAISSUB');</v>
      </c>
    </row>
    <row r="553" spans="1:13">
      <c r="A553" s="142" t="s">
        <v>1830</v>
      </c>
      <c r="B553" s="33" t="s">
        <v>2097</v>
      </c>
      <c r="C553" s="9" t="s">
        <v>1830</v>
      </c>
      <c r="D553" s="78" t="s">
        <v>145</v>
      </c>
      <c r="E553" s="9">
        <v>1</v>
      </c>
      <c r="F553" s="33" t="s">
        <v>17</v>
      </c>
      <c r="G553" s="34" t="s">
        <v>17</v>
      </c>
      <c r="H553" s="34" t="s">
        <v>141</v>
      </c>
      <c r="I553" s="9" t="s">
        <v>1830</v>
      </c>
      <c r="J553" s="9" t="s">
        <v>1830</v>
      </c>
      <c r="K553" s="6" t="s">
        <v>9</v>
      </c>
      <c r="L553" s="6" t="s">
        <v>141</v>
      </c>
      <c r="M553" s="7" t="str">
        <f t="shared" si="8"/>
        <v>INSERT INTO ft_t_incl (clsf_oid, cl_value, indus_cl_set_id, level_num, start_tms, last_chg_tms, last_chg_usr_id, cl_nme, cl_desc)  SELECT 'CBAINCL552','STRIKE_2.00_BGC','CBAISSUB',1,SYSDATE,SYSDATE,'CBA','STRIKE_2.00_BGC','STRIKE_2.00_BGC'     FROM DUAL WHERE NOT EXISTS (SELECT 1 FROM ft_t_incl WHERE cl_value = 'STRIKE_2.00_BGC' AND indus_cl_set_id = 'CBAISSUB');</v>
      </c>
    </row>
    <row r="554" spans="1:13">
      <c r="A554" s="142" t="s">
        <v>496</v>
      </c>
      <c r="B554" s="33" t="s">
        <v>2098</v>
      </c>
      <c r="C554" s="9" t="s">
        <v>496</v>
      </c>
      <c r="D554" s="78" t="s">
        <v>145</v>
      </c>
      <c r="E554" s="9">
        <v>1</v>
      </c>
      <c r="F554" s="33" t="s">
        <v>17</v>
      </c>
      <c r="G554" s="34" t="s">
        <v>17</v>
      </c>
      <c r="H554" s="34" t="s">
        <v>141</v>
      </c>
      <c r="I554" s="9" t="s">
        <v>496</v>
      </c>
      <c r="J554" s="9" t="s">
        <v>496</v>
      </c>
      <c r="K554" s="6" t="s">
        <v>9</v>
      </c>
      <c r="L554" s="6" t="s">
        <v>141</v>
      </c>
      <c r="M554" s="7" t="str">
        <f t="shared" si="8"/>
        <v>INSERT INTO ft_t_incl (clsf_oid, cl_value, indus_cl_set_id, level_num, start_tms, last_chg_tms, last_chg_usr_id, cl_nme, cl_desc)  SELECT 'CBAINCL553','CNH DIRS','CBAISSUB',1,SYSDATE,SYSDATE,'CBA','CNH DIRS','CNH DIRS'     FROM DUAL WHERE NOT EXISTS (SELECT 1 FROM ft_t_incl WHERE cl_value = 'CNH DIRS' AND indus_cl_set_id = 'CBAISSUB');</v>
      </c>
    </row>
    <row r="555" spans="1:13">
      <c r="A555" s="142" t="s">
        <v>506</v>
      </c>
      <c r="B555" s="33" t="s">
        <v>2099</v>
      </c>
      <c r="C555" s="9" t="s">
        <v>506</v>
      </c>
      <c r="D555" s="78" t="s">
        <v>145</v>
      </c>
      <c r="E555" s="9">
        <v>1</v>
      </c>
      <c r="F555" s="33" t="s">
        <v>17</v>
      </c>
      <c r="G555" s="34" t="s">
        <v>17</v>
      </c>
      <c r="H555" s="34" t="s">
        <v>141</v>
      </c>
      <c r="I555" s="9" t="s">
        <v>506</v>
      </c>
      <c r="J555" s="9" t="s">
        <v>506</v>
      </c>
      <c r="K555" s="6" t="s">
        <v>9</v>
      </c>
      <c r="L555" s="6" t="s">
        <v>141</v>
      </c>
      <c r="M555" s="7" t="str">
        <f t="shared" si="8"/>
        <v>INSERT INTO ft_t_incl (clsf_oid, cl_value, indus_cl_set_id, level_num, start_tms, last_chg_tms, last_chg_usr_id, cl_nme, cl_desc)  SELECT 'CBAINCL554','EURIBOR1','CBAISSUB',1,SYSDATE,SYSDATE,'CBA','EURIBOR1','EURIBOR1'     FROM DUAL WHERE NOT EXISTS (SELECT 1 FROM ft_t_incl WHERE cl_value = 'EURIBOR1' AND indus_cl_set_id = 'CBAISSUB');</v>
      </c>
    </row>
    <row r="556" spans="1:13">
      <c r="A556" s="142" t="s">
        <v>1831</v>
      </c>
      <c r="B556" s="33" t="s">
        <v>2100</v>
      </c>
      <c r="C556" s="9" t="s">
        <v>1831</v>
      </c>
      <c r="D556" s="78" t="s">
        <v>145</v>
      </c>
      <c r="E556" s="9">
        <v>1</v>
      </c>
      <c r="F556" s="33" t="s">
        <v>17</v>
      </c>
      <c r="G556" s="34" t="s">
        <v>17</v>
      </c>
      <c r="H556" s="34" t="s">
        <v>141</v>
      </c>
      <c r="I556" s="9" t="s">
        <v>1831</v>
      </c>
      <c r="J556" s="9" t="s">
        <v>1831</v>
      </c>
      <c r="K556" s="6" t="s">
        <v>9</v>
      </c>
      <c r="L556" s="6" t="s">
        <v>141</v>
      </c>
      <c r="M556" s="7" t="str">
        <f t="shared" si="8"/>
        <v>INSERT INTO ft_t_incl (clsf_oid, cl_value, indus_cl_set_id, level_num, start_tms, last_chg_tms, last_chg_usr_id, cl_nme, cl_desc)  SELECT 'CBAINCL555','STRIKE_3.00_BGC','CBAISSUB',1,SYSDATE,SYSDATE,'CBA','STRIKE_3.00_BGC','STRIKE_3.00_BGC'     FROM DUAL WHERE NOT EXISTS (SELECT 1 FROM ft_t_incl WHERE cl_value = 'STRIKE_3.00_BGC' AND indus_cl_set_id = 'CBAISSUB');</v>
      </c>
    </row>
    <row r="557" spans="1:13">
      <c r="A557" s="142" t="s">
        <v>1832</v>
      </c>
      <c r="B557" s="33" t="s">
        <v>2101</v>
      </c>
      <c r="C557" s="9" t="s">
        <v>1832</v>
      </c>
      <c r="D557" s="78" t="s">
        <v>145</v>
      </c>
      <c r="E557" s="9">
        <v>1</v>
      </c>
      <c r="F557" s="33" t="s">
        <v>17</v>
      </c>
      <c r="G557" s="34" t="s">
        <v>17</v>
      </c>
      <c r="H557" s="34" t="s">
        <v>141</v>
      </c>
      <c r="I557" s="9" t="s">
        <v>1832</v>
      </c>
      <c r="J557" s="9" t="s">
        <v>1832</v>
      </c>
      <c r="K557" s="6" t="s">
        <v>9</v>
      </c>
      <c r="L557" s="6" t="s">
        <v>141</v>
      </c>
      <c r="M557" s="7" t="str">
        <f t="shared" si="8"/>
        <v>INSERT INTO ft_t_incl (clsf_oid, cl_value, indus_cl_set_id, level_num, start_tms, last_chg_tms, last_chg_usr_id, cl_nme, cl_desc)  SELECT 'CBAINCL556','STRIKE_4.00_BGC','CBAISSUB',1,SYSDATE,SYSDATE,'CBA','STRIKE_4.00_BGC','STRIKE_4.00_BGC'     FROM DUAL WHERE NOT EXISTS (SELECT 1 FROM ft_t_incl WHERE cl_value = 'STRIKE_4.00_BGC' AND indus_cl_set_id = 'CBAISSUB');</v>
      </c>
    </row>
    <row r="558" spans="1:13">
      <c r="A558" s="142" t="s">
        <v>1833</v>
      </c>
      <c r="B558" s="33" t="s">
        <v>2102</v>
      </c>
      <c r="C558" s="9" t="s">
        <v>1833</v>
      </c>
      <c r="D558" s="78" t="s">
        <v>145</v>
      </c>
      <c r="E558" s="9">
        <v>1</v>
      </c>
      <c r="F558" s="33" t="s">
        <v>17</v>
      </c>
      <c r="G558" s="34" t="s">
        <v>17</v>
      </c>
      <c r="H558" s="34" t="s">
        <v>141</v>
      </c>
      <c r="I558" s="9" t="s">
        <v>1833</v>
      </c>
      <c r="J558" s="9" t="s">
        <v>1833</v>
      </c>
      <c r="K558" s="6" t="s">
        <v>9</v>
      </c>
      <c r="L558" s="6" t="s">
        <v>141</v>
      </c>
      <c r="M558" s="7" t="str">
        <f t="shared" si="8"/>
        <v>INSERT INTO ft_t_incl (clsf_oid, cl_value, indus_cl_set_id, level_num, start_tms, last_chg_tms, last_chg_usr_id, cl_nme, cl_desc)  SELECT 'CBAINCL557','STRIKE_5.00_BGC','CBAISSUB',1,SYSDATE,SYSDATE,'CBA','STRIKE_5.00_BGC','STRIKE_5.00_BGC'     FROM DUAL WHERE NOT EXISTS (SELECT 1 FROM ft_t_incl WHERE cl_value = 'STRIKE_5.00_BGC' AND indus_cl_set_id = 'CBAISSUB');</v>
      </c>
    </row>
    <row r="559" spans="1:13">
      <c r="A559" s="142" t="s">
        <v>1834</v>
      </c>
      <c r="B559" s="33" t="s">
        <v>2103</v>
      </c>
      <c r="C559" s="9" t="s">
        <v>1834</v>
      </c>
      <c r="D559" s="78" t="s">
        <v>145</v>
      </c>
      <c r="E559" s="9">
        <v>1</v>
      </c>
      <c r="F559" s="33" t="s">
        <v>17</v>
      </c>
      <c r="G559" s="34" t="s">
        <v>17</v>
      </c>
      <c r="H559" s="34" t="s">
        <v>141</v>
      </c>
      <c r="I559" s="9" t="s">
        <v>1834</v>
      </c>
      <c r="J559" s="9" t="s">
        <v>1834</v>
      </c>
      <c r="K559" s="6" t="s">
        <v>9</v>
      </c>
      <c r="L559" s="6" t="s">
        <v>141</v>
      </c>
      <c r="M559" s="7" t="str">
        <f t="shared" si="8"/>
        <v>INSERT INTO ft_t_incl (clsf_oid, cl_value, indus_cl_set_id, level_num, start_tms, last_chg_tms, last_chg_usr_id, cl_nme, cl_desc)  SELECT 'CBAINCL558','STRIKE_6.00_BGC','CBAISSUB',1,SYSDATE,SYSDATE,'CBA','STRIKE_6.00_BGC','STRIKE_6.00_BGC'     FROM DUAL WHERE NOT EXISTS (SELECT 1 FROM ft_t_incl WHERE cl_value = 'STRIKE_6.00_BGC' AND indus_cl_set_id = 'CBAISSUB');</v>
      </c>
    </row>
    <row r="560" spans="1:13">
      <c r="A560" s="142" t="s">
        <v>1835</v>
      </c>
      <c r="B560" s="33" t="s">
        <v>2104</v>
      </c>
      <c r="C560" s="9" t="s">
        <v>1835</v>
      </c>
      <c r="D560" s="78" t="s">
        <v>145</v>
      </c>
      <c r="E560" s="9">
        <v>1</v>
      </c>
      <c r="F560" s="33" t="s">
        <v>17</v>
      </c>
      <c r="G560" s="34" t="s">
        <v>17</v>
      </c>
      <c r="H560" s="34" t="s">
        <v>141</v>
      </c>
      <c r="I560" s="9" t="s">
        <v>1835</v>
      </c>
      <c r="J560" s="9" t="s">
        <v>1835</v>
      </c>
      <c r="K560" s="6" t="s">
        <v>9</v>
      </c>
      <c r="L560" s="6" t="s">
        <v>141</v>
      </c>
      <c r="M560" s="7" t="str">
        <f t="shared" si="8"/>
        <v>INSERT INTO ft_t_incl (clsf_oid, cl_value, indus_cl_set_id, level_num, start_tms, last_chg_tms, last_chg_usr_id, cl_nme, cl_desc)  SELECT 'CBAINCL559','STRIKE_7.00_BGC','CBAISSUB',1,SYSDATE,SYSDATE,'CBA','STRIKE_7.00_BGC','STRIKE_7.00_BGC'     FROM DUAL WHERE NOT EXISTS (SELECT 1 FROM ft_t_incl WHERE cl_value = 'STRIKE_7.00_BGC' AND indus_cl_set_id = 'CBAISSUB');</v>
      </c>
    </row>
    <row r="561" spans="1:13">
      <c r="A561" s="142" t="s">
        <v>1836</v>
      </c>
      <c r="B561" s="33" t="s">
        <v>2105</v>
      </c>
      <c r="C561" s="9" t="s">
        <v>1836</v>
      </c>
      <c r="D561" s="78" t="s">
        <v>145</v>
      </c>
      <c r="E561" s="9">
        <v>1</v>
      </c>
      <c r="F561" s="33" t="s">
        <v>17</v>
      </c>
      <c r="G561" s="34" t="s">
        <v>17</v>
      </c>
      <c r="H561" s="34" t="s">
        <v>141</v>
      </c>
      <c r="I561" s="9" t="s">
        <v>1836</v>
      </c>
      <c r="J561" s="9" t="s">
        <v>1836</v>
      </c>
      <c r="K561" s="6" t="s">
        <v>9</v>
      </c>
      <c r="L561" s="6" t="s">
        <v>141</v>
      </c>
      <c r="M561" s="7" t="str">
        <f t="shared" si="8"/>
        <v>INSERT INTO ft_t_incl (clsf_oid, cl_value, indus_cl_set_id, level_num, start_tms, last_chg_tms, last_chg_usr_id, cl_nme, cl_desc)  SELECT 'CBAINCL560','STRIKE_8.00_BGC','CBAISSUB',1,SYSDATE,SYSDATE,'CBA','STRIKE_8.00_BGC','STRIKE_8.00_BGC'     FROM DUAL WHERE NOT EXISTS (SELECT 1 FROM ft_t_incl WHERE cl_value = 'STRIKE_8.00_BGC' AND indus_cl_set_id = 'CBAISSUB');</v>
      </c>
    </row>
    <row r="562" spans="1:13">
      <c r="A562" s="142" t="s">
        <v>1837</v>
      </c>
      <c r="B562" s="33" t="s">
        <v>2106</v>
      </c>
      <c r="C562" s="9" t="s">
        <v>1837</v>
      </c>
      <c r="D562" s="78" t="s">
        <v>145</v>
      </c>
      <c r="E562" s="9">
        <v>1</v>
      </c>
      <c r="F562" s="33" t="s">
        <v>17</v>
      </c>
      <c r="G562" s="34" t="s">
        <v>17</v>
      </c>
      <c r="H562" s="34" t="s">
        <v>141</v>
      </c>
      <c r="I562" s="9" t="s">
        <v>1837</v>
      </c>
      <c r="J562" s="9" t="s">
        <v>1837</v>
      </c>
      <c r="K562" s="6" t="s">
        <v>9</v>
      </c>
      <c r="L562" s="6" t="s">
        <v>141</v>
      </c>
      <c r="M562" s="7" t="str">
        <f t="shared" si="8"/>
        <v>INSERT INTO ft_t_incl (clsf_oid, cl_value, indus_cl_set_id, level_num, start_tms, last_chg_tms, last_chg_usr_id, cl_nme, cl_desc)  SELECT 'CBAINCL561','STRIKE_9.00_BGC','CBAISSUB',1,SYSDATE,SYSDATE,'CBA','STRIKE_9.00_BGC','STRIKE_9.00_BGC'     FROM DUAL WHERE NOT EXISTS (SELECT 1 FROM ft_t_incl WHERE cl_value = 'STRIKE_9.00_BGC' AND indus_cl_set_id = 'CBAISSUB');</v>
      </c>
    </row>
    <row r="563" spans="1:13">
      <c r="A563" s="142" t="s">
        <v>1838</v>
      </c>
      <c r="B563" s="33" t="s">
        <v>2107</v>
      </c>
      <c r="C563" s="9" t="s">
        <v>1838</v>
      </c>
      <c r="D563" s="78" t="s">
        <v>145</v>
      </c>
      <c r="E563" s="9">
        <v>1</v>
      </c>
      <c r="F563" s="33" t="s">
        <v>17</v>
      </c>
      <c r="G563" s="34" t="s">
        <v>17</v>
      </c>
      <c r="H563" s="34" t="s">
        <v>141</v>
      </c>
      <c r="I563" s="9" t="s">
        <v>1838</v>
      </c>
      <c r="J563" s="9" t="s">
        <v>1838</v>
      </c>
      <c r="K563" s="6" t="s">
        <v>9</v>
      </c>
      <c r="L563" s="6" t="s">
        <v>141</v>
      </c>
      <c r="M563" s="7" t="str">
        <f t="shared" si="8"/>
        <v>INSERT INTO ft_t_incl (clsf_oid, cl_value, indus_cl_set_id, level_num, start_tms, last_chg_tms, last_chg_usr_id, cl_nme, cl_desc)  SELECT 'CBAINCL562','QTRLY-PARSWAP+100','CBAISSUB',1,SYSDATE,SYSDATE,'CBA','QTRLY-PARSWAP+100','QTRLY-PARSWAP+100'     FROM DUAL WHERE NOT EXISTS (SELECT 1 FROM ft_t_incl WHERE cl_value = 'QTRLY-PARSWAP+100' AND indus_cl_set_id = 'CBAISSUB');</v>
      </c>
    </row>
    <row r="564" spans="1:13">
      <c r="A564" s="142" t="s">
        <v>1839</v>
      </c>
      <c r="B564" s="33" t="s">
        <v>2108</v>
      </c>
      <c r="C564" s="9" t="s">
        <v>1839</v>
      </c>
      <c r="D564" s="78" t="s">
        <v>145</v>
      </c>
      <c r="E564" s="9">
        <v>1</v>
      </c>
      <c r="F564" s="33" t="s">
        <v>17</v>
      </c>
      <c r="G564" s="34" t="s">
        <v>17</v>
      </c>
      <c r="H564" s="34" t="s">
        <v>141</v>
      </c>
      <c r="I564" s="9" t="s">
        <v>1839</v>
      </c>
      <c r="J564" s="9" t="s">
        <v>1839</v>
      </c>
      <c r="K564" s="6" t="s">
        <v>9</v>
      </c>
      <c r="L564" s="6" t="s">
        <v>141</v>
      </c>
      <c r="M564" s="7" t="str">
        <f t="shared" si="8"/>
        <v>INSERT INTO ft_t_incl (clsf_oid, cl_value, indus_cl_set_id, level_num, start_tms, last_chg_tms, last_chg_usr_id, cl_nme, cl_desc)  SELECT 'CBAINCL563','QTRLY-PARSWAP+200','CBAISSUB',1,SYSDATE,SYSDATE,'CBA','QTRLY-PARSWAP+200','QTRLY-PARSWAP+200'     FROM DUAL WHERE NOT EXISTS (SELECT 1 FROM ft_t_incl WHERE cl_value = 'QTRLY-PARSWAP+200' AND indus_cl_set_id = 'CBAISSUB');</v>
      </c>
    </row>
    <row r="565" spans="1:13">
      <c r="A565" s="142" t="s">
        <v>1840</v>
      </c>
      <c r="B565" s="33" t="s">
        <v>2109</v>
      </c>
      <c r="C565" s="9" t="s">
        <v>1840</v>
      </c>
      <c r="D565" s="78" t="s">
        <v>145</v>
      </c>
      <c r="E565" s="9">
        <v>1</v>
      </c>
      <c r="F565" s="33" t="s">
        <v>17</v>
      </c>
      <c r="G565" s="34" t="s">
        <v>17</v>
      </c>
      <c r="H565" s="34" t="s">
        <v>141</v>
      </c>
      <c r="I565" s="9" t="s">
        <v>1840</v>
      </c>
      <c r="J565" s="9" t="s">
        <v>1840</v>
      </c>
      <c r="K565" s="6" t="s">
        <v>9</v>
      </c>
      <c r="L565" s="6" t="s">
        <v>141</v>
      </c>
      <c r="M565" s="7" t="str">
        <f t="shared" si="8"/>
        <v>INSERT INTO ft_t_incl (clsf_oid, cl_value, indus_cl_set_id, level_num, start_tms, last_chg_tms, last_chg_usr_id, cl_nme, cl_desc)  SELECT 'CBAINCL564','QTRLY-PARSWAP-200','CBAISSUB',1,SYSDATE,SYSDATE,'CBA','QTRLY-PARSWAP-200','QTRLY-PARSWAP-200'     FROM DUAL WHERE NOT EXISTS (SELECT 1 FROM ft_t_incl WHERE cl_value = 'QTRLY-PARSWAP-200' AND indus_cl_set_id = 'CBAISSUB');</v>
      </c>
    </row>
    <row r="566" spans="1:13">
      <c r="A566" s="142" t="s">
        <v>1841</v>
      </c>
      <c r="B566" s="33" t="s">
        <v>2110</v>
      </c>
      <c r="C566" s="9" t="s">
        <v>1841</v>
      </c>
      <c r="D566" s="78" t="s">
        <v>145</v>
      </c>
      <c r="E566" s="9">
        <v>1</v>
      </c>
      <c r="F566" s="33" t="s">
        <v>17</v>
      </c>
      <c r="G566" s="34" t="s">
        <v>17</v>
      </c>
      <c r="H566" s="34" t="s">
        <v>141</v>
      </c>
      <c r="I566" s="9" t="s">
        <v>1841</v>
      </c>
      <c r="J566" s="9" t="s">
        <v>1841</v>
      </c>
      <c r="K566" s="6" t="s">
        <v>9</v>
      </c>
      <c r="L566" s="6" t="s">
        <v>141</v>
      </c>
      <c r="M566" s="7" t="str">
        <f t="shared" si="8"/>
        <v>INSERT INTO ft_t_incl (clsf_oid, cl_value, indus_cl_set_id, level_num, start_tms, last_chg_tms, last_chg_usr_id, cl_nme, cl_desc)  SELECT 'CBAINCL565','QTRLY-PARSWAP-100','CBAISSUB',1,SYSDATE,SYSDATE,'CBA','QTRLY-PARSWAP-100','QTRLY-PARSWAP-100'     FROM DUAL WHERE NOT EXISTS (SELECT 1 FROM ft_t_incl WHERE cl_value = 'QTRLY-PARSWAP-100' AND indus_cl_set_id = 'CBAISSUB');</v>
      </c>
    </row>
    <row r="567" spans="1:13">
      <c r="A567" s="142" t="s">
        <v>1842</v>
      </c>
      <c r="B567" s="33" t="s">
        <v>2111</v>
      </c>
      <c r="C567" s="9" t="s">
        <v>1842</v>
      </c>
      <c r="D567" s="78" t="s">
        <v>145</v>
      </c>
      <c r="E567" s="9">
        <v>1</v>
      </c>
      <c r="F567" s="33" t="s">
        <v>17</v>
      </c>
      <c r="G567" s="34" t="s">
        <v>17</v>
      </c>
      <c r="H567" s="34" t="s">
        <v>141</v>
      </c>
      <c r="I567" s="9" t="s">
        <v>1842</v>
      </c>
      <c r="J567" s="9" t="s">
        <v>1842</v>
      </c>
      <c r="K567" s="6" t="s">
        <v>9</v>
      </c>
      <c r="L567" s="6" t="s">
        <v>141</v>
      </c>
      <c r="M567" s="7" t="str">
        <f t="shared" si="8"/>
        <v>INSERT INTO ft_t_incl (clsf_oid, cl_value, indus_cl_set_id, level_num, start_tms, last_chg_tms, last_chg_usr_id, cl_nme, cl_desc)  SELECT 'CBAINCL566','QTRLY-PARSWAP-50','CBAISSUB',1,SYSDATE,SYSDATE,'CBA','QTRLY-PARSWAP-50','QTRLY-PARSWAP-50'     FROM DUAL WHERE NOT EXISTS (SELECT 1 FROM ft_t_incl WHERE cl_value = 'QTRLY-PARSWAP-50' AND indus_cl_set_id = 'CBAISSUB');</v>
      </c>
    </row>
    <row r="568" spans="1:13">
      <c r="A568" s="142" t="s">
        <v>1843</v>
      </c>
      <c r="B568" s="33" t="s">
        <v>2112</v>
      </c>
      <c r="C568" s="9" t="s">
        <v>1843</v>
      </c>
      <c r="D568" s="78" t="s">
        <v>145</v>
      </c>
      <c r="E568" s="9">
        <v>1</v>
      </c>
      <c r="F568" s="33" t="s">
        <v>17</v>
      </c>
      <c r="G568" s="34" t="s">
        <v>17</v>
      </c>
      <c r="H568" s="34" t="s">
        <v>141</v>
      </c>
      <c r="I568" s="9" t="s">
        <v>1843</v>
      </c>
      <c r="J568" s="9" t="s">
        <v>1843</v>
      </c>
      <c r="K568" s="6" t="s">
        <v>9</v>
      </c>
      <c r="L568" s="6" t="s">
        <v>141</v>
      </c>
      <c r="M568" s="7" t="str">
        <f t="shared" si="8"/>
        <v>INSERT INTO ft_t_incl (clsf_oid, cl_value, indus_cl_set_id, level_num, start_tms, last_chg_tms, last_chg_usr_id, cl_nme, cl_desc)  SELECT 'CBAINCL567','QTRLY-PARSWAP-25','CBAISSUB',1,SYSDATE,SYSDATE,'CBA','QTRLY-PARSWAP-25','QTRLY-PARSWAP-25'     FROM DUAL WHERE NOT EXISTS (SELECT 1 FROM ft_t_incl WHERE cl_value = 'QTRLY-PARSWAP-25' AND indus_cl_set_id = 'CBAISSUB');</v>
      </c>
    </row>
    <row r="569" spans="1:13">
      <c r="A569" s="142" t="s">
        <v>1844</v>
      </c>
      <c r="B569" s="33" t="s">
        <v>2113</v>
      </c>
      <c r="C569" s="9" t="s">
        <v>1844</v>
      </c>
      <c r="D569" s="78" t="s">
        <v>145</v>
      </c>
      <c r="E569" s="9">
        <v>1</v>
      </c>
      <c r="F569" s="33" t="s">
        <v>17</v>
      </c>
      <c r="G569" s="34" t="s">
        <v>17</v>
      </c>
      <c r="H569" s="34" t="s">
        <v>141</v>
      </c>
      <c r="I569" s="9" t="s">
        <v>1844</v>
      </c>
      <c r="J569" s="9" t="s">
        <v>1844</v>
      </c>
      <c r="K569" s="6" t="s">
        <v>9</v>
      </c>
      <c r="L569" s="6" t="s">
        <v>141</v>
      </c>
      <c r="M569" s="7" t="str">
        <f t="shared" si="8"/>
        <v>INSERT INTO ft_t_incl (clsf_oid, cl_value, indus_cl_set_id, level_num, start_tms, last_chg_tms, last_chg_usr_id, cl_nme, cl_desc)  SELECT 'CBAINCL568','QTRLY-PARSWAP+25','CBAISSUB',1,SYSDATE,SYSDATE,'CBA','QTRLY-PARSWAP+25','QTRLY-PARSWAP+25'     FROM DUAL WHERE NOT EXISTS (SELECT 1 FROM ft_t_incl WHERE cl_value = 'QTRLY-PARSWAP+25' AND indus_cl_set_id = 'CBAISSUB');</v>
      </c>
    </row>
    <row r="570" spans="1:13">
      <c r="A570" s="142" t="s">
        <v>1845</v>
      </c>
      <c r="B570" s="33" t="s">
        <v>2114</v>
      </c>
      <c r="C570" s="9" t="s">
        <v>1845</v>
      </c>
      <c r="D570" s="78" t="s">
        <v>145</v>
      </c>
      <c r="E570" s="9">
        <v>1</v>
      </c>
      <c r="F570" s="33" t="s">
        <v>17</v>
      </c>
      <c r="G570" s="34" t="s">
        <v>17</v>
      </c>
      <c r="H570" s="34" t="s">
        <v>141</v>
      </c>
      <c r="I570" s="9" t="s">
        <v>1845</v>
      </c>
      <c r="J570" s="9" t="s">
        <v>1845</v>
      </c>
      <c r="K570" s="6" t="s">
        <v>9</v>
      </c>
      <c r="L570" s="6" t="s">
        <v>141</v>
      </c>
      <c r="M570" s="7" t="str">
        <f t="shared" si="8"/>
        <v>INSERT INTO ft_t_incl (clsf_oid, cl_value, indus_cl_set_id, level_num, start_tms, last_chg_tms, last_chg_usr_id, cl_nme, cl_desc)  SELECT 'CBAINCL569','QTRLY-PARSWAP+50','CBAISSUB',1,SYSDATE,SYSDATE,'CBA','QTRLY-PARSWAP+50','QTRLY-PARSWAP+50'     FROM DUAL WHERE NOT EXISTS (SELECT 1 FROM ft_t_incl WHERE cl_value = 'QTRLY-PARSWAP+50' AND indus_cl_set_id = 'CBAISSUB');</v>
      </c>
    </row>
    <row r="571" spans="1:13">
      <c r="A571" s="142" t="s">
        <v>486</v>
      </c>
      <c r="B571" s="33" t="s">
        <v>2115</v>
      </c>
      <c r="C571" s="9" t="s">
        <v>486</v>
      </c>
      <c r="D571" s="78" t="s">
        <v>145</v>
      </c>
      <c r="E571" s="9">
        <v>1</v>
      </c>
      <c r="F571" s="33" t="s">
        <v>17</v>
      </c>
      <c r="G571" s="34" t="s">
        <v>17</v>
      </c>
      <c r="H571" s="34" t="s">
        <v>141</v>
      </c>
      <c r="I571" s="9" t="s">
        <v>486</v>
      </c>
      <c r="J571" s="9" t="s">
        <v>486</v>
      </c>
      <c r="K571" s="6" t="s">
        <v>9</v>
      </c>
      <c r="L571" s="6" t="s">
        <v>141</v>
      </c>
      <c r="M571" s="7" t="str">
        <f t="shared" si="8"/>
        <v>INSERT INTO ft_t_incl (clsf_oid, cl_value, indus_cl_set_id, level_num, start_tms, last_chg_tms, last_chg_usr_id, cl_nme, cl_desc)  SELECT 'CBAINCL570','OIS_CB','CBAISSUB',1,SYSDATE,SYSDATE,'CBA','OIS_CB','OIS_CB'     FROM DUAL WHERE NOT EXISTS (SELECT 1 FROM ft_t_incl WHERE cl_value = 'OIS_CB' AND indus_cl_set_id = 'CBAISSUB');</v>
      </c>
    </row>
    <row r="572" spans="1:13">
      <c r="A572" s="142" t="s">
        <v>499</v>
      </c>
      <c r="B572" s="33" t="s">
        <v>2116</v>
      </c>
      <c r="C572" s="9" t="s">
        <v>499</v>
      </c>
      <c r="D572" s="78" t="s">
        <v>145</v>
      </c>
      <c r="E572" s="9">
        <v>1</v>
      </c>
      <c r="F572" s="33" t="s">
        <v>17</v>
      </c>
      <c r="G572" s="34" t="s">
        <v>17</v>
      </c>
      <c r="H572" s="34" t="s">
        <v>141</v>
      </c>
      <c r="I572" s="9" t="s">
        <v>499</v>
      </c>
      <c r="J572" s="9" t="s">
        <v>499</v>
      </c>
      <c r="K572" s="6" t="s">
        <v>9</v>
      </c>
      <c r="L572" s="6" t="s">
        <v>141</v>
      </c>
      <c r="M572" s="7" t="str">
        <f t="shared" si="8"/>
        <v>INSERT INTO ft_t_incl (clsf_oid, cl_value, indus_cl_set_id, level_num, start_tms, last_chg_tms, last_chg_usr_id, cl_nme, cl_desc)  SELECT 'CBAINCL571','HIBOR_AM1M','CBAISSUB',1,SYSDATE,SYSDATE,'CBA','HIBOR_AM1M','HIBOR_AM1M'     FROM DUAL WHERE NOT EXISTS (SELECT 1 FROM ft_t_incl WHERE cl_value = 'HIBOR_AM1M' AND indus_cl_set_id = 'CBAISSUB');</v>
      </c>
    </row>
    <row r="573" spans="1:13">
      <c r="A573" s="142" t="s">
        <v>334</v>
      </c>
      <c r="B573" s="33" t="s">
        <v>2117</v>
      </c>
      <c r="C573" s="9" t="s">
        <v>334</v>
      </c>
      <c r="D573" s="78" t="s">
        <v>145</v>
      </c>
      <c r="E573" s="9">
        <v>1</v>
      </c>
      <c r="F573" s="33" t="s">
        <v>17</v>
      </c>
      <c r="G573" s="34" t="s">
        <v>17</v>
      </c>
      <c r="H573" s="34" t="s">
        <v>141</v>
      </c>
      <c r="I573" s="9" t="s">
        <v>334</v>
      </c>
      <c r="J573" s="9" t="s">
        <v>334</v>
      </c>
      <c r="K573" s="6" t="s">
        <v>9</v>
      </c>
      <c r="L573" s="6" t="s">
        <v>141</v>
      </c>
      <c r="M573" s="7" t="str">
        <f t="shared" si="8"/>
        <v>INSERT INTO ft_t_incl (clsf_oid, cl_value, indus_cl_set_id, level_num, start_tms, last_chg_tms, last_chg_usr_id, cl_nme, cl_desc)  SELECT 'CBAINCL572','PTS_WSS','CBAISSUB',1,SYSDATE,SYSDATE,'CBA','PTS_WSS','PTS_WSS'     FROM DUAL WHERE NOT EXISTS (SELECT 1 FROM ft_t_incl WHERE cl_value = 'PTS_WSS' AND indus_cl_set_id = 'CBAISSUB');</v>
      </c>
    </row>
    <row r="574" spans="1:13">
      <c r="A574" s="142" t="s">
        <v>309</v>
      </c>
      <c r="B574" s="33" t="s">
        <v>2118</v>
      </c>
      <c r="C574" s="9" t="s">
        <v>309</v>
      </c>
      <c r="D574" s="78" t="s">
        <v>145</v>
      </c>
      <c r="E574" s="9">
        <v>1</v>
      </c>
      <c r="F574" s="33" t="s">
        <v>17</v>
      </c>
      <c r="G574" s="34" t="s">
        <v>17</v>
      </c>
      <c r="H574" s="34" t="s">
        <v>141</v>
      </c>
      <c r="I574" s="9" t="s">
        <v>309</v>
      </c>
      <c r="J574" s="9" t="s">
        <v>309</v>
      </c>
      <c r="K574" s="6" t="s">
        <v>9</v>
      </c>
      <c r="L574" s="6" t="s">
        <v>141</v>
      </c>
      <c r="M574" s="7" t="str">
        <f t="shared" si="8"/>
        <v>INSERT INTO ft_t_incl (clsf_oid, cl_value, indus_cl_set_id, level_num, start_tms, last_chg_tms, last_chg_usr_id, cl_nme, cl_desc)  SELECT 'CBAINCL573','TREAS_REPO','CBAISSUB',1,SYSDATE,SYSDATE,'CBA','TREAS_REPO','TREAS_REPO'     FROM DUAL WHERE NOT EXISTS (SELECT 1 FROM ft_t_incl WHERE cl_value = 'TREAS_REPO' AND indus_cl_set_id = 'CBAISSUB');</v>
      </c>
    </row>
    <row r="575" spans="1:13">
      <c r="A575" s="142" t="s">
        <v>353</v>
      </c>
      <c r="B575" s="33" t="s">
        <v>2119</v>
      </c>
      <c r="C575" s="9" t="s">
        <v>353</v>
      </c>
      <c r="D575" s="78" t="s">
        <v>145</v>
      </c>
      <c r="E575" s="9">
        <v>1</v>
      </c>
      <c r="F575" s="33" t="s">
        <v>17</v>
      </c>
      <c r="G575" s="34" t="s">
        <v>17</v>
      </c>
      <c r="H575" s="34" t="s">
        <v>141</v>
      </c>
      <c r="I575" s="9" t="s">
        <v>353</v>
      </c>
      <c r="J575" s="9" t="s">
        <v>353</v>
      </c>
      <c r="K575" s="6" t="s">
        <v>9</v>
      </c>
      <c r="L575" s="6" t="s">
        <v>141</v>
      </c>
      <c r="M575" s="7" t="str">
        <f t="shared" si="8"/>
        <v>INSERT INTO ft_t_incl (clsf_oid, cl_value, indus_cl_set_id, level_num, start_tms, last_chg_tms, last_chg_usr_id, cl_nme, cl_desc)  SELECT 'CBAINCL574','2EA','CBAISSUB',1,SYSDATE,SYSDATE,'CBA','2EA','2EA'     FROM DUAL WHERE NOT EXISTS (SELECT 1 FROM ft_t_incl WHERE cl_value = '2EA' AND indus_cl_set_id = 'CBAISSUB');</v>
      </c>
    </row>
    <row r="576" spans="1:13">
      <c r="A576" s="142" t="s">
        <v>513</v>
      </c>
      <c r="B576" s="33" t="s">
        <v>2120</v>
      </c>
      <c r="C576" s="9" t="s">
        <v>513</v>
      </c>
      <c r="D576" s="78" t="s">
        <v>145</v>
      </c>
      <c r="E576" s="9">
        <v>1</v>
      </c>
      <c r="F576" s="33" t="s">
        <v>17</v>
      </c>
      <c r="G576" s="34" t="s">
        <v>17</v>
      </c>
      <c r="H576" s="34" t="s">
        <v>141</v>
      </c>
      <c r="I576" s="9" t="s">
        <v>513</v>
      </c>
      <c r="J576" s="9" t="s">
        <v>513</v>
      </c>
      <c r="K576" s="6" t="s">
        <v>9</v>
      </c>
      <c r="L576" s="6" t="s">
        <v>141</v>
      </c>
      <c r="M576" s="7" t="str">
        <f t="shared" si="8"/>
        <v>INSERT INTO ft_t_incl (clsf_oid, cl_value, indus_cl_set_id, level_num, start_tms, last_chg_tms, last_chg_usr_id, cl_nme, cl_desc)  SELECT 'CBAINCL575','SHORT_3M_10AM','CBAISSUB',1,SYSDATE,SYSDATE,'CBA','SHORT_3M_10AM','SHORT_3M_10AM'     FROM DUAL WHERE NOT EXISTS (SELECT 1 FROM ft_t_incl WHERE cl_value = 'SHORT_3M_10AM' AND indus_cl_set_id = 'CBAISSUB');</v>
      </c>
    </row>
    <row r="577" spans="1:13">
      <c r="A577" s="142" t="s">
        <v>497</v>
      </c>
      <c r="B577" s="33" t="s">
        <v>2121</v>
      </c>
      <c r="C577" s="9" t="s">
        <v>497</v>
      </c>
      <c r="D577" s="78" t="s">
        <v>145</v>
      </c>
      <c r="E577" s="9">
        <v>1</v>
      </c>
      <c r="F577" s="33" t="s">
        <v>17</v>
      </c>
      <c r="G577" s="34" t="s">
        <v>17</v>
      </c>
      <c r="H577" s="34" t="s">
        <v>141</v>
      </c>
      <c r="I577" s="9" t="s">
        <v>497</v>
      </c>
      <c r="J577" s="9" t="s">
        <v>497</v>
      </c>
      <c r="K577" s="6" t="s">
        <v>9</v>
      </c>
      <c r="L577" s="6" t="s">
        <v>141</v>
      </c>
      <c r="M577" s="7" t="str">
        <f t="shared" si="8"/>
        <v>INSERT INTO ft_t_incl (clsf_oid, cl_value, indus_cl_set_id, level_num, start_tms, last_chg_tms, last_chg_usr_id, cl_nme, cl_desc)  SELECT 'CBAINCL576','BASIS3M6M_10AM','CBAISSUB',1,SYSDATE,SYSDATE,'CBA','BASIS3M6M_10AM','BASIS3M6M_10AM'     FROM DUAL WHERE NOT EXISTS (SELECT 1 FROM ft_t_incl WHERE cl_value = 'BASIS3M6M_10AM' AND indus_cl_set_id = 'CBAISSUB');</v>
      </c>
    </row>
    <row r="578" spans="1:13">
      <c r="A578" s="142" t="s">
        <v>505</v>
      </c>
      <c r="B578" s="33" t="s">
        <v>2122</v>
      </c>
      <c r="C578" s="9" t="s">
        <v>505</v>
      </c>
      <c r="D578" s="78" t="s">
        <v>145</v>
      </c>
      <c r="E578" s="9">
        <v>1</v>
      </c>
      <c r="F578" s="33" t="s">
        <v>17</v>
      </c>
      <c r="G578" s="34" t="s">
        <v>17</v>
      </c>
      <c r="H578" s="34" t="s">
        <v>141</v>
      </c>
      <c r="I578" s="9" t="s">
        <v>505</v>
      </c>
      <c r="J578" s="9" t="s">
        <v>505</v>
      </c>
      <c r="K578" s="6" t="s">
        <v>9</v>
      </c>
      <c r="L578" s="6" t="s">
        <v>141</v>
      </c>
      <c r="M578" s="7" t="str">
        <f t="shared" si="8"/>
        <v>INSERT INTO ft_t_incl (clsf_oid, cl_value, indus_cl_set_id, level_num, start_tms, last_chg_tms, last_chg_usr_id, cl_nme, cl_desc)  SELECT 'CBAINCL577','BBSW-6M_10AM','CBAISSUB',1,SYSDATE,SYSDATE,'CBA','BBSW-6M_10AM','BBSW-6M_10AM'     FROM DUAL WHERE NOT EXISTS (SELECT 1 FROM ft_t_incl WHERE cl_value = 'BBSW-6M_10AM' AND indus_cl_set_id = 'CBAISSUB');</v>
      </c>
    </row>
    <row r="579" spans="1:13">
      <c r="A579" s="142" t="s">
        <v>332</v>
      </c>
      <c r="B579" s="33" t="s">
        <v>2123</v>
      </c>
      <c r="C579" s="9" t="s">
        <v>332</v>
      </c>
      <c r="D579" s="78" t="s">
        <v>145</v>
      </c>
      <c r="E579" s="9">
        <v>1</v>
      </c>
      <c r="F579" s="33" t="s">
        <v>17</v>
      </c>
      <c r="G579" s="34" t="s">
        <v>17</v>
      </c>
      <c r="H579" s="34" t="s">
        <v>141</v>
      </c>
      <c r="I579" s="9" t="s">
        <v>332</v>
      </c>
      <c r="J579" s="9" t="s">
        <v>332</v>
      </c>
      <c r="K579" s="6" t="s">
        <v>9</v>
      </c>
      <c r="L579" s="6" t="s">
        <v>141</v>
      </c>
      <c r="M579" s="7" t="str">
        <f t="shared" si="8"/>
        <v>INSERT INTO ft_t_incl (clsf_oid, cl_value, indus_cl_set_id, level_num, start_tms, last_chg_tms, last_chg_usr_id, cl_nme, cl_desc)  SELECT 'CBAINCL578','ND_FWD_PTS','CBAISSUB',1,SYSDATE,SYSDATE,'CBA','ND_FWD_PTS','ND_FWD_PTS'     FROM DUAL WHERE NOT EXISTS (SELECT 1 FROM ft_t_incl WHERE cl_value = 'ND_FWD_PTS' AND indus_cl_set_id = 'CBAISSUB');</v>
      </c>
    </row>
    <row r="580" spans="1:13">
      <c r="A580" s="142" t="s">
        <v>408</v>
      </c>
      <c r="B580" s="33" t="s">
        <v>2124</v>
      </c>
      <c r="C580" s="9" t="s">
        <v>408</v>
      </c>
      <c r="D580" s="78" t="s">
        <v>145</v>
      </c>
      <c r="E580" s="9">
        <v>1</v>
      </c>
      <c r="F580" s="33" t="s">
        <v>17</v>
      </c>
      <c r="G580" s="34" t="s">
        <v>17</v>
      </c>
      <c r="H580" s="34" t="s">
        <v>141</v>
      </c>
      <c r="I580" s="9" t="s">
        <v>408</v>
      </c>
      <c r="J580" s="9" t="s">
        <v>408</v>
      </c>
      <c r="K580" s="6" t="s">
        <v>9</v>
      </c>
      <c r="L580" s="6" t="s">
        <v>141</v>
      </c>
      <c r="M580" s="7" t="str">
        <f t="shared" ref="M580:M643" si="9">CONCATENATE("INSERT INTO ft_t_incl (clsf_oid, cl_value, indus_cl_set_id, level_num, start_tms, last_chg_tms, last_chg_usr_id, cl_nme, cl_desc)  SELECT '",B580,"','",C580,"','",D580,"',",E580,",",F580,",",G580,",'",H580,"','",I580,"','",J580,"'     FROM DUAL WHERE NOT EXISTS (SELECT 1 FROM ft_t_incl WHERE cl_value = '",C580,"' AND indus_cl_set_id = '",D580,"');")</f>
        <v>INSERT INTO ft_t_incl (clsf_oid, cl_value, indus_cl_set_id, level_num, start_tms, last_chg_tms, last_chg_usr_id, cl_nme, cl_desc)  SELECT 'CBAINCL579','ED98.5P','CBAISSUB',1,SYSDATE,SYSDATE,'CBA','ED98.5P','ED98.5P'     FROM DUAL WHERE NOT EXISTS (SELECT 1 FROM ft_t_incl WHERE cl_value = 'ED98.5P' AND indus_cl_set_id = 'CBAISSUB');</v>
      </c>
    </row>
    <row r="581" spans="1:13">
      <c r="A581" s="142" t="s">
        <v>410</v>
      </c>
      <c r="B581" s="33" t="s">
        <v>2125</v>
      </c>
      <c r="C581" s="9" t="s">
        <v>410</v>
      </c>
      <c r="D581" s="78" t="s">
        <v>145</v>
      </c>
      <c r="E581" s="9">
        <v>1</v>
      </c>
      <c r="F581" s="33" t="s">
        <v>17</v>
      </c>
      <c r="G581" s="34" t="s">
        <v>17</v>
      </c>
      <c r="H581" s="34" t="s">
        <v>141</v>
      </c>
      <c r="I581" s="9" t="s">
        <v>410</v>
      </c>
      <c r="J581" s="9" t="s">
        <v>410</v>
      </c>
      <c r="K581" s="6" t="s">
        <v>9</v>
      </c>
      <c r="L581" s="6" t="s">
        <v>141</v>
      </c>
      <c r="M581" s="7" t="str">
        <f t="shared" si="9"/>
        <v>INSERT INTO ft_t_incl (clsf_oid, cl_value, indus_cl_set_id, level_num, start_tms, last_chg_tms, last_chg_usr_id, cl_nme, cl_desc)  SELECT 'CBAINCL580','ED98.75P','CBAISSUB',1,SYSDATE,SYSDATE,'CBA','ED98.75P','ED98.75P'     FROM DUAL WHERE NOT EXISTS (SELECT 1 FROM ft_t_incl WHERE cl_value = 'ED98.75P' AND indus_cl_set_id = 'CBAISSUB');</v>
      </c>
    </row>
    <row r="582" spans="1:13">
      <c r="A582" s="142" t="s">
        <v>420</v>
      </c>
      <c r="B582" s="33" t="s">
        <v>2126</v>
      </c>
      <c r="C582" s="9" t="s">
        <v>420</v>
      </c>
      <c r="D582" s="78" t="s">
        <v>145</v>
      </c>
      <c r="E582" s="9">
        <v>1</v>
      </c>
      <c r="F582" s="33" t="s">
        <v>17</v>
      </c>
      <c r="G582" s="34" t="s">
        <v>17</v>
      </c>
      <c r="H582" s="34" t="s">
        <v>141</v>
      </c>
      <c r="I582" s="9" t="s">
        <v>420</v>
      </c>
      <c r="J582" s="9" t="s">
        <v>420</v>
      </c>
      <c r="K582" s="6" t="s">
        <v>9</v>
      </c>
      <c r="L582" s="6" t="s">
        <v>141</v>
      </c>
      <c r="M582" s="7" t="str">
        <f t="shared" si="9"/>
        <v>INSERT INTO ft_t_incl (clsf_oid, cl_value, indus_cl_set_id, level_num, start_tms, last_chg_tms, last_chg_usr_id, cl_nme, cl_desc)  SELECT 'CBAINCL581','ED99P','CBAISSUB',1,SYSDATE,SYSDATE,'CBA','ED99P','ED99P'     FROM DUAL WHERE NOT EXISTS (SELECT 1 FROM ft_t_incl WHERE cl_value = 'ED99P' AND indus_cl_set_id = 'CBAISSUB');</v>
      </c>
    </row>
    <row r="583" spans="1:13">
      <c r="A583" s="142" t="s">
        <v>414</v>
      </c>
      <c r="B583" s="33" t="s">
        <v>2127</v>
      </c>
      <c r="C583" s="9" t="s">
        <v>414</v>
      </c>
      <c r="D583" s="78" t="s">
        <v>145</v>
      </c>
      <c r="E583" s="9">
        <v>1</v>
      </c>
      <c r="F583" s="33" t="s">
        <v>17</v>
      </c>
      <c r="G583" s="34" t="s">
        <v>17</v>
      </c>
      <c r="H583" s="34" t="s">
        <v>141</v>
      </c>
      <c r="I583" s="9" t="s">
        <v>414</v>
      </c>
      <c r="J583" s="9" t="s">
        <v>414</v>
      </c>
      <c r="K583" s="6" t="s">
        <v>9</v>
      </c>
      <c r="L583" s="6" t="s">
        <v>141</v>
      </c>
      <c r="M583" s="7" t="str">
        <f t="shared" si="9"/>
        <v>INSERT INTO ft_t_incl (clsf_oid, cl_value, indus_cl_set_id, level_num, start_tms, last_chg_tms, last_chg_usr_id, cl_nme, cl_desc)  SELECT 'CBAINCL582','ED99.25P','CBAISSUB',1,SYSDATE,SYSDATE,'CBA','ED99.25P','ED99.25P'     FROM DUAL WHERE NOT EXISTS (SELECT 1 FROM ft_t_incl WHERE cl_value = 'ED99.25P' AND indus_cl_set_id = 'CBAISSUB');</v>
      </c>
    </row>
    <row r="584" spans="1:13">
      <c r="A584" s="142" t="s">
        <v>416</v>
      </c>
      <c r="B584" s="33" t="s">
        <v>2128</v>
      </c>
      <c r="C584" s="9" t="s">
        <v>416</v>
      </c>
      <c r="D584" s="78" t="s">
        <v>145</v>
      </c>
      <c r="E584" s="9">
        <v>1</v>
      </c>
      <c r="F584" s="33" t="s">
        <v>17</v>
      </c>
      <c r="G584" s="34" t="s">
        <v>17</v>
      </c>
      <c r="H584" s="34" t="s">
        <v>141</v>
      </c>
      <c r="I584" s="9" t="s">
        <v>416</v>
      </c>
      <c r="J584" s="9" t="s">
        <v>416</v>
      </c>
      <c r="K584" s="6" t="s">
        <v>9</v>
      </c>
      <c r="L584" s="6" t="s">
        <v>141</v>
      </c>
      <c r="M584" s="7" t="str">
        <f t="shared" si="9"/>
        <v>INSERT INTO ft_t_incl (clsf_oid, cl_value, indus_cl_set_id, level_num, start_tms, last_chg_tms, last_chg_usr_id, cl_nme, cl_desc)  SELECT 'CBAINCL583','ED99.5P','CBAISSUB',1,SYSDATE,SYSDATE,'CBA','ED99.5P','ED99.5P'     FROM DUAL WHERE NOT EXISTS (SELECT 1 FROM ft_t_incl WHERE cl_value = 'ED99.5P' AND indus_cl_set_id = 'CBAISSUB');</v>
      </c>
    </row>
    <row r="585" spans="1:13">
      <c r="A585" s="142" t="s">
        <v>418</v>
      </c>
      <c r="B585" s="33" t="s">
        <v>2129</v>
      </c>
      <c r="C585" s="9" t="s">
        <v>418</v>
      </c>
      <c r="D585" s="78" t="s">
        <v>145</v>
      </c>
      <c r="E585" s="9">
        <v>1</v>
      </c>
      <c r="F585" s="33" t="s">
        <v>17</v>
      </c>
      <c r="G585" s="34" t="s">
        <v>17</v>
      </c>
      <c r="H585" s="34" t="s">
        <v>141</v>
      </c>
      <c r="I585" s="9" t="s">
        <v>418</v>
      </c>
      <c r="J585" s="9" t="s">
        <v>418</v>
      </c>
      <c r="K585" s="6" t="s">
        <v>9</v>
      </c>
      <c r="L585" s="6" t="s">
        <v>141</v>
      </c>
      <c r="M585" s="7" t="str">
        <f t="shared" si="9"/>
        <v>INSERT INTO ft_t_incl (clsf_oid, cl_value, indus_cl_set_id, level_num, start_tms, last_chg_tms, last_chg_usr_id, cl_nme, cl_desc)  SELECT 'CBAINCL584','ED99.75P','CBAISSUB',1,SYSDATE,SYSDATE,'CBA','ED99.75P','ED99.75P'     FROM DUAL WHERE NOT EXISTS (SELECT 1 FROM ft_t_incl WHERE cl_value = 'ED99.75P' AND indus_cl_set_id = 'CBAISSUB');</v>
      </c>
    </row>
    <row r="586" spans="1:13">
      <c r="A586" s="142" t="s">
        <v>1846</v>
      </c>
      <c r="B586" s="33" t="s">
        <v>2130</v>
      </c>
      <c r="C586" s="9" t="s">
        <v>1846</v>
      </c>
      <c r="D586" s="78" t="s">
        <v>145</v>
      </c>
      <c r="E586" s="9">
        <v>1</v>
      </c>
      <c r="F586" s="33" t="s">
        <v>17</v>
      </c>
      <c r="G586" s="34" t="s">
        <v>17</v>
      </c>
      <c r="H586" s="34" t="s">
        <v>141</v>
      </c>
      <c r="I586" s="9" t="s">
        <v>1846</v>
      </c>
      <c r="J586" s="9" t="s">
        <v>1846</v>
      </c>
      <c r="K586" s="6" t="s">
        <v>9</v>
      </c>
      <c r="L586" s="6" t="s">
        <v>141</v>
      </c>
      <c r="M586" s="7" t="str">
        <f t="shared" si="9"/>
        <v>INSERT INTO ft_t_incl (clsf_oid, cl_value, indus_cl_set_id, level_num, start_tms, last_chg_tms, last_chg_usr_id, cl_nme, cl_desc)  SELECT 'CBAINCL585','XAU_LEASE_MX','CBAISSUB',1,SYSDATE,SYSDATE,'CBA','XAU_LEASE_MX','XAU_LEASE_MX'     FROM DUAL WHERE NOT EXISTS (SELECT 1 FROM ft_t_incl WHERE cl_value = 'XAU_LEASE_MX' AND indus_cl_set_id = 'CBAISSUB');</v>
      </c>
    </row>
    <row r="587" spans="1:13">
      <c r="A587" s="142" t="s">
        <v>1847</v>
      </c>
      <c r="B587" s="33" t="s">
        <v>2131</v>
      </c>
      <c r="C587" s="9" t="s">
        <v>1847</v>
      </c>
      <c r="D587" s="78" t="s">
        <v>145</v>
      </c>
      <c r="E587" s="9">
        <v>1</v>
      </c>
      <c r="F587" s="33" t="s">
        <v>17</v>
      </c>
      <c r="G587" s="34" t="s">
        <v>17</v>
      </c>
      <c r="H587" s="34" t="s">
        <v>141</v>
      </c>
      <c r="I587" s="9" t="s">
        <v>1847</v>
      </c>
      <c r="J587" s="9" t="s">
        <v>1847</v>
      </c>
      <c r="K587" s="6" t="s">
        <v>9</v>
      </c>
      <c r="L587" s="6" t="s">
        <v>141</v>
      </c>
      <c r="M587" s="7" t="str">
        <f t="shared" si="9"/>
        <v>INSERT INTO ft_t_incl (clsf_oid, cl_value, indus_cl_set_id, level_num, start_tms, last_chg_tms, last_chg_usr_id, cl_nme, cl_desc)  SELECT 'CBAINCL586','SYN_OIS_XCCY_SPRD','CBAISSUB',1,SYSDATE,SYSDATE,'CBA','SYN_OIS_XCCY_SPRD','SYN_OIS_XCCY_SPRD'     FROM DUAL WHERE NOT EXISTS (SELECT 1 FROM ft_t_incl WHERE cl_value = 'SYN_OIS_XCCY_SPRD' AND indus_cl_set_id = 'CBAISSUB');</v>
      </c>
    </row>
    <row r="588" spans="1:13">
      <c r="A588" s="142" t="s">
        <v>363</v>
      </c>
      <c r="B588" s="33" t="s">
        <v>2132</v>
      </c>
      <c r="C588" s="9" t="s">
        <v>363</v>
      </c>
      <c r="D588" s="78" t="s">
        <v>145</v>
      </c>
      <c r="E588" s="9">
        <v>1</v>
      </c>
      <c r="F588" s="33" t="s">
        <v>17</v>
      </c>
      <c r="G588" s="34" t="s">
        <v>17</v>
      </c>
      <c r="H588" s="34" t="s">
        <v>141</v>
      </c>
      <c r="I588" s="9" t="s">
        <v>363</v>
      </c>
      <c r="J588" s="9" t="s">
        <v>363</v>
      </c>
      <c r="K588" s="6" t="s">
        <v>9</v>
      </c>
      <c r="L588" s="6" t="s">
        <v>141</v>
      </c>
      <c r="M588" s="7" t="str">
        <f t="shared" si="9"/>
        <v>INSERT INTO ft_t_incl (clsf_oid, cl_value, indus_cl_set_id, level_num, start_tms, last_chg_tms, last_chg_usr_id, cl_nme, cl_desc)  SELECT 'CBAINCL587','ED92.75C','CBAISSUB',1,SYSDATE,SYSDATE,'CBA','ED92.75C','ED92.75C'     FROM DUAL WHERE NOT EXISTS (SELECT 1 FROM ft_t_incl WHERE cl_value = 'ED92.75C' AND indus_cl_set_id = 'CBAISSUB');</v>
      </c>
    </row>
    <row r="589" spans="1:13">
      <c r="A589" s="142" t="s">
        <v>371</v>
      </c>
      <c r="B589" s="33" t="s">
        <v>2133</v>
      </c>
      <c r="C589" s="9" t="s">
        <v>371</v>
      </c>
      <c r="D589" s="78" t="s">
        <v>145</v>
      </c>
      <c r="E589" s="9">
        <v>1</v>
      </c>
      <c r="F589" s="33" t="s">
        <v>17</v>
      </c>
      <c r="G589" s="34" t="s">
        <v>17</v>
      </c>
      <c r="H589" s="34" t="s">
        <v>141</v>
      </c>
      <c r="I589" s="9" t="s">
        <v>371</v>
      </c>
      <c r="J589" s="9" t="s">
        <v>371</v>
      </c>
      <c r="K589" s="6" t="s">
        <v>9</v>
      </c>
      <c r="L589" s="6" t="s">
        <v>141</v>
      </c>
      <c r="M589" s="7" t="str">
        <f t="shared" si="9"/>
        <v>INSERT INTO ft_t_incl (clsf_oid, cl_value, indus_cl_set_id, level_num, start_tms, last_chg_tms, last_chg_usr_id, cl_nme, cl_desc)  SELECT 'CBAINCL588','ED93C','CBAISSUB',1,SYSDATE,SYSDATE,'CBA','ED93C','ED93C'     FROM DUAL WHERE NOT EXISTS (SELECT 1 FROM ft_t_incl WHERE cl_value = 'ED93C' AND indus_cl_set_id = 'CBAISSUB');</v>
      </c>
    </row>
    <row r="590" spans="1:13">
      <c r="A590" s="142" t="s">
        <v>365</v>
      </c>
      <c r="B590" s="33" t="s">
        <v>2134</v>
      </c>
      <c r="C590" s="9" t="s">
        <v>365</v>
      </c>
      <c r="D590" s="78" t="s">
        <v>145</v>
      </c>
      <c r="E590" s="9">
        <v>1</v>
      </c>
      <c r="F590" s="33" t="s">
        <v>17</v>
      </c>
      <c r="G590" s="34" t="s">
        <v>17</v>
      </c>
      <c r="H590" s="34" t="s">
        <v>141</v>
      </c>
      <c r="I590" s="9" t="s">
        <v>365</v>
      </c>
      <c r="J590" s="9" t="s">
        <v>365</v>
      </c>
      <c r="K590" s="6" t="s">
        <v>9</v>
      </c>
      <c r="L590" s="6" t="s">
        <v>141</v>
      </c>
      <c r="M590" s="7" t="str">
        <f t="shared" si="9"/>
        <v>INSERT INTO ft_t_incl (clsf_oid, cl_value, indus_cl_set_id, level_num, start_tms, last_chg_tms, last_chg_usr_id, cl_nme, cl_desc)  SELECT 'CBAINCL589','ED93.25C','CBAISSUB',1,SYSDATE,SYSDATE,'CBA','ED93.25C','ED93.25C'     FROM DUAL WHERE NOT EXISTS (SELECT 1 FROM ft_t_incl WHERE cl_value = 'ED93.25C' AND indus_cl_set_id = 'CBAISSUB');</v>
      </c>
    </row>
    <row r="591" spans="1:13">
      <c r="A591" s="142" t="s">
        <v>367</v>
      </c>
      <c r="B591" s="33" t="s">
        <v>2135</v>
      </c>
      <c r="C591" s="9" t="s">
        <v>367</v>
      </c>
      <c r="D591" s="78" t="s">
        <v>145</v>
      </c>
      <c r="E591" s="9">
        <v>1</v>
      </c>
      <c r="F591" s="33" t="s">
        <v>17</v>
      </c>
      <c r="G591" s="34" t="s">
        <v>17</v>
      </c>
      <c r="H591" s="34" t="s">
        <v>141</v>
      </c>
      <c r="I591" s="9" t="s">
        <v>367</v>
      </c>
      <c r="J591" s="9" t="s">
        <v>367</v>
      </c>
      <c r="K591" s="6" t="s">
        <v>9</v>
      </c>
      <c r="L591" s="6" t="s">
        <v>141</v>
      </c>
      <c r="M591" s="7" t="str">
        <f t="shared" si="9"/>
        <v>INSERT INTO ft_t_incl (clsf_oid, cl_value, indus_cl_set_id, level_num, start_tms, last_chg_tms, last_chg_usr_id, cl_nme, cl_desc)  SELECT 'CBAINCL590','ED93.5C','CBAISSUB',1,SYSDATE,SYSDATE,'CBA','ED93.5C','ED93.5C'     FROM DUAL WHERE NOT EXISTS (SELECT 1 FROM ft_t_incl WHERE cl_value = 'ED93.5C' AND indus_cl_set_id = 'CBAISSUB');</v>
      </c>
    </row>
    <row r="592" spans="1:13">
      <c r="A592" s="142" t="s">
        <v>369</v>
      </c>
      <c r="B592" s="33" t="s">
        <v>2136</v>
      </c>
      <c r="C592" s="9" t="s">
        <v>369</v>
      </c>
      <c r="D592" s="78" t="s">
        <v>145</v>
      </c>
      <c r="E592" s="9">
        <v>1</v>
      </c>
      <c r="F592" s="33" t="s">
        <v>17</v>
      </c>
      <c r="G592" s="34" t="s">
        <v>17</v>
      </c>
      <c r="H592" s="34" t="s">
        <v>141</v>
      </c>
      <c r="I592" s="9" t="s">
        <v>369</v>
      </c>
      <c r="J592" s="9" t="s">
        <v>369</v>
      </c>
      <c r="K592" s="6" t="s">
        <v>9</v>
      </c>
      <c r="L592" s="6" t="s">
        <v>141</v>
      </c>
      <c r="M592" s="7" t="str">
        <f t="shared" si="9"/>
        <v>INSERT INTO ft_t_incl (clsf_oid, cl_value, indus_cl_set_id, level_num, start_tms, last_chg_tms, last_chg_usr_id, cl_nme, cl_desc)  SELECT 'CBAINCL591','ED93.75C','CBAISSUB',1,SYSDATE,SYSDATE,'CBA','ED93.75C','ED93.75C'     FROM DUAL WHERE NOT EXISTS (SELECT 1 FROM ft_t_incl WHERE cl_value = 'ED93.75C' AND indus_cl_set_id = 'CBAISSUB');</v>
      </c>
    </row>
    <row r="593" spans="1:13">
      <c r="A593" s="142" t="s">
        <v>379</v>
      </c>
      <c r="B593" s="33" t="s">
        <v>2137</v>
      </c>
      <c r="C593" s="9" t="s">
        <v>379</v>
      </c>
      <c r="D593" s="78" t="s">
        <v>145</v>
      </c>
      <c r="E593" s="9">
        <v>1</v>
      </c>
      <c r="F593" s="33" t="s">
        <v>17</v>
      </c>
      <c r="G593" s="34" t="s">
        <v>17</v>
      </c>
      <c r="H593" s="34" t="s">
        <v>141</v>
      </c>
      <c r="I593" s="9" t="s">
        <v>379</v>
      </c>
      <c r="J593" s="9" t="s">
        <v>379</v>
      </c>
      <c r="K593" s="6" t="s">
        <v>9</v>
      </c>
      <c r="L593" s="6" t="s">
        <v>141</v>
      </c>
      <c r="M593" s="7" t="str">
        <f t="shared" si="9"/>
        <v>INSERT INTO ft_t_incl (clsf_oid, cl_value, indus_cl_set_id, level_num, start_tms, last_chg_tms, last_chg_usr_id, cl_nme, cl_desc)  SELECT 'CBAINCL592','ED94C','CBAISSUB',1,SYSDATE,SYSDATE,'CBA','ED94C','ED94C'     FROM DUAL WHERE NOT EXISTS (SELECT 1 FROM ft_t_incl WHERE cl_value = 'ED94C' AND indus_cl_set_id = 'CBAISSUB');</v>
      </c>
    </row>
    <row r="594" spans="1:13">
      <c r="A594" s="142" t="s">
        <v>373</v>
      </c>
      <c r="B594" s="33" t="s">
        <v>2138</v>
      </c>
      <c r="C594" s="9" t="s">
        <v>373</v>
      </c>
      <c r="D594" s="78" t="s">
        <v>145</v>
      </c>
      <c r="E594" s="9">
        <v>1</v>
      </c>
      <c r="F594" s="33" t="s">
        <v>17</v>
      </c>
      <c r="G594" s="34" t="s">
        <v>17</v>
      </c>
      <c r="H594" s="34" t="s">
        <v>141</v>
      </c>
      <c r="I594" s="9" t="s">
        <v>373</v>
      </c>
      <c r="J594" s="9" t="s">
        <v>373</v>
      </c>
      <c r="K594" s="6" t="s">
        <v>9</v>
      </c>
      <c r="L594" s="6" t="s">
        <v>141</v>
      </c>
      <c r="M594" s="7" t="str">
        <f t="shared" si="9"/>
        <v>INSERT INTO ft_t_incl (clsf_oid, cl_value, indus_cl_set_id, level_num, start_tms, last_chg_tms, last_chg_usr_id, cl_nme, cl_desc)  SELECT 'CBAINCL593','ED94.25C','CBAISSUB',1,SYSDATE,SYSDATE,'CBA','ED94.25C','ED94.25C'     FROM DUAL WHERE NOT EXISTS (SELECT 1 FROM ft_t_incl WHERE cl_value = 'ED94.25C' AND indus_cl_set_id = 'CBAISSUB');</v>
      </c>
    </row>
    <row r="595" spans="1:13">
      <c r="A595" s="142" t="s">
        <v>375</v>
      </c>
      <c r="B595" s="33" t="s">
        <v>2139</v>
      </c>
      <c r="C595" s="9" t="s">
        <v>375</v>
      </c>
      <c r="D595" s="78" t="s">
        <v>145</v>
      </c>
      <c r="E595" s="9">
        <v>1</v>
      </c>
      <c r="F595" s="33" t="s">
        <v>17</v>
      </c>
      <c r="G595" s="34" t="s">
        <v>17</v>
      </c>
      <c r="H595" s="34" t="s">
        <v>141</v>
      </c>
      <c r="I595" s="9" t="s">
        <v>375</v>
      </c>
      <c r="J595" s="9" t="s">
        <v>375</v>
      </c>
      <c r="K595" s="6" t="s">
        <v>9</v>
      </c>
      <c r="L595" s="6" t="s">
        <v>141</v>
      </c>
      <c r="M595" s="7" t="str">
        <f t="shared" si="9"/>
        <v>INSERT INTO ft_t_incl (clsf_oid, cl_value, indus_cl_set_id, level_num, start_tms, last_chg_tms, last_chg_usr_id, cl_nme, cl_desc)  SELECT 'CBAINCL594','ED94.5C','CBAISSUB',1,SYSDATE,SYSDATE,'CBA','ED94.5C','ED94.5C'     FROM DUAL WHERE NOT EXISTS (SELECT 1 FROM ft_t_incl WHERE cl_value = 'ED94.5C' AND indus_cl_set_id = 'CBAISSUB');</v>
      </c>
    </row>
    <row r="596" spans="1:13">
      <c r="A596" s="142" t="s">
        <v>377</v>
      </c>
      <c r="B596" s="33" t="s">
        <v>2140</v>
      </c>
      <c r="C596" s="9" t="s">
        <v>377</v>
      </c>
      <c r="D596" s="78" t="s">
        <v>145</v>
      </c>
      <c r="E596" s="9">
        <v>1</v>
      </c>
      <c r="F596" s="33" t="s">
        <v>17</v>
      </c>
      <c r="G596" s="34" t="s">
        <v>17</v>
      </c>
      <c r="H596" s="34" t="s">
        <v>141</v>
      </c>
      <c r="I596" s="9" t="s">
        <v>377</v>
      </c>
      <c r="J596" s="9" t="s">
        <v>377</v>
      </c>
      <c r="K596" s="6" t="s">
        <v>9</v>
      </c>
      <c r="L596" s="6" t="s">
        <v>141</v>
      </c>
      <c r="M596" s="7" t="str">
        <f t="shared" si="9"/>
        <v>INSERT INTO ft_t_incl (clsf_oid, cl_value, indus_cl_set_id, level_num, start_tms, last_chg_tms, last_chg_usr_id, cl_nme, cl_desc)  SELECT 'CBAINCL595','ED94.75C','CBAISSUB',1,SYSDATE,SYSDATE,'CBA','ED94.75C','ED94.75C'     FROM DUAL WHERE NOT EXISTS (SELECT 1 FROM ft_t_incl WHERE cl_value = 'ED94.75C' AND indus_cl_set_id = 'CBAISSUB');</v>
      </c>
    </row>
    <row r="597" spans="1:13">
      <c r="A597" s="142" t="s">
        <v>387</v>
      </c>
      <c r="B597" s="33" t="s">
        <v>2141</v>
      </c>
      <c r="C597" s="9" t="s">
        <v>387</v>
      </c>
      <c r="D597" s="78" t="s">
        <v>145</v>
      </c>
      <c r="E597" s="9">
        <v>1</v>
      </c>
      <c r="F597" s="33" t="s">
        <v>17</v>
      </c>
      <c r="G597" s="34" t="s">
        <v>17</v>
      </c>
      <c r="H597" s="34" t="s">
        <v>141</v>
      </c>
      <c r="I597" s="9" t="s">
        <v>387</v>
      </c>
      <c r="J597" s="9" t="s">
        <v>387</v>
      </c>
      <c r="K597" s="6" t="s">
        <v>9</v>
      </c>
      <c r="L597" s="6" t="s">
        <v>141</v>
      </c>
      <c r="M597" s="7" t="str">
        <f t="shared" si="9"/>
        <v>INSERT INTO ft_t_incl (clsf_oid, cl_value, indus_cl_set_id, level_num, start_tms, last_chg_tms, last_chg_usr_id, cl_nme, cl_desc)  SELECT 'CBAINCL596','ED95C','CBAISSUB',1,SYSDATE,SYSDATE,'CBA','ED95C','ED95C'     FROM DUAL WHERE NOT EXISTS (SELECT 1 FROM ft_t_incl WHERE cl_value = 'ED95C' AND indus_cl_set_id = 'CBAISSUB');</v>
      </c>
    </row>
    <row r="598" spans="1:13">
      <c r="A598" s="142" t="s">
        <v>381</v>
      </c>
      <c r="B598" s="33" t="s">
        <v>2142</v>
      </c>
      <c r="C598" s="9" t="s">
        <v>381</v>
      </c>
      <c r="D598" s="78" t="s">
        <v>145</v>
      </c>
      <c r="E598" s="9">
        <v>1</v>
      </c>
      <c r="F598" s="33" t="s">
        <v>17</v>
      </c>
      <c r="G598" s="34" t="s">
        <v>17</v>
      </c>
      <c r="H598" s="34" t="s">
        <v>141</v>
      </c>
      <c r="I598" s="9" t="s">
        <v>381</v>
      </c>
      <c r="J598" s="9" t="s">
        <v>381</v>
      </c>
      <c r="K598" s="6" t="s">
        <v>9</v>
      </c>
      <c r="L598" s="6" t="s">
        <v>141</v>
      </c>
      <c r="M598" s="7" t="str">
        <f t="shared" si="9"/>
        <v>INSERT INTO ft_t_incl (clsf_oid, cl_value, indus_cl_set_id, level_num, start_tms, last_chg_tms, last_chg_usr_id, cl_nme, cl_desc)  SELECT 'CBAINCL597','ED95.25C','CBAISSUB',1,SYSDATE,SYSDATE,'CBA','ED95.25C','ED95.25C'     FROM DUAL WHERE NOT EXISTS (SELECT 1 FROM ft_t_incl WHERE cl_value = 'ED95.25C' AND indus_cl_set_id = 'CBAISSUB');</v>
      </c>
    </row>
    <row r="599" spans="1:13">
      <c r="A599" s="142" t="s">
        <v>383</v>
      </c>
      <c r="B599" s="33" t="s">
        <v>2143</v>
      </c>
      <c r="C599" s="9" t="s">
        <v>383</v>
      </c>
      <c r="D599" s="78" t="s">
        <v>145</v>
      </c>
      <c r="E599" s="9">
        <v>1</v>
      </c>
      <c r="F599" s="33" t="s">
        <v>17</v>
      </c>
      <c r="G599" s="34" t="s">
        <v>17</v>
      </c>
      <c r="H599" s="34" t="s">
        <v>141</v>
      </c>
      <c r="I599" s="9" t="s">
        <v>383</v>
      </c>
      <c r="J599" s="9" t="s">
        <v>383</v>
      </c>
      <c r="K599" s="6" t="s">
        <v>9</v>
      </c>
      <c r="L599" s="6" t="s">
        <v>141</v>
      </c>
      <c r="M599" s="7" t="str">
        <f t="shared" si="9"/>
        <v>INSERT INTO ft_t_incl (clsf_oid, cl_value, indus_cl_set_id, level_num, start_tms, last_chg_tms, last_chg_usr_id, cl_nme, cl_desc)  SELECT 'CBAINCL598','ED95.5C','CBAISSUB',1,SYSDATE,SYSDATE,'CBA','ED95.5C','ED95.5C'     FROM DUAL WHERE NOT EXISTS (SELECT 1 FROM ft_t_incl WHERE cl_value = 'ED95.5C' AND indus_cl_set_id = 'CBAISSUB');</v>
      </c>
    </row>
    <row r="600" spans="1:13">
      <c r="A600" s="142" t="s">
        <v>385</v>
      </c>
      <c r="B600" s="33" t="s">
        <v>2144</v>
      </c>
      <c r="C600" s="9" t="s">
        <v>385</v>
      </c>
      <c r="D600" s="78" t="s">
        <v>145</v>
      </c>
      <c r="E600" s="9">
        <v>1</v>
      </c>
      <c r="F600" s="33" t="s">
        <v>17</v>
      </c>
      <c r="G600" s="34" t="s">
        <v>17</v>
      </c>
      <c r="H600" s="34" t="s">
        <v>141</v>
      </c>
      <c r="I600" s="9" t="s">
        <v>385</v>
      </c>
      <c r="J600" s="9" t="s">
        <v>385</v>
      </c>
      <c r="K600" s="6" t="s">
        <v>9</v>
      </c>
      <c r="L600" s="6" t="s">
        <v>141</v>
      </c>
      <c r="M600" s="7" t="str">
        <f t="shared" si="9"/>
        <v>INSERT INTO ft_t_incl (clsf_oid, cl_value, indus_cl_set_id, level_num, start_tms, last_chg_tms, last_chg_usr_id, cl_nme, cl_desc)  SELECT 'CBAINCL599','ED95.75C','CBAISSUB',1,SYSDATE,SYSDATE,'CBA','ED95.75C','ED95.75C'     FROM DUAL WHERE NOT EXISTS (SELECT 1 FROM ft_t_incl WHERE cl_value = 'ED95.75C' AND indus_cl_set_id = 'CBAISSUB');</v>
      </c>
    </row>
    <row r="601" spans="1:13">
      <c r="A601" s="142" t="s">
        <v>395</v>
      </c>
      <c r="B601" s="33" t="s">
        <v>2145</v>
      </c>
      <c r="C601" s="9" t="s">
        <v>395</v>
      </c>
      <c r="D601" s="78" t="s">
        <v>145</v>
      </c>
      <c r="E601" s="9">
        <v>1</v>
      </c>
      <c r="F601" s="33" t="s">
        <v>17</v>
      </c>
      <c r="G601" s="34" t="s">
        <v>17</v>
      </c>
      <c r="H601" s="34" t="s">
        <v>141</v>
      </c>
      <c r="I601" s="9" t="s">
        <v>395</v>
      </c>
      <c r="J601" s="9" t="s">
        <v>395</v>
      </c>
      <c r="K601" s="6" t="s">
        <v>9</v>
      </c>
      <c r="L601" s="6" t="s">
        <v>141</v>
      </c>
      <c r="M601" s="7" t="str">
        <f t="shared" si="9"/>
        <v>INSERT INTO ft_t_incl (clsf_oid, cl_value, indus_cl_set_id, level_num, start_tms, last_chg_tms, last_chg_usr_id, cl_nme, cl_desc)  SELECT 'CBAINCL600','ED96C','CBAISSUB',1,SYSDATE,SYSDATE,'CBA','ED96C','ED96C'     FROM DUAL WHERE NOT EXISTS (SELECT 1 FROM ft_t_incl WHERE cl_value = 'ED96C' AND indus_cl_set_id = 'CBAISSUB');</v>
      </c>
    </row>
    <row r="602" spans="1:13">
      <c r="A602" s="142" t="s">
        <v>389</v>
      </c>
      <c r="B602" s="33" t="s">
        <v>2146</v>
      </c>
      <c r="C602" s="9" t="s">
        <v>389</v>
      </c>
      <c r="D602" s="78" t="s">
        <v>145</v>
      </c>
      <c r="E602" s="9">
        <v>1</v>
      </c>
      <c r="F602" s="33" t="s">
        <v>17</v>
      </c>
      <c r="G602" s="34" t="s">
        <v>17</v>
      </c>
      <c r="H602" s="34" t="s">
        <v>141</v>
      </c>
      <c r="I602" s="9" t="s">
        <v>389</v>
      </c>
      <c r="J602" s="9" t="s">
        <v>389</v>
      </c>
      <c r="K602" s="6" t="s">
        <v>9</v>
      </c>
      <c r="L602" s="6" t="s">
        <v>141</v>
      </c>
      <c r="M602" s="7" t="str">
        <f t="shared" si="9"/>
        <v>INSERT INTO ft_t_incl (clsf_oid, cl_value, indus_cl_set_id, level_num, start_tms, last_chg_tms, last_chg_usr_id, cl_nme, cl_desc)  SELECT 'CBAINCL601','ED96.25C','CBAISSUB',1,SYSDATE,SYSDATE,'CBA','ED96.25C','ED96.25C'     FROM DUAL WHERE NOT EXISTS (SELECT 1 FROM ft_t_incl WHERE cl_value = 'ED96.25C' AND indus_cl_set_id = 'CBAISSUB');</v>
      </c>
    </row>
    <row r="603" spans="1:13">
      <c r="A603" s="142" t="s">
        <v>391</v>
      </c>
      <c r="B603" s="33" t="s">
        <v>2147</v>
      </c>
      <c r="C603" s="9" t="s">
        <v>391</v>
      </c>
      <c r="D603" s="78" t="s">
        <v>145</v>
      </c>
      <c r="E603" s="9">
        <v>1</v>
      </c>
      <c r="F603" s="33" t="s">
        <v>17</v>
      </c>
      <c r="G603" s="34" t="s">
        <v>17</v>
      </c>
      <c r="H603" s="34" t="s">
        <v>141</v>
      </c>
      <c r="I603" s="9" t="s">
        <v>391</v>
      </c>
      <c r="J603" s="9" t="s">
        <v>391</v>
      </c>
      <c r="K603" s="6" t="s">
        <v>9</v>
      </c>
      <c r="L603" s="6" t="s">
        <v>141</v>
      </c>
      <c r="M603" s="7" t="str">
        <f t="shared" si="9"/>
        <v>INSERT INTO ft_t_incl (clsf_oid, cl_value, indus_cl_set_id, level_num, start_tms, last_chg_tms, last_chg_usr_id, cl_nme, cl_desc)  SELECT 'CBAINCL602','ED96.5C','CBAISSUB',1,SYSDATE,SYSDATE,'CBA','ED96.5C','ED96.5C'     FROM DUAL WHERE NOT EXISTS (SELECT 1 FROM ft_t_incl WHERE cl_value = 'ED96.5C' AND indus_cl_set_id = 'CBAISSUB');</v>
      </c>
    </row>
    <row r="604" spans="1:13">
      <c r="A604" s="142" t="s">
        <v>393</v>
      </c>
      <c r="B604" s="33" t="s">
        <v>2148</v>
      </c>
      <c r="C604" s="9" t="s">
        <v>393</v>
      </c>
      <c r="D604" s="78" t="s">
        <v>145</v>
      </c>
      <c r="E604" s="9">
        <v>1</v>
      </c>
      <c r="F604" s="33" t="s">
        <v>17</v>
      </c>
      <c r="G604" s="34" t="s">
        <v>17</v>
      </c>
      <c r="H604" s="34" t="s">
        <v>141</v>
      </c>
      <c r="I604" s="9" t="s">
        <v>393</v>
      </c>
      <c r="J604" s="9" t="s">
        <v>393</v>
      </c>
      <c r="K604" s="6" t="s">
        <v>9</v>
      </c>
      <c r="L604" s="6" t="s">
        <v>141</v>
      </c>
      <c r="M604" s="7" t="str">
        <f t="shared" si="9"/>
        <v>INSERT INTO ft_t_incl (clsf_oid, cl_value, indus_cl_set_id, level_num, start_tms, last_chg_tms, last_chg_usr_id, cl_nme, cl_desc)  SELECT 'CBAINCL603','ED96.75C','CBAISSUB',1,SYSDATE,SYSDATE,'CBA','ED96.75C','ED96.75C'     FROM DUAL WHERE NOT EXISTS (SELECT 1 FROM ft_t_incl WHERE cl_value = 'ED96.75C' AND indus_cl_set_id = 'CBAISSUB');</v>
      </c>
    </row>
    <row r="605" spans="1:13">
      <c r="A605" s="142" t="s">
        <v>403</v>
      </c>
      <c r="B605" s="33" t="s">
        <v>2149</v>
      </c>
      <c r="C605" s="9" t="s">
        <v>403</v>
      </c>
      <c r="D605" s="78" t="s">
        <v>145</v>
      </c>
      <c r="E605" s="9">
        <v>1</v>
      </c>
      <c r="F605" s="33" t="s">
        <v>17</v>
      </c>
      <c r="G605" s="34" t="s">
        <v>17</v>
      </c>
      <c r="H605" s="34" t="s">
        <v>141</v>
      </c>
      <c r="I605" s="9" t="s">
        <v>403</v>
      </c>
      <c r="J605" s="9" t="s">
        <v>403</v>
      </c>
      <c r="K605" s="6" t="s">
        <v>9</v>
      </c>
      <c r="L605" s="6" t="s">
        <v>141</v>
      </c>
      <c r="M605" s="7" t="str">
        <f t="shared" si="9"/>
        <v>INSERT INTO ft_t_incl (clsf_oid, cl_value, indus_cl_set_id, level_num, start_tms, last_chg_tms, last_chg_usr_id, cl_nme, cl_desc)  SELECT 'CBAINCL604','ED97C','CBAISSUB',1,SYSDATE,SYSDATE,'CBA','ED97C','ED97C'     FROM DUAL WHERE NOT EXISTS (SELECT 1 FROM ft_t_incl WHERE cl_value = 'ED97C' AND indus_cl_set_id = 'CBAISSUB');</v>
      </c>
    </row>
    <row r="606" spans="1:13">
      <c r="A606" s="142" t="s">
        <v>397</v>
      </c>
      <c r="B606" s="33" t="s">
        <v>2150</v>
      </c>
      <c r="C606" s="9" t="s">
        <v>397</v>
      </c>
      <c r="D606" s="78" t="s">
        <v>145</v>
      </c>
      <c r="E606" s="9">
        <v>1</v>
      </c>
      <c r="F606" s="33" t="s">
        <v>17</v>
      </c>
      <c r="G606" s="34" t="s">
        <v>17</v>
      </c>
      <c r="H606" s="34" t="s">
        <v>141</v>
      </c>
      <c r="I606" s="9" t="s">
        <v>397</v>
      </c>
      <c r="J606" s="9" t="s">
        <v>397</v>
      </c>
      <c r="K606" s="6" t="s">
        <v>9</v>
      </c>
      <c r="L606" s="6" t="s">
        <v>141</v>
      </c>
      <c r="M606" s="7" t="str">
        <f t="shared" si="9"/>
        <v>INSERT INTO ft_t_incl (clsf_oid, cl_value, indus_cl_set_id, level_num, start_tms, last_chg_tms, last_chg_usr_id, cl_nme, cl_desc)  SELECT 'CBAINCL605','ED97.25C','CBAISSUB',1,SYSDATE,SYSDATE,'CBA','ED97.25C','ED97.25C'     FROM DUAL WHERE NOT EXISTS (SELECT 1 FROM ft_t_incl WHERE cl_value = 'ED97.25C' AND indus_cl_set_id = 'CBAISSUB');</v>
      </c>
    </row>
    <row r="607" spans="1:13">
      <c r="A607" s="142" t="s">
        <v>399</v>
      </c>
      <c r="B607" s="33" t="s">
        <v>2151</v>
      </c>
      <c r="C607" s="9" t="s">
        <v>399</v>
      </c>
      <c r="D607" s="78" t="s">
        <v>145</v>
      </c>
      <c r="E607" s="9">
        <v>1</v>
      </c>
      <c r="F607" s="33" t="s">
        <v>17</v>
      </c>
      <c r="G607" s="34" t="s">
        <v>17</v>
      </c>
      <c r="H607" s="34" t="s">
        <v>141</v>
      </c>
      <c r="I607" s="9" t="s">
        <v>399</v>
      </c>
      <c r="J607" s="9" t="s">
        <v>399</v>
      </c>
      <c r="K607" s="6" t="s">
        <v>9</v>
      </c>
      <c r="L607" s="6" t="s">
        <v>141</v>
      </c>
      <c r="M607" s="7" t="str">
        <f t="shared" si="9"/>
        <v>INSERT INTO ft_t_incl (clsf_oid, cl_value, indus_cl_set_id, level_num, start_tms, last_chg_tms, last_chg_usr_id, cl_nme, cl_desc)  SELECT 'CBAINCL606','ED97.5C','CBAISSUB',1,SYSDATE,SYSDATE,'CBA','ED97.5C','ED97.5C'     FROM DUAL WHERE NOT EXISTS (SELECT 1 FROM ft_t_incl WHERE cl_value = 'ED97.5C' AND indus_cl_set_id = 'CBAISSUB');</v>
      </c>
    </row>
    <row r="608" spans="1:13">
      <c r="A608" s="142" t="s">
        <v>401</v>
      </c>
      <c r="B608" s="33" t="s">
        <v>2152</v>
      </c>
      <c r="C608" s="9" t="s">
        <v>401</v>
      </c>
      <c r="D608" s="78" t="s">
        <v>145</v>
      </c>
      <c r="E608" s="9">
        <v>1</v>
      </c>
      <c r="F608" s="33" t="s">
        <v>17</v>
      </c>
      <c r="G608" s="34" t="s">
        <v>17</v>
      </c>
      <c r="H608" s="34" t="s">
        <v>141</v>
      </c>
      <c r="I608" s="9" t="s">
        <v>401</v>
      </c>
      <c r="J608" s="9" t="s">
        <v>401</v>
      </c>
      <c r="K608" s="6" t="s">
        <v>9</v>
      </c>
      <c r="L608" s="6" t="s">
        <v>141</v>
      </c>
      <c r="M608" s="7" t="str">
        <f t="shared" si="9"/>
        <v>INSERT INTO ft_t_incl (clsf_oid, cl_value, indus_cl_set_id, level_num, start_tms, last_chg_tms, last_chg_usr_id, cl_nme, cl_desc)  SELECT 'CBAINCL607','ED97.75C','CBAISSUB',1,SYSDATE,SYSDATE,'CBA','ED97.75C','ED97.75C'     FROM DUAL WHERE NOT EXISTS (SELECT 1 FROM ft_t_incl WHERE cl_value = 'ED97.75C' AND indus_cl_set_id = 'CBAISSUB');</v>
      </c>
    </row>
    <row r="609" spans="1:13">
      <c r="A609" s="142" t="s">
        <v>411</v>
      </c>
      <c r="B609" s="33" t="s">
        <v>2153</v>
      </c>
      <c r="C609" s="9" t="s">
        <v>411</v>
      </c>
      <c r="D609" s="78" t="s">
        <v>145</v>
      </c>
      <c r="E609" s="9">
        <v>1</v>
      </c>
      <c r="F609" s="33" t="s">
        <v>17</v>
      </c>
      <c r="G609" s="34" t="s">
        <v>17</v>
      </c>
      <c r="H609" s="34" t="s">
        <v>141</v>
      </c>
      <c r="I609" s="9" t="s">
        <v>411</v>
      </c>
      <c r="J609" s="9" t="s">
        <v>411</v>
      </c>
      <c r="K609" s="6" t="s">
        <v>9</v>
      </c>
      <c r="L609" s="6" t="s">
        <v>141</v>
      </c>
      <c r="M609" s="7" t="str">
        <f t="shared" si="9"/>
        <v>INSERT INTO ft_t_incl (clsf_oid, cl_value, indus_cl_set_id, level_num, start_tms, last_chg_tms, last_chg_usr_id, cl_nme, cl_desc)  SELECT 'CBAINCL608','ED98C','CBAISSUB',1,SYSDATE,SYSDATE,'CBA','ED98C','ED98C'     FROM DUAL WHERE NOT EXISTS (SELECT 1 FROM ft_t_incl WHERE cl_value = 'ED98C' AND indus_cl_set_id = 'CBAISSUB');</v>
      </c>
    </row>
    <row r="610" spans="1:13">
      <c r="A610" s="142" t="s">
        <v>405</v>
      </c>
      <c r="B610" s="33" t="s">
        <v>2154</v>
      </c>
      <c r="C610" s="9" t="s">
        <v>405</v>
      </c>
      <c r="D610" s="78" t="s">
        <v>145</v>
      </c>
      <c r="E610" s="9">
        <v>1</v>
      </c>
      <c r="F610" s="33" t="s">
        <v>17</v>
      </c>
      <c r="G610" s="34" t="s">
        <v>17</v>
      </c>
      <c r="H610" s="34" t="s">
        <v>141</v>
      </c>
      <c r="I610" s="9" t="s">
        <v>405</v>
      </c>
      <c r="J610" s="9" t="s">
        <v>405</v>
      </c>
      <c r="K610" s="6" t="s">
        <v>9</v>
      </c>
      <c r="L610" s="6" t="s">
        <v>141</v>
      </c>
      <c r="M610" s="7" t="str">
        <f t="shared" si="9"/>
        <v>INSERT INTO ft_t_incl (clsf_oid, cl_value, indus_cl_set_id, level_num, start_tms, last_chg_tms, last_chg_usr_id, cl_nme, cl_desc)  SELECT 'CBAINCL609','ED98.25C','CBAISSUB',1,SYSDATE,SYSDATE,'CBA','ED98.25C','ED98.25C'     FROM DUAL WHERE NOT EXISTS (SELECT 1 FROM ft_t_incl WHERE cl_value = 'ED98.25C' AND indus_cl_set_id = 'CBAISSUB');</v>
      </c>
    </row>
    <row r="611" spans="1:13">
      <c r="A611" s="142" t="s">
        <v>407</v>
      </c>
      <c r="B611" s="33" t="s">
        <v>2155</v>
      </c>
      <c r="C611" s="9" t="s">
        <v>407</v>
      </c>
      <c r="D611" s="78" t="s">
        <v>145</v>
      </c>
      <c r="E611" s="9">
        <v>1</v>
      </c>
      <c r="F611" s="33" t="s">
        <v>17</v>
      </c>
      <c r="G611" s="34" t="s">
        <v>17</v>
      </c>
      <c r="H611" s="34" t="s">
        <v>141</v>
      </c>
      <c r="I611" s="9" t="s">
        <v>407</v>
      </c>
      <c r="J611" s="9" t="s">
        <v>407</v>
      </c>
      <c r="K611" s="6" t="s">
        <v>9</v>
      </c>
      <c r="L611" s="6" t="s">
        <v>141</v>
      </c>
      <c r="M611" s="7" t="str">
        <f t="shared" si="9"/>
        <v>INSERT INTO ft_t_incl (clsf_oid, cl_value, indus_cl_set_id, level_num, start_tms, last_chg_tms, last_chg_usr_id, cl_nme, cl_desc)  SELECT 'CBAINCL610','ED98.5C','CBAISSUB',1,SYSDATE,SYSDATE,'CBA','ED98.5C','ED98.5C'     FROM DUAL WHERE NOT EXISTS (SELECT 1 FROM ft_t_incl WHERE cl_value = 'ED98.5C' AND indus_cl_set_id = 'CBAISSUB');</v>
      </c>
    </row>
    <row r="612" spans="1:13">
      <c r="A612" s="142" t="s">
        <v>409</v>
      </c>
      <c r="B612" s="33" t="s">
        <v>2156</v>
      </c>
      <c r="C612" s="9" t="s">
        <v>409</v>
      </c>
      <c r="D612" s="78" t="s">
        <v>145</v>
      </c>
      <c r="E612" s="9">
        <v>1</v>
      </c>
      <c r="F612" s="33" t="s">
        <v>17</v>
      </c>
      <c r="G612" s="34" t="s">
        <v>17</v>
      </c>
      <c r="H612" s="34" t="s">
        <v>141</v>
      </c>
      <c r="I612" s="9" t="s">
        <v>409</v>
      </c>
      <c r="J612" s="9" t="s">
        <v>409</v>
      </c>
      <c r="K612" s="6" t="s">
        <v>9</v>
      </c>
      <c r="L612" s="6" t="s">
        <v>141</v>
      </c>
      <c r="M612" s="7" t="str">
        <f t="shared" si="9"/>
        <v>INSERT INTO ft_t_incl (clsf_oid, cl_value, indus_cl_set_id, level_num, start_tms, last_chg_tms, last_chg_usr_id, cl_nme, cl_desc)  SELECT 'CBAINCL611','ED98.75C','CBAISSUB',1,SYSDATE,SYSDATE,'CBA','ED98.75C','ED98.75C'     FROM DUAL WHERE NOT EXISTS (SELECT 1 FROM ft_t_incl WHERE cl_value = 'ED98.75C' AND indus_cl_set_id = 'CBAISSUB');</v>
      </c>
    </row>
    <row r="613" spans="1:13">
      <c r="A613" s="142" t="s">
        <v>419</v>
      </c>
      <c r="B613" s="33" t="s">
        <v>2157</v>
      </c>
      <c r="C613" s="9" t="s">
        <v>419</v>
      </c>
      <c r="D613" s="78" t="s">
        <v>145</v>
      </c>
      <c r="E613" s="9">
        <v>1</v>
      </c>
      <c r="F613" s="33" t="s">
        <v>17</v>
      </c>
      <c r="G613" s="34" t="s">
        <v>17</v>
      </c>
      <c r="H613" s="34" t="s">
        <v>141</v>
      </c>
      <c r="I613" s="9" t="s">
        <v>419</v>
      </c>
      <c r="J613" s="9" t="s">
        <v>419</v>
      </c>
      <c r="K613" s="6" t="s">
        <v>9</v>
      </c>
      <c r="L613" s="6" t="s">
        <v>141</v>
      </c>
      <c r="M613" s="7" t="str">
        <f t="shared" si="9"/>
        <v>INSERT INTO ft_t_incl (clsf_oid, cl_value, indus_cl_set_id, level_num, start_tms, last_chg_tms, last_chg_usr_id, cl_nme, cl_desc)  SELECT 'CBAINCL612','ED99C','CBAISSUB',1,SYSDATE,SYSDATE,'CBA','ED99C','ED99C'     FROM DUAL WHERE NOT EXISTS (SELECT 1 FROM ft_t_incl WHERE cl_value = 'ED99C' AND indus_cl_set_id = 'CBAISSUB');</v>
      </c>
    </row>
    <row r="614" spans="1:13">
      <c r="A614" s="142" t="s">
        <v>413</v>
      </c>
      <c r="B614" s="33" t="s">
        <v>2158</v>
      </c>
      <c r="C614" s="9" t="s">
        <v>413</v>
      </c>
      <c r="D614" s="78" t="s">
        <v>145</v>
      </c>
      <c r="E614" s="9">
        <v>1</v>
      </c>
      <c r="F614" s="33" t="s">
        <v>17</v>
      </c>
      <c r="G614" s="34" t="s">
        <v>17</v>
      </c>
      <c r="H614" s="34" t="s">
        <v>141</v>
      </c>
      <c r="I614" s="9" t="s">
        <v>413</v>
      </c>
      <c r="J614" s="9" t="s">
        <v>413</v>
      </c>
      <c r="K614" s="6" t="s">
        <v>9</v>
      </c>
      <c r="L614" s="6" t="s">
        <v>141</v>
      </c>
      <c r="M614" s="7" t="str">
        <f t="shared" si="9"/>
        <v>INSERT INTO ft_t_incl (clsf_oid, cl_value, indus_cl_set_id, level_num, start_tms, last_chg_tms, last_chg_usr_id, cl_nme, cl_desc)  SELECT 'CBAINCL613','ED99.25C','CBAISSUB',1,SYSDATE,SYSDATE,'CBA','ED99.25C','ED99.25C'     FROM DUAL WHERE NOT EXISTS (SELECT 1 FROM ft_t_incl WHERE cl_value = 'ED99.25C' AND indus_cl_set_id = 'CBAISSUB');</v>
      </c>
    </row>
    <row r="615" spans="1:13">
      <c r="A615" s="142" t="s">
        <v>415</v>
      </c>
      <c r="B615" s="33" t="s">
        <v>2159</v>
      </c>
      <c r="C615" s="9" t="s">
        <v>415</v>
      </c>
      <c r="D615" s="78" t="s">
        <v>145</v>
      </c>
      <c r="E615" s="9">
        <v>1</v>
      </c>
      <c r="F615" s="33" t="s">
        <v>17</v>
      </c>
      <c r="G615" s="34" t="s">
        <v>17</v>
      </c>
      <c r="H615" s="34" t="s">
        <v>141</v>
      </c>
      <c r="I615" s="9" t="s">
        <v>415</v>
      </c>
      <c r="J615" s="9" t="s">
        <v>415</v>
      </c>
      <c r="K615" s="6" t="s">
        <v>9</v>
      </c>
      <c r="L615" s="6" t="s">
        <v>141</v>
      </c>
      <c r="M615" s="7" t="str">
        <f t="shared" si="9"/>
        <v>INSERT INTO ft_t_incl (clsf_oid, cl_value, indus_cl_set_id, level_num, start_tms, last_chg_tms, last_chg_usr_id, cl_nme, cl_desc)  SELECT 'CBAINCL614','ED99.5C','CBAISSUB',1,SYSDATE,SYSDATE,'CBA','ED99.5C','ED99.5C'     FROM DUAL WHERE NOT EXISTS (SELECT 1 FROM ft_t_incl WHERE cl_value = 'ED99.5C' AND indus_cl_set_id = 'CBAISSUB');</v>
      </c>
    </row>
    <row r="616" spans="1:13">
      <c r="A616" s="142" t="s">
        <v>417</v>
      </c>
      <c r="B616" s="33" t="s">
        <v>2160</v>
      </c>
      <c r="C616" s="9" t="s">
        <v>417</v>
      </c>
      <c r="D616" s="78" t="s">
        <v>145</v>
      </c>
      <c r="E616" s="9">
        <v>1</v>
      </c>
      <c r="F616" s="33" t="s">
        <v>17</v>
      </c>
      <c r="G616" s="34" t="s">
        <v>17</v>
      </c>
      <c r="H616" s="34" t="s">
        <v>141</v>
      </c>
      <c r="I616" s="9" t="s">
        <v>417</v>
      </c>
      <c r="J616" s="9" t="s">
        <v>417</v>
      </c>
      <c r="K616" s="6" t="s">
        <v>9</v>
      </c>
      <c r="L616" s="6" t="s">
        <v>141</v>
      </c>
      <c r="M616" s="7" t="str">
        <f t="shared" si="9"/>
        <v>INSERT INTO ft_t_incl (clsf_oid, cl_value, indus_cl_set_id, level_num, start_tms, last_chg_tms, last_chg_usr_id, cl_nme, cl_desc)  SELECT 'CBAINCL615','ED99.75C','CBAISSUB',1,SYSDATE,SYSDATE,'CBA','ED99.75C','ED99.75C'     FROM DUAL WHERE NOT EXISTS (SELECT 1 FROM ft_t_incl WHERE cl_value = 'ED99.75C' AND indus_cl_set_id = 'CBAISSUB');</v>
      </c>
    </row>
    <row r="617" spans="1:13">
      <c r="A617" s="142" t="s">
        <v>364</v>
      </c>
      <c r="B617" s="33" t="s">
        <v>2161</v>
      </c>
      <c r="C617" s="9" t="s">
        <v>364</v>
      </c>
      <c r="D617" s="78" t="s">
        <v>145</v>
      </c>
      <c r="E617" s="9">
        <v>1</v>
      </c>
      <c r="F617" s="33" t="s">
        <v>17</v>
      </c>
      <c r="G617" s="34" t="s">
        <v>17</v>
      </c>
      <c r="H617" s="34" t="s">
        <v>141</v>
      </c>
      <c r="I617" s="9" t="s">
        <v>364</v>
      </c>
      <c r="J617" s="9" t="s">
        <v>364</v>
      </c>
      <c r="K617" s="6" t="s">
        <v>9</v>
      </c>
      <c r="L617" s="6" t="s">
        <v>141</v>
      </c>
      <c r="M617" s="7" t="str">
        <f t="shared" si="9"/>
        <v>INSERT INTO ft_t_incl (clsf_oid, cl_value, indus_cl_set_id, level_num, start_tms, last_chg_tms, last_chg_usr_id, cl_nme, cl_desc)  SELECT 'CBAINCL616','ED92.75P','CBAISSUB',1,SYSDATE,SYSDATE,'CBA','ED92.75P','ED92.75P'     FROM DUAL WHERE NOT EXISTS (SELECT 1 FROM ft_t_incl WHERE cl_value = 'ED92.75P' AND indus_cl_set_id = 'CBAISSUB');</v>
      </c>
    </row>
    <row r="618" spans="1:13">
      <c r="A618" s="142" t="s">
        <v>372</v>
      </c>
      <c r="B618" s="33" t="s">
        <v>2162</v>
      </c>
      <c r="C618" s="9" t="s">
        <v>372</v>
      </c>
      <c r="D618" s="78" t="s">
        <v>145</v>
      </c>
      <c r="E618" s="9">
        <v>1</v>
      </c>
      <c r="F618" s="33" t="s">
        <v>17</v>
      </c>
      <c r="G618" s="34" t="s">
        <v>17</v>
      </c>
      <c r="H618" s="34" t="s">
        <v>141</v>
      </c>
      <c r="I618" s="9" t="s">
        <v>372</v>
      </c>
      <c r="J618" s="9" t="s">
        <v>372</v>
      </c>
      <c r="K618" s="6" t="s">
        <v>9</v>
      </c>
      <c r="L618" s="6" t="s">
        <v>141</v>
      </c>
      <c r="M618" s="7" t="str">
        <f t="shared" si="9"/>
        <v>INSERT INTO ft_t_incl (clsf_oid, cl_value, indus_cl_set_id, level_num, start_tms, last_chg_tms, last_chg_usr_id, cl_nme, cl_desc)  SELECT 'CBAINCL617','ED93P','CBAISSUB',1,SYSDATE,SYSDATE,'CBA','ED93P','ED93P'     FROM DUAL WHERE NOT EXISTS (SELECT 1 FROM ft_t_incl WHERE cl_value = 'ED93P' AND indus_cl_set_id = 'CBAISSUB');</v>
      </c>
    </row>
    <row r="619" spans="1:13">
      <c r="A619" s="142" t="s">
        <v>366</v>
      </c>
      <c r="B619" s="33" t="s">
        <v>2163</v>
      </c>
      <c r="C619" s="9" t="s">
        <v>366</v>
      </c>
      <c r="D619" s="78" t="s">
        <v>145</v>
      </c>
      <c r="E619" s="9">
        <v>1</v>
      </c>
      <c r="F619" s="33" t="s">
        <v>17</v>
      </c>
      <c r="G619" s="34" t="s">
        <v>17</v>
      </c>
      <c r="H619" s="34" t="s">
        <v>141</v>
      </c>
      <c r="I619" s="9" t="s">
        <v>366</v>
      </c>
      <c r="J619" s="9" t="s">
        <v>366</v>
      </c>
      <c r="K619" s="6" t="s">
        <v>9</v>
      </c>
      <c r="L619" s="6" t="s">
        <v>141</v>
      </c>
      <c r="M619" s="7" t="str">
        <f t="shared" si="9"/>
        <v>INSERT INTO ft_t_incl (clsf_oid, cl_value, indus_cl_set_id, level_num, start_tms, last_chg_tms, last_chg_usr_id, cl_nme, cl_desc)  SELECT 'CBAINCL618','ED93.25P','CBAISSUB',1,SYSDATE,SYSDATE,'CBA','ED93.25P','ED93.25P'     FROM DUAL WHERE NOT EXISTS (SELECT 1 FROM ft_t_incl WHERE cl_value = 'ED93.25P' AND indus_cl_set_id = 'CBAISSUB');</v>
      </c>
    </row>
    <row r="620" spans="1:13">
      <c r="A620" s="142" t="s">
        <v>368</v>
      </c>
      <c r="B620" s="33" t="s">
        <v>2164</v>
      </c>
      <c r="C620" s="9" t="s">
        <v>368</v>
      </c>
      <c r="D620" s="78" t="s">
        <v>145</v>
      </c>
      <c r="E620" s="9">
        <v>1</v>
      </c>
      <c r="F620" s="33" t="s">
        <v>17</v>
      </c>
      <c r="G620" s="34" t="s">
        <v>17</v>
      </c>
      <c r="H620" s="34" t="s">
        <v>141</v>
      </c>
      <c r="I620" s="9" t="s">
        <v>368</v>
      </c>
      <c r="J620" s="9" t="s">
        <v>368</v>
      </c>
      <c r="K620" s="6" t="s">
        <v>9</v>
      </c>
      <c r="L620" s="6" t="s">
        <v>141</v>
      </c>
      <c r="M620" s="7" t="str">
        <f t="shared" si="9"/>
        <v>INSERT INTO ft_t_incl (clsf_oid, cl_value, indus_cl_set_id, level_num, start_tms, last_chg_tms, last_chg_usr_id, cl_nme, cl_desc)  SELECT 'CBAINCL619','ED93.5P','CBAISSUB',1,SYSDATE,SYSDATE,'CBA','ED93.5P','ED93.5P'     FROM DUAL WHERE NOT EXISTS (SELECT 1 FROM ft_t_incl WHERE cl_value = 'ED93.5P' AND indus_cl_set_id = 'CBAISSUB');</v>
      </c>
    </row>
    <row r="621" spans="1:13">
      <c r="A621" s="142" t="s">
        <v>370</v>
      </c>
      <c r="B621" s="33" t="s">
        <v>2165</v>
      </c>
      <c r="C621" s="9" t="s">
        <v>370</v>
      </c>
      <c r="D621" s="78" t="s">
        <v>145</v>
      </c>
      <c r="E621" s="9">
        <v>1</v>
      </c>
      <c r="F621" s="33" t="s">
        <v>17</v>
      </c>
      <c r="G621" s="34" t="s">
        <v>17</v>
      </c>
      <c r="H621" s="34" t="s">
        <v>141</v>
      </c>
      <c r="I621" s="9" t="s">
        <v>370</v>
      </c>
      <c r="J621" s="9" t="s">
        <v>370</v>
      </c>
      <c r="K621" s="6" t="s">
        <v>9</v>
      </c>
      <c r="L621" s="6" t="s">
        <v>141</v>
      </c>
      <c r="M621" s="7" t="str">
        <f t="shared" si="9"/>
        <v>INSERT INTO ft_t_incl (clsf_oid, cl_value, indus_cl_set_id, level_num, start_tms, last_chg_tms, last_chg_usr_id, cl_nme, cl_desc)  SELECT 'CBAINCL620','ED93.75P','CBAISSUB',1,SYSDATE,SYSDATE,'CBA','ED93.75P','ED93.75P'     FROM DUAL WHERE NOT EXISTS (SELECT 1 FROM ft_t_incl WHERE cl_value = 'ED93.75P' AND indus_cl_set_id = 'CBAISSUB');</v>
      </c>
    </row>
    <row r="622" spans="1:13">
      <c r="A622" s="142" t="s">
        <v>380</v>
      </c>
      <c r="B622" s="33" t="s">
        <v>2166</v>
      </c>
      <c r="C622" s="9" t="s">
        <v>380</v>
      </c>
      <c r="D622" s="78" t="s">
        <v>145</v>
      </c>
      <c r="E622" s="9">
        <v>1</v>
      </c>
      <c r="F622" s="33" t="s">
        <v>17</v>
      </c>
      <c r="G622" s="34" t="s">
        <v>17</v>
      </c>
      <c r="H622" s="34" t="s">
        <v>141</v>
      </c>
      <c r="I622" s="9" t="s">
        <v>380</v>
      </c>
      <c r="J622" s="9" t="s">
        <v>380</v>
      </c>
      <c r="K622" s="6" t="s">
        <v>9</v>
      </c>
      <c r="L622" s="6" t="s">
        <v>141</v>
      </c>
      <c r="M622" s="7" t="str">
        <f t="shared" si="9"/>
        <v>INSERT INTO ft_t_incl (clsf_oid, cl_value, indus_cl_set_id, level_num, start_tms, last_chg_tms, last_chg_usr_id, cl_nme, cl_desc)  SELECT 'CBAINCL621','ED94P','CBAISSUB',1,SYSDATE,SYSDATE,'CBA','ED94P','ED94P'     FROM DUAL WHERE NOT EXISTS (SELECT 1 FROM ft_t_incl WHERE cl_value = 'ED94P' AND indus_cl_set_id = 'CBAISSUB');</v>
      </c>
    </row>
    <row r="623" spans="1:13">
      <c r="A623" s="142" t="s">
        <v>374</v>
      </c>
      <c r="B623" s="33" t="s">
        <v>2167</v>
      </c>
      <c r="C623" s="9" t="s">
        <v>374</v>
      </c>
      <c r="D623" s="78" t="s">
        <v>145</v>
      </c>
      <c r="E623" s="9">
        <v>1</v>
      </c>
      <c r="F623" s="33" t="s">
        <v>17</v>
      </c>
      <c r="G623" s="34" t="s">
        <v>17</v>
      </c>
      <c r="H623" s="34" t="s">
        <v>141</v>
      </c>
      <c r="I623" s="9" t="s">
        <v>374</v>
      </c>
      <c r="J623" s="9" t="s">
        <v>374</v>
      </c>
      <c r="K623" s="6" t="s">
        <v>9</v>
      </c>
      <c r="L623" s="6" t="s">
        <v>141</v>
      </c>
      <c r="M623" s="7" t="str">
        <f t="shared" si="9"/>
        <v>INSERT INTO ft_t_incl (clsf_oid, cl_value, indus_cl_set_id, level_num, start_tms, last_chg_tms, last_chg_usr_id, cl_nme, cl_desc)  SELECT 'CBAINCL622','ED94.25P','CBAISSUB',1,SYSDATE,SYSDATE,'CBA','ED94.25P','ED94.25P'     FROM DUAL WHERE NOT EXISTS (SELECT 1 FROM ft_t_incl WHERE cl_value = 'ED94.25P' AND indus_cl_set_id = 'CBAISSUB');</v>
      </c>
    </row>
    <row r="624" spans="1:13">
      <c r="A624" s="142" t="s">
        <v>376</v>
      </c>
      <c r="B624" s="33" t="s">
        <v>2168</v>
      </c>
      <c r="C624" s="9" t="s">
        <v>376</v>
      </c>
      <c r="D624" s="78" t="s">
        <v>145</v>
      </c>
      <c r="E624" s="9">
        <v>1</v>
      </c>
      <c r="F624" s="33" t="s">
        <v>17</v>
      </c>
      <c r="G624" s="34" t="s">
        <v>17</v>
      </c>
      <c r="H624" s="34" t="s">
        <v>141</v>
      </c>
      <c r="I624" s="9" t="s">
        <v>376</v>
      </c>
      <c r="J624" s="9" t="s">
        <v>376</v>
      </c>
      <c r="K624" s="6" t="s">
        <v>9</v>
      </c>
      <c r="L624" s="6" t="s">
        <v>141</v>
      </c>
      <c r="M624" s="7" t="str">
        <f t="shared" si="9"/>
        <v>INSERT INTO ft_t_incl (clsf_oid, cl_value, indus_cl_set_id, level_num, start_tms, last_chg_tms, last_chg_usr_id, cl_nme, cl_desc)  SELECT 'CBAINCL623','ED94.5P','CBAISSUB',1,SYSDATE,SYSDATE,'CBA','ED94.5P','ED94.5P'     FROM DUAL WHERE NOT EXISTS (SELECT 1 FROM ft_t_incl WHERE cl_value = 'ED94.5P' AND indus_cl_set_id = 'CBAISSUB');</v>
      </c>
    </row>
    <row r="625" spans="1:13">
      <c r="A625" s="142" t="s">
        <v>378</v>
      </c>
      <c r="B625" s="33" t="s">
        <v>2169</v>
      </c>
      <c r="C625" s="9" t="s">
        <v>378</v>
      </c>
      <c r="D625" s="78" t="s">
        <v>145</v>
      </c>
      <c r="E625" s="9">
        <v>1</v>
      </c>
      <c r="F625" s="33" t="s">
        <v>17</v>
      </c>
      <c r="G625" s="34" t="s">
        <v>17</v>
      </c>
      <c r="H625" s="34" t="s">
        <v>141</v>
      </c>
      <c r="I625" s="9" t="s">
        <v>378</v>
      </c>
      <c r="J625" s="9" t="s">
        <v>378</v>
      </c>
      <c r="K625" s="6" t="s">
        <v>9</v>
      </c>
      <c r="L625" s="6" t="s">
        <v>141</v>
      </c>
      <c r="M625" s="7" t="str">
        <f t="shared" si="9"/>
        <v>INSERT INTO ft_t_incl (clsf_oid, cl_value, indus_cl_set_id, level_num, start_tms, last_chg_tms, last_chg_usr_id, cl_nme, cl_desc)  SELECT 'CBAINCL624','ED94.75P','CBAISSUB',1,SYSDATE,SYSDATE,'CBA','ED94.75P','ED94.75P'     FROM DUAL WHERE NOT EXISTS (SELECT 1 FROM ft_t_incl WHERE cl_value = 'ED94.75P' AND indus_cl_set_id = 'CBAISSUB');</v>
      </c>
    </row>
    <row r="626" spans="1:13">
      <c r="A626" s="142" t="s">
        <v>388</v>
      </c>
      <c r="B626" s="33" t="s">
        <v>2170</v>
      </c>
      <c r="C626" s="9" t="s">
        <v>388</v>
      </c>
      <c r="D626" s="78" t="s">
        <v>145</v>
      </c>
      <c r="E626" s="9">
        <v>1</v>
      </c>
      <c r="F626" s="33" t="s">
        <v>17</v>
      </c>
      <c r="G626" s="34" t="s">
        <v>17</v>
      </c>
      <c r="H626" s="34" t="s">
        <v>141</v>
      </c>
      <c r="I626" s="9" t="s">
        <v>388</v>
      </c>
      <c r="J626" s="9" t="s">
        <v>388</v>
      </c>
      <c r="K626" s="6" t="s">
        <v>9</v>
      </c>
      <c r="L626" s="6" t="s">
        <v>141</v>
      </c>
      <c r="M626" s="7" t="str">
        <f t="shared" si="9"/>
        <v>INSERT INTO ft_t_incl (clsf_oid, cl_value, indus_cl_set_id, level_num, start_tms, last_chg_tms, last_chg_usr_id, cl_nme, cl_desc)  SELECT 'CBAINCL625','ED95P','CBAISSUB',1,SYSDATE,SYSDATE,'CBA','ED95P','ED95P'     FROM DUAL WHERE NOT EXISTS (SELECT 1 FROM ft_t_incl WHERE cl_value = 'ED95P' AND indus_cl_set_id = 'CBAISSUB');</v>
      </c>
    </row>
    <row r="627" spans="1:13">
      <c r="A627" s="142" t="s">
        <v>382</v>
      </c>
      <c r="B627" s="33" t="s">
        <v>2171</v>
      </c>
      <c r="C627" s="9" t="s">
        <v>382</v>
      </c>
      <c r="D627" s="78" t="s">
        <v>145</v>
      </c>
      <c r="E627" s="9">
        <v>1</v>
      </c>
      <c r="F627" s="33" t="s">
        <v>17</v>
      </c>
      <c r="G627" s="34" t="s">
        <v>17</v>
      </c>
      <c r="H627" s="34" t="s">
        <v>141</v>
      </c>
      <c r="I627" s="9" t="s">
        <v>382</v>
      </c>
      <c r="J627" s="9" t="s">
        <v>382</v>
      </c>
      <c r="K627" s="6" t="s">
        <v>9</v>
      </c>
      <c r="L627" s="6" t="s">
        <v>141</v>
      </c>
      <c r="M627" s="7" t="str">
        <f t="shared" si="9"/>
        <v>INSERT INTO ft_t_incl (clsf_oid, cl_value, indus_cl_set_id, level_num, start_tms, last_chg_tms, last_chg_usr_id, cl_nme, cl_desc)  SELECT 'CBAINCL626','ED95.25P','CBAISSUB',1,SYSDATE,SYSDATE,'CBA','ED95.25P','ED95.25P'     FROM DUAL WHERE NOT EXISTS (SELECT 1 FROM ft_t_incl WHERE cl_value = 'ED95.25P' AND indus_cl_set_id = 'CBAISSUB');</v>
      </c>
    </row>
    <row r="628" spans="1:13">
      <c r="A628" s="142" t="s">
        <v>384</v>
      </c>
      <c r="B628" s="33" t="s">
        <v>2172</v>
      </c>
      <c r="C628" s="9" t="s">
        <v>384</v>
      </c>
      <c r="D628" s="78" t="s">
        <v>145</v>
      </c>
      <c r="E628" s="9">
        <v>1</v>
      </c>
      <c r="F628" s="33" t="s">
        <v>17</v>
      </c>
      <c r="G628" s="34" t="s">
        <v>17</v>
      </c>
      <c r="H628" s="34" t="s">
        <v>141</v>
      </c>
      <c r="I628" s="9" t="s">
        <v>384</v>
      </c>
      <c r="J628" s="9" t="s">
        <v>384</v>
      </c>
      <c r="K628" s="6" t="s">
        <v>9</v>
      </c>
      <c r="L628" s="6" t="s">
        <v>141</v>
      </c>
      <c r="M628" s="7" t="str">
        <f t="shared" si="9"/>
        <v>INSERT INTO ft_t_incl (clsf_oid, cl_value, indus_cl_set_id, level_num, start_tms, last_chg_tms, last_chg_usr_id, cl_nme, cl_desc)  SELECT 'CBAINCL627','ED95.5P','CBAISSUB',1,SYSDATE,SYSDATE,'CBA','ED95.5P','ED95.5P'     FROM DUAL WHERE NOT EXISTS (SELECT 1 FROM ft_t_incl WHERE cl_value = 'ED95.5P' AND indus_cl_set_id = 'CBAISSUB');</v>
      </c>
    </row>
    <row r="629" spans="1:13">
      <c r="A629" s="142" t="s">
        <v>386</v>
      </c>
      <c r="B629" s="33" t="s">
        <v>2173</v>
      </c>
      <c r="C629" s="9" t="s">
        <v>386</v>
      </c>
      <c r="D629" s="78" t="s">
        <v>145</v>
      </c>
      <c r="E629" s="9">
        <v>1</v>
      </c>
      <c r="F629" s="33" t="s">
        <v>17</v>
      </c>
      <c r="G629" s="34" t="s">
        <v>17</v>
      </c>
      <c r="H629" s="34" t="s">
        <v>141</v>
      </c>
      <c r="I629" s="9" t="s">
        <v>386</v>
      </c>
      <c r="J629" s="9" t="s">
        <v>386</v>
      </c>
      <c r="K629" s="6" t="s">
        <v>9</v>
      </c>
      <c r="L629" s="6" t="s">
        <v>141</v>
      </c>
      <c r="M629" s="7" t="str">
        <f t="shared" si="9"/>
        <v>INSERT INTO ft_t_incl (clsf_oid, cl_value, indus_cl_set_id, level_num, start_tms, last_chg_tms, last_chg_usr_id, cl_nme, cl_desc)  SELECT 'CBAINCL628','ED95.75P','CBAISSUB',1,SYSDATE,SYSDATE,'CBA','ED95.75P','ED95.75P'     FROM DUAL WHERE NOT EXISTS (SELECT 1 FROM ft_t_incl WHERE cl_value = 'ED95.75P' AND indus_cl_set_id = 'CBAISSUB');</v>
      </c>
    </row>
    <row r="630" spans="1:13">
      <c r="A630" s="142" t="s">
        <v>396</v>
      </c>
      <c r="B630" s="33" t="s">
        <v>2174</v>
      </c>
      <c r="C630" s="9" t="s">
        <v>396</v>
      </c>
      <c r="D630" s="78" t="s">
        <v>145</v>
      </c>
      <c r="E630" s="9">
        <v>1</v>
      </c>
      <c r="F630" s="33" t="s">
        <v>17</v>
      </c>
      <c r="G630" s="34" t="s">
        <v>17</v>
      </c>
      <c r="H630" s="34" t="s">
        <v>141</v>
      </c>
      <c r="I630" s="9" t="s">
        <v>396</v>
      </c>
      <c r="J630" s="9" t="s">
        <v>396</v>
      </c>
      <c r="K630" s="6" t="s">
        <v>9</v>
      </c>
      <c r="L630" s="6" t="s">
        <v>141</v>
      </c>
      <c r="M630" s="7" t="str">
        <f t="shared" si="9"/>
        <v>INSERT INTO ft_t_incl (clsf_oid, cl_value, indus_cl_set_id, level_num, start_tms, last_chg_tms, last_chg_usr_id, cl_nme, cl_desc)  SELECT 'CBAINCL629','ED96P','CBAISSUB',1,SYSDATE,SYSDATE,'CBA','ED96P','ED96P'     FROM DUAL WHERE NOT EXISTS (SELECT 1 FROM ft_t_incl WHERE cl_value = 'ED96P' AND indus_cl_set_id = 'CBAISSUB');</v>
      </c>
    </row>
    <row r="631" spans="1:13">
      <c r="A631" s="142" t="s">
        <v>390</v>
      </c>
      <c r="B631" s="33" t="s">
        <v>2175</v>
      </c>
      <c r="C631" s="9" t="s">
        <v>390</v>
      </c>
      <c r="D631" s="78" t="s">
        <v>145</v>
      </c>
      <c r="E631" s="9">
        <v>1</v>
      </c>
      <c r="F631" s="33" t="s">
        <v>17</v>
      </c>
      <c r="G631" s="34" t="s">
        <v>17</v>
      </c>
      <c r="H631" s="34" t="s">
        <v>141</v>
      </c>
      <c r="I631" s="9" t="s">
        <v>390</v>
      </c>
      <c r="J631" s="9" t="s">
        <v>390</v>
      </c>
      <c r="K631" s="6" t="s">
        <v>9</v>
      </c>
      <c r="L631" s="6" t="s">
        <v>141</v>
      </c>
      <c r="M631" s="7" t="str">
        <f t="shared" si="9"/>
        <v>INSERT INTO ft_t_incl (clsf_oid, cl_value, indus_cl_set_id, level_num, start_tms, last_chg_tms, last_chg_usr_id, cl_nme, cl_desc)  SELECT 'CBAINCL630','ED96.25P','CBAISSUB',1,SYSDATE,SYSDATE,'CBA','ED96.25P','ED96.25P'     FROM DUAL WHERE NOT EXISTS (SELECT 1 FROM ft_t_incl WHERE cl_value = 'ED96.25P' AND indus_cl_set_id = 'CBAISSUB');</v>
      </c>
    </row>
    <row r="632" spans="1:13">
      <c r="A632" s="142" t="s">
        <v>392</v>
      </c>
      <c r="B632" s="33" t="s">
        <v>2176</v>
      </c>
      <c r="C632" s="9" t="s">
        <v>392</v>
      </c>
      <c r="D632" s="78" t="s">
        <v>145</v>
      </c>
      <c r="E632" s="9">
        <v>1</v>
      </c>
      <c r="F632" s="33" t="s">
        <v>17</v>
      </c>
      <c r="G632" s="34" t="s">
        <v>17</v>
      </c>
      <c r="H632" s="34" t="s">
        <v>141</v>
      </c>
      <c r="I632" s="9" t="s">
        <v>392</v>
      </c>
      <c r="J632" s="9" t="s">
        <v>392</v>
      </c>
      <c r="K632" s="6" t="s">
        <v>9</v>
      </c>
      <c r="L632" s="6" t="s">
        <v>141</v>
      </c>
      <c r="M632" s="7" t="str">
        <f t="shared" si="9"/>
        <v>INSERT INTO ft_t_incl (clsf_oid, cl_value, indus_cl_set_id, level_num, start_tms, last_chg_tms, last_chg_usr_id, cl_nme, cl_desc)  SELECT 'CBAINCL631','ED96.5P','CBAISSUB',1,SYSDATE,SYSDATE,'CBA','ED96.5P','ED96.5P'     FROM DUAL WHERE NOT EXISTS (SELECT 1 FROM ft_t_incl WHERE cl_value = 'ED96.5P' AND indus_cl_set_id = 'CBAISSUB');</v>
      </c>
    </row>
    <row r="633" spans="1:13">
      <c r="A633" s="142" t="s">
        <v>394</v>
      </c>
      <c r="B633" s="33" t="s">
        <v>2177</v>
      </c>
      <c r="C633" s="9" t="s">
        <v>394</v>
      </c>
      <c r="D633" s="78" t="s">
        <v>145</v>
      </c>
      <c r="E633" s="9">
        <v>1</v>
      </c>
      <c r="F633" s="33" t="s">
        <v>17</v>
      </c>
      <c r="G633" s="34" t="s">
        <v>17</v>
      </c>
      <c r="H633" s="34" t="s">
        <v>141</v>
      </c>
      <c r="I633" s="9" t="s">
        <v>394</v>
      </c>
      <c r="J633" s="9" t="s">
        <v>394</v>
      </c>
      <c r="K633" s="6" t="s">
        <v>9</v>
      </c>
      <c r="L633" s="6" t="s">
        <v>141</v>
      </c>
      <c r="M633" s="7" t="str">
        <f t="shared" si="9"/>
        <v>INSERT INTO ft_t_incl (clsf_oid, cl_value, indus_cl_set_id, level_num, start_tms, last_chg_tms, last_chg_usr_id, cl_nme, cl_desc)  SELECT 'CBAINCL632','ED96.75P','CBAISSUB',1,SYSDATE,SYSDATE,'CBA','ED96.75P','ED96.75P'     FROM DUAL WHERE NOT EXISTS (SELECT 1 FROM ft_t_incl WHERE cl_value = 'ED96.75P' AND indus_cl_set_id = 'CBAISSUB');</v>
      </c>
    </row>
    <row r="634" spans="1:13">
      <c r="A634" s="142" t="s">
        <v>404</v>
      </c>
      <c r="B634" s="33" t="s">
        <v>2178</v>
      </c>
      <c r="C634" s="9" t="s">
        <v>404</v>
      </c>
      <c r="D634" s="78" t="s">
        <v>145</v>
      </c>
      <c r="E634" s="9">
        <v>1</v>
      </c>
      <c r="F634" s="33" t="s">
        <v>17</v>
      </c>
      <c r="G634" s="34" t="s">
        <v>17</v>
      </c>
      <c r="H634" s="34" t="s">
        <v>141</v>
      </c>
      <c r="I634" s="9" t="s">
        <v>404</v>
      </c>
      <c r="J634" s="9" t="s">
        <v>404</v>
      </c>
      <c r="K634" s="6" t="s">
        <v>9</v>
      </c>
      <c r="L634" s="6" t="s">
        <v>141</v>
      </c>
      <c r="M634" s="7" t="str">
        <f t="shared" si="9"/>
        <v>INSERT INTO ft_t_incl (clsf_oid, cl_value, indus_cl_set_id, level_num, start_tms, last_chg_tms, last_chg_usr_id, cl_nme, cl_desc)  SELECT 'CBAINCL633','ED97P','CBAISSUB',1,SYSDATE,SYSDATE,'CBA','ED97P','ED97P'     FROM DUAL WHERE NOT EXISTS (SELECT 1 FROM ft_t_incl WHERE cl_value = 'ED97P' AND indus_cl_set_id = 'CBAISSUB');</v>
      </c>
    </row>
    <row r="635" spans="1:13">
      <c r="A635" s="142" t="s">
        <v>398</v>
      </c>
      <c r="B635" s="33" t="s">
        <v>2179</v>
      </c>
      <c r="C635" s="9" t="s">
        <v>398</v>
      </c>
      <c r="D635" s="78" t="s">
        <v>145</v>
      </c>
      <c r="E635" s="9">
        <v>1</v>
      </c>
      <c r="F635" s="33" t="s">
        <v>17</v>
      </c>
      <c r="G635" s="34" t="s">
        <v>17</v>
      </c>
      <c r="H635" s="34" t="s">
        <v>141</v>
      </c>
      <c r="I635" s="9" t="s">
        <v>398</v>
      </c>
      <c r="J635" s="9" t="s">
        <v>398</v>
      </c>
      <c r="K635" s="6" t="s">
        <v>9</v>
      </c>
      <c r="L635" s="6" t="s">
        <v>141</v>
      </c>
      <c r="M635" s="7" t="str">
        <f t="shared" si="9"/>
        <v>INSERT INTO ft_t_incl (clsf_oid, cl_value, indus_cl_set_id, level_num, start_tms, last_chg_tms, last_chg_usr_id, cl_nme, cl_desc)  SELECT 'CBAINCL634','ED97.25P','CBAISSUB',1,SYSDATE,SYSDATE,'CBA','ED97.25P','ED97.25P'     FROM DUAL WHERE NOT EXISTS (SELECT 1 FROM ft_t_incl WHERE cl_value = 'ED97.25P' AND indus_cl_set_id = 'CBAISSUB');</v>
      </c>
    </row>
    <row r="636" spans="1:13">
      <c r="A636" s="142" t="s">
        <v>400</v>
      </c>
      <c r="B636" s="33" t="s">
        <v>2180</v>
      </c>
      <c r="C636" s="9" t="s">
        <v>400</v>
      </c>
      <c r="D636" s="78" t="s">
        <v>145</v>
      </c>
      <c r="E636" s="9">
        <v>1</v>
      </c>
      <c r="F636" s="33" t="s">
        <v>17</v>
      </c>
      <c r="G636" s="34" t="s">
        <v>17</v>
      </c>
      <c r="H636" s="34" t="s">
        <v>141</v>
      </c>
      <c r="I636" s="9" t="s">
        <v>400</v>
      </c>
      <c r="J636" s="9" t="s">
        <v>400</v>
      </c>
      <c r="K636" s="6" t="s">
        <v>9</v>
      </c>
      <c r="L636" s="6" t="s">
        <v>141</v>
      </c>
      <c r="M636" s="7" t="str">
        <f t="shared" si="9"/>
        <v>INSERT INTO ft_t_incl (clsf_oid, cl_value, indus_cl_set_id, level_num, start_tms, last_chg_tms, last_chg_usr_id, cl_nme, cl_desc)  SELECT 'CBAINCL635','ED97.5P','CBAISSUB',1,SYSDATE,SYSDATE,'CBA','ED97.5P','ED97.5P'     FROM DUAL WHERE NOT EXISTS (SELECT 1 FROM ft_t_incl WHERE cl_value = 'ED97.5P' AND indus_cl_set_id = 'CBAISSUB');</v>
      </c>
    </row>
    <row r="637" spans="1:13">
      <c r="A637" s="142" t="s">
        <v>402</v>
      </c>
      <c r="B637" s="33" t="s">
        <v>2181</v>
      </c>
      <c r="C637" s="9" t="s">
        <v>402</v>
      </c>
      <c r="D637" s="78" t="s">
        <v>145</v>
      </c>
      <c r="E637" s="9">
        <v>1</v>
      </c>
      <c r="F637" s="33" t="s">
        <v>17</v>
      </c>
      <c r="G637" s="34" t="s">
        <v>17</v>
      </c>
      <c r="H637" s="34" t="s">
        <v>141</v>
      </c>
      <c r="I637" s="9" t="s">
        <v>402</v>
      </c>
      <c r="J637" s="9" t="s">
        <v>402</v>
      </c>
      <c r="K637" s="6" t="s">
        <v>9</v>
      </c>
      <c r="L637" s="6" t="s">
        <v>141</v>
      </c>
      <c r="M637" s="7" t="str">
        <f t="shared" si="9"/>
        <v>INSERT INTO ft_t_incl (clsf_oid, cl_value, indus_cl_set_id, level_num, start_tms, last_chg_tms, last_chg_usr_id, cl_nme, cl_desc)  SELECT 'CBAINCL636','ED97.75P','CBAISSUB',1,SYSDATE,SYSDATE,'CBA','ED97.75P','ED97.75P'     FROM DUAL WHERE NOT EXISTS (SELECT 1 FROM ft_t_incl WHERE cl_value = 'ED97.75P' AND indus_cl_set_id = 'CBAISSUB');</v>
      </c>
    </row>
    <row r="638" spans="1:13">
      <c r="A638" s="142" t="s">
        <v>412</v>
      </c>
      <c r="B638" s="33" t="s">
        <v>2182</v>
      </c>
      <c r="C638" s="9" t="s">
        <v>412</v>
      </c>
      <c r="D638" s="78" t="s">
        <v>145</v>
      </c>
      <c r="E638" s="9">
        <v>1</v>
      </c>
      <c r="F638" s="33" t="s">
        <v>17</v>
      </c>
      <c r="G638" s="34" t="s">
        <v>17</v>
      </c>
      <c r="H638" s="34" t="s">
        <v>141</v>
      </c>
      <c r="I638" s="9" t="s">
        <v>412</v>
      </c>
      <c r="J638" s="9" t="s">
        <v>412</v>
      </c>
      <c r="K638" s="6" t="s">
        <v>9</v>
      </c>
      <c r="L638" s="6" t="s">
        <v>141</v>
      </c>
      <c r="M638" s="7" t="str">
        <f t="shared" si="9"/>
        <v>INSERT INTO ft_t_incl (clsf_oid, cl_value, indus_cl_set_id, level_num, start_tms, last_chg_tms, last_chg_usr_id, cl_nme, cl_desc)  SELECT 'CBAINCL637','ED98P','CBAISSUB',1,SYSDATE,SYSDATE,'CBA','ED98P','ED98P'     FROM DUAL WHERE NOT EXISTS (SELECT 1 FROM ft_t_incl WHERE cl_value = 'ED98P' AND indus_cl_set_id = 'CBAISSUB');</v>
      </c>
    </row>
    <row r="639" spans="1:13">
      <c r="A639" s="142" t="s">
        <v>406</v>
      </c>
      <c r="B639" s="33" t="s">
        <v>2183</v>
      </c>
      <c r="C639" s="9" t="s">
        <v>406</v>
      </c>
      <c r="D639" s="78" t="s">
        <v>145</v>
      </c>
      <c r="E639" s="9">
        <v>1</v>
      </c>
      <c r="F639" s="33" t="s">
        <v>17</v>
      </c>
      <c r="G639" s="34" t="s">
        <v>17</v>
      </c>
      <c r="H639" s="34" t="s">
        <v>141</v>
      </c>
      <c r="I639" s="9" t="s">
        <v>406</v>
      </c>
      <c r="J639" s="9" t="s">
        <v>406</v>
      </c>
      <c r="K639" s="6" t="s">
        <v>9</v>
      </c>
      <c r="L639" s="6" t="s">
        <v>141</v>
      </c>
      <c r="M639" s="7" t="str">
        <f t="shared" si="9"/>
        <v>INSERT INTO ft_t_incl (clsf_oid, cl_value, indus_cl_set_id, level_num, start_tms, last_chg_tms, last_chg_usr_id, cl_nme, cl_desc)  SELECT 'CBAINCL638','ED98.25P','CBAISSUB',1,SYSDATE,SYSDATE,'CBA','ED98.25P','ED98.25P'     FROM DUAL WHERE NOT EXISTS (SELECT 1 FROM ft_t_incl WHERE cl_value = 'ED98.25P' AND indus_cl_set_id = 'CBAISSUB');</v>
      </c>
    </row>
    <row r="640" spans="1:13">
      <c r="A640" s="142" t="s">
        <v>532</v>
      </c>
      <c r="B640" s="33" t="s">
        <v>2184</v>
      </c>
      <c r="C640" s="9" t="s">
        <v>532</v>
      </c>
      <c r="D640" s="78" t="s">
        <v>145</v>
      </c>
      <c r="E640" s="9">
        <v>1</v>
      </c>
      <c r="F640" s="33" t="s">
        <v>17</v>
      </c>
      <c r="G640" s="34" t="s">
        <v>17</v>
      </c>
      <c r="H640" s="34" t="s">
        <v>141</v>
      </c>
      <c r="I640" s="9" t="s">
        <v>532</v>
      </c>
      <c r="J640" s="9" t="s">
        <v>532</v>
      </c>
      <c r="K640" s="6" t="s">
        <v>9</v>
      </c>
      <c r="L640" s="6" t="s">
        <v>141</v>
      </c>
      <c r="M640" s="7" t="str">
        <f t="shared" si="9"/>
        <v>INSERT INTO ft_t_incl (clsf_oid, cl_value, indus_cl_set_id, level_num, start_tms, last_chg_tms, last_chg_usr_id, cl_nme, cl_desc)  SELECT 'CBAINCL639','SHORT_3MSOR','CBAISSUB',1,SYSDATE,SYSDATE,'CBA','SHORT_3MSOR','SHORT_3MSOR'     FROM DUAL WHERE NOT EXISTS (SELECT 1 FROM ft_t_incl WHERE cl_value = 'SHORT_3MSOR' AND indus_cl_set_id = 'CBAISSUB');</v>
      </c>
    </row>
    <row r="641" spans="1:13">
      <c r="A641" s="142" t="s">
        <v>534</v>
      </c>
      <c r="B641" s="33" t="s">
        <v>2185</v>
      </c>
      <c r="C641" s="9" t="s">
        <v>534</v>
      </c>
      <c r="D641" s="78" t="s">
        <v>145</v>
      </c>
      <c r="E641" s="9">
        <v>1</v>
      </c>
      <c r="F641" s="33" t="s">
        <v>17</v>
      </c>
      <c r="G641" s="34" t="s">
        <v>17</v>
      </c>
      <c r="H641" s="34" t="s">
        <v>141</v>
      </c>
      <c r="I641" s="9" t="s">
        <v>534</v>
      </c>
      <c r="J641" s="9" t="s">
        <v>534</v>
      </c>
      <c r="K641" s="6" t="s">
        <v>9</v>
      </c>
      <c r="L641" s="6" t="s">
        <v>141</v>
      </c>
      <c r="M641" s="7" t="str">
        <f t="shared" si="9"/>
        <v>INSERT INTO ft_t_incl (clsf_oid, cl_value, indus_cl_set_id, level_num, start_tms, last_chg_tms, last_chg_usr_id, cl_nme, cl_desc)  SELECT 'CBAINCL640','SOR_QTR','CBAISSUB',1,SYSDATE,SYSDATE,'CBA','SOR_QTR','SOR_QTR'     FROM DUAL WHERE NOT EXISTS (SELECT 1 FROM ft_t_incl WHERE cl_value = 'SOR_QTR' AND indus_cl_set_id = 'CBAISSUB');</v>
      </c>
    </row>
    <row r="642" spans="1:13">
      <c r="A642" s="142" t="s">
        <v>280</v>
      </c>
      <c r="B642" s="33" t="s">
        <v>2186</v>
      </c>
      <c r="C642" s="9" t="s">
        <v>280</v>
      </c>
      <c r="D642" s="78" t="s">
        <v>145</v>
      </c>
      <c r="E642" s="9">
        <v>1</v>
      </c>
      <c r="F642" s="33" t="s">
        <v>17</v>
      </c>
      <c r="G642" s="34" t="s">
        <v>17</v>
      </c>
      <c r="H642" s="34" t="s">
        <v>141</v>
      </c>
      <c r="I642" s="9" t="s">
        <v>280</v>
      </c>
      <c r="J642" s="9" t="s">
        <v>280</v>
      </c>
      <c r="K642" s="6" t="s">
        <v>9</v>
      </c>
      <c r="L642" s="6" t="s">
        <v>141</v>
      </c>
      <c r="M642" s="7" t="str">
        <f t="shared" si="9"/>
        <v>INSERT INTO ft_t_incl (clsf_oid, cl_value, indus_cl_set_id, level_num, start_tms, last_chg_tms, last_chg_usr_id, cl_nme, cl_desc)  SELECT 'CBAINCL641','OIS_SOR','CBAISSUB',1,SYSDATE,SYSDATE,'CBA','OIS_SOR','OIS_SOR'     FROM DUAL WHERE NOT EXISTS (SELECT 1 FROM ft_t_incl WHERE cl_value = 'OIS_SOR' AND indus_cl_set_id = 'CBAISSUB');</v>
      </c>
    </row>
    <row r="643" spans="1:13">
      <c r="A643" s="142" t="s">
        <v>361</v>
      </c>
      <c r="B643" s="33" t="s">
        <v>2187</v>
      </c>
      <c r="C643" s="9" t="s">
        <v>361</v>
      </c>
      <c r="D643" s="78" t="s">
        <v>145</v>
      </c>
      <c r="E643" s="9">
        <v>1</v>
      </c>
      <c r="F643" s="33" t="s">
        <v>17</v>
      </c>
      <c r="G643" s="34" t="s">
        <v>17</v>
      </c>
      <c r="H643" s="34" t="s">
        <v>141</v>
      </c>
      <c r="I643" s="9" t="s">
        <v>361</v>
      </c>
      <c r="J643" s="9" t="s">
        <v>361</v>
      </c>
      <c r="K643" s="6" t="s">
        <v>9</v>
      </c>
      <c r="L643" s="6" t="s">
        <v>141</v>
      </c>
      <c r="M643" s="7" t="str">
        <f t="shared" si="9"/>
        <v>INSERT INTO ft_t_incl (clsf_oid, cl_value, indus_cl_set_id, level_num, start_tms, last_chg_tms, last_chg_usr_id, cl_nme, cl_desc)  SELECT 'CBAINCL642','ED100C','CBAISSUB',1,SYSDATE,SYSDATE,'CBA','ED100C','ED100C'     FROM DUAL WHERE NOT EXISTS (SELECT 1 FROM ft_t_incl WHERE cl_value = 'ED100C' AND indus_cl_set_id = 'CBAISSUB');</v>
      </c>
    </row>
    <row r="644" spans="1:13">
      <c r="A644" s="142" t="s">
        <v>362</v>
      </c>
      <c r="B644" s="33" t="s">
        <v>2188</v>
      </c>
      <c r="C644" s="9" t="s">
        <v>362</v>
      </c>
      <c r="D644" s="78" t="s">
        <v>145</v>
      </c>
      <c r="E644" s="9">
        <v>1</v>
      </c>
      <c r="F644" s="33" t="s">
        <v>17</v>
      </c>
      <c r="G644" s="34" t="s">
        <v>17</v>
      </c>
      <c r="H644" s="34" t="s">
        <v>141</v>
      </c>
      <c r="I644" s="9" t="s">
        <v>362</v>
      </c>
      <c r="J644" s="9" t="s">
        <v>362</v>
      </c>
      <c r="K644" s="6" t="s">
        <v>9</v>
      </c>
      <c r="L644" s="6" t="s">
        <v>141</v>
      </c>
      <c r="M644" s="7" t="str">
        <f t="shared" ref="M644:M707" si="10">CONCATENATE("INSERT INTO ft_t_incl (clsf_oid, cl_value, indus_cl_set_id, level_num, start_tms, last_chg_tms, last_chg_usr_id, cl_nme, cl_desc)  SELECT '",B644,"','",C644,"','",D644,"',",E644,",",F644,",",G644,",'",H644,"','",I644,"','",J644,"'     FROM DUAL WHERE NOT EXISTS (SELECT 1 FROM ft_t_incl WHERE cl_value = '",C644,"' AND indus_cl_set_id = '",D644,"');")</f>
        <v>INSERT INTO ft_t_incl (clsf_oid, cl_value, indus_cl_set_id, level_num, start_tms, last_chg_tms, last_chg_usr_id, cl_nme, cl_desc)  SELECT 'CBAINCL643','ED100P','CBAISSUB',1,SYSDATE,SYSDATE,'CBA','ED100P','ED100P'     FROM DUAL WHERE NOT EXISTS (SELECT 1 FROM ft_t_incl WHERE cl_value = 'ED100P' AND indus_cl_set_id = 'CBAISSUB');</v>
      </c>
    </row>
    <row r="645" spans="1:13">
      <c r="A645" s="142" t="s">
        <v>336</v>
      </c>
      <c r="B645" s="33" t="s">
        <v>2189</v>
      </c>
      <c r="C645" s="9" t="s">
        <v>336</v>
      </c>
      <c r="D645" s="78" t="s">
        <v>145</v>
      </c>
      <c r="E645" s="9">
        <v>1</v>
      </c>
      <c r="F645" s="33" t="s">
        <v>17</v>
      </c>
      <c r="G645" s="34" t="s">
        <v>17</v>
      </c>
      <c r="H645" s="34" t="s">
        <v>141</v>
      </c>
      <c r="I645" s="9" t="s">
        <v>336</v>
      </c>
      <c r="J645" s="9" t="s">
        <v>336</v>
      </c>
      <c r="K645" s="6" t="s">
        <v>9</v>
      </c>
      <c r="L645" s="6" t="s">
        <v>141</v>
      </c>
      <c r="M645" s="7" t="str">
        <f t="shared" si="10"/>
        <v>INSERT INTO ft_t_incl (clsf_oid, cl_value, indus_cl_set_id, level_num, start_tms, last_chg_tms, last_chg_usr_id, cl_nme, cl_desc)  SELECT 'CBAINCL644','3M_IMM','CBAISSUB',1,SYSDATE,SYSDATE,'CBA','3M_IMM','3M_IMM'     FROM DUAL WHERE NOT EXISTS (SELECT 1 FROM ft_t_incl WHERE cl_value = '3M_IMM' AND indus_cl_set_id = 'CBAISSUB');</v>
      </c>
    </row>
    <row r="646" spans="1:13">
      <c r="A646" s="142" t="s">
        <v>338</v>
      </c>
      <c r="B646" s="33" t="s">
        <v>2190</v>
      </c>
      <c r="C646" s="9" t="s">
        <v>338</v>
      </c>
      <c r="D646" s="78" t="s">
        <v>145</v>
      </c>
      <c r="E646" s="9">
        <v>1</v>
      </c>
      <c r="F646" s="33" t="s">
        <v>17</v>
      </c>
      <c r="G646" s="34" t="s">
        <v>17</v>
      </c>
      <c r="H646" s="34" t="s">
        <v>141</v>
      </c>
      <c r="I646" s="9" t="s">
        <v>338</v>
      </c>
      <c r="J646" s="9" t="s">
        <v>338</v>
      </c>
      <c r="K646" s="6" t="s">
        <v>9</v>
      </c>
      <c r="L646" s="6" t="s">
        <v>141</v>
      </c>
      <c r="M646" s="7" t="str">
        <f t="shared" si="10"/>
        <v>INSERT INTO ft_t_incl (clsf_oid, cl_value, indus_cl_set_id, level_num, start_tms, last_chg_tms, last_chg_usr_id, cl_nme, cl_desc)  SELECT 'CBAINCL645','6M_IMM','CBAISSUB',1,SYSDATE,SYSDATE,'CBA','6M_IMM','6M_IMM'     FROM DUAL WHERE NOT EXISTS (SELECT 1 FROM ft_t_incl WHERE cl_value = '6M_IMM' AND indus_cl_set_id = 'CBAISSUB');</v>
      </c>
    </row>
    <row r="647" spans="1:13">
      <c r="A647" s="142" t="s">
        <v>343</v>
      </c>
      <c r="B647" s="33" t="s">
        <v>2191</v>
      </c>
      <c r="C647" s="9" t="s">
        <v>343</v>
      </c>
      <c r="D647" s="78" t="s">
        <v>145</v>
      </c>
      <c r="E647" s="9">
        <v>1</v>
      </c>
      <c r="F647" s="33" t="s">
        <v>17</v>
      </c>
      <c r="G647" s="34" t="s">
        <v>17</v>
      </c>
      <c r="H647" s="34" t="s">
        <v>141</v>
      </c>
      <c r="I647" s="9" t="s">
        <v>343</v>
      </c>
      <c r="J647" s="9" t="s">
        <v>343</v>
      </c>
      <c r="K647" s="6" t="s">
        <v>9</v>
      </c>
      <c r="L647" s="6" t="s">
        <v>141</v>
      </c>
      <c r="M647" s="7" t="str">
        <f t="shared" si="10"/>
        <v>INSERT INTO ft_t_incl (clsf_oid, cl_value, indus_cl_set_id, level_num, start_tms, last_chg_tms, last_chg_usr_id, cl_nme, cl_desc)  SELECT 'CBAINCL646','IMM','CBAISSUB',1,SYSDATE,SYSDATE,'CBA','IMM','IMM'     FROM DUAL WHERE NOT EXISTS (SELECT 1 FROM ft_t_incl WHERE cl_value = 'IMM' AND indus_cl_set_id = 'CBAISSUB');</v>
      </c>
    </row>
    <row r="648" spans="1:13">
      <c r="A648" s="142" t="s">
        <v>500</v>
      </c>
      <c r="B648" s="33" t="s">
        <v>2192</v>
      </c>
      <c r="C648" s="9" t="s">
        <v>500</v>
      </c>
      <c r="D648" s="78" t="s">
        <v>145</v>
      </c>
      <c r="E648" s="9">
        <v>1</v>
      </c>
      <c r="F648" s="33" t="s">
        <v>17</v>
      </c>
      <c r="G648" s="34" t="s">
        <v>17</v>
      </c>
      <c r="H648" s="34" t="s">
        <v>141</v>
      </c>
      <c r="I648" s="9" t="s">
        <v>500</v>
      </c>
      <c r="J648" s="9" t="s">
        <v>500</v>
      </c>
      <c r="K648" s="6" t="s">
        <v>9</v>
      </c>
      <c r="L648" s="6" t="s">
        <v>141</v>
      </c>
      <c r="M648" s="7" t="str">
        <f t="shared" si="10"/>
        <v>INSERT INTO ft_t_incl (clsf_oid, cl_value, indus_cl_set_id, level_num, start_tms, last_chg_tms, last_chg_usr_id, cl_nme, cl_desc)  SELECT 'CBAINCL647','BASIS_ONSH','CBAISSUB',1,SYSDATE,SYSDATE,'CBA','BASIS_ONSH','BASIS_ONSH'     FROM DUAL WHERE NOT EXISTS (SELECT 1 FROM ft_t_incl WHERE cl_value = 'BASIS_ONSH' AND indus_cl_set_id = 'CBAISSUB');</v>
      </c>
    </row>
    <row r="649" spans="1:13">
      <c r="A649" s="142" t="s">
        <v>248</v>
      </c>
      <c r="B649" s="33" t="s">
        <v>2193</v>
      </c>
      <c r="C649" s="9" t="s">
        <v>248</v>
      </c>
      <c r="D649" s="78" t="s">
        <v>145</v>
      </c>
      <c r="E649" s="9">
        <v>1</v>
      </c>
      <c r="F649" s="33" t="s">
        <v>17</v>
      </c>
      <c r="G649" s="34" t="s">
        <v>17</v>
      </c>
      <c r="H649" s="34" t="s">
        <v>141</v>
      </c>
      <c r="I649" s="9" t="s">
        <v>248</v>
      </c>
      <c r="J649" s="9" t="s">
        <v>248</v>
      </c>
      <c r="K649" s="6" t="s">
        <v>9</v>
      </c>
      <c r="L649" s="6" t="s">
        <v>141</v>
      </c>
      <c r="M649" s="7" t="str">
        <f t="shared" si="10"/>
        <v>INSERT INTO ft_t_incl (clsf_oid, cl_value, indus_cl_set_id, level_num, start_tms, last_chg_tms, last_chg_usr_id, cl_nme, cl_desc)  SELECT 'CBAINCL648','DTIBOR','CBAISSUB',1,SYSDATE,SYSDATE,'CBA','DTIBOR','DTIBOR'     FROM DUAL WHERE NOT EXISTS (SELECT 1 FROM ft_t_incl WHERE cl_value = 'DTIBOR' AND indus_cl_set_id = 'CBAISSUB');</v>
      </c>
    </row>
    <row r="650" spans="1:13">
      <c r="A650" s="142" t="s">
        <v>1848</v>
      </c>
      <c r="B650" s="33" t="s">
        <v>2194</v>
      </c>
      <c r="C650" s="9" t="s">
        <v>1848</v>
      </c>
      <c r="D650" s="78" t="s">
        <v>145</v>
      </c>
      <c r="E650" s="9">
        <v>1</v>
      </c>
      <c r="F650" s="33" t="s">
        <v>17</v>
      </c>
      <c r="G650" s="34" t="s">
        <v>17</v>
      </c>
      <c r="H650" s="34" t="s">
        <v>141</v>
      </c>
      <c r="I650" s="9" t="s">
        <v>1848</v>
      </c>
      <c r="J650" s="9" t="s">
        <v>1848</v>
      </c>
      <c r="K650" s="6" t="s">
        <v>9</v>
      </c>
      <c r="L650" s="6" t="s">
        <v>141</v>
      </c>
      <c r="M650" s="7" t="str">
        <f t="shared" si="10"/>
        <v>INSERT INTO ft_t_incl (clsf_oid, cl_value, indus_cl_set_id, level_num, start_tms, last_chg_tms, last_chg_usr_id, cl_nme, cl_desc)  SELECT 'CBAINCL649','LREC','CBAISSUB',1,SYSDATE,SYSDATE,'CBA','LREC','LREC'     FROM DUAL WHERE NOT EXISTS (SELECT 1 FROM ft_t_incl WHERE cl_value = 'LREC' AND indus_cl_set_id = 'CBAISSUB');</v>
      </c>
    </row>
    <row r="651" spans="1:13">
      <c r="A651" s="142" t="s">
        <v>524</v>
      </c>
      <c r="B651" s="33" t="s">
        <v>2195</v>
      </c>
      <c r="C651" s="9" t="s">
        <v>524</v>
      </c>
      <c r="D651" s="78" t="s">
        <v>145</v>
      </c>
      <c r="E651" s="9">
        <v>1</v>
      </c>
      <c r="F651" s="33" t="s">
        <v>17</v>
      </c>
      <c r="G651" s="34" t="s">
        <v>17</v>
      </c>
      <c r="H651" s="34" t="s">
        <v>141</v>
      </c>
      <c r="I651" s="9" t="s">
        <v>524</v>
      </c>
      <c r="J651" s="9" t="s">
        <v>524</v>
      </c>
      <c r="K651" s="6" t="s">
        <v>9</v>
      </c>
      <c r="L651" s="6" t="s">
        <v>141</v>
      </c>
      <c r="M651" s="7" t="str">
        <f t="shared" si="10"/>
        <v>INSERT INTO ft_t_incl (clsf_oid, cl_value, indus_cl_set_id, level_num, start_tms, last_chg_tms, last_chg_usr_id, cl_nme, cl_desc)  SELECT 'CBAINCL650','MYR_KLIBOR','CBAISSUB',1,SYSDATE,SYSDATE,'CBA','MYR_KLIBOR','MYR_KLIBOR'     FROM DUAL WHERE NOT EXISTS (SELECT 1 FROM ft_t_incl WHERE cl_value = 'MYR_KLIBOR' AND indus_cl_set_id = 'CBAISSUB');</v>
      </c>
    </row>
    <row r="652" spans="1:13">
      <c r="A652" s="142" t="s">
        <v>303</v>
      </c>
      <c r="B652" s="33" t="s">
        <v>2196</v>
      </c>
      <c r="C652" s="9" t="s">
        <v>303</v>
      </c>
      <c r="D652" s="78" t="s">
        <v>145</v>
      </c>
      <c r="E652" s="9">
        <v>1</v>
      </c>
      <c r="F652" s="33" t="s">
        <v>17</v>
      </c>
      <c r="G652" s="34" t="s">
        <v>17</v>
      </c>
      <c r="H652" s="34" t="s">
        <v>141</v>
      </c>
      <c r="I652" s="9" t="s">
        <v>303</v>
      </c>
      <c r="J652" s="9" t="s">
        <v>303</v>
      </c>
      <c r="K652" s="6" t="s">
        <v>9</v>
      </c>
      <c r="L652" s="6" t="s">
        <v>141</v>
      </c>
      <c r="M652" s="7" t="str">
        <f t="shared" si="10"/>
        <v>INSERT INTO ft_t_incl (clsf_oid, cl_value, indus_cl_set_id, level_num, start_tms, last_chg_tms, last_chg_usr_id, cl_nme, cl_desc)  SELECT 'CBAINCL651','SOR','CBAISSUB',1,SYSDATE,SYSDATE,'CBA','SOR','SOR'     FROM DUAL WHERE NOT EXISTS (SELECT 1 FROM ft_t_incl WHERE cl_value = 'SOR' AND indus_cl_set_id = 'CBAISSUB');</v>
      </c>
    </row>
    <row r="653" spans="1:13">
      <c r="A653" s="142" t="s">
        <v>358</v>
      </c>
      <c r="B653" s="33" t="s">
        <v>2197</v>
      </c>
      <c r="C653" s="9" t="s">
        <v>358</v>
      </c>
      <c r="D653" s="78" t="s">
        <v>145</v>
      </c>
      <c r="E653" s="9">
        <v>1</v>
      </c>
      <c r="F653" s="33" t="s">
        <v>17</v>
      </c>
      <c r="G653" s="34" t="s">
        <v>17</v>
      </c>
      <c r="H653" s="34" t="s">
        <v>141</v>
      </c>
      <c r="I653" s="9" t="s">
        <v>358</v>
      </c>
      <c r="J653" s="9" t="s">
        <v>358</v>
      </c>
      <c r="K653" s="6" t="s">
        <v>9</v>
      </c>
      <c r="L653" s="6" t="s">
        <v>141</v>
      </c>
      <c r="M653" s="7" t="str">
        <f t="shared" si="10"/>
        <v>INSERT INTO ft_t_incl (clsf_oid, cl_value, indus_cl_set_id, level_num, start_tms, last_chg_tms, last_chg_usr_id, cl_nme, cl_desc)  SELECT 'CBAINCL652','BJ','CBAISSUB',1,SYSDATE,SYSDATE,'CBA','BJ','BJ'     FROM DUAL WHERE NOT EXISTS (SELECT 1 FROM ft_t_incl WHERE cl_value = 'BJ' AND indus_cl_set_id = 'CBAISSUB');</v>
      </c>
    </row>
    <row r="654" spans="1:13">
      <c r="A654" s="142" t="s">
        <v>231</v>
      </c>
      <c r="B654" s="33" t="s">
        <v>2198</v>
      </c>
      <c r="C654" s="9" t="s">
        <v>231</v>
      </c>
      <c r="D654" s="78" t="s">
        <v>145</v>
      </c>
      <c r="E654" s="9">
        <v>1</v>
      </c>
      <c r="F654" s="33" t="s">
        <v>17</v>
      </c>
      <c r="G654" s="34" t="s">
        <v>17</v>
      </c>
      <c r="H654" s="34" t="s">
        <v>141</v>
      </c>
      <c r="I654" s="9" t="s">
        <v>231</v>
      </c>
      <c r="J654" s="9" t="s">
        <v>231</v>
      </c>
      <c r="K654" s="6" t="s">
        <v>9</v>
      </c>
      <c r="L654" s="6" t="s">
        <v>141</v>
      </c>
      <c r="M654" s="7" t="str">
        <f t="shared" si="10"/>
        <v>INSERT INTO ft_t_incl (clsf_oid, cl_value, indus_cl_set_id, level_num, start_tms, last_chg_tms, last_chg_usr_id, cl_nme, cl_desc)  SELECT 'CBAINCL653','BANK BILL_HIGH','CBAISSUB',1,SYSDATE,SYSDATE,'CBA','BANK BILL_HIGH','BANK BILL_HIGH'     FROM DUAL WHERE NOT EXISTS (SELECT 1 FROM ft_t_incl WHERE cl_value = 'BANK BILL_HIGH' AND indus_cl_set_id = 'CBAISSUB');</v>
      </c>
    </row>
    <row r="655" spans="1:13">
      <c r="A655" s="142" t="s">
        <v>525</v>
      </c>
      <c r="B655" s="33" t="s">
        <v>2199</v>
      </c>
      <c r="C655" s="9" t="s">
        <v>525</v>
      </c>
      <c r="D655" s="78" t="s">
        <v>145</v>
      </c>
      <c r="E655" s="9">
        <v>1</v>
      </c>
      <c r="F655" s="33" t="s">
        <v>17</v>
      </c>
      <c r="G655" s="34" t="s">
        <v>17</v>
      </c>
      <c r="H655" s="34" t="s">
        <v>141</v>
      </c>
      <c r="I655" s="9" t="s">
        <v>525</v>
      </c>
      <c r="J655" s="9" t="s">
        <v>525</v>
      </c>
      <c r="K655" s="6" t="s">
        <v>9</v>
      </c>
      <c r="L655" s="6" t="s">
        <v>141</v>
      </c>
      <c r="M655" s="7" t="str">
        <f t="shared" si="10"/>
        <v>INSERT INTO ft_t_incl (clsf_oid, cl_value, indus_cl_set_id, level_num, start_tms, last_chg_tms, last_chg_usr_id, cl_nme, cl_desc)  SELECT 'CBAINCL654','ONSHORE_SEMI','CBAISSUB',1,SYSDATE,SYSDATE,'CBA','ONSHORE_SEMI','ONSHORE_SEMI'     FROM DUAL WHERE NOT EXISTS (SELECT 1 FROM ft_t_incl WHERE cl_value = 'ONSHORE_SEMI' AND indus_cl_set_id = 'CBAISSUB');</v>
      </c>
    </row>
    <row r="656" spans="1:13">
      <c r="A656" s="142" t="s">
        <v>502</v>
      </c>
      <c r="B656" s="33" t="s">
        <v>2200</v>
      </c>
      <c r="C656" s="9" t="s">
        <v>502</v>
      </c>
      <c r="D656" s="78" t="s">
        <v>145</v>
      </c>
      <c r="E656" s="9">
        <v>1</v>
      </c>
      <c r="F656" s="33" t="s">
        <v>17</v>
      </c>
      <c r="G656" s="34" t="s">
        <v>17</v>
      </c>
      <c r="H656" s="34" t="s">
        <v>141</v>
      </c>
      <c r="I656" s="9" t="s">
        <v>502</v>
      </c>
      <c r="J656" s="9" t="s">
        <v>502</v>
      </c>
      <c r="K656" s="6" t="s">
        <v>9</v>
      </c>
      <c r="L656" s="6" t="s">
        <v>141</v>
      </c>
      <c r="M656" s="7" t="str">
        <f t="shared" si="10"/>
        <v>INSERT INTO ft_t_incl (clsf_oid, cl_value, indus_cl_set_id, level_num, start_tms, last_chg_tms, last_chg_usr_id, cl_nme, cl_desc)  SELECT 'CBAINCL655','BBSW-3M_HIGH','CBAISSUB',1,SYSDATE,SYSDATE,'CBA','BBSW-3M_HIGH','BBSW-3M_HIGH'     FROM DUAL WHERE NOT EXISTS (SELECT 1 FROM ft_t_incl WHERE cl_value = 'BBSW-3M_HIGH' AND indus_cl_set_id = 'CBAISSUB');</v>
      </c>
    </row>
    <row r="657" spans="1:13">
      <c r="A657" s="142" t="s">
        <v>507</v>
      </c>
      <c r="B657" s="33" t="s">
        <v>2201</v>
      </c>
      <c r="C657" s="9" t="s">
        <v>507</v>
      </c>
      <c r="D657" s="78" t="s">
        <v>145</v>
      </c>
      <c r="E657" s="9">
        <v>1</v>
      </c>
      <c r="F657" s="33" t="s">
        <v>17</v>
      </c>
      <c r="G657" s="34" t="s">
        <v>17</v>
      </c>
      <c r="H657" s="34" t="s">
        <v>141</v>
      </c>
      <c r="I657" s="9" t="s">
        <v>507</v>
      </c>
      <c r="J657" s="9" t="s">
        <v>507</v>
      </c>
      <c r="K657" s="6" t="s">
        <v>9</v>
      </c>
      <c r="L657" s="6" t="s">
        <v>141</v>
      </c>
      <c r="M657" s="7" t="str">
        <f t="shared" si="10"/>
        <v>INSERT INTO ft_t_incl (clsf_oid, cl_value, indus_cl_set_id, level_num, start_tms, last_chg_tms, last_chg_usr_id, cl_nme, cl_desc)  SELECT 'CBAINCL656','BBSW-6M_HIGH','CBAISSUB',1,SYSDATE,SYSDATE,'CBA','BBSW-6M_HIGH','BBSW-6M_HIGH'     FROM DUAL WHERE NOT EXISTS (SELECT 1 FROM ft_t_incl WHERE cl_value = 'BBSW-6M_HIGH' AND indus_cl_set_id = 'CBAISSUB');</v>
      </c>
    </row>
    <row r="658" spans="1:13">
      <c r="A658" s="142" t="s">
        <v>232</v>
      </c>
      <c r="B658" s="33" t="s">
        <v>2202</v>
      </c>
      <c r="C658" s="9" t="s">
        <v>232</v>
      </c>
      <c r="D658" s="78" t="s">
        <v>145</v>
      </c>
      <c r="E658" s="9">
        <v>1</v>
      </c>
      <c r="F658" s="33" t="s">
        <v>17</v>
      </c>
      <c r="G658" s="34" t="s">
        <v>17</v>
      </c>
      <c r="H658" s="34" t="s">
        <v>141</v>
      </c>
      <c r="I658" s="9" t="s">
        <v>232</v>
      </c>
      <c r="J658" s="9" t="s">
        <v>232</v>
      </c>
      <c r="K658" s="6" t="s">
        <v>9</v>
      </c>
      <c r="L658" s="6" t="s">
        <v>141</v>
      </c>
      <c r="M658" s="7" t="str">
        <f t="shared" si="10"/>
        <v>INSERT INTO ft_t_incl (clsf_oid, cl_value, indus_cl_set_id, level_num, start_tms, last_chg_tms, last_chg_usr_id, cl_nme, cl_desc)  SELECT 'CBAINCL657','BANK BILL_LOW','CBAISSUB',1,SYSDATE,SYSDATE,'CBA','BANK BILL_LOW','BANK BILL_LOW'     FROM DUAL WHERE NOT EXISTS (SELECT 1 FROM ft_t_incl WHERE cl_value = 'BANK BILL_LOW' AND indus_cl_set_id = 'CBAISSUB');</v>
      </c>
    </row>
    <row r="659" spans="1:13">
      <c r="A659" s="142" t="s">
        <v>503</v>
      </c>
      <c r="B659" s="33" t="s">
        <v>2203</v>
      </c>
      <c r="C659" s="9" t="s">
        <v>503</v>
      </c>
      <c r="D659" s="78" t="s">
        <v>145</v>
      </c>
      <c r="E659" s="9">
        <v>1</v>
      </c>
      <c r="F659" s="33" t="s">
        <v>17</v>
      </c>
      <c r="G659" s="34" t="s">
        <v>17</v>
      </c>
      <c r="H659" s="34" t="s">
        <v>141</v>
      </c>
      <c r="I659" s="9" t="s">
        <v>503</v>
      </c>
      <c r="J659" s="9" t="s">
        <v>503</v>
      </c>
      <c r="K659" s="6" t="s">
        <v>9</v>
      </c>
      <c r="L659" s="6" t="s">
        <v>141</v>
      </c>
      <c r="M659" s="7" t="str">
        <f t="shared" si="10"/>
        <v>INSERT INTO ft_t_incl (clsf_oid, cl_value, indus_cl_set_id, level_num, start_tms, last_chg_tms, last_chg_usr_id, cl_nme, cl_desc)  SELECT 'CBAINCL658','BBSW-3M_LOW','CBAISSUB',1,SYSDATE,SYSDATE,'CBA','BBSW-3M_LOW','BBSW-3M_LOW'     FROM DUAL WHERE NOT EXISTS (SELECT 1 FROM ft_t_incl WHERE cl_value = 'BBSW-3M_LOW' AND indus_cl_set_id = 'CBAISSUB');</v>
      </c>
    </row>
    <row r="660" spans="1:13">
      <c r="A660" s="142" t="s">
        <v>508</v>
      </c>
      <c r="B660" s="33" t="s">
        <v>2204</v>
      </c>
      <c r="C660" s="9" t="s">
        <v>508</v>
      </c>
      <c r="D660" s="78" t="s">
        <v>145</v>
      </c>
      <c r="E660" s="9">
        <v>1</v>
      </c>
      <c r="F660" s="33" t="s">
        <v>17</v>
      </c>
      <c r="G660" s="34" t="s">
        <v>17</v>
      </c>
      <c r="H660" s="34" t="s">
        <v>141</v>
      </c>
      <c r="I660" s="9" t="s">
        <v>508</v>
      </c>
      <c r="J660" s="9" t="s">
        <v>508</v>
      </c>
      <c r="K660" s="6" t="s">
        <v>9</v>
      </c>
      <c r="L660" s="6" t="s">
        <v>141</v>
      </c>
      <c r="M660" s="7" t="str">
        <f t="shared" si="10"/>
        <v>INSERT INTO ft_t_incl (clsf_oid, cl_value, indus_cl_set_id, level_num, start_tms, last_chg_tms, last_chg_usr_id, cl_nme, cl_desc)  SELECT 'CBAINCL659','BBSW-6M_LOW','CBAISSUB',1,SYSDATE,SYSDATE,'CBA','BBSW-6M_LOW','BBSW-6M_LOW'     FROM DUAL WHERE NOT EXISTS (SELECT 1 FROM ft_t_incl WHERE cl_value = 'BBSW-6M_LOW' AND indus_cl_set_id = 'CBAISSUB');</v>
      </c>
    </row>
    <row r="661" spans="1:13">
      <c r="A661" s="142" t="s">
        <v>478</v>
      </c>
      <c r="B661" s="33" t="s">
        <v>2205</v>
      </c>
      <c r="C661" s="9" t="s">
        <v>478</v>
      </c>
      <c r="D661" s="78" t="s">
        <v>145</v>
      </c>
      <c r="E661" s="9">
        <v>1</v>
      </c>
      <c r="F661" s="33" t="s">
        <v>17</v>
      </c>
      <c r="G661" s="34" t="s">
        <v>17</v>
      </c>
      <c r="H661" s="34" t="s">
        <v>141</v>
      </c>
      <c r="I661" s="9" t="s">
        <v>478</v>
      </c>
      <c r="J661" s="9" t="s">
        <v>478</v>
      </c>
      <c r="K661" s="6" t="s">
        <v>9</v>
      </c>
      <c r="L661" s="6" t="s">
        <v>141</v>
      </c>
      <c r="M661" s="7" t="str">
        <f t="shared" si="10"/>
        <v>INSERT INTO ft_t_incl (clsf_oid, cl_value, indus_cl_set_id, level_num, start_tms, last_chg_tms, last_chg_usr_id, cl_nme, cl_desc)  SELECT 'CBAINCL660','THB CCIRS','CBAISSUB',1,SYSDATE,SYSDATE,'CBA','THB CCIRS','THB CCIRS'     FROM DUAL WHERE NOT EXISTS (SELECT 1 FROM ft_t_incl WHERE cl_value = 'THB CCIRS' AND indus_cl_set_id = 'CBAISSUB');</v>
      </c>
    </row>
    <row r="662" spans="1:13">
      <c r="A662" s="142" t="s">
        <v>481</v>
      </c>
      <c r="B662" s="33" t="s">
        <v>2206</v>
      </c>
      <c r="C662" s="9" t="s">
        <v>481</v>
      </c>
      <c r="D662" s="78" t="s">
        <v>145</v>
      </c>
      <c r="E662" s="9">
        <v>1</v>
      </c>
      <c r="F662" s="33" t="s">
        <v>17</v>
      </c>
      <c r="G662" s="34" t="s">
        <v>17</v>
      </c>
      <c r="H662" s="34" t="s">
        <v>141</v>
      </c>
      <c r="I662" s="9" t="s">
        <v>481</v>
      </c>
      <c r="J662" s="9" t="s">
        <v>481</v>
      </c>
      <c r="K662" s="6" t="s">
        <v>9</v>
      </c>
      <c r="L662" s="6" t="s">
        <v>141</v>
      </c>
      <c r="M662" s="7" t="str">
        <f t="shared" si="10"/>
        <v>INSERT INTO ft_t_incl (clsf_oid, cl_value, indus_cl_set_id, level_num, start_tms, last_chg_tms, last_chg_usr_id, cl_nme, cl_desc)  SELECT 'CBAINCL661','NTH NDIRS','CBAISSUB',1,SYSDATE,SYSDATE,'CBA','NTH NDIRS','NTH NDIRS'     FROM DUAL WHERE NOT EXISTS (SELECT 1 FROM ft_t_incl WHERE cl_value = 'NTH NDIRS' AND indus_cl_set_id = 'CBAISSUB');</v>
      </c>
    </row>
    <row r="663" spans="1:13">
      <c r="A663" s="142" t="s">
        <v>477</v>
      </c>
      <c r="B663" s="33" t="s">
        <v>2207</v>
      </c>
      <c r="C663" s="9" t="s">
        <v>477</v>
      </c>
      <c r="D663" s="78" t="s">
        <v>145</v>
      </c>
      <c r="E663" s="9">
        <v>1</v>
      </c>
      <c r="F663" s="33" t="s">
        <v>17</v>
      </c>
      <c r="G663" s="34" t="s">
        <v>17</v>
      </c>
      <c r="H663" s="34" t="s">
        <v>141</v>
      </c>
      <c r="I663" s="9" t="s">
        <v>477</v>
      </c>
      <c r="J663" s="9" t="s">
        <v>477</v>
      </c>
      <c r="K663" s="6" t="s">
        <v>9</v>
      </c>
      <c r="L663" s="6" t="s">
        <v>141</v>
      </c>
      <c r="M663" s="7" t="str">
        <f t="shared" si="10"/>
        <v>INSERT INTO ft_t_incl (clsf_oid, cl_value, indus_cl_set_id, level_num, start_tms, last_chg_tms, last_chg_usr_id, cl_nme, cl_desc)  SELECT 'CBAINCL662','ND CROSS','CBAISSUB',1,SYSDATE,SYSDATE,'CBA','ND CROSS','ND CROSS'     FROM DUAL WHERE NOT EXISTS (SELECT 1 FROM ft_t_incl WHERE cl_value = 'ND CROSS' AND indus_cl_set_id = 'CBAISSUB');</v>
      </c>
    </row>
    <row r="664" spans="1:13">
      <c r="A664" s="142" t="s">
        <v>445</v>
      </c>
      <c r="B664" s="33" t="s">
        <v>2208</v>
      </c>
      <c r="C664" s="9" t="s">
        <v>445</v>
      </c>
      <c r="D664" s="78" t="s">
        <v>145</v>
      </c>
      <c r="E664" s="9">
        <v>1</v>
      </c>
      <c r="F664" s="33" t="s">
        <v>17</v>
      </c>
      <c r="G664" s="34" t="s">
        <v>17</v>
      </c>
      <c r="H664" s="34" t="s">
        <v>141</v>
      </c>
      <c r="I664" s="9" t="s">
        <v>445</v>
      </c>
      <c r="J664" s="9" t="s">
        <v>445</v>
      </c>
      <c r="K664" s="6" t="s">
        <v>9</v>
      </c>
      <c r="L664" s="6" t="s">
        <v>141</v>
      </c>
      <c r="M664" s="7" t="str">
        <f t="shared" si="10"/>
        <v>INSERT INTO ft_t_incl (clsf_oid, cl_value, indus_cl_set_id, level_num, start_tms, last_chg_tms, last_chg_usr_id, cl_nme, cl_desc)  SELECT 'CBAINCL663','FEIE99.75P','CBAISSUB',1,SYSDATE,SYSDATE,'CBA','FEIE99.75P','FEIE99.75P'     FROM DUAL WHERE NOT EXISTS (SELECT 1 FROM ft_t_incl WHERE cl_value = 'FEIE99.75P' AND indus_cl_set_id = 'CBAISSUB');</v>
      </c>
    </row>
    <row r="665" spans="1:13">
      <c r="A665" s="142" t="s">
        <v>441</v>
      </c>
      <c r="B665" s="33" t="s">
        <v>2209</v>
      </c>
      <c r="C665" s="9" t="s">
        <v>441</v>
      </c>
      <c r="D665" s="78" t="s">
        <v>145</v>
      </c>
      <c r="E665" s="9">
        <v>1</v>
      </c>
      <c r="F665" s="33" t="s">
        <v>17</v>
      </c>
      <c r="G665" s="34" t="s">
        <v>17</v>
      </c>
      <c r="H665" s="34" t="s">
        <v>141</v>
      </c>
      <c r="I665" s="9" t="s">
        <v>441</v>
      </c>
      <c r="J665" s="9" t="s">
        <v>441</v>
      </c>
      <c r="K665" s="6" t="s">
        <v>9</v>
      </c>
      <c r="L665" s="6" t="s">
        <v>141</v>
      </c>
      <c r="M665" s="7" t="str">
        <f t="shared" si="10"/>
        <v>INSERT INTO ft_t_incl (clsf_oid, cl_value, indus_cl_set_id, level_num, start_tms, last_chg_tms, last_chg_usr_id, cl_nme, cl_desc)  SELECT 'CBAINCL664','FEIE99.5P','CBAISSUB',1,SYSDATE,SYSDATE,'CBA','FEIE99.5P','FEIE99.5P'     FROM DUAL WHERE NOT EXISTS (SELECT 1 FROM ft_t_incl WHERE cl_value = 'FEIE99.5P' AND indus_cl_set_id = 'CBAISSUB');</v>
      </c>
    </row>
    <row r="666" spans="1:13">
      <c r="A666" s="142" t="s">
        <v>437</v>
      </c>
      <c r="B666" s="33" t="s">
        <v>2210</v>
      </c>
      <c r="C666" s="9" t="s">
        <v>437</v>
      </c>
      <c r="D666" s="78" t="s">
        <v>145</v>
      </c>
      <c r="E666" s="9">
        <v>1</v>
      </c>
      <c r="F666" s="33" t="s">
        <v>17</v>
      </c>
      <c r="G666" s="34" t="s">
        <v>17</v>
      </c>
      <c r="H666" s="34" t="s">
        <v>141</v>
      </c>
      <c r="I666" s="9" t="s">
        <v>437</v>
      </c>
      <c r="J666" s="9" t="s">
        <v>437</v>
      </c>
      <c r="K666" s="6" t="s">
        <v>9</v>
      </c>
      <c r="L666" s="6" t="s">
        <v>141</v>
      </c>
      <c r="M666" s="7" t="str">
        <f t="shared" si="10"/>
        <v>INSERT INTO ft_t_incl (clsf_oid, cl_value, indus_cl_set_id, level_num, start_tms, last_chg_tms, last_chg_usr_id, cl_nme, cl_desc)  SELECT 'CBAINCL665','FEIE99.25P','CBAISSUB',1,SYSDATE,SYSDATE,'CBA','FEIE99.25P','FEIE99.25P'     FROM DUAL WHERE NOT EXISTS (SELECT 1 FROM ft_t_incl WHERE cl_value = 'FEIE99.25P' AND indus_cl_set_id = 'CBAISSUB');</v>
      </c>
    </row>
    <row r="667" spans="1:13">
      <c r="A667" s="142" t="s">
        <v>449</v>
      </c>
      <c r="B667" s="33" t="s">
        <v>2211</v>
      </c>
      <c r="C667" s="9" t="s">
        <v>449</v>
      </c>
      <c r="D667" s="78" t="s">
        <v>145</v>
      </c>
      <c r="E667" s="9">
        <v>1</v>
      </c>
      <c r="F667" s="33" t="s">
        <v>17</v>
      </c>
      <c r="G667" s="34" t="s">
        <v>17</v>
      </c>
      <c r="H667" s="34" t="s">
        <v>141</v>
      </c>
      <c r="I667" s="9" t="s">
        <v>449</v>
      </c>
      <c r="J667" s="9" t="s">
        <v>449</v>
      </c>
      <c r="K667" s="6" t="s">
        <v>9</v>
      </c>
      <c r="L667" s="6" t="s">
        <v>141</v>
      </c>
      <c r="M667" s="7" t="str">
        <f t="shared" si="10"/>
        <v>INSERT INTO ft_t_incl (clsf_oid, cl_value, indus_cl_set_id, level_num, start_tms, last_chg_tms, last_chg_usr_id, cl_nme, cl_desc)  SELECT 'CBAINCL666','FEIE99P','CBAISSUB',1,SYSDATE,SYSDATE,'CBA','FEIE99P','FEIE99P'     FROM DUAL WHERE NOT EXISTS (SELECT 1 FROM ft_t_incl WHERE cl_value = 'FEIE99P' AND indus_cl_set_id = 'CBAISSUB');</v>
      </c>
    </row>
    <row r="668" spans="1:13">
      <c r="A668" s="142" t="s">
        <v>444</v>
      </c>
      <c r="B668" s="33" t="s">
        <v>2212</v>
      </c>
      <c r="C668" s="9" t="s">
        <v>444</v>
      </c>
      <c r="D668" s="78" t="s">
        <v>145</v>
      </c>
      <c r="E668" s="9">
        <v>1</v>
      </c>
      <c r="F668" s="33" t="s">
        <v>17</v>
      </c>
      <c r="G668" s="34" t="s">
        <v>17</v>
      </c>
      <c r="H668" s="34" t="s">
        <v>141</v>
      </c>
      <c r="I668" s="9" t="s">
        <v>444</v>
      </c>
      <c r="J668" s="9" t="s">
        <v>444</v>
      </c>
      <c r="K668" s="6" t="s">
        <v>9</v>
      </c>
      <c r="L668" s="6" t="s">
        <v>141</v>
      </c>
      <c r="M668" s="7" t="str">
        <f t="shared" si="10"/>
        <v>INSERT INTO ft_t_incl (clsf_oid, cl_value, indus_cl_set_id, level_num, start_tms, last_chg_tms, last_chg_usr_id, cl_nme, cl_desc)  SELECT 'CBAINCL667','FEIE99.75C','CBAISSUB',1,SYSDATE,SYSDATE,'CBA','FEIE99.75C','FEIE99.75C'     FROM DUAL WHERE NOT EXISTS (SELECT 1 FROM ft_t_incl WHERE cl_value = 'FEIE99.75C' AND indus_cl_set_id = 'CBAISSUB');</v>
      </c>
    </row>
    <row r="669" spans="1:13">
      <c r="A669" s="142" t="s">
        <v>440</v>
      </c>
      <c r="B669" s="33" t="s">
        <v>2213</v>
      </c>
      <c r="C669" s="9" t="s">
        <v>440</v>
      </c>
      <c r="D669" s="78" t="s">
        <v>145</v>
      </c>
      <c r="E669" s="9">
        <v>1</v>
      </c>
      <c r="F669" s="33" t="s">
        <v>17</v>
      </c>
      <c r="G669" s="34" t="s">
        <v>17</v>
      </c>
      <c r="H669" s="34" t="s">
        <v>141</v>
      </c>
      <c r="I669" s="9" t="s">
        <v>440</v>
      </c>
      <c r="J669" s="9" t="s">
        <v>440</v>
      </c>
      <c r="K669" s="6" t="s">
        <v>9</v>
      </c>
      <c r="L669" s="6" t="s">
        <v>141</v>
      </c>
      <c r="M669" s="7" t="str">
        <f t="shared" si="10"/>
        <v>INSERT INTO ft_t_incl (clsf_oid, cl_value, indus_cl_set_id, level_num, start_tms, last_chg_tms, last_chg_usr_id, cl_nme, cl_desc)  SELECT 'CBAINCL668','FEIE99.5C','CBAISSUB',1,SYSDATE,SYSDATE,'CBA','FEIE99.5C','FEIE99.5C'     FROM DUAL WHERE NOT EXISTS (SELECT 1 FROM ft_t_incl WHERE cl_value = 'FEIE99.5C' AND indus_cl_set_id = 'CBAISSUB');</v>
      </c>
    </row>
    <row r="670" spans="1:13">
      <c r="A670" s="142" t="s">
        <v>436</v>
      </c>
      <c r="B670" s="33" t="s">
        <v>2214</v>
      </c>
      <c r="C670" s="9" t="s">
        <v>436</v>
      </c>
      <c r="D670" s="78" t="s">
        <v>145</v>
      </c>
      <c r="E670" s="9">
        <v>1</v>
      </c>
      <c r="F670" s="33" t="s">
        <v>17</v>
      </c>
      <c r="G670" s="34" t="s">
        <v>17</v>
      </c>
      <c r="H670" s="34" t="s">
        <v>141</v>
      </c>
      <c r="I670" s="9" t="s">
        <v>436</v>
      </c>
      <c r="J670" s="9" t="s">
        <v>436</v>
      </c>
      <c r="K670" s="6" t="s">
        <v>9</v>
      </c>
      <c r="L670" s="6" t="s">
        <v>141</v>
      </c>
      <c r="M670" s="7" t="str">
        <f t="shared" si="10"/>
        <v>INSERT INTO ft_t_incl (clsf_oid, cl_value, indus_cl_set_id, level_num, start_tms, last_chg_tms, last_chg_usr_id, cl_nme, cl_desc)  SELECT 'CBAINCL669','FEIE99.25C','CBAISSUB',1,SYSDATE,SYSDATE,'CBA','FEIE99.25C','FEIE99.25C'     FROM DUAL WHERE NOT EXISTS (SELECT 1 FROM ft_t_incl WHERE cl_value = 'FEIE99.25C' AND indus_cl_set_id = 'CBAISSUB');</v>
      </c>
    </row>
    <row r="671" spans="1:13">
      <c r="A671" s="142" t="s">
        <v>448</v>
      </c>
      <c r="B671" s="33" t="s">
        <v>2215</v>
      </c>
      <c r="C671" s="9" t="s">
        <v>448</v>
      </c>
      <c r="D671" s="78" t="s">
        <v>145</v>
      </c>
      <c r="E671" s="9">
        <v>1</v>
      </c>
      <c r="F671" s="33" t="s">
        <v>17</v>
      </c>
      <c r="G671" s="34" t="s">
        <v>17</v>
      </c>
      <c r="H671" s="34" t="s">
        <v>141</v>
      </c>
      <c r="I671" s="9" t="s">
        <v>448</v>
      </c>
      <c r="J671" s="9" t="s">
        <v>448</v>
      </c>
      <c r="K671" s="6" t="s">
        <v>9</v>
      </c>
      <c r="L671" s="6" t="s">
        <v>141</v>
      </c>
      <c r="M671" s="7" t="str">
        <f t="shared" si="10"/>
        <v>INSERT INTO ft_t_incl (clsf_oid, cl_value, indus_cl_set_id, level_num, start_tms, last_chg_tms, last_chg_usr_id, cl_nme, cl_desc)  SELECT 'CBAINCL670','FEIE99C','CBAISSUB',1,SYSDATE,SYSDATE,'CBA','FEIE99C','FEIE99C'     FROM DUAL WHERE NOT EXISTS (SELECT 1 FROM ft_t_incl WHERE cl_value = 'FEIE99C' AND indus_cl_set_id = 'CBAISSUB');</v>
      </c>
    </row>
    <row r="672" spans="1:13">
      <c r="A672" s="142" t="s">
        <v>536</v>
      </c>
      <c r="B672" s="33" t="s">
        <v>2216</v>
      </c>
      <c r="C672" s="9" t="s">
        <v>536</v>
      </c>
      <c r="D672" s="78" t="s">
        <v>145</v>
      </c>
      <c r="E672" s="9">
        <v>1</v>
      </c>
      <c r="F672" s="33" t="s">
        <v>17</v>
      </c>
      <c r="G672" s="34" t="s">
        <v>17</v>
      </c>
      <c r="H672" s="34" t="s">
        <v>141</v>
      </c>
      <c r="I672" s="9" t="s">
        <v>536</v>
      </c>
      <c r="J672" s="9" t="s">
        <v>536</v>
      </c>
      <c r="K672" s="6" t="s">
        <v>9</v>
      </c>
      <c r="L672" s="6" t="s">
        <v>141</v>
      </c>
      <c r="M672" s="7" t="str">
        <f t="shared" si="10"/>
        <v>INSERT INTO ft_t_incl (clsf_oid, cl_value, indus_cl_set_id, level_num, start_tms, last_chg_tms, last_chg_usr_id, cl_nme, cl_desc)  SELECT 'CBAINCL671','WMR_4PM_FIX','CBAISSUB',1,SYSDATE,SYSDATE,'CBA','WMR_4PM_FIX','WMR_4PM_FIX'     FROM DUAL WHERE NOT EXISTS (SELECT 1 FROM ft_t_incl WHERE cl_value = 'WMR_4PM_FIX' AND indus_cl_set_id = 'CBAISSUB');</v>
      </c>
    </row>
    <row r="673" spans="1:13">
      <c r="A673" s="142" t="s">
        <v>450</v>
      </c>
      <c r="B673" s="33" t="s">
        <v>2217</v>
      </c>
      <c r="C673" s="9" t="s">
        <v>450</v>
      </c>
      <c r="D673" s="78" t="s">
        <v>145</v>
      </c>
      <c r="E673" s="9">
        <v>1</v>
      </c>
      <c r="F673" s="33" t="s">
        <v>17</v>
      </c>
      <c r="G673" s="34" t="s">
        <v>17</v>
      </c>
      <c r="H673" s="34" t="s">
        <v>141</v>
      </c>
      <c r="I673" s="9" t="s">
        <v>450</v>
      </c>
      <c r="J673" s="9" t="s">
        <v>450</v>
      </c>
      <c r="K673" s="6" t="s">
        <v>9</v>
      </c>
      <c r="L673" s="6" t="s">
        <v>141</v>
      </c>
      <c r="M673" s="7" t="str">
        <f t="shared" si="10"/>
        <v>INSERT INTO ft_t_incl (clsf_oid, cl_value, indus_cl_set_id, level_num, start_tms, last_chg_tms, last_chg_usr_id, cl_nme, cl_desc)  SELECT 'CBAINCL672','FEIE_CONV','CBAISSUB',1,SYSDATE,SYSDATE,'CBA','FEIE_CONV','FEIE_CONV'     FROM DUAL WHERE NOT EXISTS (SELECT 1 FROM ft_t_incl WHERE cl_value = 'FEIE_CONV' AND indus_cl_set_id = 'CBAISSUB');</v>
      </c>
    </row>
    <row r="674" spans="1:13">
      <c r="A674" s="142" t="s">
        <v>455</v>
      </c>
      <c r="B674" s="33" t="s">
        <v>2218</v>
      </c>
      <c r="C674" s="9" t="s">
        <v>455</v>
      </c>
      <c r="D674" s="78" t="s">
        <v>145</v>
      </c>
      <c r="E674" s="9">
        <v>1</v>
      </c>
      <c r="F674" s="33" t="s">
        <v>17</v>
      </c>
      <c r="G674" s="34" t="s">
        <v>17</v>
      </c>
      <c r="H674" s="34" t="s">
        <v>141</v>
      </c>
      <c r="I674" s="9" t="s">
        <v>455</v>
      </c>
      <c r="J674" s="9" t="s">
        <v>455</v>
      </c>
      <c r="K674" s="6" t="s">
        <v>9</v>
      </c>
      <c r="L674" s="6" t="s">
        <v>141</v>
      </c>
      <c r="M674" s="7" t="str">
        <f t="shared" si="10"/>
        <v>INSERT INTO ft_t_incl (clsf_oid, cl_value, indus_cl_set_id, level_num, start_tms, last_chg_tms, last_chg_usr_id, cl_nme, cl_desc)  SELECT 'CBAINCL673','FSS_CONV','CBAISSUB',1,SYSDATE,SYSDATE,'CBA','FSS_CONV','FSS_CONV'     FROM DUAL WHERE NOT EXISTS (SELECT 1 FROM ft_t_incl WHERE cl_value = 'FSS_CONV' AND indus_cl_set_id = 'CBAISSUB');</v>
      </c>
    </row>
    <row r="675" spans="1:13">
      <c r="A675" s="142" t="s">
        <v>421</v>
      </c>
      <c r="B675" s="33" t="s">
        <v>2219</v>
      </c>
      <c r="C675" s="9" t="s">
        <v>421</v>
      </c>
      <c r="D675" s="78" t="s">
        <v>145</v>
      </c>
      <c r="E675" s="9">
        <v>1</v>
      </c>
      <c r="F675" s="33" t="s">
        <v>17</v>
      </c>
      <c r="G675" s="34" t="s">
        <v>17</v>
      </c>
      <c r="H675" s="34" t="s">
        <v>141</v>
      </c>
      <c r="I675" s="9" t="s">
        <v>421</v>
      </c>
      <c r="J675" s="9" t="s">
        <v>421</v>
      </c>
      <c r="K675" s="6" t="s">
        <v>9</v>
      </c>
      <c r="L675" s="6" t="s">
        <v>141</v>
      </c>
      <c r="M675" s="7" t="str">
        <f t="shared" si="10"/>
        <v>INSERT INTO ft_t_incl (clsf_oid, cl_value, indus_cl_set_id, level_num, start_tms, last_chg_tms, last_chg_usr_id, cl_nme, cl_desc)  SELECT 'CBAINCL674','ED_CONV','CBAISSUB',1,SYSDATE,SYSDATE,'CBA','ED_CONV','ED_CONV'     FROM DUAL WHERE NOT EXISTS (SELECT 1 FROM ft_t_incl WHERE cl_value = 'ED_CONV' AND indus_cl_set_id = 'CBAISSUB');</v>
      </c>
    </row>
    <row r="676" spans="1:13">
      <c r="A676" s="142" t="s">
        <v>271</v>
      </c>
      <c r="B676" s="33" t="s">
        <v>2220</v>
      </c>
      <c r="C676" s="9" t="s">
        <v>271</v>
      </c>
      <c r="D676" s="78" t="s">
        <v>145</v>
      </c>
      <c r="E676" s="9">
        <v>1</v>
      </c>
      <c r="F676" s="33" t="s">
        <v>17</v>
      </c>
      <c r="G676" s="34" t="s">
        <v>17</v>
      </c>
      <c r="H676" s="34" t="s">
        <v>141</v>
      </c>
      <c r="I676" s="9" t="s">
        <v>271</v>
      </c>
      <c r="J676" s="9" t="s">
        <v>271</v>
      </c>
      <c r="K676" s="6" t="s">
        <v>9</v>
      </c>
      <c r="L676" s="6" t="s">
        <v>141</v>
      </c>
      <c r="M676" s="7" t="str">
        <f t="shared" si="10"/>
        <v>INSERT INTO ft_t_incl (clsf_oid, cl_value, indus_cl_set_id, level_num, start_tms, last_chg_tms, last_chg_usr_id, cl_nme, cl_desc)  SELECT 'CBAINCL675','KIBOR','CBAISSUB',1,SYSDATE,SYSDATE,'CBA','KIBOR','KIBOR'     FROM DUAL WHERE NOT EXISTS (SELECT 1 FROM ft_t_incl WHERE cl_value = 'KIBOR' AND indus_cl_set_id = 'CBAISSUB');</v>
      </c>
    </row>
    <row r="677" spans="1:13">
      <c r="A677" s="142" t="s">
        <v>299</v>
      </c>
      <c r="B677" s="33" t="s">
        <v>2221</v>
      </c>
      <c r="C677" s="9" t="s">
        <v>299</v>
      </c>
      <c r="D677" s="78" t="s">
        <v>145</v>
      </c>
      <c r="E677" s="9">
        <v>1</v>
      </c>
      <c r="F677" s="33" t="s">
        <v>17</v>
      </c>
      <c r="G677" s="34" t="s">
        <v>17</v>
      </c>
      <c r="H677" s="34" t="s">
        <v>141</v>
      </c>
      <c r="I677" s="9" t="s">
        <v>299</v>
      </c>
      <c r="J677" s="9" t="s">
        <v>299</v>
      </c>
      <c r="K677" s="6" t="s">
        <v>9</v>
      </c>
      <c r="L677" s="6" t="s">
        <v>141</v>
      </c>
      <c r="M677" s="7" t="str">
        <f t="shared" si="10"/>
        <v>INSERT INTO ft_t_incl (clsf_oid, cl_value, indus_cl_set_id, level_num, start_tms, last_chg_tms, last_chg_usr_id, cl_nme, cl_desc)  SELECT 'CBAINCL676','SAIBOR','CBAISSUB',1,SYSDATE,SYSDATE,'CBA','SAIBOR','SAIBOR'     FROM DUAL WHERE NOT EXISTS (SELECT 1 FROM ft_t_incl WHERE cl_value = 'SAIBOR' AND indus_cl_set_id = 'CBAISSUB');</v>
      </c>
    </row>
    <row r="678" spans="1:13">
      <c r="A678" s="142" t="s">
        <v>310</v>
      </c>
      <c r="B678" s="33" t="s">
        <v>2222</v>
      </c>
      <c r="C678" s="9" t="s">
        <v>310</v>
      </c>
      <c r="D678" s="78" t="s">
        <v>145</v>
      </c>
      <c r="E678" s="9">
        <v>1</v>
      </c>
      <c r="F678" s="33" t="s">
        <v>17</v>
      </c>
      <c r="G678" s="34" t="s">
        <v>17</v>
      </c>
      <c r="H678" s="34" t="s">
        <v>141</v>
      </c>
      <c r="I678" s="9" t="s">
        <v>310</v>
      </c>
      <c r="J678" s="9" t="s">
        <v>310</v>
      </c>
      <c r="K678" s="6" t="s">
        <v>9</v>
      </c>
      <c r="L678" s="6" t="s">
        <v>141</v>
      </c>
      <c r="M678" s="7" t="str">
        <f t="shared" si="10"/>
        <v>INSERT INTO ft_t_incl (clsf_oid, cl_value, indus_cl_set_id, level_num, start_tms, last_chg_tms, last_chg_usr_id, cl_nme, cl_desc)  SELECT 'CBAINCL677','WIBOR','CBAISSUB',1,SYSDATE,SYSDATE,'CBA','WIBOR','WIBOR'     FROM DUAL WHERE NOT EXISTS (SELECT 1 FROM ft_t_incl WHERE cl_value = 'WIBOR' AND indus_cl_set_id = 'CBAISSUB');</v>
      </c>
    </row>
    <row r="679" spans="1:13">
      <c r="A679" s="142" t="s">
        <v>255</v>
      </c>
      <c r="B679" s="33" t="s">
        <v>2223</v>
      </c>
      <c r="C679" s="9" t="s">
        <v>255</v>
      </c>
      <c r="D679" s="78" t="s">
        <v>145</v>
      </c>
      <c r="E679" s="9">
        <v>1</v>
      </c>
      <c r="F679" s="33" t="s">
        <v>17</v>
      </c>
      <c r="G679" s="34" t="s">
        <v>17</v>
      </c>
      <c r="H679" s="34" t="s">
        <v>141</v>
      </c>
      <c r="I679" s="9" t="s">
        <v>255</v>
      </c>
      <c r="J679" s="9" t="s">
        <v>255</v>
      </c>
      <c r="K679" s="6" t="s">
        <v>9</v>
      </c>
      <c r="L679" s="6" t="s">
        <v>141</v>
      </c>
      <c r="M679" s="7" t="str">
        <f t="shared" si="10"/>
        <v>INSERT INTO ft_t_incl (clsf_oid, cl_value, indus_cl_set_id, level_num, start_tms, last_chg_tms, last_chg_usr_id, cl_nme, cl_desc)  SELECT 'CBAINCL678','HIBOR_CNH','CBAISSUB',1,SYSDATE,SYSDATE,'CBA','HIBOR_CNH','HIBOR_CNH'     FROM DUAL WHERE NOT EXISTS (SELECT 1 FROM ft_t_incl WHERE cl_value = 'HIBOR_CNH' AND indus_cl_set_id = 'CBAISSUB');</v>
      </c>
    </row>
    <row r="680" spans="1:13">
      <c r="A680" s="142" t="s">
        <v>305</v>
      </c>
      <c r="B680" s="33" t="s">
        <v>2224</v>
      </c>
      <c r="C680" s="9" t="s">
        <v>305</v>
      </c>
      <c r="D680" s="78" t="s">
        <v>145</v>
      </c>
      <c r="E680" s="9">
        <v>1</v>
      </c>
      <c r="F680" s="33" t="s">
        <v>17</v>
      </c>
      <c r="G680" s="34" t="s">
        <v>17</v>
      </c>
      <c r="H680" s="34" t="s">
        <v>141</v>
      </c>
      <c r="I680" s="9" t="s">
        <v>305</v>
      </c>
      <c r="J680" s="9" t="s">
        <v>305</v>
      </c>
      <c r="K680" s="6" t="s">
        <v>9</v>
      </c>
      <c r="L680" s="6" t="s">
        <v>141</v>
      </c>
      <c r="M680" s="7" t="str">
        <f t="shared" si="10"/>
        <v>INSERT INTO ft_t_incl (clsf_oid, cl_value, indus_cl_set_id, level_num, start_tms, last_chg_tms, last_chg_usr_id, cl_nme, cl_desc)  SELECT 'CBAINCL679','TELBOR','CBAISSUB',1,SYSDATE,SYSDATE,'CBA','TELBOR','TELBOR'     FROM DUAL WHERE NOT EXISTS (SELECT 1 FROM ft_t_incl WHERE cl_value = 'TELBOR' AND indus_cl_set_id = 'CBAISSUB');</v>
      </c>
    </row>
    <row r="681" spans="1:13">
      <c r="A681" s="142" t="s">
        <v>452</v>
      </c>
      <c r="B681" s="33" t="s">
        <v>2225</v>
      </c>
      <c r="C681" s="9" t="s">
        <v>452</v>
      </c>
      <c r="D681" s="78" t="s">
        <v>145</v>
      </c>
      <c r="E681" s="9">
        <v>1</v>
      </c>
      <c r="F681" s="33" t="s">
        <v>17</v>
      </c>
      <c r="G681" s="34" t="s">
        <v>17</v>
      </c>
      <c r="H681" s="34" t="s">
        <v>141</v>
      </c>
      <c r="I681" s="9" t="s">
        <v>452</v>
      </c>
      <c r="J681" s="9" t="s">
        <v>452</v>
      </c>
      <c r="K681" s="6" t="s">
        <v>9</v>
      </c>
      <c r="L681" s="6" t="s">
        <v>141</v>
      </c>
      <c r="M681" s="7" t="str">
        <f t="shared" si="10"/>
        <v>INSERT INTO ft_t_incl (clsf_oid, cl_value, indus_cl_set_id, level_num, start_tms, last_chg_tms, last_chg_usr_id, cl_nme, cl_desc)  SELECT 'CBAINCL680','FES_CONV','CBAISSUB',1,SYSDATE,SYSDATE,'CBA','FES_CONV','FES_CONV'     FROM DUAL WHERE NOT EXISTS (SELECT 1 FROM ft_t_incl WHERE cl_value = 'FES_CONV' AND indus_cl_set_id = 'CBAISSUB');</v>
      </c>
    </row>
    <row r="682" spans="1:13">
      <c r="A682" s="142" t="s">
        <v>229</v>
      </c>
      <c r="B682" s="33" t="s">
        <v>2226</v>
      </c>
      <c r="C682" s="9" t="s">
        <v>229</v>
      </c>
      <c r="D682" s="78" t="s">
        <v>145</v>
      </c>
      <c r="E682" s="9">
        <v>1</v>
      </c>
      <c r="F682" s="33" t="s">
        <v>17</v>
      </c>
      <c r="G682" s="34" t="s">
        <v>17</v>
      </c>
      <c r="H682" s="34" t="s">
        <v>141</v>
      </c>
      <c r="I682" s="9" t="s">
        <v>229</v>
      </c>
      <c r="J682" s="9" t="s">
        <v>229</v>
      </c>
      <c r="K682" s="6" t="s">
        <v>9</v>
      </c>
      <c r="L682" s="6" t="s">
        <v>141</v>
      </c>
      <c r="M682" s="7" t="str">
        <f t="shared" si="10"/>
        <v>INSERT INTO ft_t_incl (clsf_oid, cl_value, indus_cl_set_id, level_num, start_tms, last_chg_tms, last_chg_usr_id, cl_nme, cl_desc)  SELECT 'CBAINCL681','AEIBOR','CBAISSUB',1,SYSDATE,SYSDATE,'CBA','AEIBOR','AEIBOR'     FROM DUAL WHERE NOT EXISTS (SELECT 1 FROM ft_t_incl WHERE cl_value = 'AEIBOR' AND indus_cl_set_id = 'CBAISSUB');</v>
      </c>
    </row>
    <row r="683" spans="1:13">
      <c r="A683" s="142" t="s">
        <v>236</v>
      </c>
      <c r="B683" s="33" t="s">
        <v>2227</v>
      </c>
      <c r="C683" s="9" t="s">
        <v>236</v>
      </c>
      <c r="D683" s="78" t="s">
        <v>145</v>
      </c>
      <c r="E683" s="9">
        <v>1</v>
      </c>
      <c r="F683" s="33" t="s">
        <v>17</v>
      </c>
      <c r="G683" s="34" t="s">
        <v>17</v>
      </c>
      <c r="H683" s="34" t="s">
        <v>141</v>
      </c>
      <c r="I683" s="9" t="s">
        <v>236</v>
      </c>
      <c r="J683" s="9" t="s">
        <v>236</v>
      </c>
      <c r="K683" s="6" t="s">
        <v>9</v>
      </c>
      <c r="L683" s="6" t="s">
        <v>141</v>
      </c>
      <c r="M683" s="7" t="str">
        <f t="shared" si="10"/>
        <v>INSERT INTO ft_t_incl (clsf_oid, cl_value, indus_cl_set_id, level_num, start_tms, last_chg_tms, last_chg_usr_id, cl_nme, cl_desc)  SELECT 'CBAINCL682','BUBOR','CBAISSUB',1,SYSDATE,SYSDATE,'CBA','BUBOR','BUBOR'     FROM DUAL WHERE NOT EXISTS (SELECT 1 FROM ft_t_incl WHERE cl_value = 'BUBOR' AND indus_cl_set_id = 'CBAISSUB');</v>
      </c>
    </row>
    <row r="684" spans="1:13">
      <c r="A684" s="142" t="s">
        <v>293</v>
      </c>
      <c r="B684" s="33" t="s">
        <v>2228</v>
      </c>
      <c r="C684" s="9" t="s">
        <v>293</v>
      </c>
      <c r="D684" s="78" t="s">
        <v>145</v>
      </c>
      <c r="E684" s="9">
        <v>1</v>
      </c>
      <c r="F684" s="33" t="s">
        <v>17</v>
      </c>
      <c r="G684" s="34" t="s">
        <v>17</v>
      </c>
      <c r="H684" s="34" t="s">
        <v>141</v>
      </c>
      <c r="I684" s="9" t="s">
        <v>293</v>
      </c>
      <c r="J684" s="9" t="s">
        <v>293</v>
      </c>
      <c r="K684" s="6" t="s">
        <v>9</v>
      </c>
      <c r="L684" s="6" t="s">
        <v>141</v>
      </c>
      <c r="M684" s="7" t="str">
        <f t="shared" si="10"/>
        <v>INSERT INTO ft_t_incl (clsf_oid, cl_value, indus_cl_set_id, level_num, start_tms, last_chg_tms, last_chg_usr_id, cl_nme, cl_desc)  SELECT 'CBAINCL683','OMIBOR','CBAISSUB',1,SYSDATE,SYSDATE,'CBA','OMIBOR','OMIBOR'     FROM DUAL WHERE NOT EXISTS (SELECT 1 FROM ft_t_incl WHERE cl_value = 'OMIBOR' AND indus_cl_set_id = 'CBAISSUB');</v>
      </c>
    </row>
    <row r="685" spans="1:13">
      <c r="A685" s="142" t="s">
        <v>1849</v>
      </c>
      <c r="B685" s="33" t="s">
        <v>2229</v>
      </c>
      <c r="C685" s="9" t="s">
        <v>1849</v>
      </c>
      <c r="D685" s="78" t="s">
        <v>145</v>
      </c>
      <c r="E685" s="9">
        <v>1</v>
      </c>
      <c r="F685" s="33" t="s">
        <v>17</v>
      </c>
      <c r="G685" s="34" t="s">
        <v>17</v>
      </c>
      <c r="H685" s="34" t="s">
        <v>141</v>
      </c>
      <c r="I685" s="9" t="s">
        <v>1849</v>
      </c>
      <c r="J685" s="9" t="s">
        <v>1849</v>
      </c>
      <c r="K685" s="6" t="s">
        <v>9</v>
      </c>
      <c r="L685" s="6" t="s">
        <v>141</v>
      </c>
      <c r="M685" s="7" t="str">
        <f t="shared" si="10"/>
        <v>INSERT INTO ft_t_incl (clsf_oid, cl_value, indus_cl_set_id, level_num, start_tms, last_chg_tms, last_chg_usr_id, cl_nme, cl_desc)  SELECT 'CBAINCL684','STRIKE_0.125','CBAISSUB',1,SYSDATE,SYSDATE,'CBA','STRIKE_0.125','STRIKE_0.125'     FROM DUAL WHERE NOT EXISTS (SELECT 1 FROM ft_t_incl WHERE cl_value = 'STRIKE_0.125' AND indus_cl_set_id = 'CBAISSUB');</v>
      </c>
    </row>
    <row r="686" spans="1:13">
      <c r="A686" s="142" t="s">
        <v>1850</v>
      </c>
      <c r="B686" s="33" t="s">
        <v>2230</v>
      </c>
      <c r="C686" s="9" t="s">
        <v>1850</v>
      </c>
      <c r="D686" s="78" t="s">
        <v>145</v>
      </c>
      <c r="E686" s="9">
        <v>1</v>
      </c>
      <c r="F686" s="33" t="s">
        <v>17</v>
      </c>
      <c r="G686" s="34" t="s">
        <v>17</v>
      </c>
      <c r="H686" s="34" t="s">
        <v>141</v>
      </c>
      <c r="I686" s="9" t="s">
        <v>1850</v>
      </c>
      <c r="J686" s="9" t="s">
        <v>1850</v>
      </c>
      <c r="K686" s="6" t="s">
        <v>9</v>
      </c>
      <c r="L686" s="6" t="s">
        <v>141</v>
      </c>
      <c r="M686" s="7" t="str">
        <f t="shared" si="10"/>
        <v>INSERT INTO ft_t_incl (clsf_oid, cl_value, indus_cl_set_id, level_num, start_tms, last_chg_tms, last_chg_usr_id, cl_nme, cl_desc)  SELECT 'CBAINCL685','STRIKE_0.375','CBAISSUB',1,SYSDATE,SYSDATE,'CBA','STRIKE_0.375','STRIKE_0.375'     FROM DUAL WHERE NOT EXISTS (SELECT 1 FROM ft_t_incl WHERE cl_value = 'STRIKE_0.375' AND indus_cl_set_id = 'CBAISSUB');</v>
      </c>
    </row>
    <row r="687" spans="1:13">
      <c r="A687" s="142" t="s">
        <v>238</v>
      </c>
      <c r="B687" s="33" t="s">
        <v>2231</v>
      </c>
      <c r="C687" s="9" t="s">
        <v>238</v>
      </c>
      <c r="D687" s="78" t="s">
        <v>145</v>
      </c>
      <c r="E687" s="9">
        <v>1</v>
      </c>
      <c r="F687" s="33" t="s">
        <v>17</v>
      </c>
      <c r="G687" s="34" t="s">
        <v>17</v>
      </c>
      <c r="H687" s="34" t="s">
        <v>141</v>
      </c>
      <c r="I687" s="9" t="s">
        <v>238</v>
      </c>
      <c r="J687" s="9" t="s">
        <v>238</v>
      </c>
      <c r="K687" s="6" t="s">
        <v>9</v>
      </c>
      <c r="L687" s="6" t="s">
        <v>141</v>
      </c>
      <c r="M687" s="7" t="str">
        <f t="shared" si="10"/>
        <v>INSERT INTO ft_t_incl (clsf_oid, cl_value, indus_cl_set_id, level_num, start_tms, last_chg_tms, last_chg_usr_id, cl_nme, cl_desc)  SELECT 'CBAINCL686','CADREPO','CBAISSUB',1,SYSDATE,SYSDATE,'CBA','CADREPO','CADREPO'     FROM DUAL WHERE NOT EXISTS (SELECT 1 FROM ft_t_incl WHERE cl_value = 'CADREPO' AND indus_cl_set_id = 'CBAISSUB');</v>
      </c>
    </row>
    <row r="688" spans="1:13">
      <c r="A688" s="142" t="s">
        <v>307</v>
      </c>
      <c r="B688" s="33" t="s">
        <v>2232</v>
      </c>
      <c r="C688" s="9" t="s">
        <v>307</v>
      </c>
      <c r="D688" s="78" t="s">
        <v>145</v>
      </c>
      <c r="E688" s="9">
        <v>1</v>
      </c>
      <c r="F688" s="33" t="s">
        <v>17</v>
      </c>
      <c r="G688" s="34" t="s">
        <v>17</v>
      </c>
      <c r="H688" s="34" t="s">
        <v>141</v>
      </c>
      <c r="I688" s="9" t="s">
        <v>307</v>
      </c>
      <c r="J688" s="9" t="s">
        <v>307</v>
      </c>
      <c r="K688" s="6" t="s">
        <v>9</v>
      </c>
      <c r="L688" s="6" t="s">
        <v>141</v>
      </c>
      <c r="M688" s="7" t="str">
        <f t="shared" si="10"/>
        <v>INSERT INTO ft_t_incl (clsf_oid, cl_value, indus_cl_set_id, level_num, start_tms, last_chg_tms, last_chg_usr_id, cl_nme, cl_desc)  SELECT 'CBAINCL687','TIIE','CBAISSUB',1,SYSDATE,SYSDATE,'CBA','TIIE','TIIE'     FROM DUAL WHERE NOT EXISTS (SELECT 1 FROM ft_t_incl WHERE cl_value = 'TIIE' AND indus_cl_set_id = 'CBAISSUB');</v>
      </c>
    </row>
    <row r="689" spans="1:13">
      <c r="A689" s="142" t="s">
        <v>241</v>
      </c>
      <c r="B689" s="33" t="s">
        <v>2233</v>
      </c>
      <c r="C689" s="9" t="s">
        <v>241</v>
      </c>
      <c r="D689" s="78" t="s">
        <v>145</v>
      </c>
      <c r="E689" s="9">
        <v>1</v>
      </c>
      <c r="F689" s="33" t="s">
        <v>17</v>
      </c>
      <c r="G689" s="34" t="s">
        <v>17</v>
      </c>
      <c r="H689" s="34" t="s">
        <v>141</v>
      </c>
      <c r="I689" s="9" t="s">
        <v>241</v>
      </c>
      <c r="J689" s="9" t="s">
        <v>241</v>
      </c>
      <c r="K689" s="6" t="s">
        <v>9</v>
      </c>
      <c r="L689" s="6" t="s">
        <v>141</v>
      </c>
      <c r="M689" s="7" t="str">
        <f t="shared" si="10"/>
        <v>INSERT INTO ft_t_incl (clsf_oid, cl_value, indus_cl_set_id, level_num, start_tms, last_chg_tms, last_chg_usr_id, cl_nme, cl_desc)  SELECT 'CBAINCL688','CFETS','CBAISSUB',1,SYSDATE,SYSDATE,'CBA','CFETS','CFETS'     FROM DUAL WHERE NOT EXISTS (SELECT 1 FROM ft_t_incl WHERE cl_value = 'CFETS' AND indus_cl_set_id = 'CBAISSUB');</v>
      </c>
    </row>
    <row r="690" spans="1:13">
      <c r="A690" s="142" t="s">
        <v>1851</v>
      </c>
      <c r="B690" s="33" t="s">
        <v>2234</v>
      </c>
      <c r="C690" s="9" t="s">
        <v>1851</v>
      </c>
      <c r="D690" s="78" t="s">
        <v>145</v>
      </c>
      <c r="E690" s="9">
        <v>1</v>
      </c>
      <c r="F690" s="33" t="s">
        <v>17</v>
      </c>
      <c r="G690" s="34" t="s">
        <v>17</v>
      </c>
      <c r="H690" s="34" t="s">
        <v>141</v>
      </c>
      <c r="I690" s="9" t="s">
        <v>1851</v>
      </c>
      <c r="J690" s="9" t="s">
        <v>1851</v>
      </c>
      <c r="K690" s="6" t="s">
        <v>9</v>
      </c>
      <c r="L690" s="6" t="s">
        <v>141</v>
      </c>
      <c r="M690" s="7" t="str">
        <f t="shared" si="10"/>
        <v>INSERT INTO ft_t_incl (clsf_oid, cl_value, indus_cl_set_id, level_num, start_tms, last_chg_tms, last_chg_usr_id, cl_nme, cl_desc)  SELECT 'CBAINCL689','STRIKE_-200','CBAISSUB',1,SYSDATE,SYSDATE,'CBA','STRIKE_-200','STRIKE_-200'     FROM DUAL WHERE NOT EXISTS (SELECT 1 FROM ft_t_incl WHERE cl_value = 'STRIKE_-200' AND indus_cl_set_id = 'CBAISSUB');</v>
      </c>
    </row>
    <row r="691" spans="1:13">
      <c r="A691" s="142" t="s">
        <v>1852</v>
      </c>
      <c r="B691" s="33" t="s">
        <v>2235</v>
      </c>
      <c r="C691" s="9" t="s">
        <v>1852</v>
      </c>
      <c r="D691" s="78" t="s">
        <v>145</v>
      </c>
      <c r="E691" s="9">
        <v>1</v>
      </c>
      <c r="F691" s="33" t="s">
        <v>17</v>
      </c>
      <c r="G691" s="34" t="s">
        <v>17</v>
      </c>
      <c r="H691" s="34" t="s">
        <v>141</v>
      </c>
      <c r="I691" s="9" t="s">
        <v>1852</v>
      </c>
      <c r="J691" s="9" t="s">
        <v>1852</v>
      </c>
      <c r="K691" s="6" t="s">
        <v>9</v>
      </c>
      <c r="L691" s="6" t="s">
        <v>141</v>
      </c>
      <c r="M691" s="7" t="str">
        <f t="shared" si="10"/>
        <v>INSERT INTO ft_t_incl (clsf_oid, cl_value, indus_cl_set_id, level_num, start_tms, last_chg_tms, last_chg_usr_id, cl_nme, cl_desc)  SELECT 'CBAINCL690','STRIKE_-100','CBAISSUB',1,SYSDATE,SYSDATE,'CBA','STRIKE_-100','STRIKE_-100'     FROM DUAL WHERE NOT EXISTS (SELECT 1 FROM ft_t_incl WHERE cl_value = 'STRIKE_-100' AND indus_cl_set_id = 'CBAISSUB');</v>
      </c>
    </row>
    <row r="692" spans="1:13">
      <c r="A692" s="142" t="s">
        <v>1853</v>
      </c>
      <c r="B692" s="33" t="s">
        <v>2236</v>
      </c>
      <c r="C692" s="9" t="s">
        <v>1853</v>
      </c>
      <c r="D692" s="78" t="s">
        <v>145</v>
      </c>
      <c r="E692" s="9">
        <v>1</v>
      </c>
      <c r="F692" s="33" t="s">
        <v>17</v>
      </c>
      <c r="G692" s="34" t="s">
        <v>17</v>
      </c>
      <c r="H692" s="34" t="s">
        <v>141</v>
      </c>
      <c r="I692" s="9" t="s">
        <v>1853</v>
      </c>
      <c r="J692" s="9" t="s">
        <v>1853</v>
      </c>
      <c r="K692" s="6" t="s">
        <v>9</v>
      </c>
      <c r="L692" s="6" t="s">
        <v>141</v>
      </c>
      <c r="M692" s="7" t="str">
        <f t="shared" si="10"/>
        <v>INSERT INTO ft_t_incl (clsf_oid, cl_value, indus_cl_set_id, level_num, start_tms, last_chg_tms, last_chg_usr_id, cl_nme, cl_desc)  SELECT 'CBAINCL691','STRIKE_-50','CBAISSUB',1,SYSDATE,SYSDATE,'CBA','STRIKE_-50','STRIKE_-50'     FROM DUAL WHERE NOT EXISTS (SELECT 1 FROM ft_t_incl WHERE cl_value = 'STRIKE_-50' AND indus_cl_set_id = 'CBAISSUB');</v>
      </c>
    </row>
    <row r="693" spans="1:13">
      <c r="A693" s="142" t="s">
        <v>1854</v>
      </c>
      <c r="B693" s="33" t="s">
        <v>2237</v>
      </c>
      <c r="C693" s="9" t="s">
        <v>1854</v>
      </c>
      <c r="D693" s="78" t="s">
        <v>145</v>
      </c>
      <c r="E693" s="9">
        <v>1</v>
      </c>
      <c r="F693" s="33" t="s">
        <v>17</v>
      </c>
      <c r="G693" s="34" t="s">
        <v>17</v>
      </c>
      <c r="H693" s="34" t="s">
        <v>141</v>
      </c>
      <c r="I693" s="9" t="s">
        <v>1854</v>
      </c>
      <c r="J693" s="9" t="s">
        <v>1854</v>
      </c>
      <c r="K693" s="6" t="s">
        <v>9</v>
      </c>
      <c r="L693" s="6" t="s">
        <v>141</v>
      </c>
      <c r="M693" s="7" t="str">
        <f t="shared" si="10"/>
        <v>INSERT INTO ft_t_incl (clsf_oid, cl_value, indus_cl_set_id, level_num, start_tms, last_chg_tms, last_chg_usr_id, cl_nme, cl_desc)  SELECT 'CBAINCL692','STRIKE_-25','CBAISSUB',1,SYSDATE,SYSDATE,'CBA','STRIKE_-25','STRIKE_-25'     FROM DUAL WHERE NOT EXISTS (SELECT 1 FROM ft_t_incl WHERE cl_value = 'STRIKE_-25' AND indus_cl_set_id = 'CBAISSUB');</v>
      </c>
    </row>
    <row r="694" spans="1:13">
      <c r="A694" s="142" t="s">
        <v>1855</v>
      </c>
      <c r="B694" s="33" t="s">
        <v>2238</v>
      </c>
      <c r="C694" s="9" t="s">
        <v>1855</v>
      </c>
      <c r="D694" s="78" t="s">
        <v>145</v>
      </c>
      <c r="E694" s="9">
        <v>1</v>
      </c>
      <c r="F694" s="33" t="s">
        <v>17</v>
      </c>
      <c r="G694" s="34" t="s">
        <v>17</v>
      </c>
      <c r="H694" s="34" t="s">
        <v>141</v>
      </c>
      <c r="I694" s="9" t="s">
        <v>1855</v>
      </c>
      <c r="J694" s="9" t="s">
        <v>1855</v>
      </c>
      <c r="K694" s="6" t="s">
        <v>9</v>
      </c>
      <c r="L694" s="6" t="s">
        <v>141</v>
      </c>
      <c r="M694" s="7" t="str">
        <f t="shared" si="10"/>
        <v>INSERT INTO ft_t_incl (clsf_oid, cl_value, indus_cl_set_id, level_num, start_tms, last_chg_tms, last_chg_usr_id, cl_nme, cl_desc)  SELECT 'CBAINCL693','STRIKE_25','CBAISSUB',1,SYSDATE,SYSDATE,'CBA','STRIKE_25','STRIKE_25'     FROM DUAL WHERE NOT EXISTS (SELECT 1 FROM ft_t_incl WHERE cl_value = 'STRIKE_25' AND indus_cl_set_id = 'CBAISSUB');</v>
      </c>
    </row>
    <row r="695" spans="1:13">
      <c r="A695" s="142" t="s">
        <v>1856</v>
      </c>
      <c r="B695" s="33" t="s">
        <v>2239</v>
      </c>
      <c r="C695" s="9" t="s">
        <v>1856</v>
      </c>
      <c r="D695" s="78" t="s">
        <v>145</v>
      </c>
      <c r="E695" s="9">
        <v>1</v>
      </c>
      <c r="F695" s="33" t="s">
        <v>17</v>
      </c>
      <c r="G695" s="34" t="s">
        <v>17</v>
      </c>
      <c r="H695" s="34" t="s">
        <v>141</v>
      </c>
      <c r="I695" s="9" t="s">
        <v>1856</v>
      </c>
      <c r="J695" s="9" t="s">
        <v>1856</v>
      </c>
      <c r="K695" s="6" t="s">
        <v>9</v>
      </c>
      <c r="L695" s="6" t="s">
        <v>141</v>
      </c>
      <c r="M695" s="7" t="str">
        <f t="shared" si="10"/>
        <v>INSERT INTO ft_t_incl (clsf_oid, cl_value, indus_cl_set_id, level_num, start_tms, last_chg_tms, last_chg_usr_id, cl_nme, cl_desc)  SELECT 'CBAINCL694','STRIKE_50','CBAISSUB',1,SYSDATE,SYSDATE,'CBA','STRIKE_50','STRIKE_50'     FROM DUAL WHERE NOT EXISTS (SELECT 1 FROM ft_t_incl WHERE cl_value = 'STRIKE_50' AND indus_cl_set_id = 'CBAISSUB');</v>
      </c>
    </row>
    <row r="696" spans="1:13">
      <c r="A696" s="142" t="s">
        <v>1857</v>
      </c>
      <c r="B696" s="33" t="s">
        <v>2240</v>
      </c>
      <c r="C696" s="9" t="s">
        <v>1857</v>
      </c>
      <c r="D696" s="78" t="s">
        <v>145</v>
      </c>
      <c r="E696" s="9">
        <v>1</v>
      </c>
      <c r="F696" s="33" t="s">
        <v>17</v>
      </c>
      <c r="G696" s="34" t="s">
        <v>17</v>
      </c>
      <c r="H696" s="34" t="s">
        <v>141</v>
      </c>
      <c r="I696" s="9" t="s">
        <v>1857</v>
      </c>
      <c r="J696" s="9" t="s">
        <v>1857</v>
      </c>
      <c r="K696" s="6" t="s">
        <v>9</v>
      </c>
      <c r="L696" s="6" t="s">
        <v>141</v>
      </c>
      <c r="M696" s="7" t="str">
        <f t="shared" si="10"/>
        <v>INSERT INTO ft_t_incl (clsf_oid, cl_value, indus_cl_set_id, level_num, start_tms, last_chg_tms, last_chg_usr_id, cl_nme, cl_desc)  SELECT 'CBAINCL695','STRIKE_100','CBAISSUB',1,SYSDATE,SYSDATE,'CBA','STRIKE_100','STRIKE_100'     FROM DUAL WHERE NOT EXISTS (SELECT 1 FROM ft_t_incl WHERE cl_value = 'STRIKE_100' AND indus_cl_set_id = 'CBAISSUB');</v>
      </c>
    </row>
    <row r="697" spans="1:13">
      <c r="A697" s="142" t="s">
        <v>1858</v>
      </c>
      <c r="B697" s="33" t="s">
        <v>2241</v>
      </c>
      <c r="C697" s="9" t="s">
        <v>1858</v>
      </c>
      <c r="D697" s="78" t="s">
        <v>145</v>
      </c>
      <c r="E697" s="9">
        <v>1</v>
      </c>
      <c r="F697" s="33" t="s">
        <v>17</v>
      </c>
      <c r="G697" s="34" t="s">
        <v>17</v>
      </c>
      <c r="H697" s="34" t="s">
        <v>141</v>
      </c>
      <c r="I697" s="9" t="s">
        <v>1858</v>
      </c>
      <c r="J697" s="9" t="s">
        <v>1858</v>
      </c>
      <c r="K697" s="6" t="s">
        <v>9</v>
      </c>
      <c r="L697" s="6" t="s">
        <v>141</v>
      </c>
      <c r="M697" s="7" t="str">
        <f t="shared" si="10"/>
        <v>INSERT INTO ft_t_incl (clsf_oid, cl_value, indus_cl_set_id, level_num, start_tms, last_chg_tms, last_chg_usr_id, cl_nme, cl_desc)  SELECT 'CBAINCL696','STRIKE_200','CBAISSUB',1,SYSDATE,SYSDATE,'CBA','STRIKE_200','STRIKE_200'     FROM DUAL WHERE NOT EXISTS (SELECT 1 FROM ft_t_incl WHERE cl_value = 'STRIKE_200' AND indus_cl_set_id = 'CBAISSUB');</v>
      </c>
    </row>
    <row r="698" spans="1:13">
      <c r="A698" s="142" t="s">
        <v>465</v>
      </c>
      <c r="B698" s="33" t="s">
        <v>2242</v>
      </c>
      <c r="C698" s="9" t="s">
        <v>465</v>
      </c>
      <c r="D698" s="78" t="s">
        <v>145</v>
      </c>
      <c r="E698" s="9">
        <v>1</v>
      </c>
      <c r="F698" s="33" t="s">
        <v>17</v>
      </c>
      <c r="G698" s="34" t="s">
        <v>17</v>
      </c>
      <c r="H698" s="34" t="s">
        <v>141</v>
      </c>
      <c r="I698" s="9" t="s">
        <v>465</v>
      </c>
      <c r="J698" s="9" t="s">
        <v>465</v>
      </c>
      <c r="K698" s="6" t="s">
        <v>9</v>
      </c>
      <c r="L698" s="6" t="s">
        <v>141</v>
      </c>
      <c r="M698" s="7" t="str">
        <f t="shared" si="10"/>
        <v>INSERT INTO ft_t_incl (clsf_oid, cl_value, indus_cl_set_id, level_num, start_tms, last_chg_tms, last_chg_usr_id, cl_nme, cl_desc)  SELECT 'CBAINCL697','CNYMUSD','CBAISSUB',1,SYSDATE,SYSDATE,'CBA','CNYMUSD','CNYMUSD'     FROM DUAL WHERE NOT EXISTS (SELECT 1 FROM ft_t_incl WHERE cl_value = 'CNYMUSD' AND indus_cl_set_id = 'CBAISSUB');</v>
      </c>
    </row>
    <row r="699" spans="1:13">
      <c r="A699" s="142" t="s">
        <v>1859</v>
      </c>
      <c r="B699" s="33" t="s">
        <v>2243</v>
      </c>
      <c r="C699" s="9" t="s">
        <v>1859</v>
      </c>
      <c r="D699" s="78" t="s">
        <v>145</v>
      </c>
      <c r="E699" s="9">
        <v>1</v>
      </c>
      <c r="F699" s="33" t="s">
        <v>17</v>
      </c>
      <c r="G699" s="34" t="s">
        <v>17</v>
      </c>
      <c r="H699" s="34" t="s">
        <v>141</v>
      </c>
      <c r="I699" s="9" t="s">
        <v>1859</v>
      </c>
      <c r="J699" s="9" t="s">
        <v>1859</v>
      </c>
      <c r="K699" s="6" t="s">
        <v>9</v>
      </c>
      <c r="L699" s="6" t="s">
        <v>141</v>
      </c>
      <c r="M699" s="7" t="str">
        <f t="shared" si="10"/>
        <v>INSERT INTO ft_t_incl (clsf_oid, cl_value, indus_cl_set_id, level_num, start_tms, last_chg_tms, last_chg_usr_id, cl_nme, cl_desc)  SELECT 'CBAINCL698','STRIKE_0.125_ICPL','CBAISSUB',1,SYSDATE,SYSDATE,'CBA','STRIKE_0.125_ICPL','STRIKE_0.125_ICPL'     FROM DUAL WHERE NOT EXISTS (SELECT 1 FROM ft_t_incl WHERE cl_value = 'STRIKE_0.125_ICPL' AND indus_cl_set_id = 'CBAISSUB');</v>
      </c>
    </row>
    <row r="700" spans="1:13">
      <c r="A700" s="142" t="s">
        <v>1860</v>
      </c>
      <c r="B700" s="33" t="s">
        <v>2244</v>
      </c>
      <c r="C700" s="9" t="s">
        <v>1860</v>
      </c>
      <c r="D700" s="78" t="s">
        <v>145</v>
      </c>
      <c r="E700" s="9">
        <v>1</v>
      </c>
      <c r="F700" s="33" t="s">
        <v>17</v>
      </c>
      <c r="G700" s="34" t="s">
        <v>17</v>
      </c>
      <c r="H700" s="34" t="s">
        <v>141</v>
      </c>
      <c r="I700" s="9" t="s">
        <v>1860</v>
      </c>
      <c r="J700" s="9" t="s">
        <v>1860</v>
      </c>
      <c r="K700" s="6" t="s">
        <v>9</v>
      </c>
      <c r="L700" s="6" t="s">
        <v>141</v>
      </c>
      <c r="M700" s="7" t="str">
        <f t="shared" si="10"/>
        <v>INSERT INTO ft_t_incl (clsf_oid, cl_value, indus_cl_set_id, level_num, start_tms, last_chg_tms, last_chg_usr_id, cl_nme, cl_desc)  SELECT 'CBAINCL699','STRIKE_0.25_ICPL','CBAISSUB',1,SYSDATE,SYSDATE,'CBA','STRIKE_0.25_ICPL','STRIKE_0.25_ICPL'     FROM DUAL WHERE NOT EXISTS (SELECT 1 FROM ft_t_incl WHERE cl_value = 'STRIKE_0.25_ICPL' AND indus_cl_set_id = 'CBAISSUB');</v>
      </c>
    </row>
    <row r="701" spans="1:13">
      <c r="A701" s="142" t="s">
        <v>1861</v>
      </c>
      <c r="B701" s="33" t="s">
        <v>2245</v>
      </c>
      <c r="C701" s="9" t="s">
        <v>1861</v>
      </c>
      <c r="D701" s="78" t="s">
        <v>145</v>
      </c>
      <c r="E701" s="9">
        <v>1</v>
      </c>
      <c r="F701" s="33" t="s">
        <v>17</v>
      </c>
      <c r="G701" s="34" t="s">
        <v>17</v>
      </c>
      <c r="H701" s="34" t="s">
        <v>141</v>
      </c>
      <c r="I701" s="9" t="s">
        <v>1861</v>
      </c>
      <c r="J701" s="9" t="s">
        <v>1861</v>
      </c>
      <c r="K701" s="6" t="s">
        <v>9</v>
      </c>
      <c r="L701" s="6" t="s">
        <v>141</v>
      </c>
      <c r="M701" s="7" t="str">
        <f t="shared" si="10"/>
        <v>INSERT INTO ft_t_incl (clsf_oid, cl_value, indus_cl_set_id, level_num, start_tms, last_chg_tms, last_chg_usr_id, cl_nme, cl_desc)  SELECT 'CBAINCL700','STRIKE_0.375_ICPL','CBAISSUB',1,SYSDATE,SYSDATE,'CBA','STRIKE_0.375_ICPL','STRIKE_0.375_ICPL'     FROM DUAL WHERE NOT EXISTS (SELECT 1 FROM ft_t_incl WHERE cl_value = 'STRIKE_0.375_ICPL' AND indus_cl_set_id = 'CBAISSUB');</v>
      </c>
    </row>
    <row r="702" spans="1:13">
      <c r="A702" s="142" t="s">
        <v>1862</v>
      </c>
      <c r="B702" s="33" t="s">
        <v>2246</v>
      </c>
      <c r="C702" s="9" t="s">
        <v>1862</v>
      </c>
      <c r="D702" s="78" t="s">
        <v>145</v>
      </c>
      <c r="E702" s="9">
        <v>1</v>
      </c>
      <c r="F702" s="33" t="s">
        <v>17</v>
      </c>
      <c r="G702" s="34" t="s">
        <v>17</v>
      </c>
      <c r="H702" s="34" t="s">
        <v>141</v>
      </c>
      <c r="I702" s="9" t="s">
        <v>1862</v>
      </c>
      <c r="J702" s="9" t="s">
        <v>1862</v>
      </c>
      <c r="K702" s="6" t="s">
        <v>9</v>
      </c>
      <c r="L702" s="6" t="s">
        <v>141</v>
      </c>
      <c r="M702" s="7" t="str">
        <f t="shared" si="10"/>
        <v>INSERT INTO ft_t_incl (clsf_oid, cl_value, indus_cl_set_id, level_num, start_tms, last_chg_tms, last_chg_usr_id, cl_nme, cl_desc)  SELECT 'CBAINCL701','STRIKE_0.5_ICPL','CBAISSUB',1,SYSDATE,SYSDATE,'CBA','STRIKE_0.5_ICPL','STRIKE_0.5_ICPL'     FROM DUAL WHERE NOT EXISTS (SELECT 1 FROM ft_t_incl WHERE cl_value = 'STRIKE_0.5_ICPL' AND indus_cl_set_id = 'CBAISSUB');</v>
      </c>
    </row>
    <row r="703" spans="1:13">
      <c r="A703" s="142" t="s">
        <v>1863</v>
      </c>
      <c r="B703" s="33" t="s">
        <v>2247</v>
      </c>
      <c r="C703" s="9" t="s">
        <v>1863</v>
      </c>
      <c r="D703" s="78" t="s">
        <v>145</v>
      </c>
      <c r="E703" s="9">
        <v>1</v>
      </c>
      <c r="F703" s="33" t="s">
        <v>17</v>
      </c>
      <c r="G703" s="34" t="s">
        <v>17</v>
      </c>
      <c r="H703" s="34" t="s">
        <v>141</v>
      </c>
      <c r="I703" s="9" t="s">
        <v>1863</v>
      </c>
      <c r="J703" s="9" t="s">
        <v>1863</v>
      </c>
      <c r="K703" s="6" t="s">
        <v>9</v>
      </c>
      <c r="L703" s="6" t="s">
        <v>141</v>
      </c>
      <c r="M703" s="7" t="str">
        <f t="shared" si="10"/>
        <v>INSERT INTO ft_t_incl (clsf_oid, cl_value, indus_cl_set_id, level_num, start_tms, last_chg_tms, last_chg_usr_id, cl_nme, cl_desc)  SELECT 'CBAINCL702','STRIKE_1.00_ICPL','CBAISSUB',1,SYSDATE,SYSDATE,'CBA','STRIKE_1.00_ICPL','STRIKE_1.00_ICPL'     FROM DUAL WHERE NOT EXISTS (SELECT 1 FROM ft_t_incl WHERE cl_value = 'STRIKE_1.00_ICPL' AND indus_cl_set_id = 'CBAISSUB');</v>
      </c>
    </row>
    <row r="704" spans="1:13">
      <c r="A704" s="142" t="s">
        <v>1864</v>
      </c>
      <c r="B704" s="33" t="s">
        <v>2248</v>
      </c>
      <c r="C704" s="9" t="s">
        <v>1864</v>
      </c>
      <c r="D704" s="78" t="s">
        <v>145</v>
      </c>
      <c r="E704" s="9">
        <v>1</v>
      </c>
      <c r="F704" s="33" t="s">
        <v>17</v>
      </c>
      <c r="G704" s="34" t="s">
        <v>17</v>
      </c>
      <c r="H704" s="34" t="s">
        <v>141</v>
      </c>
      <c r="I704" s="9" t="s">
        <v>1864</v>
      </c>
      <c r="J704" s="9" t="s">
        <v>1864</v>
      </c>
      <c r="K704" s="6" t="s">
        <v>9</v>
      </c>
      <c r="L704" s="6" t="s">
        <v>141</v>
      </c>
      <c r="M704" s="7" t="str">
        <f t="shared" si="10"/>
        <v>INSERT INTO ft_t_incl (clsf_oid, cl_value, indus_cl_set_id, level_num, start_tms, last_chg_tms, last_chg_usr_id, cl_nme, cl_desc)  SELECT 'CBAINCL703','STRIKE_1.50_ICPL','CBAISSUB',1,SYSDATE,SYSDATE,'CBA','STRIKE_1.50_ICPL','STRIKE_1.50_ICPL'     FROM DUAL WHERE NOT EXISTS (SELECT 1 FROM ft_t_incl WHERE cl_value = 'STRIKE_1.50_ICPL' AND indus_cl_set_id = 'CBAISSUB');</v>
      </c>
    </row>
    <row r="705" spans="1:13">
      <c r="A705" s="142" t="s">
        <v>1865</v>
      </c>
      <c r="B705" s="33" t="s">
        <v>2249</v>
      </c>
      <c r="C705" s="9" t="s">
        <v>1865</v>
      </c>
      <c r="D705" s="78" t="s">
        <v>145</v>
      </c>
      <c r="E705" s="9">
        <v>1</v>
      </c>
      <c r="F705" s="33" t="s">
        <v>17</v>
      </c>
      <c r="G705" s="34" t="s">
        <v>17</v>
      </c>
      <c r="H705" s="34" t="s">
        <v>141</v>
      </c>
      <c r="I705" s="9" t="s">
        <v>1865</v>
      </c>
      <c r="J705" s="9" t="s">
        <v>1865</v>
      </c>
      <c r="K705" s="6" t="s">
        <v>9</v>
      </c>
      <c r="L705" s="6" t="s">
        <v>141</v>
      </c>
      <c r="M705" s="7" t="str">
        <f t="shared" si="10"/>
        <v>INSERT INTO ft_t_incl (clsf_oid, cl_value, indus_cl_set_id, level_num, start_tms, last_chg_tms, last_chg_usr_id, cl_nme, cl_desc)  SELECT 'CBAINCL704','STRIKE_2.00_ICPL','CBAISSUB',1,SYSDATE,SYSDATE,'CBA','STRIKE_2.00_ICPL','STRIKE_2.00_ICPL'     FROM DUAL WHERE NOT EXISTS (SELECT 1 FROM ft_t_incl WHERE cl_value = 'STRIKE_2.00_ICPL' AND indus_cl_set_id = 'CBAISSUB');</v>
      </c>
    </row>
    <row r="706" spans="1:13">
      <c r="A706" s="142" t="s">
        <v>1866</v>
      </c>
      <c r="B706" s="33" t="s">
        <v>2250</v>
      </c>
      <c r="C706" s="9" t="s">
        <v>1866</v>
      </c>
      <c r="D706" s="78" t="s">
        <v>145</v>
      </c>
      <c r="E706" s="9">
        <v>1</v>
      </c>
      <c r="F706" s="33" t="s">
        <v>17</v>
      </c>
      <c r="G706" s="34" t="s">
        <v>17</v>
      </c>
      <c r="H706" s="34" t="s">
        <v>141</v>
      </c>
      <c r="I706" s="9" t="s">
        <v>1866</v>
      </c>
      <c r="J706" s="9" t="s">
        <v>1866</v>
      </c>
      <c r="K706" s="6" t="s">
        <v>9</v>
      </c>
      <c r="L706" s="6" t="s">
        <v>141</v>
      </c>
      <c r="M706" s="7" t="str">
        <f t="shared" si="10"/>
        <v>INSERT INTO ft_t_incl (clsf_oid, cl_value, indus_cl_set_id, level_num, start_tms, last_chg_tms, last_chg_usr_id, cl_nme, cl_desc)  SELECT 'CBAINCL705','STRIKE_2.50_ICPL','CBAISSUB',1,SYSDATE,SYSDATE,'CBA','STRIKE_2.50_ICPL','STRIKE_2.50_ICPL'     FROM DUAL WHERE NOT EXISTS (SELECT 1 FROM ft_t_incl WHERE cl_value = 'STRIKE_2.50_ICPL' AND indus_cl_set_id = 'CBAISSUB');</v>
      </c>
    </row>
    <row r="707" spans="1:13">
      <c r="A707" s="142" t="s">
        <v>1867</v>
      </c>
      <c r="B707" s="33" t="s">
        <v>2251</v>
      </c>
      <c r="C707" s="9" t="s">
        <v>1867</v>
      </c>
      <c r="D707" s="78" t="s">
        <v>145</v>
      </c>
      <c r="E707" s="9">
        <v>1</v>
      </c>
      <c r="F707" s="33" t="s">
        <v>17</v>
      </c>
      <c r="G707" s="34" t="s">
        <v>17</v>
      </c>
      <c r="H707" s="34" t="s">
        <v>141</v>
      </c>
      <c r="I707" s="9" t="s">
        <v>1867</v>
      </c>
      <c r="J707" s="9" t="s">
        <v>1867</v>
      </c>
      <c r="K707" s="6" t="s">
        <v>9</v>
      </c>
      <c r="L707" s="6" t="s">
        <v>141</v>
      </c>
      <c r="M707" s="7" t="str">
        <f t="shared" si="10"/>
        <v>INSERT INTO ft_t_incl (clsf_oid, cl_value, indus_cl_set_id, level_num, start_tms, last_chg_tms, last_chg_usr_id, cl_nme, cl_desc)  SELECT 'CBAINCL706','STRIKE_3.00_ICPL','CBAISSUB',1,SYSDATE,SYSDATE,'CBA','STRIKE_3.00_ICPL','STRIKE_3.00_ICPL'     FROM DUAL WHERE NOT EXISTS (SELECT 1 FROM ft_t_incl WHERE cl_value = 'STRIKE_3.00_ICPL' AND indus_cl_set_id = 'CBAISSUB');</v>
      </c>
    </row>
    <row r="708" spans="1:13">
      <c r="A708" s="142" t="s">
        <v>1868</v>
      </c>
      <c r="B708" s="33" t="s">
        <v>2252</v>
      </c>
      <c r="C708" s="9" t="s">
        <v>1868</v>
      </c>
      <c r="D708" s="78" t="s">
        <v>145</v>
      </c>
      <c r="E708" s="9">
        <v>1</v>
      </c>
      <c r="F708" s="33" t="s">
        <v>17</v>
      </c>
      <c r="G708" s="34" t="s">
        <v>17</v>
      </c>
      <c r="H708" s="34" t="s">
        <v>141</v>
      </c>
      <c r="I708" s="9" t="s">
        <v>1868</v>
      </c>
      <c r="J708" s="9" t="s">
        <v>1868</v>
      </c>
      <c r="K708" s="6" t="s">
        <v>9</v>
      </c>
      <c r="L708" s="6" t="s">
        <v>141</v>
      </c>
      <c r="M708" s="7" t="str">
        <f t="shared" ref="M708:M756" si="11">CONCATENATE("INSERT INTO ft_t_incl (clsf_oid, cl_value, indus_cl_set_id, level_num, start_tms, last_chg_tms, last_chg_usr_id, cl_nme, cl_desc)  SELECT '",B708,"','",C708,"','",D708,"',",E708,",",F708,",",G708,",'",H708,"','",I708,"','",J708,"'     FROM DUAL WHERE NOT EXISTS (SELECT 1 FROM ft_t_incl WHERE cl_value = '",C708,"' AND indus_cl_set_id = '",D708,"');")</f>
        <v>INSERT INTO ft_t_incl (clsf_oid, cl_value, indus_cl_set_id, level_num, start_tms, last_chg_tms, last_chg_usr_id, cl_nme, cl_desc)  SELECT 'CBAINCL707','STRIKE_4.00_ICPL','CBAISSUB',1,SYSDATE,SYSDATE,'CBA','STRIKE_4.00_ICPL','STRIKE_4.00_ICPL'     FROM DUAL WHERE NOT EXISTS (SELECT 1 FROM ft_t_incl WHERE cl_value = 'STRIKE_4.00_ICPL' AND indus_cl_set_id = 'CBAISSUB');</v>
      </c>
    </row>
    <row r="709" spans="1:13">
      <c r="A709" s="142" t="s">
        <v>1869</v>
      </c>
      <c r="B709" s="33" t="s">
        <v>2253</v>
      </c>
      <c r="C709" s="9" t="s">
        <v>1869</v>
      </c>
      <c r="D709" s="78" t="s">
        <v>145</v>
      </c>
      <c r="E709" s="9">
        <v>1</v>
      </c>
      <c r="F709" s="33" t="s">
        <v>17</v>
      </c>
      <c r="G709" s="34" t="s">
        <v>17</v>
      </c>
      <c r="H709" s="34" t="s">
        <v>141</v>
      </c>
      <c r="I709" s="9" t="s">
        <v>1869</v>
      </c>
      <c r="J709" s="9" t="s">
        <v>1869</v>
      </c>
      <c r="K709" s="6" t="s">
        <v>9</v>
      </c>
      <c r="L709" s="6" t="s">
        <v>141</v>
      </c>
      <c r="M709" s="7" t="str">
        <f t="shared" si="11"/>
        <v>INSERT INTO ft_t_incl (clsf_oid, cl_value, indus_cl_set_id, level_num, start_tms, last_chg_tms, last_chg_usr_id, cl_nme, cl_desc)  SELECT 'CBAINCL708','STRIKE_5.00_ICPL','CBAISSUB',1,SYSDATE,SYSDATE,'CBA','STRIKE_5.00_ICPL','STRIKE_5.00_ICPL'     FROM DUAL WHERE NOT EXISTS (SELECT 1 FROM ft_t_incl WHERE cl_value = 'STRIKE_5.00_ICPL' AND indus_cl_set_id = 'CBAISSUB');</v>
      </c>
    </row>
    <row r="710" spans="1:13">
      <c r="A710" s="142" t="s">
        <v>1870</v>
      </c>
      <c r="B710" s="33" t="s">
        <v>2254</v>
      </c>
      <c r="C710" s="9" t="s">
        <v>1870</v>
      </c>
      <c r="D710" s="78" t="s">
        <v>145</v>
      </c>
      <c r="E710" s="9">
        <v>1</v>
      </c>
      <c r="F710" s="33" t="s">
        <v>17</v>
      </c>
      <c r="G710" s="34" t="s">
        <v>17</v>
      </c>
      <c r="H710" s="34" t="s">
        <v>141</v>
      </c>
      <c r="I710" s="9" t="s">
        <v>1870</v>
      </c>
      <c r="J710" s="9" t="s">
        <v>1870</v>
      </c>
      <c r="K710" s="6" t="s">
        <v>9</v>
      </c>
      <c r="L710" s="6" t="s">
        <v>141</v>
      </c>
      <c r="M710" s="7" t="str">
        <f t="shared" si="11"/>
        <v>INSERT INTO ft_t_incl (clsf_oid, cl_value, indus_cl_set_id, level_num, start_tms, last_chg_tms, last_chg_usr_id, cl_nme, cl_desc)  SELECT 'CBAINCL709','STRIKE_10.00_ICPL','CBAISSUB',1,SYSDATE,SYSDATE,'CBA','STRIKE_10.00_ICPL','STRIKE_10.00_ICPL'     FROM DUAL WHERE NOT EXISTS (SELECT 1 FROM ft_t_incl WHERE cl_value = 'STRIKE_10.00_ICPL' AND indus_cl_set_id = 'CBAISSUB');</v>
      </c>
    </row>
    <row r="711" spans="1:13">
      <c r="A711" s="142" t="s">
        <v>432</v>
      </c>
      <c r="B711" s="33" t="s">
        <v>2255</v>
      </c>
      <c r="C711" s="9" t="s">
        <v>432</v>
      </c>
      <c r="D711" s="78" t="s">
        <v>145</v>
      </c>
      <c r="E711" s="9">
        <v>1</v>
      </c>
      <c r="F711" s="33" t="s">
        <v>17</v>
      </c>
      <c r="G711" s="34" t="s">
        <v>17</v>
      </c>
      <c r="H711" s="34" t="s">
        <v>141</v>
      </c>
      <c r="I711" s="9" t="s">
        <v>432</v>
      </c>
      <c r="J711" s="9" t="s">
        <v>432</v>
      </c>
      <c r="K711" s="6" t="s">
        <v>9</v>
      </c>
      <c r="L711" s="6" t="s">
        <v>141</v>
      </c>
      <c r="M711" s="7" t="str">
        <f t="shared" si="11"/>
        <v>INSERT INTO ft_t_incl (clsf_oid, cl_value, indus_cl_set_id, level_num, start_tms, last_chg_tms, last_chg_usr_id, cl_nme, cl_desc)  SELECT 'CBAINCL710','FEIE100C','CBAISSUB',1,SYSDATE,SYSDATE,'CBA','FEIE100C','FEIE100C'     FROM DUAL WHERE NOT EXISTS (SELECT 1 FROM ft_t_incl WHERE cl_value = 'FEIE100C' AND indus_cl_set_id = 'CBAISSUB');</v>
      </c>
    </row>
    <row r="712" spans="1:13">
      <c r="A712" s="142" t="s">
        <v>426</v>
      </c>
      <c r="B712" s="33" t="s">
        <v>2256</v>
      </c>
      <c r="C712" s="9" t="s">
        <v>426</v>
      </c>
      <c r="D712" s="78" t="s">
        <v>145</v>
      </c>
      <c r="E712" s="9">
        <v>1</v>
      </c>
      <c r="F712" s="33" t="s">
        <v>17</v>
      </c>
      <c r="G712" s="34" t="s">
        <v>17</v>
      </c>
      <c r="H712" s="34" t="s">
        <v>141</v>
      </c>
      <c r="I712" s="9" t="s">
        <v>426</v>
      </c>
      <c r="J712" s="9" t="s">
        <v>426</v>
      </c>
      <c r="K712" s="6" t="s">
        <v>9</v>
      </c>
      <c r="L712" s="6" t="s">
        <v>141</v>
      </c>
      <c r="M712" s="7" t="str">
        <f t="shared" si="11"/>
        <v>INSERT INTO ft_t_incl (clsf_oid, cl_value, indus_cl_set_id, level_num, start_tms, last_chg_tms, last_chg_usr_id, cl_nme, cl_desc)  SELECT 'CBAINCL711','FEIE100.25C','CBAISSUB',1,SYSDATE,SYSDATE,'CBA','FEIE100.25C','FEIE100.25C'     FROM DUAL WHERE NOT EXISTS (SELECT 1 FROM ft_t_incl WHERE cl_value = 'FEIE100.25C' AND indus_cl_set_id = 'CBAISSUB');</v>
      </c>
    </row>
    <row r="713" spans="1:13">
      <c r="A713" s="142" t="s">
        <v>430</v>
      </c>
      <c r="B713" s="33" t="s">
        <v>2257</v>
      </c>
      <c r="C713" s="9" t="s">
        <v>430</v>
      </c>
      <c r="D713" s="78" t="s">
        <v>145</v>
      </c>
      <c r="E713" s="9">
        <v>1</v>
      </c>
      <c r="F713" s="33" t="s">
        <v>17</v>
      </c>
      <c r="G713" s="34" t="s">
        <v>17</v>
      </c>
      <c r="H713" s="34" t="s">
        <v>141</v>
      </c>
      <c r="I713" s="9" t="s">
        <v>430</v>
      </c>
      <c r="J713" s="9" t="s">
        <v>430</v>
      </c>
      <c r="K713" s="6" t="s">
        <v>9</v>
      </c>
      <c r="L713" s="6" t="s">
        <v>141</v>
      </c>
      <c r="M713" s="7" t="str">
        <f t="shared" si="11"/>
        <v>INSERT INTO ft_t_incl (clsf_oid, cl_value, indus_cl_set_id, level_num, start_tms, last_chg_tms, last_chg_usr_id, cl_nme, cl_desc)  SELECT 'CBAINCL712','FEIE100.5C','CBAISSUB',1,SYSDATE,SYSDATE,'CBA','FEIE100.5C','FEIE100.5C'     FROM DUAL WHERE NOT EXISTS (SELECT 1 FROM ft_t_incl WHERE cl_value = 'FEIE100.5C' AND indus_cl_set_id = 'CBAISSUB');</v>
      </c>
    </row>
    <row r="714" spans="1:13">
      <c r="A714" s="142" t="s">
        <v>427</v>
      </c>
      <c r="B714" s="33" t="s">
        <v>2258</v>
      </c>
      <c r="C714" s="9" t="s">
        <v>427</v>
      </c>
      <c r="D714" s="78" t="s">
        <v>145</v>
      </c>
      <c r="E714" s="9">
        <v>1</v>
      </c>
      <c r="F714" s="33" t="s">
        <v>17</v>
      </c>
      <c r="G714" s="34" t="s">
        <v>17</v>
      </c>
      <c r="H714" s="34" t="s">
        <v>141</v>
      </c>
      <c r="I714" s="9" t="s">
        <v>427</v>
      </c>
      <c r="J714" s="9" t="s">
        <v>427</v>
      </c>
      <c r="K714" s="6" t="s">
        <v>9</v>
      </c>
      <c r="L714" s="6" t="s">
        <v>141</v>
      </c>
      <c r="M714" s="7" t="str">
        <f t="shared" si="11"/>
        <v>INSERT INTO ft_t_incl (clsf_oid, cl_value, indus_cl_set_id, level_num, start_tms, last_chg_tms, last_chg_usr_id, cl_nme, cl_desc)  SELECT 'CBAINCL713','FEIE100.25P','CBAISSUB',1,SYSDATE,SYSDATE,'CBA','FEIE100.25P','FEIE100.25P'     FROM DUAL WHERE NOT EXISTS (SELECT 1 FROM ft_t_incl WHERE cl_value = 'FEIE100.25P' AND indus_cl_set_id = 'CBAISSUB');</v>
      </c>
    </row>
    <row r="715" spans="1:13">
      <c r="A715" s="142" t="s">
        <v>431</v>
      </c>
      <c r="B715" s="33" t="s">
        <v>2259</v>
      </c>
      <c r="C715" s="9" t="s">
        <v>431</v>
      </c>
      <c r="D715" s="78" t="s">
        <v>145</v>
      </c>
      <c r="E715" s="9">
        <v>1</v>
      </c>
      <c r="F715" s="33" t="s">
        <v>17</v>
      </c>
      <c r="G715" s="34" t="s">
        <v>17</v>
      </c>
      <c r="H715" s="34" t="s">
        <v>141</v>
      </c>
      <c r="I715" s="9" t="s">
        <v>431</v>
      </c>
      <c r="J715" s="9" t="s">
        <v>431</v>
      </c>
      <c r="K715" s="6" t="s">
        <v>9</v>
      </c>
      <c r="L715" s="6" t="s">
        <v>141</v>
      </c>
      <c r="M715" s="7" t="str">
        <f t="shared" si="11"/>
        <v>INSERT INTO ft_t_incl (clsf_oid, cl_value, indus_cl_set_id, level_num, start_tms, last_chg_tms, last_chg_usr_id, cl_nme, cl_desc)  SELECT 'CBAINCL714','FEIE100.5P','CBAISSUB',1,SYSDATE,SYSDATE,'CBA','FEIE100.5P','FEIE100.5P'     FROM DUAL WHERE NOT EXISTS (SELECT 1 FROM ft_t_incl WHERE cl_value = 'FEIE100.5P' AND indus_cl_set_id = 'CBAISSUB');</v>
      </c>
    </row>
    <row r="716" spans="1:13">
      <c r="A716" s="142" t="s">
        <v>433</v>
      </c>
      <c r="B716" s="33" t="s">
        <v>2260</v>
      </c>
      <c r="C716" s="9" t="s">
        <v>433</v>
      </c>
      <c r="D716" s="78" t="s">
        <v>145</v>
      </c>
      <c r="E716" s="9">
        <v>1</v>
      </c>
      <c r="F716" s="33" t="s">
        <v>17</v>
      </c>
      <c r="G716" s="34" t="s">
        <v>17</v>
      </c>
      <c r="H716" s="34" t="s">
        <v>141</v>
      </c>
      <c r="I716" s="9" t="s">
        <v>433</v>
      </c>
      <c r="J716" s="9" t="s">
        <v>433</v>
      </c>
      <c r="K716" s="6" t="s">
        <v>9</v>
      </c>
      <c r="L716" s="6" t="s">
        <v>141</v>
      </c>
      <c r="M716" s="7" t="str">
        <f t="shared" si="11"/>
        <v>INSERT INTO ft_t_incl (clsf_oid, cl_value, indus_cl_set_id, level_num, start_tms, last_chg_tms, last_chg_usr_id, cl_nme, cl_desc)  SELECT 'CBAINCL715','FEIE100P','CBAISSUB',1,SYSDATE,SYSDATE,'CBA','FEIE100P','FEIE100P'     FROM DUAL WHERE NOT EXISTS (SELECT 1 FROM ft_t_incl WHERE cl_value = 'FEIE100P' AND indus_cl_set_id = 'CBAISSUB');</v>
      </c>
    </row>
    <row r="717" spans="1:13">
      <c r="A717" s="142" t="s">
        <v>511</v>
      </c>
      <c r="B717" s="33" t="s">
        <v>2261</v>
      </c>
      <c r="C717" s="9" t="s">
        <v>511</v>
      </c>
      <c r="D717" s="78" t="s">
        <v>145</v>
      </c>
      <c r="E717" s="9">
        <v>1</v>
      </c>
      <c r="F717" s="33" t="s">
        <v>17</v>
      </c>
      <c r="G717" s="34" t="s">
        <v>17</v>
      </c>
      <c r="H717" s="34" t="s">
        <v>141</v>
      </c>
      <c r="I717" s="9" t="s">
        <v>511</v>
      </c>
      <c r="J717" s="9" t="s">
        <v>511</v>
      </c>
      <c r="K717" s="6" t="s">
        <v>9</v>
      </c>
      <c r="L717" s="6" t="s">
        <v>141</v>
      </c>
      <c r="M717" s="7" t="str">
        <f t="shared" si="11"/>
        <v>INSERT INTO ft_t_incl (clsf_oid, cl_value, indus_cl_set_id, level_num, start_tms, last_chg_tms, last_chg_usr_id, cl_nme, cl_desc)  SELECT 'CBAINCL716','EFP','CBAISSUB',1,SYSDATE,SYSDATE,'CBA','EFP','EFP'     FROM DUAL WHERE NOT EXISTS (SELECT 1 FROM ft_t_incl WHERE cl_value = 'EFP' AND indus_cl_set_id = 'CBAISSUB');</v>
      </c>
    </row>
    <row r="718" spans="1:13">
      <c r="A718" s="142" t="s">
        <v>533</v>
      </c>
      <c r="B718" s="33" t="s">
        <v>2262</v>
      </c>
      <c r="C718" s="9" t="s">
        <v>533</v>
      </c>
      <c r="D718" s="78" t="s">
        <v>145</v>
      </c>
      <c r="E718" s="9">
        <v>1</v>
      </c>
      <c r="F718" s="33" t="s">
        <v>17</v>
      </c>
      <c r="G718" s="34" t="s">
        <v>17</v>
      </c>
      <c r="H718" s="34" t="s">
        <v>141</v>
      </c>
      <c r="I718" s="9" t="s">
        <v>533</v>
      </c>
      <c r="J718" s="9" t="s">
        <v>533</v>
      </c>
      <c r="K718" s="6" t="s">
        <v>9</v>
      </c>
      <c r="L718" s="6" t="s">
        <v>141</v>
      </c>
      <c r="M718" s="7" t="str">
        <f t="shared" si="11"/>
        <v>INSERT INTO ft_t_incl (clsf_oid, cl_value, indus_cl_set_id, level_num, start_tms, last_chg_tms, last_chg_usr_id, cl_nme, cl_desc)  SELECT 'CBAINCL717','OIS_PLUS_SPREAD','CBAISSUB',1,SYSDATE,SYSDATE,'CBA','OIS_PLUS_SPREAD','OIS_PLUS_SPREAD'     FROM DUAL WHERE NOT EXISTS (SELECT 1 FROM ft_t_incl WHERE cl_value = 'OIS_PLUS_SPREAD' AND indus_cl_set_id = 'CBAISSUB');</v>
      </c>
    </row>
    <row r="719" spans="1:13">
      <c r="A719" s="142" t="s">
        <v>1871</v>
      </c>
      <c r="B719" s="33" t="s">
        <v>2263</v>
      </c>
      <c r="C719" s="9" t="s">
        <v>1871</v>
      </c>
      <c r="D719" s="78" t="s">
        <v>145</v>
      </c>
      <c r="E719" s="9">
        <v>1</v>
      </c>
      <c r="F719" s="33" t="s">
        <v>17</v>
      </c>
      <c r="G719" s="34" t="s">
        <v>17</v>
      </c>
      <c r="H719" s="34" t="s">
        <v>141</v>
      </c>
      <c r="I719" s="9" t="s">
        <v>1871</v>
      </c>
      <c r="J719" s="9" t="s">
        <v>1871</v>
      </c>
      <c r="K719" s="6" t="s">
        <v>9</v>
      </c>
      <c r="L719" s="6" t="s">
        <v>141</v>
      </c>
      <c r="M719" s="7" t="str">
        <f t="shared" si="11"/>
        <v>INSERT INTO ft_t_incl (clsf_oid, cl_value, indus_cl_set_id, level_num, start_tms, last_chg_tms, last_chg_usr_id, cl_nme, cl_desc)  SELECT 'CBAINCL718','FXIMPDEPO_NEW','CBAISSUB',1,SYSDATE,SYSDATE,'CBA','FXIMPDEPO_NEW','FXIMPDEPO_NEW'     FROM DUAL WHERE NOT EXISTS (SELECT 1 FROM ft_t_incl WHERE cl_value = 'FXIMPDEPO_NEW' AND indus_cl_set_id = 'CBAISSUB');</v>
      </c>
    </row>
    <row r="720" spans="1:13">
      <c r="A720" s="142" t="s">
        <v>354</v>
      </c>
      <c r="B720" s="33" t="s">
        <v>2264</v>
      </c>
      <c r="C720" s="9" t="s">
        <v>354</v>
      </c>
      <c r="D720" s="78" t="s">
        <v>145</v>
      </c>
      <c r="E720" s="9">
        <v>1</v>
      </c>
      <c r="F720" s="33" t="s">
        <v>17</v>
      </c>
      <c r="G720" s="34" t="s">
        <v>17</v>
      </c>
      <c r="H720" s="34" t="s">
        <v>141</v>
      </c>
      <c r="I720" s="9" t="s">
        <v>354</v>
      </c>
      <c r="J720" s="9" t="s">
        <v>354</v>
      </c>
      <c r="K720" s="6" t="s">
        <v>9</v>
      </c>
      <c r="L720" s="6" t="s">
        <v>141</v>
      </c>
      <c r="M720" s="7" t="str">
        <f t="shared" si="11"/>
        <v>INSERT INTO ft_t_incl (clsf_oid, cl_value, indus_cl_set_id, level_num, start_tms, last_chg_tms, last_chg_usr_id, cl_nme, cl_desc)  SELECT 'CBAINCL719','3EA','CBAISSUB',1,SYSDATE,SYSDATE,'CBA','3EA','3EA'     FROM DUAL WHERE NOT EXISTS (SELECT 1 FROM ft_t_incl WHERE cl_value = '3EA' AND indus_cl_set_id = 'CBAISSUB');</v>
      </c>
    </row>
    <row r="721" spans="1:13">
      <c r="A721" s="142" t="s">
        <v>355</v>
      </c>
      <c r="B721" s="33" t="s">
        <v>2265</v>
      </c>
      <c r="C721" s="9" t="s">
        <v>355</v>
      </c>
      <c r="D721" s="78" t="s">
        <v>145</v>
      </c>
      <c r="E721" s="9">
        <v>1</v>
      </c>
      <c r="F721" s="33" t="s">
        <v>17</v>
      </c>
      <c r="G721" s="34" t="s">
        <v>17</v>
      </c>
      <c r="H721" s="34" t="s">
        <v>141</v>
      </c>
      <c r="I721" s="9" t="s">
        <v>355</v>
      </c>
      <c r="J721" s="9" t="s">
        <v>355</v>
      </c>
      <c r="K721" s="6" t="s">
        <v>9</v>
      </c>
      <c r="L721" s="6" t="s">
        <v>141</v>
      </c>
      <c r="M721" s="7" t="str">
        <f t="shared" si="11"/>
        <v>INSERT INTO ft_t_incl (clsf_oid, cl_value, indus_cl_set_id, level_num, start_tms, last_chg_tms, last_chg_usr_id, cl_nme, cl_desc)  SELECT 'CBAINCL720','4EA','CBAISSUB',1,SYSDATE,SYSDATE,'CBA','4EA','4EA'     FROM DUAL WHERE NOT EXISTS (SELECT 1 FROM ft_t_incl WHERE cl_value = '4EA' AND indus_cl_set_id = 'CBAISSUB');</v>
      </c>
    </row>
    <row r="722" spans="1:13">
      <c r="A722" s="142" t="s">
        <v>356</v>
      </c>
      <c r="B722" s="33" t="s">
        <v>2266</v>
      </c>
      <c r="C722" s="9" t="s">
        <v>356</v>
      </c>
      <c r="D722" s="78" t="s">
        <v>145</v>
      </c>
      <c r="E722" s="9">
        <v>1</v>
      </c>
      <c r="F722" s="33" t="s">
        <v>17</v>
      </c>
      <c r="G722" s="34" t="s">
        <v>17</v>
      </c>
      <c r="H722" s="34" t="s">
        <v>141</v>
      </c>
      <c r="I722" s="9" t="s">
        <v>356</v>
      </c>
      <c r="J722" s="9" t="s">
        <v>356</v>
      </c>
      <c r="K722" s="6" t="s">
        <v>9</v>
      </c>
      <c r="L722" s="6" t="s">
        <v>141</v>
      </c>
      <c r="M722" s="7" t="str">
        <f t="shared" si="11"/>
        <v>INSERT INTO ft_t_incl (clsf_oid, cl_value, indus_cl_set_id, level_num, start_tms, last_chg_tms, last_chg_usr_id, cl_nme, cl_desc)  SELECT 'CBAINCL721','5EA','CBAISSUB',1,SYSDATE,SYSDATE,'CBA','5EA','5EA'     FROM DUAL WHERE NOT EXISTS (SELECT 1 FROM ft_t_incl WHERE cl_value = '5EA' AND indus_cl_set_id = 'CBAISSUB');</v>
      </c>
    </row>
    <row r="723" spans="1:13">
      <c r="A723" s="142" t="s">
        <v>1872</v>
      </c>
      <c r="B723" s="33" t="s">
        <v>2267</v>
      </c>
      <c r="C723" s="9" t="s">
        <v>1872</v>
      </c>
      <c r="D723" s="78" t="s">
        <v>145</v>
      </c>
      <c r="E723" s="9">
        <v>1</v>
      </c>
      <c r="F723" s="33" t="s">
        <v>17</v>
      </c>
      <c r="G723" s="34" t="s">
        <v>17</v>
      </c>
      <c r="H723" s="34" t="s">
        <v>141</v>
      </c>
      <c r="I723" s="9" t="s">
        <v>1872</v>
      </c>
      <c r="J723" s="9" t="s">
        <v>1872</v>
      </c>
      <c r="K723" s="6" t="s">
        <v>9</v>
      </c>
      <c r="L723" s="6" t="s">
        <v>141</v>
      </c>
      <c r="M723" s="7" t="str">
        <f t="shared" si="11"/>
        <v>INSERT INTO ft_t_incl (clsf_oid, cl_value, indus_cl_set_id, level_num, start_tms, last_chg_tms, last_chg_usr_id, cl_nme, cl_desc)  SELECT 'CBAINCL722','STRIKE_0.0_ICPL','CBAISSUB',1,SYSDATE,SYSDATE,'CBA','STRIKE_0.0_ICPL','STRIKE_0.0_ICPL'     FROM DUAL WHERE NOT EXISTS (SELECT 1 FROM ft_t_incl WHERE cl_value = 'STRIKE_0.0_ICPL' AND indus_cl_set_id = 'CBAISSUB');</v>
      </c>
    </row>
    <row r="724" spans="1:13">
      <c r="A724" s="142" t="s">
        <v>315</v>
      </c>
      <c r="B724" s="33" t="s">
        <v>2268</v>
      </c>
      <c r="C724" s="9" t="s">
        <v>315</v>
      </c>
      <c r="D724" s="78" t="s">
        <v>145</v>
      </c>
      <c r="E724" s="9">
        <v>1</v>
      </c>
      <c r="F724" s="33" t="s">
        <v>17</v>
      </c>
      <c r="G724" s="34" t="s">
        <v>17</v>
      </c>
      <c r="H724" s="34" t="s">
        <v>141</v>
      </c>
      <c r="I724" s="9" t="s">
        <v>315</v>
      </c>
      <c r="J724" s="9" t="s">
        <v>315</v>
      </c>
      <c r="K724" s="6" t="s">
        <v>9</v>
      </c>
      <c r="L724" s="6" t="s">
        <v>141</v>
      </c>
      <c r="M724" s="7" t="str">
        <f t="shared" si="11"/>
        <v>INSERT INTO ft_t_incl (clsf_oid, cl_value, indus_cl_set_id, level_num, start_tms, last_chg_tms, last_chg_usr_id, cl_nme, cl_desc)  SELECT 'CBAINCL723','CNY IRS','CBAISSUB',1,SYSDATE,SYSDATE,'CBA','CNY IRS','CNY IRS'     FROM DUAL WHERE NOT EXISTS (SELECT 1 FROM ft_t_incl WHERE cl_value = 'CNY IRS' AND indus_cl_set_id = 'CBAISSUB');</v>
      </c>
    </row>
    <row r="725" spans="1:13">
      <c r="A725" s="142" t="s">
        <v>314</v>
      </c>
      <c r="B725" s="33" t="s">
        <v>2269</v>
      </c>
      <c r="C725" s="9" t="s">
        <v>314</v>
      </c>
      <c r="D725" s="78" t="s">
        <v>145</v>
      </c>
      <c r="E725" s="9">
        <v>1</v>
      </c>
      <c r="F725" s="33" t="s">
        <v>17</v>
      </c>
      <c r="G725" s="34" t="s">
        <v>17</v>
      </c>
      <c r="H725" s="34" t="s">
        <v>141</v>
      </c>
      <c r="I725" s="9" t="s">
        <v>314</v>
      </c>
      <c r="J725" s="9" t="s">
        <v>314</v>
      </c>
      <c r="K725" s="6" t="s">
        <v>9</v>
      </c>
      <c r="L725" s="6" t="s">
        <v>141</v>
      </c>
      <c r="M725" s="7" t="str">
        <f t="shared" si="11"/>
        <v>INSERT INTO ft_t_incl (clsf_oid, cl_value, indus_cl_set_id, level_num, start_tms, last_chg_tms, last_chg_usr_id, cl_nme, cl_desc)  SELECT 'CBAINCL724','CNY DELCROSS','CBAISSUB',1,SYSDATE,SYSDATE,'CBA','CNY DELCROSS','CNY DELCROSS'     FROM DUAL WHERE NOT EXISTS (SELECT 1 FROM ft_t_incl WHERE cl_value = 'CNY DELCROSS' AND indus_cl_set_id = 'CBAISSUB');</v>
      </c>
    </row>
    <row r="726" spans="1:13">
      <c r="A726" s="142" t="s">
        <v>313</v>
      </c>
      <c r="B726" s="33" t="s">
        <v>2270</v>
      </c>
      <c r="C726" s="9" t="s">
        <v>313</v>
      </c>
      <c r="D726" s="78" t="s">
        <v>145</v>
      </c>
      <c r="E726" s="9">
        <v>1</v>
      </c>
      <c r="F726" s="33" t="s">
        <v>17</v>
      </c>
      <c r="G726" s="34" t="s">
        <v>17</v>
      </c>
      <c r="H726" s="34" t="s">
        <v>141</v>
      </c>
      <c r="I726" s="9" t="s">
        <v>313</v>
      </c>
      <c r="J726" s="9" t="s">
        <v>313</v>
      </c>
      <c r="K726" s="6" t="s">
        <v>9</v>
      </c>
      <c r="L726" s="6" t="s">
        <v>141</v>
      </c>
      <c r="M726" s="7" t="str">
        <f t="shared" si="11"/>
        <v>INSERT INTO ft_t_incl (clsf_oid, cl_value, indus_cl_set_id, level_num, start_tms, last_chg_tms, last_chg_usr_id, cl_nme, cl_desc)  SELECT 'CBAINCL725','CNYDEL','CBAISSUB',1,SYSDATE,SYSDATE,'CBA','CNYDEL','CNYDEL'     FROM DUAL WHERE NOT EXISTS (SELECT 1 FROM ft_t_incl WHERE cl_value = 'CNYDEL' AND indus_cl_set_id = 'CBAISSUB');</v>
      </c>
    </row>
    <row r="727" spans="1:13">
      <c r="A727" s="142" t="s">
        <v>512</v>
      </c>
      <c r="B727" s="33" t="s">
        <v>2271</v>
      </c>
      <c r="C727" s="9" t="s">
        <v>512</v>
      </c>
      <c r="D727" s="78" t="s">
        <v>145</v>
      </c>
      <c r="E727" s="9">
        <v>1</v>
      </c>
      <c r="F727" s="33" t="s">
        <v>17</v>
      </c>
      <c r="G727" s="34" t="s">
        <v>17</v>
      </c>
      <c r="H727" s="34" t="s">
        <v>141</v>
      </c>
      <c r="I727" s="9" t="s">
        <v>512</v>
      </c>
      <c r="J727" s="9" t="s">
        <v>512</v>
      </c>
      <c r="K727" s="6" t="s">
        <v>9</v>
      </c>
      <c r="L727" s="6" t="s">
        <v>141</v>
      </c>
      <c r="M727" s="7" t="str">
        <f t="shared" si="11"/>
        <v>INSERT INTO ft_t_incl (clsf_oid, cl_value, indus_cl_set_id, level_num, start_tms, last_chg_tms, last_chg_usr_id, cl_nme, cl_desc)  SELECT 'CBAINCL726','HIBOR_3M','CBAISSUB',1,SYSDATE,SYSDATE,'CBA','HIBOR_3M','HIBOR_3M'     FROM DUAL WHERE NOT EXISTS (SELECT 1 FROM ft_t_incl WHERE cl_value = 'HIBOR_3M' AND indus_cl_set_id = 'CBAISSUB');</v>
      </c>
    </row>
    <row r="728" spans="1:13">
      <c r="A728" s="142" t="s">
        <v>1873</v>
      </c>
      <c r="B728" s="33" t="s">
        <v>2272</v>
      </c>
      <c r="C728" s="9" t="s">
        <v>1873</v>
      </c>
      <c r="D728" s="78" t="s">
        <v>145</v>
      </c>
      <c r="E728" s="9">
        <v>1</v>
      </c>
      <c r="F728" s="33" t="s">
        <v>17</v>
      </c>
      <c r="G728" s="34" t="s">
        <v>17</v>
      </c>
      <c r="H728" s="34" t="s">
        <v>141</v>
      </c>
      <c r="I728" s="9" t="s">
        <v>1873</v>
      </c>
      <c r="J728" s="9" t="s">
        <v>1873</v>
      </c>
      <c r="K728" s="6" t="s">
        <v>9</v>
      </c>
      <c r="L728" s="6" t="s">
        <v>141</v>
      </c>
      <c r="M728" s="7" t="str">
        <f t="shared" si="11"/>
        <v>INSERT INTO ft_t_incl (clsf_oid, cl_value, indus_cl_set_id, level_num, start_tms, last_chg_tms, last_chg_usr_id, cl_nme, cl_desc)  SELECT 'CBAINCL727','STRIKE_ATM_-0.50','CBAISSUB',1,SYSDATE,SYSDATE,'CBA','STRIKE_ATM_-0.50','STRIKE_ATM_-0.50'     FROM DUAL WHERE NOT EXISTS (SELECT 1 FROM ft_t_incl WHERE cl_value = 'STRIKE_ATM_-0.50' AND indus_cl_set_id = 'CBAISSUB');</v>
      </c>
    </row>
    <row r="729" spans="1:13">
      <c r="A729" s="142" t="s">
        <v>434</v>
      </c>
      <c r="B729" s="33" t="s">
        <v>2273</v>
      </c>
      <c r="C729" s="9" t="s">
        <v>434</v>
      </c>
      <c r="D729" s="78" t="s">
        <v>145</v>
      </c>
      <c r="E729" s="9">
        <v>1</v>
      </c>
      <c r="F729" s="33" t="s">
        <v>17</v>
      </c>
      <c r="G729" s="34" t="s">
        <v>17</v>
      </c>
      <c r="H729" s="34" t="s">
        <v>141</v>
      </c>
      <c r="I729" s="9" t="s">
        <v>434</v>
      </c>
      <c r="J729" s="9" t="s">
        <v>434</v>
      </c>
      <c r="K729" s="6" t="s">
        <v>9</v>
      </c>
      <c r="L729" s="6" t="s">
        <v>141</v>
      </c>
      <c r="M729" s="7" t="str">
        <f t="shared" si="11"/>
        <v>INSERT INTO ft_t_incl (clsf_oid, cl_value, indus_cl_set_id, level_num, start_tms, last_chg_tms, last_chg_usr_id, cl_nme, cl_desc)  SELECT 'CBAINCL728','FEIE99.125C','CBAISSUB',1,SYSDATE,SYSDATE,'CBA','FEIE99.125C','FEIE99.125C'     FROM DUAL WHERE NOT EXISTS (SELECT 1 FROM ft_t_incl WHERE cl_value = 'FEIE99.125C' AND indus_cl_set_id = 'CBAISSUB');</v>
      </c>
    </row>
    <row r="730" spans="1:13">
      <c r="A730" s="142" t="s">
        <v>438</v>
      </c>
      <c r="B730" s="33" t="s">
        <v>2274</v>
      </c>
      <c r="C730" s="9" t="s">
        <v>438</v>
      </c>
      <c r="D730" s="78" t="s">
        <v>145</v>
      </c>
      <c r="E730" s="9">
        <v>1</v>
      </c>
      <c r="F730" s="33" t="s">
        <v>17</v>
      </c>
      <c r="G730" s="34" t="s">
        <v>17</v>
      </c>
      <c r="H730" s="34" t="s">
        <v>141</v>
      </c>
      <c r="I730" s="9" t="s">
        <v>438</v>
      </c>
      <c r="J730" s="9" t="s">
        <v>438</v>
      </c>
      <c r="K730" s="6" t="s">
        <v>9</v>
      </c>
      <c r="L730" s="6" t="s">
        <v>141</v>
      </c>
      <c r="M730" s="7" t="str">
        <f t="shared" si="11"/>
        <v>INSERT INTO ft_t_incl (clsf_oid, cl_value, indus_cl_set_id, level_num, start_tms, last_chg_tms, last_chg_usr_id, cl_nme, cl_desc)  SELECT 'CBAINCL729','FEIE99.375C','CBAISSUB',1,SYSDATE,SYSDATE,'CBA','FEIE99.375C','FEIE99.375C'     FROM DUAL WHERE NOT EXISTS (SELECT 1 FROM ft_t_incl WHERE cl_value = 'FEIE99.375C' AND indus_cl_set_id = 'CBAISSUB');</v>
      </c>
    </row>
    <row r="731" spans="1:13">
      <c r="A731" s="142" t="s">
        <v>442</v>
      </c>
      <c r="B731" s="33" t="s">
        <v>2275</v>
      </c>
      <c r="C731" s="9" t="s">
        <v>442</v>
      </c>
      <c r="D731" s="78" t="s">
        <v>145</v>
      </c>
      <c r="E731" s="9">
        <v>1</v>
      </c>
      <c r="F731" s="33" t="s">
        <v>17</v>
      </c>
      <c r="G731" s="34" t="s">
        <v>17</v>
      </c>
      <c r="H731" s="34" t="s">
        <v>141</v>
      </c>
      <c r="I731" s="9" t="s">
        <v>442</v>
      </c>
      <c r="J731" s="9" t="s">
        <v>442</v>
      </c>
      <c r="K731" s="6" t="s">
        <v>9</v>
      </c>
      <c r="L731" s="6" t="s">
        <v>141</v>
      </c>
      <c r="M731" s="7" t="str">
        <f t="shared" si="11"/>
        <v>INSERT INTO ft_t_incl (clsf_oid, cl_value, indus_cl_set_id, level_num, start_tms, last_chg_tms, last_chg_usr_id, cl_nme, cl_desc)  SELECT 'CBAINCL730','FEIE99.625C','CBAISSUB',1,SYSDATE,SYSDATE,'CBA','FEIE99.625C','FEIE99.625C'     FROM DUAL WHERE NOT EXISTS (SELECT 1 FROM ft_t_incl WHERE cl_value = 'FEIE99.625C' AND indus_cl_set_id = 'CBAISSUB');</v>
      </c>
    </row>
    <row r="732" spans="1:13">
      <c r="A732" s="142" t="s">
        <v>446</v>
      </c>
      <c r="B732" s="33" t="s">
        <v>2276</v>
      </c>
      <c r="C732" s="9" t="s">
        <v>446</v>
      </c>
      <c r="D732" s="78" t="s">
        <v>145</v>
      </c>
      <c r="E732" s="9">
        <v>1</v>
      </c>
      <c r="F732" s="33" t="s">
        <v>17</v>
      </c>
      <c r="G732" s="34" t="s">
        <v>17</v>
      </c>
      <c r="H732" s="34" t="s">
        <v>141</v>
      </c>
      <c r="I732" s="9" t="s">
        <v>446</v>
      </c>
      <c r="J732" s="9" t="s">
        <v>446</v>
      </c>
      <c r="K732" s="6" t="s">
        <v>9</v>
      </c>
      <c r="L732" s="6" t="s">
        <v>141</v>
      </c>
      <c r="M732" s="7" t="str">
        <f t="shared" si="11"/>
        <v>INSERT INTO ft_t_incl (clsf_oid, cl_value, indus_cl_set_id, level_num, start_tms, last_chg_tms, last_chg_usr_id, cl_nme, cl_desc)  SELECT 'CBAINCL731','FEIE99.875C','CBAISSUB',1,SYSDATE,SYSDATE,'CBA','FEIE99.875C','FEIE99.875C'     FROM DUAL WHERE NOT EXISTS (SELECT 1 FROM ft_t_incl WHERE cl_value = 'FEIE99.875C' AND indus_cl_set_id = 'CBAISSUB');</v>
      </c>
    </row>
    <row r="733" spans="1:13">
      <c r="A733" s="142" t="s">
        <v>424</v>
      </c>
      <c r="B733" s="33" t="s">
        <v>2277</v>
      </c>
      <c r="C733" s="9" t="s">
        <v>424</v>
      </c>
      <c r="D733" s="78" t="s">
        <v>145</v>
      </c>
      <c r="E733" s="9">
        <v>1</v>
      </c>
      <c r="F733" s="33" t="s">
        <v>17</v>
      </c>
      <c r="G733" s="34" t="s">
        <v>17</v>
      </c>
      <c r="H733" s="34" t="s">
        <v>141</v>
      </c>
      <c r="I733" s="9" t="s">
        <v>424</v>
      </c>
      <c r="J733" s="9" t="s">
        <v>424</v>
      </c>
      <c r="K733" s="6" t="s">
        <v>9</v>
      </c>
      <c r="L733" s="6" t="s">
        <v>141</v>
      </c>
      <c r="M733" s="7" t="str">
        <f t="shared" si="11"/>
        <v>INSERT INTO ft_t_incl (clsf_oid, cl_value, indus_cl_set_id, level_num, start_tms, last_chg_tms, last_chg_usr_id, cl_nme, cl_desc)  SELECT 'CBAINCL732','FEIE100.125C','CBAISSUB',1,SYSDATE,SYSDATE,'CBA','FEIE100.125C','FEIE100.125C'     FROM DUAL WHERE NOT EXISTS (SELECT 1 FROM ft_t_incl WHERE cl_value = 'FEIE100.125C' AND indus_cl_set_id = 'CBAISSUB');</v>
      </c>
    </row>
    <row r="734" spans="1:13">
      <c r="A734" s="142" t="s">
        <v>428</v>
      </c>
      <c r="B734" s="33" t="s">
        <v>2278</v>
      </c>
      <c r="C734" s="9" t="s">
        <v>428</v>
      </c>
      <c r="D734" s="78" t="s">
        <v>145</v>
      </c>
      <c r="E734" s="9">
        <v>1</v>
      </c>
      <c r="F734" s="33" t="s">
        <v>17</v>
      </c>
      <c r="G734" s="34" t="s">
        <v>17</v>
      </c>
      <c r="H734" s="34" t="s">
        <v>141</v>
      </c>
      <c r="I734" s="9" t="s">
        <v>428</v>
      </c>
      <c r="J734" s="9" t="s">
        <v>428</v>
      </c>
      <c r="K734" s="6" t="s">
        <v>9</v>
      </c>
      <c r="L734" s="6" t="s">
        <v>141</v>
      </c>
      <c r="M734" s="7" t="str">
        <f t="shared" si="11"/>
        <v>INSERT INTO ft_t_incl (clsf_oid, cl_value, indus_cl_set_id, level_num, start_tms, last_chg_tms, last_chg_usr_id, cl_nme, cl_desc)  SELECT 'CBAINCL733','FEIE100.375C','CBAISSUB',1,SYSDATE,SYSDATE,'CBA','FEIE100.375C','FEIE100.375C'     FROM DUAL WHERE NOT EXISTS (SELECT 1 FROM ft_t_incl WHERE cl_value = 'FEIE100.375C' AND indus_cl_set_id = 'CBAISSUB');</v>
      </c>
    </row>
    <row r="735" spans="1:13">
      <c r="A735" s="142" t="s">
        <v>435</v>
      </c>
      <c r="B735" s="33" t="s">
        <v>2279</v>
      </c>
      <c r="C735" s="9" t="s">
        <v>435</v>
      </c>
      <c r="D735" s="78" t="s">
        <v>145</v>
      </c>
      <c r="E735" s="9">
        <v>1</v>
      </c>
      <c r="F735" s="33" t="s">
        <v>17</v>
      </c>
      <c r="G735" s="34" t="s">
        <v>17</v>
      </c>
      <c r="H735" s="34" t="s">
        <v>141</v>
      </c>
      <c r="I735" s="9" t="s">
        <v>435</v>
      </c>
      <c r="J735" s="9" t="s">
        <v>435</v>
      </c>
      <c r="K735" s="6" t="s">
        <v>9</v>
      </c>
      <c r="L735" s="6" t="s">
        <v>141</v>
      </c>
      <c r="M735" s="7" t="str">
        <f t="shared" si="11"/>
        <v>INSERT INTO ft_t_incl (clsf_oid, cl_value, indus_cl_set_id, level_num, start_tms, last_chg_tms, last_chg_usr_id, cl_nme, cl_desc)  SELECT 'CBAINCL734','FEIE99.125P','CBAISSUB',1,SYSDATE,SYSDATE,'CBA','FEIE99.125P','FEIE99.125P'     FROM DUAL WHERE NOT EXISTS (SELECT 1 FROM ft_t_incl WHERE cl_value = 'FEIE99.125P' AND indus_cl_set_id = 'CBAISSUB');</v>
      </c>
    </row>
    <row r="736" spans="1:13">
      <c r="A736" s="142" t="s">
        <v>439</v>
      </c>
      <c r="B736" s="33" t="s">
        <v>2280</v>
      </c>
      <c r="C736" s="9" t="s">
        <v>439</v>
      </c>
      <c r="D736" s="78" t="s">
        <v>145</v>
      </c>
      <c r="E736" s="9">
        <v>1</v>
      </c>
      <c r="F736" s="33" t="s">
        <v>17</v>
      </c>
      <c r="G736" s="34" t="s">
        <v>17</v>
      </c>
      <c r="H736" s="34" t="s">
        <v>141</v>
      </c>
      <c r="I736" s="9" t="s">
        <v>439</v>
      </c>
      <c r="J736" s="9" t="s">
        <v>439</v>
      </c>
      <c r="K736" s="6" t="s">
        <v>9</v>
      </c>
      <c r="L736" s="6" t="s">
        <v>141</v>
      </c>
      <c r="M736" s="7" t="str">
        <f t="shared" si="11"/>
        <v>INSERT INTO ft_t_incl (clsf_oid, cl_value, indus_cl_set_id, level_num, start_tms, last_chg_tms, last_chg_usr_id, cl_nme, cl_desc)  SELECT 'CBAINCL735','FEIE99.375P','CBAISSUB',1,SYSDATE,SYSDATE,'CBA','FEIE99.375P','FEIE99.375P'     FROM DUAL WHERE NOT EXISTS (SELECT 1 FROM ft_t_incl WHERE cl_value = 'FEIE99.375P' AND indus_cl_set_id = 'CBAISSUB');</v>
      </c>
    </row>
    <row r="737" spans="1:13">
      <c r="A737" s="142" t="s">
        <v>443</v>
      </c>
      <c r="B737" s="33" t="s">
        <v>2281</v>
      </c>
      <c r="C737" s="9" t="s">
        <v>443</v>
      </c>
      <c r="D737" s="78" t="s">
        <v>145</v>
      </c>
      <c r="E737" s="9">
        <v>1</v>
      </c>
      <c r="F737" s="33" t="s">
        <v>17</v>
      </c>
      <c r="G737" s="34" t="s">
        <v>17</v>
      </c>
      <c r="H737" s="34" t="s">
        <v>141</v>
      </c>
      <c r="I737" s="9" t="s">
        <v>443</v>
      </c>
      <c r="J737" s="9" t="s">
        <v>443</v>
      </c>
      <c r="K737" s="6" t="s">
        <v>9</v>
      </c>
      <c r="L737" s="6" t="s">
        <v>141</v>
      </c>
      <c r="M737" s="7" t="str">
        <f t="shared" si="11"/>
        <v>INSERT INTO ft_t_incl (clsf_oid, cl_value, indus_cl_set_id, level_num, start_tms, last_chg_tms, last_chg_usr_id, cl_nme, cl_desc)  SELECT 'CBAINCL736','FEIE99.625P','CBAISSUB',1,SYSDATE,SYSDATE,'CBA','FEIE99.625P','FEIE99.625P'     FROM DUAL WHERE NOT EXISTS (SELECT 1 FROM ft_t_incl WHERE cl_value = 'FEIE99.625P' AND indus_cl_set_id = 'CBAISSUB');</v>
      </c>
    </row>
    <row r="738" spans="1:13">
      <c r="A738" s="142" t="s">
        <v>447</v>
      </c>
      <c r="B738" s="33" t="s">
        <v>2282</v>
      </c>
      <c r="C738" s="9" t="s">
        <v>447</v>
      </c>
      <c r="D738" s="78" t="s">
        <v>145</v>
      </c>
      <c r="E738" s="9">
        <v>1</v>
      </c>
      <c r="F738" s="33" t="s">
        <v>17</v>
      </c>
      <c r="G738" s="34" t="s">
        <v>17</v>
      </c>
      <c r="H738" s="34" t="s">
        <v>141</v>
      </c>
      <c r="I738" s="9" t="s">
        <v>447</v>
      </c>
      <c r="J738" s="9" t="s">
        <v>447</v>
      </c>
      <c r="K738" s="6" t="s">
        <v>9</v>
      </c>
      <c r="L738" s="6" t="s">
        <v>141</v>
      </c>
      <c r="M738" s="7" t="str">
        <f t="shared" si="11"/>
        <v>INSERT INTO ft_t_incl (clsf_oid, cl_value, indus_cl_set_id, level_num, start_tms, last_chg_tms, last_chg_usr_id, cl_nme, cl_desc)  SELECT 'CBAINCL737','FEIE99.875P','CBAISSUB',1,SYSDATE,SYSDATE,'CBA','FEIE99.875P','FEIE99.875P'     FROM DUAL WHERE NOT EXISTS (SELECT 1 FROM ft_t_incl WHERE cl_value = 'FEIE99.875P' AND indus_cl_set_id = 'CBAISSUB');</v>
      </c>
    </row>
    <row r="739" spans="1:13">
      <c r="A739" s="142" t="s">
        <v>425</v>
      </c>
      <c r="B739" s="33" t="s">
        <v>2283</v>
      </c>
      <c r="C739" s="9" t="s">
        <v>425</v>
      </c>
      <c r="D739" s="78" t="s">
        <v>145</v>
      </c>
      <c r="E739" s="9">
        <v>1</v>
      </c>
      <c r="F739" s="33" t="s">
        <v>17</v>
      </c>
      <c r="G739" s="34" t="s">
        <v>17</v>
      </c>
      <c r="H739" s="34" t="s">
        <v>141</v>
      </c>
      <c r="I739" s="9" t="s">
        <v>425</v>
      </c>
      <c r="J739" s="9" t="s">
        <v>425</v>
      </c>
      <c r="K739" s="6" t="s">
        <v>9</v>
      </c>
      <c r="L739" s="6" t="s">
        <v>141</v>
      </c>
      <c r="M739" s="7" t="str">
        <f t="shared" si="11"/>
        <v>INSERT INTO ft_t_incl (clsf_oid, cl_value, indus_cl_set_id, level_num, start_tms, last_chg_tms, last_chg_usr_id, cl_nme, cl_desc)  SELECT 'CBAINCL738','FEIE100.125P','CBAISSUB',1,SYSDATE,SYSDATE,'CBA','FEIE100.125P','FEIE100.125P'     FROM DUAL WHERE NOT EXISTS (SELECT 1 FROM ft_t_incl WHERE cl_value = 'FEIE100.125P' AND indus_cl_set_id = 'CBAISSUB');</v>
      </c>
    </row>
    <row r="740" spans="1:13">
      <c r="A740" s="142" t="s">
        <v>429</v>
      </c>
      <c r="B740" s="33" t="s">
        <v>2284</v>
      </c>
      <c r="C740" s="9" t="s">
        <v>429</v>
      </c>
      <c r="D740" s="78" t="s">
        <v>145</v>
      </c>
      <c r="E740" s="9">
        <v>1</v>
      </c>
      <c r="F740" s="33" t="s">
        <v>17</v>
      </c>
      <c r="G740" s="34" t="s">
        <v>17</v>
      </c>
      <c r="H740" s="34" t="s">
        <v>141</v>
      </c>
      <c r="I740" s="9" t="s">
        <v>429</v>
      </c>
      <c r="J740" s="9" t="s">
        <v>429</v>
      </c>
      <c r="K740" s="6" t="s">
        <v>9</v>
      </c>
      <c r="L740" s="6" t="s">
        <v>141</v>
      </c>
      <c r="M740" s="7" t="str">
        <f t="shared" si="11"/>
        <v>INSERT INTO ft_t_incl (clsf_oid, cl_value, indus_cl_set_id, level_num, start_tms, last_chg_tms, last_chg_usr_id, cl_nme, cl_desc)  SELECT 'CBAINCL739','FEIE100.375P','CBAISSUB',1,SYSDATE,SYSDATE,'CBA','FEIE100.375P','FEIE100.375P'     FROM DUAL WHERE NOT EXISTS (SELECT 1 FROM ft_t_incl WHERE cl_value = 'FEIE100.375P' AND indus_cl_set_id = 'CBAISSUB');</v>
      </c>
    </row>
    <row r="741" spans="1:13">
      <c r="A741" s="142" t="s">
        <v>290</v>
      </c>
      <c r="B741" s="33" t="s">
        <v>2285</v>
      </c>
      <c r="C741" s="9" t="s">
        <v>290</v>
      </c>
      <c r="D741" s="78" t="s">
        <v>145</v>
      </c>
      <c r="E741" s="9">
        <v>1</v>
      </c>
      <c r="F741" s="33" t="s">
        <v>17</v>
      </c>
      <c r="G741" s="34" t="s">
        <v>17</v>
      </c>
      <c r="H741" s="34" t="s">
        <v>141</v>
      </c>
      <c r="I741" s="9" t="s">
        <v>290</v>
      </c>
      <c r="J741" s="9" t="s">
        <v>290</v>
      </c>
      <c r="K741" s="6" t="s">
        <v>9</v>
      </c>
      <c r="L741" s="6" t="s">
        <v>141</v>
      </c>
      <c r="M741" s="7" t="str">
        <f t="shared" si="11"/>
        <v>INSERT INTO ft_t_incl (clsf_oid, cl_value, indus_cl_set_id, level_num, start_tms, last_chg_tms, last_chg_usr_id, cl_nme, cl_desc)  SELECT 'CBAINCL740','CNY DEL ONSHORE','CBAISSUB',1,SYSDATE,SYSDATE,'CBA','CNY DEL ONSHORE','CNY DEL ONSHORE'     FROM DUAL WHERE NOT EXISTS (SELECT 1 FROM ft_t_incl WHERE cl_value = 'CNY DEL ONSHORE' AND indus_cl_set_id = 'CBAISSUB');</v>
      </c>
    </row>
    <row r="742" spans="1:13">
      <c r="A742" s="142" t="s">
        <v>1874</v>
      </c>
      <c r="B742" s="33" t="s">
        <v>2286</v>
      </c>
      <c r="C742" s="9" t="s">
        <v>1874</v>
      </c>
      <c r="D742" s="78" t="s">
        <v>145</v>
      </c>
      <c r="E742" s="9">
        <v>1</v>
      </c>
      <c r="F742" s="33" t="s">
        <v>17</v>
      </c>
      <c r="G742" s="34" t="s">
        <v>17</v>
      </c>
      <c r="H742" s="34" t="s">
        <v>141</v>
      </c>
      <c r="I742" s="9" t="s">
        <v>1874</v>
      </c>
      <c r="J742" s="9" t="s">
        <v>1874</v>
      </c>
      <c r="K742" s="6" t="s">
        <v>9</v>
      </c>
      <c r="L742" s="6" t="s">
        <v>141</v>
      </c>
      <c r="M742" s="7" t="str">
        <f t="shared" si="11"/>
        <v>INSERT INTO ft_t_incl (clsf_oid, cl_value, indus_cl_set_id, level_num, start_tms, last_chg_tms, last_chg_usr_id, cl_nme, cl_desc)  SELECT 'CBAINCL741','STRIKE_ATM_0.0','CBAISSUB',1,SYSDATE,SYSDATE,'CBA','STRIKE_ATM_0.0','STRIKE_ATM_0.0'     FROM DUAL WHERE NOT EXISTS (SELECT 1 FROM ft_t_incl WHERE cl_value = 'STRIKE_ATM_0.0' AND indus_cl_set_id = 'CBAISSUB');</v>
      </c>
    </row>
    <row r="743" spans="1:13">
      <c r="A743" s="142" t="s">
        <v>1875</v>
      </c>
      <c r="B743" s="33" t="s">
        <v>2287</v>
      </c>
      <c r="C743" s="9" t="s">
        <v>1875</v>
      </c>
      <c r="D743" s="78" t="s">
        <v>145</v>
      </c>
      <c r="E743" s="9">
        <v>1</v>
      </c>
      <c r="F743" s="33" t="s">
        <v>17</v>
      </c>
      <c r="G743" s="34" t="s">
        <v>17</v>
      </c>
      <c r="H743" s="34" t="s">
        <v>141</v>
      </c>
      <c r="I743" s="9" t="s">
        <v>1875</v>
      </c>
      <c r="J743" s="9" t="s">
        <v>1875</v>
      </c>
      <c r="K743" s="6" t="s">
        <v>9</v>
      </c>
      <c r="L743" s="6" t="s">
        <v>141</v>
      </c>
      <c r="M743" s="7" t="str">
        <f t="shared" si="11"/>
        <v>INSERT INTO ft_t_incl (clsf_oid, cl_value, indus_cl_set_id, level_num, start_tms, last_chg_tms, last_chg_usr_id, cl_nme, cl_desc)  SELECT 'CBAINCL742','STRIKE_ATM_0.50','CBAISSUB',1,SYSDATE,SYSDATE,'CBA','STRIKE_ATM_0.50','STRIKE_ATM_0.50'     FROM DUAL WHERE NOT EXISTS (SELECT 1 FROM ft_t_incl WHERE cl_value = 'STRIKE_ATM_0.50' AND indus_cl_set_id = 'CBAISSUB');</v>
      </c>
    </row>
    <row r="744" spans="1:13">
      <c r="A744" s="142" t="s">
        <v>1876</v>
      </c>
      <c r="B744" s="33" t="s">
        <v>2288</v>
      </c>
      <c r="C744" s="9" t="s">
        <v>1876</v>
      </c>
      <c r="D744" s="78" t="s">
        <v>145</v>
      </c>
      <c r="E744" s="9">
        <v>1</v>
      </c>
      <c r="F744" s="33" t="s">
        <v>17</v>
      </c>
      <c r="G744" s="34" t="s">
        <v>17</v>
      </c>
      <c r="H744" s="34" t="s">
        <v>141</v>
      </c>
      <c r="I744" s="9" t="s">
        <v>1876</v>
      </c>
      <c r="J744" s="9" t="s">
        <v>1876</v>
      </c>
      <c r="K744" s="6" t="s">
        <v>9</v>
      </c>
      <c r="L744" s="6" t="s">
        <v>141</v>
      </c>
      <c r="M744" s="7" t="str">
        <f t="shared" si="11"/>
        <v>INSERT INTO ft_t_incl (clsf_oid, cl_value, indus_cl_set_id, level_num, start_tms, last_chg_tms, last_chg_usr_id, cl_nme, cl_desc)  SELECT 'CBAINCL743','STRIKE_ATM_1.00','CBAISSUB',1,SYSDATE,SYSDATE,'CBA','STRIKE_ATM_1.00','STRIKE_ATM_1.00'     FROM DUAL WHERE NOT EXISTS (SELECT 1 FROM ft_t_incl WHERE cl_value = 'STRIKE_ATM_1.00' AND indus_cl_set_id = 'CBAISSUB');</v>
      </c>
    </row>
    <row r="745" spans="1:13">
      <c r="A745" s="142" t="s">
        <v>1877</v>
      </c>
      <c r="B745" s="33" t="s">
        <v>2289</v>
      </c>
      <c r="C745" s="9" t="s">
        <v>1877</v>
      </c>
      <c r="D745" s="78" t="s">
        <v>145</v>
      </c>
      <c r="E745" s="9">
        <v>1</v>
      </c>
      <c r="F745" s="33" t="s">
        <v>17</v>
      </c>
      <c r="G745" s="34" t="s">
        <v>17</v>
      </c>
      <c r="H745" s="34" t="s">
        <v>141</v>
      </c>
      <c r="I745" s="9" t="s">
        <v>1877</v>
      </c>
      <c r="J745" s="9" t="s">
        <v>1877</v>
      </c>
      <c r="K745" s="6" t="s">
        <v>9</v>
      </c>
      <c r="L745" s="6" t="s">
        <v>141</v>
      </c>
      <c r="M745" s="7" t="str">
        <f t="shared" si="11"/>
        <v>INSERT INTO ft_t_incl (clsf_oid, cl_value, indus_cl_set_id, level_num, start_tms, last_chg_tms, last_chg_usr_id, cl_nme, cl_desc)  SELECT 'CBAINCL744','STRIKE_ATM_1.50','CBAISSUB',1,SYSDATE,SYSDATE,'CBA','STRIKE_ATM_1.50','STRIKE_ATM_1.50'     FROM DUAL WHERE NOT EXISTS (SELECT 1 FROM ft_t_incl WHERE cl_value = 'STRIKE_ATM_1.50' AND indus_cl_set_id = 'CBAISSUB');</v>
      </c>
    </row>
    <row r="746" spans="1:13">
      <c r="A746" s="142" t="s">
        <v>1878</v>
      </c>
      <c r="B746" s="33" t="s">
        <v>2290</v>
      </c>
      <c r="C746" s="9" t="s">
        <v>1878</v>
      </c>
      <c r="D746" s="78" t="s">
        <v>145</v>
      </c>
      <c r="E746" s="9">
        <v>1</v>
      </c>
      <c r="F746" s="33" t="s">
        <v>17</v>
      </c>
      <c r="G746" s="34" t="s">
        <v>17</v>
      </c>
      <c r="H746" s="34" t="s">
        <v>141</v>
      </c>
      <c r="I746" s="9" t="s">
        <v>1878</v>
      </c>
      <c r="J746" s="9" t="s">
        <v>1878</v>
      </c>
      <c r="K746" s="6" t="s">
        <v>9</v>
      </c>
      <c r="L746" s="6" t="s">
        <v>141</v>
      </c>
      <c r="M746" s="7" t="str">
        <f t="shared" si="11"/>
        <v>INSERT INTO ft_t_incl (clsf_oid, cl_value, indus_cl_set_id, level_num, start_tms, last_chg_tms, last_chg_usr_id, cl_nme, cl_desc)  SELECT 'CBAINCL745','STRIKE_ATM_2.00','CBAISSUB',1,SYSDATE,SYSDATE,'CBA','STRIKE_ATM_2.00','STRIKE_ATM_2.00'     FROM DUAL WHERE NOT EXISTS (SELECT 1 FROM ft_t_incl WHERE cl_value = 'STRIKE_ATM_2.00' AND indus_cl_set_id = 'CBAISSUB');</v>
      </c>
    </row>
    <row r="747" spans="1:13">
      <c r="A747" s="142" t="s">
        <v>1879</v>
      </c>
      <c r="B747" s="33" t="s">
        <v>2291</v>
      </c>
      <c r="C747" s="9" t="s">
        <v>1879</v>
      </c>
      <c r="D747" s="78" t="s">
        <v>145</v>
      </c>
      <c r="E747" s="9">
        <v>1</v>
      </c>
      <c r="F747" s="33" t="s">
        <v>17</v>
      </c>
      <c r="G747" s="34" t="s">
        <v>17</v>
      </c>
      <c r="H747" s="34" t="s">
        <v>141</v>
      </c>
      <c r="I747" s="9" t="s">
        <v>1879</v>
      </c>
      <c r="J747" s="9" t="s">
        <v>1879</v>
      </c>
      <c r="K747" s="6" t="s">
        <v>9</v>
      </c>
      <c r="L747" s="6" t="s">
        <v>141</v>
      </c>
      <c r="M747" s="7" t="str">
        <f t="shared" si="11"/>
        <v>INSERT INTO ft_t_incl (clsf_oid, cl_value, indus_cl_set_id, level_num, start_tms, last_chg_tms, last_chg_usr_id, cl_nme, cl_desc)  SELECT 'CBAINCL746','STRIKE_ATM_3.00','CBAISSUB',1,SYSDATE,SYSDATE,'CBA','STRIKE_ATM_3.00','STRIKE_ATM_3.00'     FROM DUAL WHERE NOT EXISTS (SELECT 1 FROM ft_t_incl WHERE cl_value = 'STRIKE_ATM_3.00' AND indus_cl_set_id = 'CBAISSUB');</v>
      </c>
    </row>
    <row r="748" spans="1:13">
      <c r="A748" s="142" t="s">
        <v>1880</v>
      </c>
      <c r="B748" s="33" t="s">
        <v>2292</v>
      </c>
      <c r="C748" s="9" t="s">
        <v>1880</v>
      </c>
      <c r="D748" s="78" t="s">
        <v>145</v>
      </c>
      <c r="E748" s="9">
        <v>1</v>
      </c>
      <c r="F748" s="33" t="s">
        <v>17</v>
      </c>
      <c r="G748" s="34" t="s">
        <v>17</v>
      </c>
      <c r="H748" s="34" t="s">
        <v>141</v>
      </c>
      <c r="I748" s="9" t="s">
        <v>1880</v>
      </c>
      <c r="J748" s="9" t="s">
        <v>1880</v>
      </c>
      <c r="K748" s="6" t="s">
        <v>9</v>
      </c>
      <c r="L748" s="6" t="s">
        <v>141</v>
      </c>
      <c r="M748" s="7" t="str">
        <f t="shared" si="11"/>
        <v>INSERT INTO ft_t_incl (clsf_oid, cl_value, indus_cl_set_id, level_num, start_tms, last_chg_tms, last_chg_usr_id, cl_nme, cl_desc)  SELECT 'CBAINCL747','STRIKE_ATM_5.00','CBAISSUB',1,SYSDATE,SYSDATE,'CBA','STRIKE_ATM_5.00','STRIKE_ATM_5.00'     FROM DUAL WHERE NOT EXISTS (SELECT 1 FROM ft_t_incl WHERE cl_value = 'STRIKE_ATM_5.00' AND indus_cl_set_id = 'CBAISSUB');</v>
      </c>
    </row>
    <row r="749" spans="1:13">
      <c r="A749" s="142" t="s">
        <v>1881</v>
      </c>
      <c r="B749" s="33" t="s">
        <v>2293</v>
      </c>
      <c r="C749" s="9" t="s">
        <v>1881</v>
      </c>
      <c r="D749" s="78" t="s">
        <v>145</v>
      </c>
      <c r="E749" s="9">
        <v>1</v>
      </c>
      <c r="F749" s="33" t="s">
        <v>17</v>
      </c>
      <c r="G749" s="34" t="s">
        <v>17</v>
      </c>
      <c r="H749" s="34" t="s">
        <v>141</v>
      </c>
      <c r="I749" s="9" t="s">
        <v>1881</v>
      </c>
      <c r="J749" s="9" t="s">
        <v>1881</v>
      </c>
      <c r="K749" s="6" t="s">
        <v>9</v>
      </c>
      <c r="L749" s="6" t="s">
        <v>141</v>
      </c>
      <c r="M749" s="7" t="str">
        <f t="shared" si="11"/>
        <v>INSERT INTO ft_t_incl (clsf_oid, cl_value, indus_cl_set_id, level_num, start_tms, last_chg_tms, last_chg_usr_id, cl_nme, cl_desc)  SELECT 'CBAINCL748','STRIKE_ATM_10.00','CBAISSUB',1,SYSDATE,SYSDATE,'CBA','STRIKE_ATM_10.00','STRIKE_ATM_10.00'     FROM DUAL WHERE NOT EXISTS (SELECT 1 FROM ft_t_incl WHERE cl_value = 'STRIKE_ATM_10.00' AND indus_cl_set_id = 'CBAISSUB');</v>
      </c>
    </row>
    <row r="750" spans="1:13">
      <c r="A750" s="142" t="s">
        <v>289</v>
      </c>
      <c r="B750" s="33" t="s">
        <v>2294</v>
      </c>
      <c r="C750" s="9" t="s">
        <v>289</v>
      </c>
      <c r="D750" s="78" t="s">
        <v>145</v>
      </c>
      <c r="E750" s="9">
        <v>1</v>
      </c>
      <c r="F750" s="33" t="s">
        <v>17</v>
      </c>
      <c r="G750" s="34" t="s">
        <v>17</v>
      </c>
      <c r="H750" s="34" t="s">
        <v>141</v>
      </c>
      <c r="I750" s="9" t="s">
        <v>289</v>
      </c>
      <c r="J750" s="9" t="s">
        <v>289</v>
      </c>
      <c r="K750" s="6" t="s">
        <v>9</v>
      </c>
      <c r="L750" s="6" t="s">
        <v>141</v>
      </c>
      <c r="M750" s="7" t="str">
        <f t="shared" si="11"/>
        <v>INSERT INTO ft_t_incl (clsf_oid, cl_value, indus_cl_set_id, level_num, start_tms, last_chg_tms, last_chg_usr_id, cl_nme, cl_desc)  SELECT 'CBAINCL749','MYR DEL ONSHORE','CBAISSUB',1,SYSDATE,SYSDATE,'CBA','MYR DEL ONSHORE','MYR DEL ONSHORE'     FROM DUAL WHERE NOT EXISTS (SELECT 1 FROM ft_t_incl WHERE cl_value = 'MYR DEL ONSHORE' AND indus_cl_set_id = 'CBAISSUB');</v>
      </c>
    </row>
    <row r="751" spans="1:13">
      <c r="A751" s="142" t="s">
        <v>1882</v>
      </c>
      <c r="B751" s="33" t="s">
        <v>2295</v>
      </c>
      <c r="C751" s="9" t="s">
        <v>1882</v>
      </c>
      <c r="D751" s="78" t="s">
        <v>145</v>
      </c>
      <c r="E751" s="9">
        <v>1</v>
      </c>
      <c r="F751" s="33" t="s">
        <v>17</v>
      </c>
      <c r="G751" s="34" t="s">
        <v>17</v>
      </c>
      <c r="H751" s="34" t="s">
        <v>141</v>
      </c>
      <c r="I751" s="9" t="s">
        <v>1882</v>
      </c>
      <c r="J751" s="9" t="s">
        <v>1882</v>
      </c>
      <c r="K751" s="6" t="s">
        <v>9</v>
      </c>
      <c r="L751" s="6" t="s">
        <v>141</v>
      </c>
      <c r="M751" s="7" t="str">
        <f t="shared" si="11"/>
        <v>INSERT INTO ft_t_incl (clsf_oid, cl_value, indus_cl_set_id, level_num, start_tms, last_chg_tms, last_chg_usr_id, cl_nme, cl_desc)  SELECT 'CBAINCL750','STRIKE_ATM_2.50','CBAISSUB',1,SYSDATE,SYSDATE,'CBA','STRIKE_ATM_2.50','STRIKE_ATM_2.50'     FROM DUAL WHERE NOT EXISTS (SELECT 1 FROM ft_t_incl WHERE cl_value = 'STRIKE_ATM_2.50' AND indus_cl_set_id = 'CBAISSUB');</v>
      </c>
    </row>
    <row r="752" spans="1:13">
      <c r="A752" s="142" t="s">
        <v>1883</v>
      </c>
      <c r="B752" s="33" t="s">
        <v>2296</v>
      </c>
      <c r="C752" s="9" t="s">
        <v>1883</v>
      </c>
      <c r="D752" s="78" t="s">
        <v>145</v>
      </c>
      <c r="E752" s="9">
        <v>1</v>
      </c>
      <c r="F752" s="33" t="s">
        <v>17</v>
      </c>
      <c r="G752" s="34" t="s">
        <v>17</v>
      </c>
      <c r="H752" s="34" t="s">
        <v>141</v>
      </c>
      <c r="I752" s="9" t="s">
        <v>1883</v>
      </c>
      <c r="J752" s="9" t="s">
        <v>1883</v>
      </c>
      <c r="K752" s="6" t="s">
        <v>9</v>
      </c>
      <c r="L752" s="6" t="s">
        <v>141</v>
      </c>
      <c r="M752" s="7" t="str">
        <f t="shared" si="11"/>
        <v>INSERT INTO ft_t_incl (clsf_oid, cl_value, indus_cl_set_id, level_num, start_tms, last_chg_tms, last_chg_usr_id, cl_nme, cl_desc)  SELECT 'CBAINCL751','STRIKE_ATM_3.50','CBAISSUB',1,SYSDATE,SYSDATE,'CBA','STRIKE_ATM_3.50','STRIKE_ATM_3.50'     FROM DUAL WHERE NOT EXISTS (SELECT 1 FROM ft_t_incl WHERE cl_value = 'STRIKE_ATM_3.50' AND indus_cl_set_id = 'CBAISSUB');</v>
      </c>
    </row>
    <row r="753" spans="1:13">
      <c r="A753" s="142" t="s">
        <v>1884</v>
      </c>
      <c r="B753" s="33" t="s">
        <v>2297</v>
      </c>
      <c r="C753" s="9" t="s">
        <v>1884</v>
      </c>
      <c r="D753" s="78" t="s">
        <v>145</v>
      </c>
      <c r="E753" s="9">
        <v>1</v>
      </c>
      <c r="F753" s="33" t="s">
        <v>17</v>
      </c>
      <c r="G753" s="34" t="s">
        <v>17</v>
      </c>
      <c r="H753" s="34" t="s">
        <v>141</v>
      </c>
      <c r="I753" s="9" t="s">
        <v>1884</v>
      </c>
      <c r="J753" s="9" t="s">
        <v>1884</v>
      </c>
      <c r="K753" s="6" t="s">
        <v>9</v>
      </c>
      <c r="L753" s="6" t="s">
        <v>141</v>
      </c>
      <c r="M753" s="7" t="str">
        <f t="shared" si="11"/>
        <v>INSERT INTO ft_t_incl (clsf_oid, cl_value, indus_cl_set_id, level_num, start_tms, last_chg_tms, last_chg_usr_id, cl_nme, cl_desc)  SELECT 'CBAINCL752','STRIKE_ATM_4.00','CBAISSUB',1,SYSDATE,SYSDATE,'CBA','STRIKE_ATM_4.00','STRIKE_ATM_4.00'     FROM DUAL WHERE NOT EXISTS (SELECT 1 FROM ft_t_incl WHERE cl_value = 'STRIKE_ATM_4.00' AND indus_cl_set_id = 'CBAISSUB');</v>
      </c>
    </row>
    <row r="754" spans="1:13">
      <c r="A754" s="142" t="s">
        <v>1885</v>
      </c>
      <c r="B754" s="33" t="s">
        <v>2298</v>
      </c>
      <c r="C754" s="9" t="s">
        <v>1885</v>
      </c>
      <c r="D754" s="78" t="s">
        <v>145</v>
      </c>
      <c r="E754" s="9">
        <v>1</v>
      </c>
      <c r="F754" s="33" t="s">
        <v>17</v>
      </c>
      <c r="G754" s="34" t="s">
        <v>17</v>
      </c>
      <c r="H754" s="34" t="s">
        <v>141</v>
      </c>
      <c r="I754" s="9" t="s">
        <v>1885</v>
      </c>
      <c r="J754" s="9" t="s">
        <v>1885</v>
      </c>
      <c r="K754" s="6" t="s">
        <v>9</v>
      </c>
      <c r="L754" s="6" t="s">
        <v>141</v>
      </c>
      <c r="M754" s="7" t="str">
        <f t="shared" si="11"/>
        <v>INSERT INTO ft_t_incl (clsf_oid, cl_value, indus_cl_set_id, level_num, start_tms, last_chg_tms, last_chg_usr_id, cl_nme, cl_desc)  SELECT 'CBAINCL753','STRIKE_ATM_4.50','CBAISSUB',1,SYSDATE,SYSDATE,'CBA','STRIKE_ATM_4.50','STRIKE_ATM_4.50'     FROM DUAL WHERE NOT EXISTS (SELECT 1 FROM ft_t_incl WHERE cl_value = 'STRIKE_ATM_4.50' AND indus_cl_set_id = 'CBAISSUB');</v>
      </c>
    </row>
    <row r="755" spans="1:13">
      <c r="A755" s="142" t="s">
        <v>1886</v>
      </c>
      <c r="B755" s="33" t="s">
        <v>2299</v>
      </c>
      <c r="C755" s="9" t="s">
        <v>1886</v>
      </c>
      <c r="D755" s="78" t="s">
        <v>145</v>
      </c>
      <c r="E755" s="9">
        <v>1</v>
      </c>
      <c r="F755" s="33" t="s">
        <v>17</v>
      </c>
      <c r="G755" s="34" t="s">
        <v>17</v>
      </c>
      <c r="H755" s="34" t="s">
        <v>141</v>
      </c>
      <c r="I755" s="9" t="s">
        <v>1886</v>
      </c>
      <c r="J755" s="9" t="s">
        <v>1886</v>
      </c>
      <c r="K755" s="6" t="s">
        <v>9</v>
      </c>
      <c r="L755" s="6" t="s">
        <v>141</v>
      </c>
      <c r="M755" s="7" t="str">
        <f t="shared" si="11"/>
        <v>INSERT INTO ft_t_incl (clsf_oid, cl_value, indus_cl_set_id, level_num, start_tms, last_chg_tms, last_chg_usr_id, cl_nme, cl_desc)  SELECT 'CBAINCL754','STRIKE_ATM_6.00','CBAISSUB',1,SYSDATE,SYSDATE,'CBA','STRIKE_ATM_6.00','STRIKE_ATM_6.00'     FROM DUAL WHERE NOT EXISTS (SELECT 1 FROM ft_t_incl WHERE cl_value = 'STRIKE_ATM_6.00' AND indus_cl_set_id = 'CBAISSUB');</v>
      </c>
    </row>
    <row r="756" spans="1:13">
      <c r="A756" s="142" t="s">
        <v>1887</v>
      </c>
      <c r="B756" s="33" t="s">
        <v>2300</v>
      </c>
      <c r="C756" s="9" t="s">
        <v>1887</v>
      </c>
      <c r="D756" s="78" t="s">
        <v>145</v>
      </c>
      <c r="E756" s="9">
        <v>1</v>
      </c>
      <c r="F756" s="33" t="s">
        <v>17</v>
      </c>
      <c r="G756" s="34" t="s">
        <v>17</v>
      </c>
      <c r="H756" s="34" t="s">
        <v>141</v>
      </c>
      <c r="I756" s="9" t="s">
        <v>1887</v>
      </c>
      <c r="J756" s="9" t="s">
        <v>1887</v>
      </c>
      <c r="K756" s="6" t="s">
        <v>9</v>
      </c>
      <c r="L756" s="6" t="s">
        <v>141</v>
      </c>
      <c r="M756" s="7" t="str">
        <f t="shared" si="11"/>
        <v>INSERT INTO ft_t_incl (clsf_oid, cl_value, indus_cl_set_id, level_num, start_tms, last_chg_tms, last_chg_usr_id, cl_nme, cl_desc)  SELECT 'CBAINCL755','STRIKE_ATM_7.00','CBAISSUB',1,SYSDATE,SYSDATE,'CBA','STRIKE_ATM_7.00','STRIKE_ATM_7.00'     FROM DUAL WHERE NOT EXISTS (SELECT 1 FROM ft_t_incl WHERE cl_value = 'STRIKE_ATM_7.00' AND indus_cl_set_id = 'CBAISSUB');</v>
      </c>
    </row>
  </sheetData>
  <autoFilter ref="A1:M334"/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workbookViewId="0">
      <pane xSplit="1" ySplit="1" topLeftCell="B118" activePane="bottomRight" state="frozenSplit"/>
      <selection activeCell="N123" sqref="N123"/>
      <selection pane="topRight" activeCell="N123" sqref="N123"/>
      <selection pane="bottomLeft" activeCell="N123" sqref="N123"/>
      <selection pane="bottomRight" activeCell="O2" sqref="O2:O126"/>
    </sheetView>
  </sheetViews>
  <sheetFormatPr defaultColWidth="8.85546875" defaultRowHeight="11.25"/>
  <cols>
    <col min="1" max="1" width="26.5703125" style="16" bestFit="1" customWidth="1"/>
    <col min="2" max="2" width="10.42578125" style="16" customWidth="1"/>
    <col min="3" max="4" width="8.85546875" style="43"/>
    <col min="5" max="5" width="7.42578125" style="44" customWidth="1"/>
    <col min="6" max="6" width="7.42578125" style="45" customWidth="1"/>
    <col min="7" max="7" width="8.85546875" style="43"/>
    <col min="8" max="10" width="13" style="43" customWidth="1"/>
    <col min="11" max="12" width="6.85546875" style="45" customWidth="1"/>
    <col min="13" max="13" width="6.85546875" style="14" customWidth="1"/>
    <col min="14" max="14" width="6.85546875" style="16" customWidth="1"/>
    <col min="15" max="15" width="15.28515625" style="16" customWidth="1"/>
    <col min="16" max="16384" width="8.85546875" style="39"/>
  </cols>
  <sheetData>
    <row r="1" spans="1:15" ht="87.75">
      <c r="A1" s="2" t="s">
        <v>18</v>
      </c>
      <c r="B1" s="35" t="s">
        <v>10</v>
      </c>
      <c r="C1" s="36" t="s">
        <v>11</v>
      </c>
      <c r="D1" s="36" t="s">
        <v>12</v>
      </c>
      <c r="E1" s="37" t="s">
        <v>1</v>
      </c>
      <c r="F1" s="38" t="s">
        <v>2</v>
      </c>
      <c r="G1" s="36" t="s">
        <v>14</v>
      </c>
      <c r="H1" s="36" t="s">
        <v>13</v>
      </c>
      <c r="I1" s="36" t="s">
        <v>15</v>
      </c>
      <c r="J1" s="36" t="s">
        <v>16</v>
      </c>
      <c r="K1" s="38" t="s">
        <v>38</v>
      </c>
      <c r="L1" s="38" t="s">
        <v>39</v>
      </c>
      <c r="M1" s="38" t="s">
        <v>8</v>
      </c>
      <c r="N1" s="38" t="s">
        <v>7</v>
      </c>
      <c r="O1" s="38" t="s">
        <v>19</v>
      </c>
    </row>
    <row r="2" spans="1:15">
      <c r="A2" s="4" t="s">
        <v>40</v>
      </c>
      <c r="B2" s="9" t="s">
        <v>158</v>
      </c>
      <c r="C2" s="9" t="s">
        <v>41</v>
      </c>
      <c r="D2" s="9"/>
      <c r="E2" s="40" t="s">
        <v>17</v>
      </c>
      <c r="F2" s="9" t="s">
        <v>141</v>
      </c>
      <c r="G2" s="9" t="s">
        <v>37</v>
      </c>
      <c r="H2" s="9" t="s">
        <v>140</v>
      </c>
      <c r="I2" s="9" t="s">
        <v>140</v>
      </c>
      <c r="J2" s="9" t="s">
        <v>140</v>
      </c>
      <c r="K2" s="41"/>
      <c r="L2" s="41"/>
      <c r="M2" s="41" t="s">
        <v>141</v>
      </c>
      <c r="N2" s="41" t="s">
        <v>9</v>
      </c>
      <c r="O2" s="42" t="str">
        <f>CONCATENATE("INSERT INTO ft_t_idmv (intrnl_dmn_val_id, fld_data_cl_id, fld_id, last_chg_tms, last_chg_usr_id, mod_rst_ind, intrnl_dmn_val_txt, intrnl_dmn_val_nme, intrnl_dmn_desc, data_src_id, data_stat_typ)  SELECT '", B2, "',", IF(C2="","NULL", "'"&amp;C2&amp;"'"), ",'", D2, "',", E2, ",'", F2, "','", G2, "','", H2,"','", I2, "','", J2, "','", M2, "','", N2, "'     FROM DUAL WHERE NOT EXISTS (SELECT 1 FROM ft_t_idmv WHERE",IF(C2=""," fld_id = '"," fld_data_cl_id = '"), IF(C2="",D2,C2), "' AND intrnl_dmn_val_txt = '", H2, "');")</f>
        <v>INSERT INTO ft_t_idmv (intrnl_dmn_val_id, fld_data_cl_id, fld_id, last_chg_tms, last_chg_usr_id, mod_rst_ind, intrnl_dmn_val_txt, intrnl_dmn_val_nme, intrnl_dmn_desc, data_src_id, data_stat_typ)  SELECT 'CBA=000001','DSRCID','',SYSDATE,'CBA','N','RCVA','RCVA','RCVA','CBA','ACTIVE'     FROM DUAL WHERE NOT EXISTS (SELECT 1 FROM ft_t_idmv WHERE fld_data_cl_id = 'DSRCID' AND intrnl_dmn_val_txt = 'RCVA');</v>
      </c>
    </row>
    <row r="3" spans="1:15">
      <c r="A3" s="4" t="s">
        <v>162</v>
      </c>
      <c r="B3" s="9" t="s">
        <v>159</v>
      </c>
      <c r="C3" s="9" t="s">
        <v>41</v>
      </c>
      <c r="D3" s="9"/>
      <c r="E3" s="40" t="s">
        <v>17</v>
      </c>
      <c r="F3" s="9" t="s">
        <v>141</v>
      </c>
      <c r="G3" s="9" t="s">
        <v>37</v>
      </c>
      <c r="H3" s="9" t="s">
        <v>141</v>
      </c>
      <c r="I3" s="9" t="s">
        <v>141</v>
      </c>
      <c r="J3" s="9" t="s">
        <v>141</v>
      </c>
      <c r="K3" s="41"/>
      <c r="L3" s="41"/>
      <c r="M3" s="41" t="s">
        <v>141</v>
      </c>
      <c r="N3" s="41" t="s">
        <v>9</v>
      </c>
      <c r="O3" s="42" t="str">
        <f t="shared" ref="O3" si="0">CONCATENATE("INSERT INTO ft_t_idmv (intrnl_dmn_val_id, fld_data_cl_id, fld_id, last_chg_tms, last_chg_usr_id, mod_rst_ind, intrnl_dmn_val_txt, intrnl_dmn_val_nme, intrnl_dmn_desc, data_src_id, data_stat_typ)  SELECT '", B3, "',", IF(C3="","NULL", "'"&amp;C3&amp;"'"), ",'", D3, "',", E3, ",'", F3, "','", G3, "','", H3,"','", I3, "','", J3, "','", M3, "','", N3, "'     FROM DUAL WHERE NOT EXISTS (SELECT 1 FROM ft_t_idmv WHERE",IF(C3=""," fld_id = '"," fld_data_cl_id = '"), IF(C3="",D3,C3), "' AND intrnl_dmn_val_txt = '", H3, "');")</f>
        <v>INSERT INTO ft_t_idmv (intrnl_dmn_val_id, fld_data_cl_id, fld_id, last_chg_tms, last_chg_usr_id, mod_rst_ind, intrnl_dmn_val_txt, intrnl_dmn_val_nme, intrnl_dmn_desc, data_src_id, data_stat_typ)  SELECT 'CBA=000002','DSRCID','',SYSDATE,'CBA','N','CBA','CBA','CBA','CBA','ACTIVE'     FROM DUAL WHERE NOT EXISTS (SELECT 1 FROM ft_t_idmv WHERE fld_data_cl_id = 'DSRCID' AND intrnl_dmn_val_txt = 'CBA');</v>
      </c>
    </row>
    <row r="4" spans="1:15">
      <c r="A4" s="4" t="s">
        <v>42</v>
      </c>
      <c r="B4" s="9" t="s">
        <v>163</v>
      </c>
      <c r="C4" s="9"/>
      <c r="D4" s="9" t="s">
        <v>43</v>
      </c>
      <c r="E4" s="40" t="s">
        <v>17</v>
      </c>
      <c r="F4" s="9" t="s">
        <v>141</v>
      </c>
      <c r="G4" s="9" t="s">
        <v>37</v>
      </c>
      <c r="H4" s="9" t="s">
        <v>160</v>
      </c>
      <c r="I4" s="9" t="s">
        <v>161</v>
      </c>
      <c r="J4" s="9" t="s">
        <v>161</v>
      </c>
      <c r="K4" s="41"/>
      <c r="L4" s="41"/>
      <c r="M4" s="41" t="s">
        <v>141</v>
      </c>
      <c r="N4" s="41" t="s">
        <v>9</v>
      </c>
      <c r="O4" s="42" t="str">
        <f t="shared" ref="O4:O6" si="1">CONCATENATE("INSERT INTO ft_t_idmv (intrnl_dmn_val_id, fld_data_cl_id, fld_id, last_chg_tms, last_chg_usr_id, mod_rst_ind, intrnl_dmn_val_txt, intrnl_dmn_val_nme, intrnl_dmn_desc, data_src_id, data_stat_typ)  SELECT '", B4, "',", IF(C4="","NULL", "'"&amp;C4&amp;"'"), ",'", D4, "',", E4, ",'", F4, "','", G4, "','", H4,"','", I4, "','", J4, "','", M4, "','", N4, "'     FROM DUAL WHERE NOT EXISTS (SELECT 1 FROM ft_t_idmv WHERE",IF(C4=""," fld_id = '"," fld_data_cl_id = '"), IF(C4="",D4,C4), "' AND intrnl_dmn_val_txt = '", H4, "');")</f>
        <v>INSERT INTO ft_t_idmv (intrnl_dmn_val_id, fld_data_cl_id, fld_id, last_chg_tms, last_chg_usr_id, mod_rst_ind, intrnl_dmn_val_txt, intrnl_dmn_val_nme, intrnl_dmn_desc, data_src_id, data_stat_typ)  SELECT 'CBA=000003',NULL,'00002875',SYSDATE,'CBA','N','RATE_CAT_ID','Rate Category ID','Rate Category ID','CBA','ACTIVE'     FROM DUAL WHERE NOT EXISTS (SELECT 1 FROM ft_t_idmv WHERE fld_id = '00002875' AND intrnl_dmn_val_txt = 'RATE_CAT_ID');</v>
      </c>
    </row>
    <row r="5" spans="1:15">
      <c r="A5" s="4" t="s">
        <v>162</v>
      </c>
      <c r="B5" s="9" t="s">
        <v>203</v>
      </c>
      <c r="C5" s="9"/>
      <c r="D5" s="9" t="s">
        <v>164</v>
      </c>
      <c r="E5" s="40" t="s">
        <v>17</v>
      </c>
      <c r="F5" s="9" t="s">
        <v>141</v>
      </c>
      <c r="G5" s="9" t="s">
        <v>37</v>
      </c>
      <c r="H5" s="9" t="s">
        <v>165</v>
      </c>
      <c r="I5" s="9" t="s">
        <v>166</v>
      </c>
      <c r="J5" s="9" t="s">
        <v>166</v>
      </c>
      <c r="K5" s="41"/>
      <c r="L5" s="41"/>
      <c r="M5" s="41" t="s">
        <v>141</v>
      </c>
      <c r="N5" s="41" t="s">
        <v>9</v>
      </c>
      <c r="O5" s="42" t="str">
        <f t="shared" si="1"/>
        <v>INSERT INTO ft_t_idmv (intrnl_dmn_val_id, fld_data_cl_id, fld_id, last_chg_tms, last_chg_usr_id, mod_rst_ind, intrnl_dmn_val_txt, intrnl_dmn_val_nme, intrnl_dmn_desc, data_src_id, data_stat_typ)  SELECT 'CBA=000004',NULL,'00068067',SYSDATE,'CBA','N','PRICE','Price','Price','CBA','ACTIVE'     FROM DUAL WHERE NOT EXISTS (SELECT 1 FROM ft_t_idmv WHERE fld_id = '00068067' AND intrnl_dmn_val_txt = 'PRICE');</v>
      </c>
    </row>
    <row r="6" spans="1:15">
      <c r="A6" s="4" t="s">
        <v>215</v>
      </c>
      <c r="B6" s="9" t="s">
        <v>217</v>
      </c>
      <c r="C6" s="9"/>
      <c r="D6" s="9" t="s">
        <v>216</v>
      </c>
      <c r="E6" s="40" t="s">
        <v>17</v>
      </c>
      <c r="F6" s="9" t="s">
        <v>141</v>
      </c>
      <c r="G6" s="9" t="s">
        <v>37</v>
      </c>
      <c r="H6" s="9" t="s">
        <v>160</v>
      </c>
      <c r="I6" s="9" t="s">
        <v>161</v>
      </c>
      <c r="J6" s="9" t="s">
        <v>161</v>
      </c>
      <c r="K6" s="41"/>
      <c r="L6" s="41"/>
      <c r="M6" s="41" t="s">
        <v>141</v>
      </c>
      <c r="N6" s="41" t="s">
        <v>9</v>
      </c>
      <c r="O6" s="42" t="str">
        <f t="shared" si="1"/>
        <v>INSERT INTO ft_t_idmv (intrnl_dmn_val_id, fld_data_cl_id, fld_id, last_chg_tms, last_chg_usr_id, mod_rst_ind, intrnl_dmn_val_txt, intrnl_dmn_val_nme, intrnl_dmn_desc, data_src_id, data_stat_typ)  SELECT 'CBA=000005',NULL,'00004450',SYSDATE,'CBA','N','RATE_CAT_ID','Rate Category ID','Rate Category ID','CBA','ACTIVE'     FROM DUAL WHERE NOT EXISTS (SELECT 1 FROM ft_t_idmv WHERE fld_id = '00004450' AND intrnl_dmn_val_txt = 'RATE_CAT_ID');</v>
      </c>
    </row>
    <row r="7" spans="1:15">
      <c r="A7" s="4" t="s">
        <v>42</v>
      </c>
      <c r="B7" s="9" t="s">
        <v>220</v>
      </c>
      <c r="C7" s="9"/>
      <c r="D7" s="9" t="s">
        <v>43</v>
      </c>
      <c r="E7" s="40" t="s">
        <v>17</v>
      </c>
      <c r="F7" s="9" t="s">
        <v>141</v>
      </c>
      <c r="G7" s="9" t="s">
        <v>37</v>
      </c>
      <c r="H7" s="9" t="s">
        <v>226</v>
      </c>
      <c r="I7" s="9" t="s">
        <v>223</v>
      </c>
      <c r="J7" s="9" t="s">
        <v>223</v>
      </c>
      <c r="K7" s="41"/>
      <c r="L7" s="41"/>
      <c r="M7" s="41" t="s">
        <v>141</v>
      </c>
      <c r="N7" s="41" t="s">
        <v>9</v>
      </c>
      <c r="O7" s="42" t="str">
        <f t="shared" ref="O7:O8" si="2">CONCATENATE("INSERT INTO ft_t_idmv (intrnl_dmn_val_id, fld_data_cl_id, fld_id, last_chg_tms, last_chg_usr_id, mod_rst_ind, intrnl_dmn_val_txt, intrnl_dmn_val_nme, intrnl_dmn_desc, data_src_id, data_stat_typ)  SELECT '", B7, "',", IF(C7="","NULL", "'"&amp;C7&amp;"'"), ",'", D7, "',", E7, ",'", F7, "','", G7, "','", H7,"','", I7, "','", J7, "','", M7, "','", N7, "'     FROM DUAL WHERE NOT EXISTS (SELECT 1 FROM ft_t_idmv WHERE",IF(C7=""," fld_id = '"," fld_data_cl_id = '"), IF(C7="",D7,C7), "' AND intrnl_dmn_val_txt = '", H7, "');")</f>
        <v>INSERT INTO ft_t_idmv (intrnl_dmn_val_id, fld_data_cl_id, fld_id, last_chg_tms, last_chg_usr_id, mod_rst_ind, intrnl_dmn_val_txt, intrnl_dmn_val_nme, intrnl_dmn_desc, data_src_id, data_stat_typ)  SELECT 'CBA=000006',NULL,'00002875',SYSDATE,'CBA','N','RCVA_P_TK','RCVA Primary Ticker','RCVA Primary Ticker','CBA','ACTIVE'     FROM DUAL WHERE NOT EXISTS (SELECT 1 FROM ft_t_idmv WHERE fld_id = '00002875' AND intrnl_dmn_val_txt = 'RCVA_P_TK');</v>
      </c>
    </row>
    <row r="8" spans="1:15">
      <c r="A8" s="4" t="s">
        <v>42</v>
      </c>
      <c r="B8" s="9" t="s">
        <v>221</v>
      </c>
      <c r="C8" s="9"/>
      <c r="D8" s="9" t="s">
        <v>43</v>
      </c>
      <c r="E8" s="40" t="s">
        <v>17</v>
      </c>
      <c r="F8" s="9" t="s">
        <v>141</v>
      </c>
      <c r="G8" s="9" t="s">
        <v>37</v>
      </c>
      <c r="H8" s="9" t="s">
        <v>227</v>
      </c>
      <c r="I8" s="9" t="s">
        <v>224</v>
      </c>
      <c r="J8" s="9" t="s">
        <v>224</v>
      </c>
      <c r="K8" s="41"/>
      <c r="L8" s="41"/>
      <c r="M8" s="41" t="s">
        <v>141</v>
      </c>
      <c r="N8" s="41" t="s">
        <v>9</v>
      </c>
      <c r="O8" s="42" t="str">
        <f t="shared" si="2"/>
        <v>INSERT INTO ft_t_idmv (intrnl_dmn_val_id, fld_data_cl_id, fld_id, last_chg_tms, last_chg_usr_id, mod_rst_ind, intrnl_dmn_val_txt, intrnl_dmn_val_nme, intrnl_dmn_desc, data_src_id, data_stat_typ)  SELECT 'CBA=000007',NULL,'00002875',SYSDATE,'CBA','N','RCVA_S_TK','RCVA Secondary Ticker','RCVA Secondary Ticker','CBA','ACTIVE'     FROM DUAL WHERE NOT EXISTS (SELECT 1 FROM ft_t_idmv WHERE fld_id = '00002875' AND intrnl_dmn_val_txt = 'RCVA_S_TK');</v>
      </c>
    </row>
    <row r="9" spans="1:15">
      <c r="A9" s="4" t="s">
        <v>42</v>
      </c>
      <c r="B9" s="9" t="s">
        <v>222</v>
      </c>
      <c r="C9" s="9"/>
      <c r="D9" s="9" t="s">
        <v>43</v>
      </c>
      <c r="E9" s="40" t="s">
        <v>17</v>
      </c>
      <c r="F9" s="9" t="s">
        <v>141</v>
      </c>
      <c r="G9" s="9" t="s">
        <v>37</v>
      </c>
      <c r="H9" s="9" t="s">
        <v>228</v>
      </c>
      <c r="I9" s="9" t="s">
        <v>225</v>
      </c>
      <c r="J9" s="9" t="s">
        <v>225</v>
      </c>
      <c r="K9" s="41"/>
      <c r="L9" s="41"/>
      <c r="M9" s="41" t="s">
        <v>141</v>
      </c>
      <c r="N9" s="41" t="s">
        <v>9</v>
      </c>
      <c r="O9" s="42" t="str">
        <f t="shared" ref="O9:O10" si="3">CONCATENATE("INSERT INTO ft_t_idmv (intrnl_dmn_val_id, fld_data_cl_id, fld_id, last_chg_tms, last_chg_usr_id, mod_rst_ind, intrnl_dmn_val_txt, intrnl_dmn_val_nme, intrnl_dmn_desc, data_src_id, data_stat_typ)  SELECT '", B9, "',", IF(C9="","NULL", "'"&amp;C9&amp;"'"), ",'", D9, "',", E9, ",'", F9, "','", G9, "','", H9,"','", I9, "','", J9, "','", M9, "','", N9, "'     FROM DUAL WHERE NOT EXISTS (SELECT 1 FROM ft_t_idmv WHERE",IF(C9=""," fld_id = '"," fld_data_cl_id = '"), IF(C9="",D9,C9), "' AND intrnl_dmn_val_txt = '", H9, "');")</f>
        <v>INSERT INTO ft_t_idmv (intrnl_dmn_val_id, fld_data_cl_id, fld_id, last_chg_tms, last_chg_usr_id, mod_rst_ind, intrnl_dmn_val_txt, intrnl_dmn_val_nme, intrnl_dmn_desc, data_src_id, data_stat_typ)  SELECT 'CBA=000008',NULL,'00002875',SYSDATE,'CBA','N','RCVA_T_TK','RCVA Tertiary Ticker','RCVA Tertiary Ticker','CBA','ACTIVE'     FROM DUAL WHERE NOT EXISTS (SELECT 1 FROM ft_t_idmv WHERE fld_id = '00002875' AND intrnl_dmn_val_txt = 'RCVA_T_TK');</v>
      </c>
    </row>
    <row r="10" spans="1:15">
      <c r="A10" s="4" t="s">
        <v>1043</v>
      </c>
      <c r="B10" s="9" t="s">
        <v>1044</v>
      </c>
      <c r="C10" s="9"/>
      <c r="D10" s="9" t="s">
        <v>1045</v>
      </c>
      <c r="E10" s="40" t="s">
        <v>17</v>
      </c>
      <c r="F10" s="9" t="s">
        <v>141</v>
      </c>
      <c r="G10" s="9" t="s">
        <v>37</v>
      </c>
      <c r="H10" s="9" t="s">
        <v>1075</v>
      </c>
      <c r="I10" s="9" t="s">
        <v>1046</v>
      </c>
      <c r="J10" s="9" t="s">
        <v>1046</v>
      </c>
      <c r="K10" s="41"/>
      <c r="L10" s="41"/>
      <c r="M10" s="41" t="s">
        <v>141</v>
      </c>
      <c r="N10" s="41" t="s">
        <v>9</v>
      </c>
      <c r="O10" s="42" t="str">
        <f t="shared" si="3"/>
        <v>INSERT INTO ft_t_idmv (intrnl_dmn_val_id, fld_data_cl_id, fld_id, last_chg_tms, last_chg_usr_id, mod_rst_ind, intrnl_dmn_val_txt, intrnl_dmn_val_nme, intrnl_dmn_desc, data_src_id, data_stat_typ)  SELECT 'CBA=000009',NULL,'00068599',SYSDATE,'CBA','N','IDPRCTYP','IDs Price Type','IDs Price Type','CBA','ACTIVE'     FROM DUAL WHERE NOT EXISTS (SELECT 1 FROM ft_t_idmv WHERE fld_id = '00068599' AND intrnl_dmn_val_txt = 'IDPRCTYP');</v>
      </c>
    </row>
    <row r="11" spans="1:15">
      <c r="A11" s="4" t="s">
        <v>1093</v>
      </c>
      <c r="B11" s="9" t="s">
        <v>1080</v>
      </c>
      <c r="C11" s="9"/>
      <c r="D11" s="9" t="s">
        <v>1045</v>
      </c>
      <c r="E11" s="40" t="s">
        <v>17</v>
      </c>
      <c r="F11" s="9" t="s">
        <v>141</v>
      </c>
      <c r="G11" s="9" t="s">
        <v>37</v>
      </c>
      <c r="H11" s="9" t="s">
        <v>1082</v>
      </c>
      <c r="I11" s="9" t="s">
        <v>1081</v>
      </c>
      <c r="J11" s="9" t="s">
        <v>1081</v>
      </c>
      <c r="K11" s="41"/>
      <c r="L11" s="41"/>
      <c r="M11" s="41" t="s">
        <v>141</v>
      </c>
      <c r="N11" s="41" t="s">
        <v>9</v>
      </c>
      <c r="O11" s="42" t="str">
        <f t="shared" ref="O11" si="4">CONCATENATE("INSERT INTO ft_t_idmv (intrnl_dmn_val_id, fld_data_cl_id, fld_id, last_chg_tms, last_chg_usr_id, mod_rst_ind, intrnl_dmn_val_txt, intrnl_dmn_val_nme, intrnl_dmn_desc, data_src_id, data_stat_typ)  SELECT '", B11, "',", IF(C11="","NULL", "'"&amp;C11&amp;"'"), ",'", D11, "',", E11, ",'", F11, "','", G11, "','", H11,"','", I11, "','", J11, "','", M11, "','", N11, "'     FROM DUAL WHERE NOT EXISTS (SELECT 1 FROM ft_t_idmv WHERE",IF(C11=""," fld_id = '"," fld_data_cl_id = '"), IF(C11="",D11,C11), "' AND intrnl_dmn_val_txt = '", H11, "');")</f>
        <v>INSERT INTO ft_t_idmv (intrnl_dmn_val_id, fld_data_cl_id, fld_id, last_chg_tms, last_chg_usr_id, mod_rst_ind, intrnl_dmn_val_txt, intrnl_dmn_val_nme, intrnl_dmn_desc, data_src_id, data_stat_typ)  SELECT 'CBA=000010',NULL,'00068599',SYSDATE,'CBA','N','IDSNPUSG','IDs SNAP Usage','IDs SNAP Usage','CBA','ACTIVE'     FROM DUAL WHERE NOT EXISTS (SELECT 1 FROM ft_t_idmv WHERE fld_id = '00068599' AND intrnl_dmn_val_txt = 'IDSNPUSG');</v>
      </c>
    </row>
    <row r="12" spans="1:15">
      <c r="A12" s="123" t="s">
        <v>1083</v>
      </c>
      <c r="B12" s="123" t="s">
        <v>1085</v>
      </c>
      <c r="C12" s="123"/>
      <c r="D12" s="123" t="s">
        <v>1084</v>
      </c>
      <c r="E12" s="124" t="s">
        <v>17</v>
      </c>
      <c r="F12" s="123" t="s">
        <v>141</v>
      </c>
      <c r="G12" s="123" t="s">
        <v>37</v>
      </c>
      <c r="H12" s="123" t="s">
        <v>196</v>
      </c>
      <c r="I12" s="123" t="s">
        <v>1092</v>
      </c>
      <c r="J12" s="123" t="s">
        <v>1092</v>
      </c>
      <c r="K12" s="125"/>
      <c r="L12" s="125"/>
      <c r="M12" s="125" t="s">
        <v>141</v>
      </c>
      <c r="N12" s="125" t="s">
        <v>9</v>
      </c>
      <c r="O12" s="126" t="str">
        <f t="shared" ref="O12" si="5">CONCATENATE("INSERT INTO ft_t_idmv (intrnl_dmn_val_id, fld_data_cl_id, fld_id, last_chg_tms, last_chg_usr_id, mod_rst_ind, intrnl_dmn_val_txt, intrnl_dmn_val_nme, intrnl_dmn_desc, data_src_id, data_stat_typ)  SELECT '", B12, "',", IF(C12="","NULL", "'"&amp;C12&amp;"'"), ",'", D12, "',", E12, ",'", F12, "','", G12, "','", H12,"','", I12, "','", J12, "','", M12, "','", N12, "'     FROM DUAL WHERE NOT EXISTS (SELECT 1 FROM ft_t_idmv WHERE",IF(C12=""," fld_id = '"," fld_data_cl_id = '"), IF(C12="",D12,C12), "' AND intrnl_dmn_val_txt = '", H12, "');")</f>
        <v>INSERT INTO ft_t_idmv (intrnl_dmn_val_id, fld_data_cl_id, fld_id, last_chg_tms, last_chg_usr_id, mod_rst_ind, intrnl_dmn_val_txt, intrnl_dmn_val_nme, intrnl_dmn_desc, data_src_id, data_stat_typ)  SELECT 'CBA=000011',NULL,'00004180',SYSDATE,'CBA','N','ASIA','Asia Request','Asia Request','CBA','ACTIVE'     FROM DUAL WHERE NOT EXISTS (SELECT 1 FROM ft_t_idmv WHERE fld_id = '00004180' AND intrnl_dmn_val_txt = 'ASIA');</v>
      </c>
    </row>
    <row r="13" spans="1:15">
      <c r="A13" s="123" t="s">
        <v>1083</v>
      </c>
      <c r="B13" s="123" t="s">
        <v>1086</v>
      </c>
      <c r="C13" s="123"/>
      <c r="D13" s="123" t="s">
        <v>1084</v>
      </c>
      <c r="E13" s="124" t="s">
        <v>17</v>
      </c>
      <c r="F13" s="123" t="s">
        <v>141</v>
      </c>
      <c r="G13" s="123" t="s">
        <v>37</v>
      </c>
      <c r="H13" s="123" t="s">
        <v>1076</v>
      </c>
      <c r="I13" s="123" t="s">
        <v>1089</v>
      </c>
      <c r="J13" s="123" t="s">
        <v>1089</v>
      </c>
      <c r="K13" s="125"/>
      <c r="L13" s="125"/>
      <c r="M13" s="125" t="s">
        <v>141</v>
      </c>
      <c r="N13" s="125" t="s">
        <v>9</v>
      </c>
      <c r="O13" s="126" t="str">
        <f t="shared" ref="O13" si="6">CONCATENATE("INSERT INTO ft_t_idmv (intrnl_dmn_val_id, fld_data_cl_id, fld_id, last_chg_tms, last_chg_usr_id, mod_rst_ind, intrnl_dmn_val_txt, intrnl_dmn_val_nme, intrnl_dmn_desc, data_src_id, data_stat_typ)  SELECT '", B13, "',", IF(C13="","NULL", "'"&amp;C13&amp;"'"), ",'", D13, "',", E13, ",'", F13, "','", G13, "','", H13,"','", I13, "','", J13, "','", M13, "','", N13, "'     FROM DUAL WHERE NOT EXISTS (SELECT 1 FROM ft_t_idmv WHERE",IF(C13=""," fld_id = '"," fld_data_cl_id = '"), IF(C13="",D13,C13), "' AND intrnl_dmn_val_txt = '", H13, "');")</f>
        <v>INSERT INTO ft_t_idmv (intrnl_dmn_val_id, fld_data_cl_id, fld_id, last_chg_tms, last_chg_usr_id, mod_rst_ind, intrnl_dmn_val_txt, intrnl_dmn_val_nme, intrnl_dmn_desc, data_src_id, data_stat_typ)  SELECT 'CBA=000012',NULL,'00004180',SYSDATE,'CBA','N','NEWYORK','NewYork Request','NewYork Request','CBA','ACTIVE'     FROM DUAL WHERE NOT EXISTS (SELECT 1 FROM ft_t_idmv WHERE fld_id = '00004180' AND intrnl_dmn_val_txt = 'NEWYORK');</v>
      </c>
    </row>
    <row r="14" spans="1:15">
      <c r="A14" s="123" t="s">
        <v>1083</v>
      </c>
      <c r="B14" s="123" t="s">
        <v>1087</v>
      </c>
      <c r="C14" s="123"/>
      <c r="D14" s="123" t="s">
        <v>1084</v>
      </c>
      <c r="E14" s="124" t="s">
        <v>17</v>
      </c>
      <c r="F14" s="123" t="s">
        <v>141</v>
      </c>
      <c r="G14" s="123" t="s">
        <v>37</v>
      </c>
      <c r="H14" s="123" t="s">
        <v>197</v>
      </c>
      <c r="I14" s="123" t="s">
        <v>1090</v>
      </c>
      <c r="J14" s="123" t="s">
        <v>1090</v>
      </c>
      <c r="K14" s="125"/>
      <c r="L14" s="125"/>
      <c r="M14" s="125" t="s">
        <v>141</v>
      </c>
      <c r="N14" s="125" t="s">
        <v>9</v>
      </c>
      <c r="O14" s="126" t="str">
        <f t="shared" ref="O14" si="7">CONCATENATE("INSERT INTO ft_t_idmv (intrnl_dmn_val_id, fld_data_cl_id, fld_id, last_chg_tms, last_chg_usr_id, mod_rst_ind, intrnl_dmn_val_txt, intrnl_dmn_val_nme, intrnl_dmn_desc, data_src_id, data_stat_typ)  SELECT '", B14, "',", IF(C14="","NULL", "'"&amp;C14&amp;"'"), ",'", D14, "',", E14, ",'", F14, "','", G14, "','", H14,"','", I14, "','", J14, "','", M14, "','", N14, "'     FROM DUAL WHERE NOT EXISTS (SELECT 1 FROM ft_t_idmv WHERE",IF(C14=""," fld_id = '"," fld_data_cl_id = '"), IF(C14="",D14,C14), "' AND intrnl_dmn_val_txt = '", H14, "');")</f>
        <v>INSERT INTO ft_t_idmv (intrnl_dmn_val_id, fld_data_cl_id, fld_id, last_chg_tms, last_chg_usr_id, mod_rst_ind, intrnl_dmn_val_txt, intrnl_dmn_val_nme, intrnl_dmn_desc, data_src_id, data_stat_typ)  SELECT 'CBA=000013',NULL,'00004180',SYSDATE,'CBA','N','LONDON','London Request','London Request','CBA','ACTIVE'     FROM DUAL WHERE NOT EXISTS (SELECT 1 FROM ft_t_idmv WHERE fld_id = '00004180' AND intrnl_dmn_val_txt = 'LONDON');</v>
      </c>
    </row>
    <row r="15" spans="1:15">
      <c r="A15" s="123" t="s">
        <v>1083</v>
      </c>
      <c r="B15" s="123" t="s">
        <v>1088</v>
      </c>
      <c r="C15" s="123"/>
      <c r="D15" s="123" t="s">
        <v>1084</v>
      </c>
      <c r="E15" s="124" t="s">
        <v>17</v>
      </c>
      <c r="F15" s="123" t="s">
        <v>141</v>
      </c>
      <c r="G15" s="123" t="s">
        <v>37</v>
      </c>
      <c r="H15" s="123" t="s">
        <v>1077</v>
      </c>
      <c r="I15" s="123" t="s">
        <v>1091</v>
      </c>
      <c r="J15" s="123" t="s">
        <v>1091</v>
      </c>
      <c r="K15" s="125"/>
      <c r="L15" s="125"/>
      <c r="M15" s="125" t="s">
        <v>141</v>
      </c>
      <c r="N15" s="125" t="s">
        <v>9</v>
      </c>
      <c r="O15" s="126" t="str">
        <f t="shared" ref="O15:O18" si="8">CONCATENATE("INSERT INTO ft_t_idmv (intrnl_dmn_val_id, fld_data_cl_id, fld_id, last_chg_tms, last_chg_usr_id, mod_rst_ind, intrnl_dmn_val_txt, intrnl_dmn_val_nme, intrnl_dmn_desc, data_src_id, data_stat_typ)  SELECT '", B15, "',", IF(C15="","NULL", "'"&amp;C15&amp;"'"), ",'", D15, "',", E15, ",'", F15, "','", G15, "','", H15,"','", I15, "','", J15, "','", M15, "','", N15, "'     FROM DUAL WHERE NOT EXISTS (SELECT 1 FROM ft_t_idmv WHERE",IF(C15=""," fld_id = '"," fld_data_cl_id = '"), IF(C15="",D15,C15), "' AND intrnl_dmn_val_txt = '", H15, "');")</f>
        <v>INSERT INTO ft_t_idmv (intrnl_dmn_val_id, fld_data_cl_id, fld_id, last_chg_tms, last_chg_usr_id, mod_rst_ind, intrnl_dmn_val_txt, intrnl_dmn_val_nme, intrnl_dmn_desc, data_src_id, data_stat_typ)  SELECT 'CBA=000014',NULL,'00004180',SYSDATE,'CBA','N','SYDNEY','Sydney Request','Sydney Request','CBA','ACTIVE'     FROM DUAL WHERE NOT EXISTS (SELECT 1 FROM ft_t_idmv WHERE fld_id = '00004180' AND intrnl_dmn_val_txt = 'SYDNEY');</v>
      </c>
    </row>
    <row r="16" spans="1:15">
      <c r="A16" s="4" t="s">
        <v>1083</v>
      </c>
      <c r="B16" s="9" t="s">
        <v>1094</v>
      </c>
      <c r="C16" s="9"/>
      <c r="D16" s="9" t="s">
        <v>1084</v>
      </c>
      <c r="E16" s="40" t="s">
        <v>17</v>
      </c>
      <c r="F16" s="9" t="s">
        <v>141</v>
      </c>
      <c r="G16" s="9" t="s">
        <v>37</v>
      </c>
      <c r="H16" s="9" t="s">
        <v>1098</v>
      </c>
      <c r="I16" s="9" t="s">
        <v>1092</v>
      </c>
      <c r="J16" s="9" t="s">
        <v>1092</v>
      </c>
      <c r="K16" s="41"/>
      <c r="L16" s="41"/>
      <c r="M16" s="41" t="s">
        <v>141</v>
      </c>
      <c r="N16" s="41" t="s">
        <v>9</v>
      </c>
      <c r="O16" s="42" t="str">
        <f t="shared" si="8"/>
        <v>INSERT INTO ft_t_idmv (intrnl_dmn_val_id, fld_data_cl_id, fld_id, last_chg_tms, last_chg_usr_id, mod_rst_ind, intrnl_dmn_val_txt, intrnl_dmn_val_nme, intrnl_dmn_desc, data_src_id, data_stat_typ)  SELECT 'CBA=000015',NULL,'00004180',SYSDATE,'CBA','N','AS','Asia Request','Asia Request','CBA','ACTIVE'     FROM DUAL WHERE NOT EXISTS (SELECT 1 FROM ft_t_idmv WHERE fld_id = '00004180' AND intrnl_dmn_val_txt = 'AS');</v>
      </c>
    </row>
    <row r="17" spans="1:15">
      <c r="A17" s="4" t="s">
        <v>1083</v>
      </c>
      <c r="B17" s="9" t="s">
        <v>1095</v>
      </c>
      <c r="C17" s="9"/>
      <c r="D17" s="9" t="s">
        <v>1084</v>
      </c>
      <c r="E17" s="40" t="s">
        <v>17</v>
      </c>
      <c r="F17" s="9" t="s">
        <v>141</v>
      </c>
      <c r="G17" s="9" t="s">
        <v>37</v>
      </c>
      <c r="H17" s="9" t="s">
        <v>1099</v>
      </c>
      <c r="I17" s="9" t="s">
        <v>1089</v>
      </c>
      <c r="J17" s="9" t="s">
        <v>1089</v>
      </c>
      <c r="K17" s="41"/>
      <c r="L17" s="41"/>
      <c r="M17" s="41" t="s">
        <v>141</v>
      </c>
      <c r="N17" s="41" t="s">
        <v>9</v>
      </c>
      <c r="O17" s="42" t="str">
        <f t="shared" si="8"/>
        <v>INSERT INTO ft_t_idmv (intrnl_dmn_val_id, fld_data_cl_id, fld_id, last_chg_tms, last_chg_usr_id, mod_rst_ind, intrnl_dmn_val_txt, intrnl_dmn_val_nme, intrnl_dmn_desc, data_src_id, data_stat_typ)  SELECT 'CBA=000016',NULL,'00004180',SYSDATE,'CBA','N','NY','NewYork Request','NewYork Request','CBA','ACTIVE'     FROM DUAL WHERE NOT EXISTS (SELECT 1 FROM ft_t_idmv WHERE fld_id = '00004180' AND intrnl_dmn_val_txt = 'NY');</v>
      </c>
    </row>
    <row r="18" spans="1:15">
      <c r="A18" s="4" t="s">
        <v>1083</v>
      </c>
      <c r="B18" s="9" t="s">
        <v>1096</v>
      </c>
      <c r="C18" s="9"/>
      <c r="D18" s="9" t="s">
        <v>1084</v>
      </c>
      <c r="E18" s="40" t="s">
        <v>17</v>
      </c>
      <c r="F18" s="9" t="s">
        <v>141</v>
      </c>
      <c r="G18" s="9" t="s">
        <v>37</v>
      </c>
      <c r="H18" s="9" t="s">
        <v>1100</v>
      </c>
      <c r="I18" s="9" t="s">
        <v>1090</v>
      </c>
      <c r="J18" s="9" t="s">
        <v>1090</v>
      </c>
      <c r="K18" s="41"/>
      <c r="L18" s="41"/>
      <c r="M18" s="41" t="s">
        <v>141</v>
      </c>
      <c r="N18" s="41" t="s">
        <v>9</v>
      </c>
      <c r="O18" s="42" t="str">
        <f t="shared" si="8"/>
        <v>INSERT INTO ft_t_idmv (intrnl_dmn_val_id, fld_data_cl_id, fld_id, last_chg_tms, last_chg_usr_id, mod_rst_ind, intrnl_dmn_val_txt, intrnl_dmn_val_nme, intrnl_dmn_desc, data_src_id, data_stat_typ)  SELECT 'CBA=000017',NULL,'00004180',SYSDATE,'CBA','N','LN','London Request','London Request','CBA','ACTIVE'     FROM DUAL WHERE NOT EXISTS (SELECT 1 FROM ft_t_idmv WHERE fld_id = '00004180' AND intrnl_dmn_val_txt = 'LN');</v>
      </c>
    </row>
    <row r="19" spans="1:15">
      <c r="A19" s="4" t="s">
        <v>1083</v>
      </c>
      <c r="B19" s="9" t="s">
        <v>1097</v>
      </c>
      <c r="C19" s="9"/>
      <c r="D19" s="9" t="s">
        <v>1084</v>
      </c>
      <c r="E19" s="40" t="s">
        <v>17</v>
      </c>
      <c r="F19" s="9" t="s">
        <v>141</v>
      </c>
      <c r="G19" s="9" t="s">
        <v>37</v>
      </c>
      <c r="H19" s="9" t="s">
        <v>1101</v>
      </c>
      <c r="I19" s="9" t="s">
        <v>1091</v>
      </c>
      <c r="J19" s="9" t="s">
        <v>1091</v>
      </c>
      <c r="K19" s="41"/>
      <c r="L19" s="41"/>
      <c r="M19" s="41" t="s">
        <v>141</v>
      </c>
      <c r="N19" s="41" t="s">
        <v>9</v>
      </c>
      <c r="O19" s="42" t="str">
        <f t="shared" ref="O19:O75" si="9">CONCATENATE("INSERT INTO ft_t_idmv (intrnl_dmn_val_id, fld_data_cl_id, fld_id, last_chg_tms, last_chg_usr_id, mod_rst_ind, intrnl_dmn_val_txt, intrnl_dmn_val_nme, intrnl_dmn_desc, data_src_id, data_stat_typ)  SELECT '", B19, "',", IF(C19="","NULL", "'"&amp;C19&amp;"'"), ",'", D19, "',", E19, ",'", F19, "','", G19, "','", H19,"','", I19, "','", J19, "','", M19, "','", N19, "'     FROM DUAL WHERE NOT EXISTS (SELECT 1 FROM ft_t_idmv WHERE",IF(C19=""," fld_id = '"," fld_data_cl_id = '"), IF(C19="",D19,C19), "' AND intrnl_dmn_val_txt = '", H19, "');")</f>
        <v>INSERT INTO ft_t_idmv (intrnl_dmn_val_id, fld_data_cl_id, fld_id, last_chg_tms, last_chg_usr_id, mod_rst_ind, intrnl_dmn_val_txt, intrnl_dmn_val_nme, intrnl_dmn_desc, data_src_id, data_stat_typ)  SELECT 'CBA=000018',NULL,'00004180',SYSDATE,'CBA','N','SY','Sydney Request','Sydney Request','CBA','ACTIVE'     FROM DUAL WHERE NOT EXISTS (SELECT 1 FROM ft_t_idmv WHERE fld_id = '00004180' AND intrnl_dmn_val_txt = 'SY');</v>
      </c>
    </row>
    <row r="20" spans="1:15">
      <c r="A20" s="123" t="s">
        <v>1174</v>
      </c>
      <c r="B20" s="123" t="s">
        <v>1119</v>
      </c>
      <c r="C20" s="123"/>
      <c r="D20" s="123" t="s">
        <v>1118</v>
      </c>
      <c r="E20" s="124" t="s">
        <v>17</v>
      </c>
      <c r="F20" s="123" t="s">
        <v>141</v>
      </c>
      <c r="G20" s="123" t="s">
        <v>37</v>
      </c>
      <c r="H20" s="123">
        <v>92.75</v>
      </c>
      <c r="I20" s="123">
        <v>92.75</v>
      </c>
      <c r="J20" s="123">
        <v>92.75</v>
      </c>
      <c r="K20" s="125"/>
      <c r="L20" s="125"/>
      <c r="M20" s="125" t="s">
        <v>141</v>
      </c>
      <c r="N20" s="125" t="s">
        <v>9</v>
      </c>
      <c r="O20" s="126" t="str">
        <f t="shared" si="9"/>
        <v>INSERT INTO ft_t_idmv (intrnl_dmn_val_id, fld_data_cl_id, fld_id, last_chg_tms, last_chg_usr_id, mod_rst_ind, intrnl_dmn_val_txt, intrnl_dmn_val_nme, intrnl_dmn_desc, data_src_id, data_stat_typ)  SELECT 'CBA=000019',NULL,'00068386',SYSDATE,'CBA','N','92.75','92.75','92.75','CBA','ACTIVE'     FROM DUAL WHERE NOT EXISTS (SELECT 1 FROM ft_t_idmv WHERE fld_id = '00068386' AND intrnl_dmn_val_txt = '92.75');</v>
      </c>
    </row>
    <row r="21" spans="1:15">
      <c r="A21" s="123" t="s">
        <v>1174</v>
      </c>
      <c r="B21" s="123" t="s">
        <v>1120</v>
      </c>
      <c r="C21" s="123"/>
      <c r="D21" s="123" t="s">
        <v>1118</v>
      </c>
      <c r="E21" s="124" t="s">
        <v>17</v>
      </c>
      <c r="F21" s="123" t="s">
        <v>141</v>
      </c>
      <c r="G21" s="123" t="s">
        <v>37</v>
      </c>
      <c r="H21" s="123">
        <v>93</v>
      </c>
      <c r="I21" s="123">
        <v>93</v>
      </c>
      <c r="J21" s="123">
        <v>93</v>
      </c>
      <c r="K21" s="125"/>
      <c r="L21" s="125"/>
      <c r="M21" s="125" t="s">
        <v>141</v>
      </c>
      <c r="N21" s="125" t="s">
        <v>9</v>
      </c>
      <c r="O21" s="126" t="str">
        <f t="shared" si="9"/>
        <v>INSERT INTO ft_t_idmv (intrnl_dmn_val_id, fld_data_cl_id, fld_id, last_chg_tms, last_chg_usr_id, mod_rst_ind, intrnl_dmn_val_txt, intrnl_dmn_val_nme, intrnl_dmn_desc, data_src_id, data_stat_typ)  SELECT 'CBA=000020',NULL,'00068386',SYSDATE,'CBA','N','93','93','93','CBA','ACTIVE'     FROM DUAL WHERE NOT EXISTS (SELECT 1 FROM ft_t_idmv WHERE fld_id = '00068386' AND intrnl_dmn_val_txt = '93');</v>
      </c>
    </row>
    <row r="22" spans="1:15">
      <c r="A22" s="123" t="s">
        <v>1174</v>
      </c>
      <c r="B22" s="123" t="s">
        <v>1121</v>
      </c>
      <c r="C22" s="123"/>
      <c r="D22" s="123" t="s">
        <v>1118</v>
      </c>
      <c r="E22" s="124" t="s">
        <v>17</v>
      </c>
      <c r="F22" s="123" t="s">
        <v>141</v>
      </c>
      <c r="G22" s="123" t="s">
        <v>37</v>
      </c>
      <c r="H22" s="123">
        <v>93.25</v>
      </c>
      <c r="I22" s="123">
        <v>93.25</v>
      </c>
      <c r="J22" s="123">
        <v>93.25</v>
      </c>
      <c r="K22" s="125"/>
      <c r="L22" s="125"/>
      <c r="M22" s="125" t="s">
        <v>141</v>
      </c>
      <c r="N22" s="125" t="s">
        <v>9</v>
      </c>
      <c r="O22" s="126" t="str">
        <f t="shared" si="9"/>
        <v>INSERT INTO ft_t_idmv (intrnl_dmn_val_id, fld_data_cl_id, fld_id, last_chg_tms, last_chg_usr_id, mod_rst_ind, intrnl_dmn_val_txt, intrnl_dmn_val_nme, intrnl_dmn_desc, data_src_id, data_stat_typ)  SELECT 'CBA=000021',NULL,'00068386',SYSDATE,'CBA','N','93.25','93.25','93.25','CBA','ACTIVE'     FROM DUAL WHERE NOT EXISTS (SELECT 1 FROM ft_t_idmv WHERE fld_id = '00068386' AND intrnl_dmn_val_txt = '93.25');</v>
      </c>
    </row>
    <row r="23" spans="1:15">
      <c r="A23" s="123" t="s">
        <v>1174</v>
      </c>
      <c r="B23" s="123" t="s">
        <v>1122</v>
      </c>
      <c r="C23" s="123"/>
      <c r="D23" s="123" t="s">
        <v>1118</v>
      </c>
      <c r="E23" s="124" t="s">
        <v>17</v>
      </c>
      <c r="F23" s="123" t="s">
        <v>141</v>
      </c>
      <c r="G23" s="123" t="s">
        <v>37</v>
      </c>
      <c r="H23" s="123">
        <v>93.5</v>
      </c>
      <c r="I23" s="123">
        <v>93.5</v>
      </c>
      <c r="J23" s="123">
        <v>93.5</v>
      </c>
      <c r="K23" s="125"/>
      <c r="L23" s="125"/>
      <c r="M23" s="125" t="s">
        <v>141</v>
      </c>
      <c r="N23" s="125" t="s">
        <v>9</v>
      </c>
      <c r="O23" s="126" t="str">
        <f t="shared" si="9"/>
        <v>INSERT INTO ft_t_idmv (intrnl_dmn_val_id, fld_data_cl_id, fld_id, last_chg_tms, last_chg_usr_id, mod_rst_ind, intrnl_dmn_val_txt, intrnl_dmn_val_nme, intrnl_dmn_desc, data_src_id, data_stat_typ)  SELECT 'CBA=000022',NULL,'00068386',SYSDATE,'CBA','N','93.5','93.5','93.5','CBA','ACTIVE'     FROM DUAL WHERE NOT EXISTS (SELECT 1 FROM ft_t_idmv WHERE fld_id = '00068386' AND intrnl_dmn_val_txt = '93.5');</v>
      </c>
    </row>
    <row r="24" spans="1:15">
      <c r="A24" s="123" t="s">
        <v>1174</v>
      </c>
      <c r="B24" s="123" t="s">
        <v>1123</v>
      </c>
      <c r="C24" s="123"/>
      <c r="D24" s="123" t="s">
        <v>1118</v>
      </c>
      <c r="E24" s="124" t="s">
        <v>17</v>
      </c>
      <c r="F24" s="123" t="s">
        <v>141</v>
      </c>
      <c r="G24" s="123" t="s">
        <v>37</v>
      </c>
      <c r="H24" s="123">
        <v>93.75</v>
      </c>
      <c r="I24" s="123">
        <v>93.75</v>
      </c>
      <c r="J24" s="123">
        <v>93.75</v>
      </c>
      <c r="K24" s="125"/>
      <c r="L24" s="125"/>
      <c r="M24" s="125" t="s">
        <v>141</v>
      </c>
      <c r="N24" s="125" t="s">
        <v>9</v>
      </c>
      <c r="O24" s="126" t="str">
        <f t="shared" si="9"/>
        <v>INSERT INTO ft_t_idmv (intrnl_dmn_val_id, fld_data_cl_id, fld_id, last_chg_tms, last_chg_usr_id, mod_rst_ind, intrnl_dmn_val_txt, intrnl_dmn_val_nme, intrnl_dmn_desc, data_src_id, data_stat_typ)  SELECT 'CBA=000023',NULL,'00068386',SYSDATE,'CBA','N','93.75','93.75','93.75','CBA','ACTIVE'     FROM DUAL WHERE NOT EXISTS (SELECT 1 FROM ft_t_idmv WHERE fld_id = '00068386' AND intrnl_dmn_val_txt = '93.75');</v>
      </c>
    </row>
    <row r="25" spans="1:15">
      <c r="A25" s="123" t="s">
        <v>1174</v>
      </c>
      <c r="B25" s="123" t="s">
        <v>1124</v>
      </c>
      <c r="C25" s="123"/>
      <c r="D25" s="123" t="s">
        <v>1118</v>
      </c>
      <c r="E25" s="124" t="s">
        <v>17</v>
      </c>
      <c r="F25" s="123" t="s">
        <v>141</v>
      </c>
      <c r="G25" s="123" t="s">
        <v>37</v>
      </c>
      <c r="H25" s="123">
        <v>94</v>
      </c>
      <c r="I25" s="123">
        <v>94</v>
      </c>
      <c r="J25" s="123">
        <v>94</v>
      </c>
      <c r="K25" s="125"/>
      <c r="L25" s="125"/>
      <c r="M25" s="125" t="s">
        <v>141</v>
      </c>
      <c r="N25" s="125" t="s">
        <v>9</v>
      </c>
      <c r="O25" s="126" t="str">
        <f t="shared" si="9"/>
        <v>INSERT INTO ft_t_idmv (intrnl_dmn_val_id, fld_data_cl_id, fld_id, last_chg_tms, last_chg_usr_id, mod_rst_ind, intrnl_dmn_val_txt, intrnl_dmn_val_nme, intrnl_dmn_desc, data_src_id, data_stat_typ)  SELECT 'CBA=000024',NULL,'00068386',SYSDATE,'CBA','N','94','94','94','CBA','ACTIVE'     FROM DUAL WHERE NOT EXISTS (SELECT 1 FROM ft_t_idmv WHERE fld_id = '00068386' AND intrnl_dmn_val_txt = '94');</v>
      </c>
    </row>
    <row r="26" spans="1:15">
      <c r="A26" s="123" t="s">
        <v>1174</v>
      </c>
      <c r="B26" s="123" t="s">
        <v>1125</v>
      </c>
      <c r="C26" s="123"/>
      <c r="D26" s="123" t="s">
        <v>1118</v>
      </c>
      <c r="E26" s="124" t="s">
        <v>17</v>
      </c>
      <c r="F26" s="123" t="s">
        <v>141</v>
      </c>
      <c r="G26" s="123" t="s">
        <v>37</v>
      </c>
      <c r="H26" s="123">
        <v>94.25</v>
      </c>
      <c r="I26" s="123">
        <v>94.25</v>
      </c>
      <c r="J26" s="123">
        <v>94.25</v>
      </c>
      <c r="K26" s="125"/>
      <c r="L26" s="125"/>
      <c r="M26" s="125" t="s">
        <v>141</v>
      </c>
      <c r="N26" s="125" t="s">
        <v>9</v>
      </c>
      <c r="O26" s="126" t="str">
        <f t="shared" si="9"/>
        <v>INSERT INTO ft_t_idmv (intrnl_dmn_val_id, fld_data_cl_id, fld_id, last_chg_tms, last_chg_usr_id, mod_rst_ind, intrnl_dmn_val_txt, intrnl_dmn_val_nme, intrnl_dmn_desc, data_src_id, data_stat_typ)  SELECT 'CBA=000025',NULL,'00068386',SYSDATE,'CBA','N','94.25','94.25','94.25','CBA','ACTIVE'     FROM DUAL WHERE NOT EXISTS (SELECT 1 FROM ft_t_idmv WHERE fld_id = '00068386' AND intrnl_dmn_val_txt = '94.25');</v>
      </c>
    </row>
    <row r="27" spans="1:15">
      <c r="A27" s="123" t="s">
        <v>1174</v>
      </c>
      <c r="B27" s="123" t="s">
        <v>1126</v>
      </c>
      <c r="C27" s="123"/>
      <c r="D27" s="123" t="s">
        <v>1118</v>
      </c>
      <c r="E27" s="124" t="s">
        <v>17</v>
      </c>
      <c r="F27" s="123" t="s">
        <v>141</v>
      </c>
      <c r="G27" s="123" t="s">
        <v>37</v>
      </c>
      <c r="H27" s="123">
        <v>94.5</v>
      </c>
      <c r="I27" s="123">
        <v>94.5</v>
      </c>
      <c r="J27" s="123">
        <v>94.5</v>
      </c>
      <c r="K27" s="125"/>
      <c r="L27" s="125"/>
      <c r="M27" s="125" t="s">
        <v>141</v>
      </c>
      <c r="N27" s="125" t="s">
        <v>9</v>
      </c>
      <c r="O27" s="126" t="str">
        <f t="shared" si="9"/>
        <v>INSERT INTO ft_t_idmv (intrnl_dmn_val_id, fld_data_cl_id, fld_id, last_chg_tms, last_chg_usr_id, mod_rst_ind, intrnl_dmn_val_txt, intrnl_dmn_val_nme, intrnl_dmn_desc, data_src_id, data_stat_typ)  SELECT 'CBA=000026',NULL,'00068386',SYSDATE,'CBA','N','94.5','94.5','94.5','CBA','ACTIVE'     FROM DUAL WHERE NOT EXISTS (SELECT 1 FROM ft_t_idmv WHERE fld_id = '00068386' AND intrnl_dmn_val_txt = '94.5');</v>
      </c>
    </row>
    <row r="28" spans="1:15">
      <c r="A28" s="123" t="s">
        <v>1174</v>
      </c>
      <c r="B28" s="123" t="s">
        <v>1127</v>
      </c>
      <c r="C28" s="123"/>
      <c r="D28" s="123" t="s">
        <v>1118</v>
      </c>
      <c r="E28" s="124" t="s">
        <v>17</v>
      </c>
      <c r="F28" s="123" t="s">
        <v>141</v>
      </c>
      <c r="G28" s="123" t="s">
        <v>37</v>
      </c>
      <c r="H28" s="123">
        <v>94.75</v>
      </c>
      <c r="I28" s="123">
        <v>94.75</v>
      </c>
      <c r="J28" s="123">
        <v>94.75</v>
      </c>
      <c r="K28" s="125"/>
      <c r="L28" s="125"/>
      <c r="M28" s="125" t="s">
        <v>141</v>
      </c>
      <c r="N28" s="125" t="s">
        <v>9</v>
      </c>
      <c r="O28" s="126" t="str">
        <f t="shared" si="9"/>
        <v>INSERT INTO ft_t_idmv (intrnl_dmn_val_id, fld_data_cl_id, fld_id, last_chg_tms, last_chg_usr_id, mod_rst_ind, intrnl_dmn_val_txt, intrnl_dmn_val_nme, intrnl_dmn_desc, data_src_id, data_stat_typ)  SELECT 'CBA=000027',NULL,'00068386',SYSDATE,'CBA','N','94.75','94.75','94.75','CBA','ACTIVE'     FROM DUAL WHERE NOT EXISTS (SELECT 1 FROM ft_t_idmv WHERE fld_id = '00068386' AND intrnl_dmn_val_txt = '94.75');</v>
      </c>
    </row>
    <row r="29" spans="1:15">
      <c r="A29" s="123" t="s">
        <v>1174</v>
      </c>
      <c r="B29" s="123" t="s">
        <v>1128</v>
      </c>
      <c r="C29" s="123"/>
      <c r="D29" s="123" t="s">
        <v>1118</v>
      </c>
      <c r="E29" s="124" t="s">
        <v>17</v>
      </c>
      <c r="F29" s="123" t="s">
        <v>141</v>
      </c>
      <c r="G29" s="123" t="s">
        <v>37</v>
      </c>
      <c r="H29" s="123">
        <v>95</v>
      </c>
      <c r="I29" s="123">
        <v>95</v>
      </c>
      <c r="J29" s="123">
        <v>95</v>
      </c>
      <c r="K29" s="125"/>
      <c r="L29" s="125"/>
      <c r="M29" s="125" t="s">
        <v>141</v>
      </c>
      <c r="N29" s="125" t="s">
        <v>9</v>
      </c>
      <c r="O29" s="126" t="str">
        <f t="shared" si="9"/>
        <v>INSERT INTO ft_t_idmv (intrnl_dmn_val_id, fld_data_cl_id, fld_id, last_chg_tms, last_chg_usr_id, mod_rst_ind, intrnl_dmn_val_txt, intrnl_dmn_val_nme, intrnl_dmn_desc, data_src_id, data_stat_typ)  SELECT 'CBA=000028',NULL,'00068386',SYSDATE,'CBA','N','95','95','95','CBA','ACTIVE'     FROM DUAL WHERE NOT EXISTS (SELECT 1 FROM ft_t_idmv WHERE fld_id = '00068386' AND intrnl_dmn_val_txt = '95');</v>
      </c>
    </row>
    <row r="30" spans="1:15">
      <c r="A30" s="123" t="s">
        <v>1174</v>
      </c>
      <c r="B30" s="123" t="s">
        <v>1129</v>
      </c>
      <c r="C30" s="123"/>
      <c r="D30" s="123" t="s">
        <v>1118</v>
      </c>
      <c r="E30" s="124" t="s">
        <v>17</v>
      </c>
      <c r="F30" s="123" t="s">
        <v>141</v>
      </c>
      <c r="G30" s="123" t="s">
        <v>37</v>
      </c>
      <c r="H30" s="123">
        <v>95.25</v>
      </c>
      <c r="I30" s="123">
        <v>95.25</v>
      </c>
      <c r="J30" s="123">
        <v>95.25</v>
      </c>
      <c r="K30" s="125"/>
      <c r="L30" s="125"/>
      <c r="M30" s="125" t="s">
        <v>141</v>
      </c>
      <c r="N30" s="125" t="s">
        <v>9</v>
      </c>
      <c r="O30" s="126" t="str">
        <f t="shared" si="9"/>
        <v>INSERT INTO ft_t_idmv (intrnl_dmn_val_id, fld_data_cl_id, fld_id, last_chg_tms, last_chg_usr_id, mod_rst_ind, intrnl_dmn_val_txt, intrnl_dmn_val_nme, intrnl_dmn_desc, data_src_id, data_stat_typ)  SELECT 'CBA=000029',NULL,'00068386',SYSDATE,'CBA','N','95.25','95.25','95.25','CBA','ACTIVE'     FROM DUAL WHERE NOT EXISTS (SELECT 1 FROM ft_t_idmv WHERE fld_id = '00068386' AND intrnl_dmn_val_txt = '95.25');</v>
      </c>
    </row>
    <row r="31" spans="1:15">
      <c r="A31" s="123" t="s">
        <v>1174</v>
      </c>
      <c r="B31" s="123" t="s">
        <v>1130</v>
      </c>
      <c r="C31" s="123"/>
      <c r="D31" s="123" t="s">
        <v>1118</v>
      </c>
      <c r="E31" s="124" t="s">
        <v>17</v>
      </c>
      <c r="F31" s="123" t="s">
        <v>141</v>
      </c>
      <c r="G31" s="123" t="s">
        <v>37</v>
      </c>
      <c r="H31" s="123">
        <v>95.5</v>
      </c>
      <c r="I31" s="123">
        <v>95.5</v>
      </c>
      <c r="J31" s="123">
        <v>95.5</v>
      </c>
      <c r="K31" s="125"/>
      <c r="L31" s="125"/>
      <c r="M31" s="125" t="s">
        <v>141</v>
      </c>
      <c r="N31" s="125" t="s">
        <v>9</v>
      </c>
      <c r="O31" s="126" t="str">
        <f t="shared" si="9"/>
        <v>INSERT INTO ft_t_idmv (intrnl_dmn_val_id, fld_data_cl_id, fld_id, last_chg_tms, last_chg_usr_id, mod_rst_ind, intrnl_dmn_val_txt, intrnl_dmn_val_nme, intrnl_dmn_desc, data_src_id, data_stat_typ)  SELECT 'CBA=000030',NULL,'00068386',SYSDATE,'CBA','N','95.5','95.5','95.5','CBA','ACTIVE'     FROM DUAL WHERE NOT EXISTS (SELECT 1 FROM ft_t_idmv WHERE fld_id = '00068386' AND intrnl_dmn_val_txt = '95.5');</v>
      </c>
    </row>
    <row r="32" spans="1:15">
      <c r="A32" s="123" t="s">
        <v>1174</v>
      </c>
      <c r="B32" s="123" t="s">
        <v>1131</v>
      </c>
      <c r="C32" s="123"/>
      <c r="D32" s="123" t="s">
        <v>1118</v>
      </c>
      <c r="E32" s="124" t="s">
        <v>17</v>
      </c>
      <c r="F32" s="123" t="s">
        <v>141</v>
      </c>
      <c r="G32" s="123" t="s">
        <v>37</v>
      </c>
      <c r="H32" s="123">
        <v>95.75</v>
      </c>
      <c r="I32" s="123">
        <v>95.75</v>
      </c>
      <c r="J32" s="123">
        <v>95.75</v>
      </c>
      <c r="K32" s="125"/>
      <c r="L32" s="125"/>
      <c r="M32" s="125" t="s">
        <v>141</v>
      </c>
      <c r="N32" s="125" t="s">
        <v>9</v>
      </c>
      <c r="O32" s="126" t="str">
        <f t="shared" si="9"/>
        <v>INSERT INTO ft_t_idmv (intrnl_dmn_val_id, fld_data_cl_id, fld_id, last_chg_tms, last_chg_usr_id, mod_rst_ind, intrnl_dmn_val_txt, intrnl_dmn_val_nme, intrnl_dmn_desc, data_src_id, data_stat_typ)  SELECT 'CBA=000031',NULL,'00068386',SYSDATE,'CBA','N','95.75','95.75','95.75','CBA','ACTIVE'     FROM DUAL WHERE NOT EXISTS (SELECT 1 FROM ft_t_idmv WHERE fld_id = '00068386' AND intrnl_dmn_val_txt = '95.75');</v>
      </c>
    </row>
    <row r="33" spans="1:15">
      <c r="A33" s="123" t="s">
        <v>1174</v>
      </c>
      <c r="B33" s="123" t="s">
        <v>1132</v>
      </c>
      <c r="C33" s="123"/>
      <c r="D33" s="123" t="s">
        <v>1118</v>
      </c>
      <c r="E33" s="124" t="s">
        <v>17</v>
      </c>
      <c r="F33" s="123" t="s">
        <v>141</v>
      </c>
      <c r="G33" s="123" t="s">
        <v>37</v>
      </c>
      <c r="H33" s="123">
        <v>96</v>
      </c>
      <c r="I33" s="123">
        <v>96</v>
      </c>
      <c r="J33" s="123">
        <v>96</v>
      </c>
      <c r="K33" s="125"/>
      <c r="L33" s="125"/>
      <c r="M33" s="125" t="s">
        <v>141</v>
      </c>
      <c r="N33" s="125" t="s">
        <v>9</v>
      </c>
      <c r="O33" s="126" t="str">
        <f t="shared" si="9"/>
        <v>INSERT INTO ft_t_idmv (intrnl_dmn_val_id, fld_data_cl_id, fld_id, last_chg_tms, last_chg_usr_id, mod_rst_ind, intrnl_dmn_val_txt, intrnl_dmn_val_nme, intrnl_dmn_desc, data_src_id, data_stat_typ)  SELECT 'CBA=000032',NULL,'00068386',SYSDATE,'CBA','N','96','96','96','CBA','ACTIVE'     FROM DUAL WHERE NOT EXISTS (SELECT 1 FROM ft_t_idmv WHERE fld_id = '00068386' AND intrnl_dmn_val_txt = '96');</v>
      </c>
    </row>
    <row r="34" spans="1:15">
      <c r="A34" s="123" t="s">
        <v>1174</v>
      </c>
      <c r="B34" s="123" t="s">
        <v>1133</v>
      </c>
      <c r="C34" s="123"/>
      <c r="D34" s="123" t="s">
        <v>1118</v>
      </c>
      <c r="E34" s="124" t="s">
        <v>17</v>
      </c>
      <c r="F34" s="123" t="s">
        <v>141</v>
      </c>
      <c r="G34" s="123" t="s">
        <v>37</v>
      </c>
      <c r="H34" s="123">
        <v>96.25</v>
      </c>
      <c r="I34" s="123">
        <v>96.25</v>
      </c>
      <c r="J34" s="123">
        <v>96.25</v>
      </c>
      <c r="K34" s="125"/>
      <c r="L34" s="125"/>
      <c r="M34" s="125" t="s">
        <v>141</v>
      </c>
      <c r="N34" s="125" t="s">
        <v>9</v>
      </c>
      <c r="O34" s="126" t="str">
        <f t="shared" si="9"/>
        <v>INSERT INTO ft_t_idmv (intrnl_dmn_val_id, fld_data_cl_id, fld_id, last_chg_tms, last_chg_usr_id, mod_rst_ind, intrnl_dmn_val_txt, intrnl_dmn_val_nme, intrnl_dmn_desc, data_src_id, data_stat_typ)  SELECT 'CBA=000033',NULL,'00068386',SYSDATE,'CBA','N','96.25','96.25','96.25','CBA','ACTIVE'     FROM DUAL WHERE NOT EXISTS (SELECT 1 FROM ft_t_idmv WHERE fld_id = '00068386' AND intrnl_dmn_val_txt = '96.25');</v>
      </c>
    </row>
    <row r="35" spans="1:15">
      <c r="A35" s="123" t="s">
        <v>1174</v>
      </c>
      <c r="B35" s="123" t="s">
        <v>1134</v>
      </c>
      <c r="C35" s="123"/>
      <c r="D35" s="123" t="s">
        <v>1118</v>
      </c>
      <c r="E35" s="124" t="s">
        <v>17</v>
      </c>
      <c r="F35" s="123" t="s">
        <v>141</v>
      </c>
      <c r="G35" s="123" t="s">
        <v>37</v>
      </c>
      <c r="H35" s="123">
        <v>96.5</v>
      </c>
      <c r="I35" s="123">
        <v>96.5</v>
      </c>
      <c r="J35" s="123">
        <v>96.5</v>
      </c>
      <c r="K35" s="125"/>
      <c r="L35" s="125"/>
      <c r="M35" s="125" t="s">
        <v>141</v>
      </c>
      <c r="N35" s="125" t="s">
        <v>9</v>
      </c>
      <c r="O35" s="126" t="str">
        <f t="shared" si="9"/>
        <v>INSERT INTO ft_t_idmv (intrnl_dmn_val_id, fld_data_cl_id, fld_id, last_chg_tms, last_chg_usr_id, mod_rst_ind, intrnl_dmn_val_txt, intrnl_dmn_val_nme, intrnl_dmn_desc, data_src_id, data_stat_typ)  SELECT 'CBA=000034',NULL,'00068386',SYSDATE,'CBA','N','96.5','96.5','96.5','CBA','ACTIVE'     FROM DUAL WHERE NOT EXISTS (SELECT 1 FROM ft_t_idmv WHERE fld_id = '00068386' AND intrnl_dmn_val_txt = '96.5');</v>
      </c>
    </row>
    <row r="36" spans="1:15">
      <c r="A36" s="123" t="s">
        <v>1174</v>
      </c>
      <c r="B36" s="123" t="s">
        <v>1135</v>
      </c>
      <c r="C36" s="123"/>
      <c r="D36" s="123" t="s">
        <v>1118</v>
      </c>
      <c r="E36" s="124" t="s">
        <v>17</v>
      </c>
      <c r="F36" s="123" t="s">
        <v>141</v>
      </c>
      <c r="G36" s="123" t="s">
        <v>37</v>
      </c>
      <c r="H36" s="123">
        <v>96.75</v>
      </c>
      <c r="I36" s="123">
        <v>96.75</v>
      </c>
      <c r="J36" s="123">
        <v>96.75</v>
      </c>
      <c r="K36" s="125"/>
      <c r="L36" s="125"/>
      <c r="M36" s="125" t="s">
        <v>141</v>
      </c>
      <c r="N36" s="125" t="s">
        <v>9</v>
      </c>
      <c r="O36" s="126" t="str">
        <f t="shared" si="9"/>
        <v>INSERT INTO ft_t_idmv (intrnl_dmn_val_id, fld_data_cl_id, fld_id, last_chg_tms, last_chg_usr_id, mod_rst_ind, intrnl_dmn_val_txt, intrnl_dmn_val_nme, intrnl_dmn_desc, data_src_id, data_stat_typ)  SELECT 'CBA=000035',NULL,'00068386',SYSDATE,'CBA','N','96.75','96.75','96.75','CBA','ACTIVE'     FROM DUAL WHERE NOT EXISTS (SELECT 1 FROM ft_t_idmv WHERE fld_id = '00068386' AND intrnl_dmn_val_txt = '96.75');</v>
      </c>
    </row>
    <row r="37" spans="1:15">
      <c r="A37" s="123" t="s">
        <v>1174</v>
      </c>
      <c r="B37" s="123" t="s">
        <v>1136</v>
      </c>
      <c r="C37" s="123"/>
      <c r="D37" s="123" t="s">
        <v>1118</v>
      </c>
      <c r="E37" s="124" t="s">
        <v>17</v>
      </c>
      <c r="F37" s="123" t="s">
        <v>141</v>
      </c>
      <c r="G37" s="123" t="s">
        <v>37</v>
      </c>
      <c r="H37" s="123">
        <v>97</v>
      </c>
      <c r="I37" s="123">
        <v>97</v>
      </c>
      <c r="J37" s="123">
        <v>97</v>
      </c>
      <c r="K37" s="125"/>
      <c r="L37" s="125"/>
      <c r="M37" s="125" t="s">
        <v>141</v>
      </c>
      <c r="N37" s="125" t="s">
        <v>9</v>
      </c>
      <c r="O37" s="126" t="str">
        <f t="shared" si="9"/>
        <v>INSERT INTO ft_t_idmv (intrnl_dmn_val_id, fld_data_cl_id, fld_id, last_chg_tms, last_chg_usr_id, mod_rst_ind, intrnl_dmn_val_txt, intrnl_dmn_val_nme, intrnl_dmn_desc, data_src_id, data_stat_typ)  SELECT 'CBA=000036',NULL,'00068386',SYSDATE,'CBA','N','97','97','97','CBA','ACTIVE'     FROM DUAL WHERE NOT EXISTS (SELECT 1 FROM ft_t_idmv WHERE fld_id = '00068386' AND intrnl_dmn_val_txt = '97');</v>
      </c>
    </row>
    <row r="38" spans="1:15">
      <c r="A38" s="123" t="s">
        <v>1174</v>
      </c>
      <c r="B38" s="123" t="s">
        <v>1137</v>
      </c>
      <c r="C38" s="123"/>
      <c r="D38" s="123" t="s">
        <v>1118</v>
      </c>
      <c r="E38" s="124" t="s">
        <v>17</v>
      </c>
      <c r="F38" s="123" t="s">
        <v>141</v>
      </c>
      <c r="G38" s="123" t="s">
        <v>37</v>
      </c>
      <c r="H38" s="123">
        <v>97.25</v>
      </c>
      <c r="I38" s="123">
        <v>97.25</v>
      </c>
      <c r="J38" s="123">
        <v>97.25</v>
      </c>
      <c r="K38" s="125"/>
      <c r="L38" s="125"/>
      <c r="M38" s="125" t="s">
        <v>141</v>
      </c>
      <c r="N38" s="125" t="s">
        <v>9</v>
      </c>
      <c r="O38" s="126" t="str">
        <f t="shared" si="9"/>
        <v>INSERT INTO ft_t_idmv (intrnl_dmn_val_id, fld_data_cl_id, fld_id, last_chg_tms, last_chg_usr_id, mod_rst_ind, intrnl_dmn_val_txt, intrnl_dmn_val_nme, intrnl_dmn_desc, data_src_id, data_stat_typ)  SELECT 'CBA=000037',NULL,'00068386',SYSDATE,'CBA','N','97.25','97.25','97.25','CBA','ACTIVE'     FROM DUAL WHERE NOT EXISTS (SELECT 1 FROM ft_t_idmv WHERE fld_id = '00068386' AND intrnl_dmn_val_txt = '97.25');</v>
      </c>
    </row>
    <row r="39" spans="1:15">
      <c r="A39" s="123" t="s">
        <v>1174</v>
      </c>
      <c r="B39" s="123" t="s">
        <v>1138</v>
      </c>
      <c r="C39" s="123"/>
      <c r="D39" s="123" t="s">
        <v>1118</v>
      </c>
      <c r="E39" s="124" t="s">
        <v>17</v>
      </c>
      <c r="F39" s="123" t="s">
        <v>141</v>
      </c>
      <c r="G39" s="123" t="s">
        <v>37</v>
      </c>
      <c r="H39" s="123">
        <v>97.5</v>
      </c>
      <c r="I39" s="123">
        <v>97.5</v>
      </c>
      <c r="J39" s="123">
        <v>97.5</v>
      </c>
      <c r="K39" s="125"/>
      <c r="L39" s="125"/>
      <c r="M39" s="125" t="s">
        <v>141</v>
      </c>
      <c r="N39" s="125" t="s">
        <v>9</v>
      </c>
      <c r="O39" s="126" t="str">
        <f t="shared" si="9"/>
        <v>INSERT INTO ft_t_idmv (intrnl_dmn_val_id, fld_data_cl_id, fld_id, last_chg_tms, last_chg_usr_id, mod_rst_ind, intrnl_dmn_val_txt, intrnl_dmn_val_nme, intrnl_dmn_desc, data_src_id, data_stat_typ)  SELECT 'CBA=000038',NULL,'00068386',SYSDATE,'CBA','N','97.5','97.5','97.5','CBA','ACTIVE'     FROM DUAL WHERE NOT EXISTS (SELECT 1 FROM ft_t_idmv WHERE fld_id = '00068386' AND intrnl_dmn_val_txt = '97.5');</v>
      </c>
    </row>
    <row r="40" spans="1:15">
      <c r="A40" s="123" t="s">
        <v>1174</v>
      </c>
      <c r="B40" s="123" t="s">
        <v>1139</v>
      </c>
      <c r="C40" s="123"/>
      <c r="D40" s="123" t="s">
        <v>1118</v>
      </c>
      <c r="E40" s="124" t="s">
        <v>17</v>
      </c>
      <c r="F40" s="123" t="s">
        <v>141</v>
      </c>
      <c r="G40" s="123" t="s">
        <v>37</v>
      </c>
      <c r="H40" s="123">
        <v>97.75</v>
      </c>
      <c r="I40" s="123">
        <v>97.75</v>
      </c>
      <c r="J40" s="123">
        <v>97.75</v>
      </c>
      <c r="K40" s="125"/>
      <c r="L40" s="125"/>
      <c r="M40" s="125" t="s">
        <v>141</v>
      </c>
      <c r="N40" s="125" t="s">
        <v>9</v>
      </c>
      <c r="O40" s="126" t="str">
        <f t="shared" si="9"/>
        <v>INSERT INTO ft_t_idmv (intrnl_dmn_val_id, fld_data_cl_id, fld_id, last_chg_tms, last_chg_usr_id, mod_rst_ind, intrnl_dmn_val_txt, intrnl_dmn_val_nme, intrnl_dmn_desc, data_src_id, data_stat_typ)  SELECT 'CBA=000039',NULL,'00068386',SYSDATE,'CBA','N','97.75','97.75','97.75','CBA','ACTIVE'     FROM DUAL WHERE NOT EXISTS (SELECT 1 FROM ft_t_idmv WHERE fld_id = '00068386' AND intrnl_dmn_val_txt = '97.75');</v>
      </c>
    </row>
    <row r="41" spans="1:15">
      <c r="A41" s="123" t="s">
        <v>1174</v>
      </c>
      <c r="B41" s="123" t="s">
        <v>1140</v>
      </c>
      <c r="C41" s="123"/>
      <c r="D41" s="123" t="s">
        <v>1118</v>
      </c>
      <c r="E41" s="124" t="s">
        <v>17</v>
      </c>
      <c r="F41" s="123" t="s">
        <v>141</v>
      </c>
      <c r="G41" s="123" t="s">
        <v>37</v>
      </c>
      <c r="H41" s="123">
        <v>98</v>
      </c>
      <c r="I41" s="123">
        <v>98</v>
      </c>
      <c r="J41" s="123">
        <v>98</v>
      </c>
      <c r="K41" s="125"/>
      <c r="L41" s="125"/>
      <c r="M41" s="125" t="s">
        <v>141</v>
      </c>
      <c r="N41" s="125" t="s">
        <v>9</v>
      </c>
      <c r="O41" s="126" t="str">
        <f t="shared" si="9"/>
        <v>INSERT INTO ft_t_idmv (intrnl_dmn_val_id, fld_data_cl_id, fld_id, last_chg_tms, last_chg_usr_id, mod_rst_ind, intrnl_dmn_val_txt, intrnl_dmn_val_nme, intrnl_dmn_desc, data_src_id, data_stat_typ)  SELECT 'CBA=000040',NULL,'00068386',SYSDATE,'CBA','N','98','98','98','CBA','ACTIVE'     FROM DUAL WHERE NOT EXISTS (SELECT 1 FROM ft_t_idmv WHERE fld_id = '00068386' AND intrnl_dmn_val_txt = '98');</v>
      </c>
    </row>
    <row r="42" spans="1:15">
      <c r="A42" s="123" t="s">
        <v>1174</v>
      </c>
      <c r="B42" s="123" t="s">
        <v>1141</v>
      </c>
      <c r="C42" s="123"/>
      <c r="D42" s="123" t="s">
        <v>1118</v>
      </c>
      <c r="E42" s="124" t="s">
        <v>17</v>
      </c>
      <c r="F42" s="123" t="s">
        <v>141</v>
      </c>
      <c r="G42" s="123" t="s">
        <v>37</v>
      </c>
      <c r="H42" s="123">
        <v>98.25</v>
      </c>
      <c r="I42" s="123">
        <v>98.25</v>
      </c>
      <c r="J42" s="123">
        <v>98.25</v>
      </c>
      <c r="K42" s="125"/>
      <c r="L42" s="125"/>
      <c r="M42" s="125" t="s">
        <v>141</v>
      </c>
      <c r="N42" s="125" t="s">
        <v>9</v>
      </c>
      <c r="O42" s="126" t="str">
        <f t="shared" si="9"/>
        <v>INSERT INTO ft_t_idmv (intrnl_dmn_val_id, fld_data_cl_id, fld_id, last_chg_tms, last_chg_usr_id, mod_rst_ind, intrnl_dmn_val_txt, intrnl_dmn_val_nme, intrnl_dmn_desc, data_src_id, data_stat_typ)  SELECT 'CBA=000041',NULL,'00068386',SYSDATE,'CBA','N','98.25','98.25','98.25','CBA','ACTIVE'     FROM DUAL WHERE NOT EXISTS (SELECT 1 FROM ft_t_idmv WHERE fld_id = '00068386' AND intrnl_dmn_val_txt = '98.25');</v>
      </c>
    </row>
    <row r="43" spans="1:15">
      <c r="A43" s="123" t="s">
        <v>1174</v>
      </c>
      <c r="B43" s="123" t="s">
        <v>1142</v>
      </c>
      <c r="C43" s="123"/>
      <c r="D43" s="123" t="s">
        <v>1118</v>
      </c>
      <c r="E43" s="124" t="s">
        <v>17</v>
      </c>
      <c r="F43" s="123" t="s">
        <v>141</v>
      </c>
      <c r="G43" s="123" t="s">
        <v>37</v>
      </c>
      <c r="H43" s="123">
        <v>98.5</v>
      </c>
      <c r="I43" s="123">
        <v>98.5</v>
      </c>
      <c r="J43" s="123">
        <v>98.5</v>
      </c>
      <c r="K43" s="125"/>
      <c r="L43" s="125"/>
      <c r="M43" s="125" t="s">
        <v>141</v>
      </c>
      <c r="N43" s="125" t="s">
        <v>9</v>
      </c>
      <c r="O43" s="126" t="str">
        <f t="shared" si="9"/>
        <v>INSERT INTO ft_t_idmv (intrnl_dmn_val_id, fld_data_cl_id, fld_id, last_chg_tms, last_chg_usr_id, mod_rst_ind, intrnl_dmn_val_txt, intrnl_dmn_val_nme, intrnl_dmn_desc, data_src_id, data_stat_typ)  SELECT 'CBA=000042',NULL,'00068386',SYSDATE,'CBA','N','98.5','98.5','98.5','CBA','ACTIVE'     FROM DUAL WHERE NOT EXISTS (SELECT 1 FROM ft_t_idmv WHERE fld_id = '00068386' AND intrnl_dmn_val_txt = '98.5');</v>
      </c>
    </row>
    <row r="44" spans="1:15">
      <c r="A44" s="123" t="s">
        <v>1174</v>
      </c>
      <c r="B44" s="123" t="s">
        <v>1143</v>
      </c>
      <c r="C44" s="123"/>
      <c r="D44" s="123" t="s">
        <v>1118</v>
      </c>
      <c r="E44" s="124" t="s">
        <v>17</v>
      </c>
      <c r="F44" s="123" t="s">
        <v>141</v>
      </c>
      <c r="G44" s="123" t="s">
        <v>37</v>
      </c>
      <c r="H44" s="123">
        <v>98.75</v>
      </c>
      <c r="I44" s="123">
        <v>98.75</v>
      </c>
      <c r="J44" s="123">
        <v>98.75</v>
      </c>
      <c r="K44" s="125"/>
      <c r="L44" s="125"/>
      <c r="M44" s="125" t="s">
        <v>141</v>
      </c>
      <c r="N44" s="125" t="s">
        <v>9</v>
      </c>
      <c r="O44" s="126" t="str">
        <f t="shared" si="9"/>
        <v>INSERT INTO ft_t_idmv (intrnl_dmn_val_id, fld_data_cl_id, fld_id, last_chg_tms, last_chg_usr_id, mod_rst_ind, intrnl_dmn_val_txt, intrnl_dmn_val_nme, intrnl_dmn_desc, data_src_id, data_stat_typ)  SELECT 'CBA=000043',NULL,'00068386',SYSDATE,'CBA','N','98.75','98.75','98.75','CBA','ACTIVE'     FROM DUAL WHERE NOT EXISTS (SELECT 1 FROM ft_t_idmv WHERE fld_id = '00068386' AND intrnl_dmn_val_txt = '98.75');</v>
      </c>
    </row>
    <row r="45" spans="1:15">
      <c r="A45" s="123" t="s">
        <v>1174</v>
      </c>
      <c r="B45" s="123" t="s">
        <v>1144</v>
      </c>
      <c r="C45" s="123"/>
      <c r="D45" s="123" t="s">
        <v>1118</v>
      </c>
      <c r="E45" s="124" t="s">
        <v>17</v>
      </c>
      <c r="F45" s="123" t="s">
        <v>141</v>
      </c>
      <c r="G45" s="123" t="s">
        <v>37</v>
      </c>
      <c r="H45" s="123">
        <v>99</v>
      </c>
      <c r="I45" s="123">
        <v>99</v>
      </c>
      <c r="J45" s="123">
        <v>99</v>
      </c>
      <c r="K45" s="125"/>
      <c r="L45" s="125"/>
      <c r="M45" s="125" t="s">
        <v>141</v>
      </c>
      <c r="N45" s="125" t="s">
        <v>9</v>
      </c>
      <c r="O45" s="126" t="str">
        <f t="shared" si="9"/>
        <v>INSERT INTO ft_t_idmv (intrnl_dmn_val_id, fld_data_cl_id, fld_id, last_chg_tms, last_chg_usr_id, mod_rst_ind, intrnl_dmn_val_txt, intrnl_dmn_val_nme, intrnl_dmn_desc, data_src_id, data_stat_typ)  SELECT 'CBA=000044',NULL,'00068386',SYSDATE,'CBA','N','99','99','99','CBA','ACTIVE'     FROM DUAL WHERE NOT EXISTS (SELECT 1 FROM ft_t_idmv WHERE fld_id = '00068386' AND intrnl_dmn_val_txt = '99');</v>
      </c>
    </row>
    <row r="46" spans="1:15">
      <c r="A46" s="123" t="s">
        <v>1174</v>
      </c>
      <c r="B46" s="123" t="s">
        <v>1145</v>
      </c>
      <c r="C46" s="123"/>
      <c r="D46" s="123" t="s">
        <v>1118</v>
      </c>
      <c r="E46" s="124" t="s">
        <v>17</v>
      </c>
      <c r="F46" s="123" t="s">
        <v>141</v>
      </c>
      <c r="G46" s="123" t="s">
        <v>37</v>
      </c>
      <c r="H46" s="123">
        <v>99.125</v>
      </c>
      <c r="I46" s="123">
        <v>99.125</v>
      </c>
      <c r="J46" s="123">
        <v>99.125</v>
      </c>
      <c r="K46" s="125"/>
      <c r="L46" s="125"/>
      <c r="M46" s="125" t="s">
        <v>141</v>
      </c>
      <c r="N46" s="125" t="s">
        <v>9</v>
      </c>
      <c r="O46" s="126" t="str">
        <f t="shared" si="9"/>
        <v>INSERT INTO ft_t_idmv (intrnl_dmn_val_id, fld_data_cl_id, fld_id, last_chg_tms, last_chg_usr_id, mod_rst_ind, intrnl_dmn_val_txt, intrnl_dmn_val_nme, intrnl_dmn_desc, data_src_id, data_stat_typ)  SELECT 'CBA=000045',NULL,'00068386',SYSDATE,'CBA','N','99.125','99.125','99.125','CBA','ACTIVE'     FROM DUAL WHERE NOT EXISTS (SELECT 1 FROM ft_t_idmv WHERE fld_id = '00068386' AND intrnl_dmn_val_txt = '99.125');</v>
      </c>
    </row>
    <row r="47" spans="1:15">
      <c r="A47" s="123" t="s">
        <v>1174</v>
      </c>
      <c r="B47" s="123" t="s">
        <v>1146</v>
      </c>
      <c r="C47" s="123"/>
      <c r="D47" s="123" t="s">
        <v>1118</v>
      </c>
      <c r="E47" s="124" t="s">
        <v>17</v>
      </c>
      <c r="F47" s="123" t="s">
        <v>141</v>
      </c>
      <c r="G47" s="123" t="s">
        <v>37</v>
      </c>
      <c r="H47" s="123">
        <v>99.25</v>
      </c>
      <c r="I47" s="123">
        <v>99.25</v>
      </c>
      <c r="J47" s="123">
        <v>99.25</v>
      </c>
      <c r="K47" s="125"/>
      <c r="L47" s="125"/>
      <c r="M47" s="125" t="s">
        <v>141</v>
      </c>
      <c r="N47" s="125" t="s">
        <v>9</v>
      </c>
      <c r="O47" s="126" t="str">
        <f t="shared" si="9"/>
        <v>INSERT INTO ft_t_idmv (intrnl_dmn_val_id, fld_data_cl_id, fld_id, last_chg_tms, last_chg_usr_id, mod_rst_ind, intrnl_dmn_val_txt, intrnl_dmn_val_nme, intrnl_dmn_desc, data_src_id, data_stat_typ)  SELECT 'CBA=000046',NULL,'00068386',SYSDATE,'CBA','N','99.25','99.25','99.25','CBA','ACTIVE'     FROM DUAL WHERE NOT EXISTS (SELECT 1 FROM ft_t_idmv WHERE fld_id = '00068386' AND intrnl_dmn_val_txt = '99.25');</v>
      </c>
    </row>
    <row r="48" spans="1:15">
      <c r="A48" s="123" t="s">
        <v>1174</v>
      </c>
      <c r="B48" s="123" t="s">
        <v>1147</v>
      </c>
      <c r="C48" s="123"/>
      <c r="D48" s="123" t="s">
        <v>1118</v>
      </c>
      <c r="E48" s="124" t="s">
        <v>17</v>
      </c>
      <c r="F48" s="123" t="s">
        <v>141</v>
      </c>
      <c r="G48" s="123" t="s">
        <v>37</v>
      </c>
      <c r="H48" s="123">
        <v>99.375</v>
      </c>
      <c r="I48" s="123">
        <v>99.375</v>
      </c>
      <c r="J48" s="123">
        <v>99.375</v>
      </c>
      <c r="K48" s="125"/>
      <c r="L48" s="125"/>
      <c r="M48" s="125" t="s">
        <v>141</v>
      </c>
      <c r="N48" s="125" t="s">
        <v>9</v>
      </c>
      <c r="O48" s="126" t="str">
        <f t="shared" si="9"/>
        <v>INSERT INTO ft_t_idmv (intrnl_dmn_val_id, fld_data_cl_id, fld_id, last_chg_tms, last_chg_usr_id, mod_rst_ind, intrnl_dmn_val_txt, intrnl_dmn_val_nme, intrnl_dmn_desc, data_src_id, data_stat_typ)  SELECT 'CBA=000047',NULL,'00068386',SYSDATE,'CBA','N','99.375','99.375','99.375','CBA','ACTIVE'     FROM DUAL WHERE NOT EXISTS (SELECT 1 FROM ft_t_idmv WHERE fld_id = '00068386' AND intrnl_dmn_val_txt = '99.375');</v>
      </c>
    </row>
    <row r="49" spans="1:15">
      <c r="A49" s="123" t="s">
        <v>1174</v>
      </c>
      <c r="B49" s="123" t="s">
        <v>1148</v>
      </c>
      <c r="C49" s="123"/>
      <c r="D49" s="123" t="s">
        <v>1118</v>
      </c>
      <c r="E49" s="124" t="s">
        <v>17</v>
      </c>
      <c r="F49" s="123" t="s">
        <v>141</v>
      </c>
      <c r="G49" s="123" t="s">
        <v>37</v>
      </c>
      <c r="H49" s="123">
        <v>99.5</v>
      </c>
      <c r="I49" s="123">
        <v>99.5</v>
      </c>
      <c r="J49" s="123">
        <v>99.5</v>
      </c>
      <c r="K49" s="125"/>
      <c r="L49" s="125"/>
      <c r="M49" s="125" t="s">
        <v>141</v>
      </c>
      <c r="N49" s="125" t="s">
        <v>9</v>
      </c>
      <c r="O49" s="126" t="str">
        <f t="shared" si="9"/>
        <v>INSERT INTO ft_t_idmv (intrnl_dmn_val_id, fld_data_cl_id, fld_id, last_chg_tms, last_chg_usr_id, mod_rst_ind, intrnl_dmn_val_txt, intrnl_dmn_val_nme, intrnl_dmn_desc, data_src_id, data_stat_typ)  SELECT 'CBA=000048',NULL,'00068386',SYSDATE,'CBA','N','99.5','99.5','99.5','CBA','ACTIVE'     FROM DUAL WHERE NOT EXISTS (SELECT 1 FROM ft_t_idmv WHERE fld_id = '00068386' AND intrnl_dmn_val_txt = '99.5');</v>
      </c>
    </row>
    <row r="50" spans="1:15">
      <c r="A50" s="123" t="s">
        <v>1174</v>
      </c>
      <c r="B50" s="123" t="s">
        <v>1149</v>
      </c>
      <c r="C50" s="123"/>
      <c r="D50" s="123" t="s">
        <v>1118</v>
      </c>
      <c r="E50" s="124" t="s">
        <v>17</v>
      </c>
      <c r="F50" s="123" t="s">
        <v>141</v>
      </c>
      <c r="G50" s="123" t="s">
        <v>37</v>
      </c>
      <c r="H50" s="123">
        <v>99.625</v>
      </c>
      <c r="I50" s="123">
        <v>99.625</v>
      </c>
      <c r="J50" s="123">
        <v>99.625</v>
      </c>
      <c r="K50" s="125"/>
      <c r="L50" s="125"/>
      <c r="M50" s="125" t="s">
        <v>141</v>
      </c>
      <c r="N50" s="125" t="s">
        <v>9</v>
      </c>
      <c r="O50" s="126" t="str">
        <f t="shared" si="9"/>
        <v>INSERT INTO ft_t_idmv (intrnl_dmn_val_id, fld_data_cl_id, fld_id, last_chg_tms, last_chg_usr_id, mod_rst_ind, intrnl_dmn_val_txt, intrnl_dmn_val_nme, intrnl_dmn_desc, data_src_id, data_stat_typ)  SELECT 'CBA=000049',NULL,'00068386',SYSDATE,'CBA','N','99.625','99.625','99.625','CBA','ACTIVE'     FROM DUAL WHERE NOT EXISTS (SELECT 1 FROM ft_t_idmv WHERE fld_id = '00068386' AND intrnl_dmn_val_txt = '99.625');</v>
      </c>
    </row>
    <row r="51" spans="1:15">
      <c r="A51" s="123" t="s">
        <v>1174</v>
      </c>
      <c r="B51" s="123" t="s">
        <v>1150</v>
      </c>
      <c r="C51" s="123"/>
      <c r="D51" s="123" t="s">
        <v>1118</v>
      </c>
      <c r="E51" s="124" t="s">
        <v>17</v>
      </c>
      <c r="F51" s="123" t="s">
        <v>141</v>
      </c>
      <c r="G51" s="123" t="s">
        <v>37</v>
      </c>
      <c r="H51" s="123">
        <v>99.75</v>
      </c>
      <c r="I51" s="123">
        <v>99.75</v>
      </c>
      <c r="J51" s="123">
        <v>99.75</v>
      </c>
      <c r="K51" s="125"/>
      <c r="L51" s="125"/>
      <c r="M51" s="125" t="s">
        <v>141</v>
      </c>
      <c r="N51" s="125" t="s">
        <v>9</v>
      </c>
      <c r="O51" s="126" t="str">
        <f t="shared" si="9"/>
        <v>INSERT INTO ft_t_idmv (intrnl_dmn_val_id, fld_data_cl_id, fld_id, last_chg_tms, last_chg_usr_id, mod_rst_ind, intrnl_dmn_val_txt, intrnl_dmn_val_nme, intrnl_dmn_desc, data_src_id, data_stat_typ)  SELECT 'CBA=000050',NULL,'00068386',SYSDATE,'CBA','N','99.75','99.75','99.75','CBA','ACTIVE'     FROM DUAL WHERE NOT EXISTS (SELECT 1 FROM ft_t_idmv WHERE fld_id = '00068386' AND intrnl_dmn_val_txt = '99.75');</v>
      </c>
    </row>
    <row r="52" spans="1:15">
      <c r="A52" s="123" t="s">
        <v>1174</v>
      </c>
      <c r="B52" s="123" t="s">
        <v>1151</v>
      </c>
      <c r="C52" s="123"/>
      <c r="D52" s="123" t="s">
        <v>1118</v>
      </c>
      <c r="E52" s="124" t="s">
        <v>17</v>
      </c>
      <c r="F52" s="123" t="s">
        <v>141</v>
      </c>
      <c r="G52" s="123" t="s">
        <v>37</v>
      </c>
      <c r="H52" s="123">
        <v>99.875</v>
      </c>
      <c r="I52" s="123">
        <v>99.875</v>
      </c>
      <c r="J52" s="123">
        <v>99.875</v>
      </c>
      <c r="K52" s="125"/>
      <c r="L52" s="125"/>
      <c r="M52" s="125" t="s">
        <v>141</v>
      </c>
      <c r="N52" s="125" t="s">
        <v>9</v>
      </c>
      <c r="O52" s="126" t="str">
        <f t="shared" si="9"/>
        <v>INSERT INTO ft_t_idmv (intrnl_dmn_val_id, fld_data_cl_id, fld_id, last_chg_tms, last_chg_usr_id, mod_rst_ind, intrnl_dmn_val_txt, intrnl_dmn_val_nme, intrnl_dmn_desc, data_src_id, data_stat_typ)  SELECT 'CBA=000051',NULL,'00068386',SYSDATE,'CBA','N','99.875','99.875','99.875','CBA','ACTIVE'     FROM DUAL WHERE NOT EXISTS (SELECT 1 FROM ft_t_idmv WHERE fld_id = '00068386' AND intrnl_dmn_val_txt = '99.875');</v>
      </c>
    </row>
    <row r="53" spans="1:15">
      <c r="A53" s="123" t="s">
        <v>1174</v>
      </c>
      <c r="B53" s="123" t="s">
        <v>1152</v>
      </c>
      <c r="C53" s="123"/>
      <c r="D53" s="123" t="s">
        <v>1118</v>
      </c>
      <c r="E53" s="124" t="s">
        <v>17</v>
      </c>
      <c r="F53" s="123" t="s">
        <v>141</v>
      </c>
      <c r="G53" s="123" t="s">
        <v>37</v>
      </c>
      <c r="H53" s="123">
        <v>100</v>
      </c>
      <c r="I53" s="123">
        <v>100</v>
      </c>
      <c r="J53" s="123">
        <v>100</v>
      </c>
      <c r="K53" s="125"/>
      <c r="L53" s="125"/>
      <c r="M53" s="125" t="s">
        <v>141</v>
      </c>
      <c r="N53" s="125" t="s">
        <v>9</v>
      </c>
      <c r="O53" s="126" t="str">
        <f t="shared" si="9"/>
        <v>INSERT INTO ft_t_idmv (intrnl_dmn_val_id, fld_data_cl_id, fld_id, last_chg_tms, last_chg_usr_id, mod_rst_ind, intrnl_dmn_val_txt, intrnl_dmn_val_nme, intrnl_dmn_desc, data_src_id, data_stat_typ)  SELECT 'CBA=000052',NULL,'00068386',SYSDATE,'CBA','N','100','100','100','CBA','ACTIVE'     FROM DUAL WHERE NOT EXISTS (SELECT 1 FROM ft_t_idmv WHERE fld_id = '00068386' AND intrnl_dmn_val_txt = '100');</v>
      </c>
    </row>
    <row r="54" spans="1:15">
      <c r="A54" s="123" t="s">
        <v>1174</v>
      </c>
      <c r="B54" s="123" t="s">
        <v>1153</v>
      </c>
      <c r="C54" s="123"/>
      <c r="D54" s="123" t="s">
        <v>1118</v>
      </c>
      <c r="E54" s="124" t="s">
        <v>17</v>
      </c>
      <c r="F54" s="123" t="s">
        <v>141</v>
      </c>
      <c r="G54" s="123" t="s">
        <v>37</v>
      </c>
      <c r="H54" s="123">
        <v>100.125</v>
      </c>
      <c r="I54" s="123">
        <v>100.125</v>
      </c>
      <c r="J54" s="123">
        <v>100.125</v>
      </c>
      <c r="K54" s="125"/>
      <c r="L54" s="125"/>
      <c r="M54" s="125" t="s">
        <v>141</v>
      </c>
      <c r="N54" s="125" t="s">
        <v>9</v>
      </c>
      <c r="O54" s="126" t="str">
        <f t="shared" si="9"/>
        <v>INSERT INTO ft_t_idmv (intrnl_dmn_val_id, fld_data_cl_id, fld_id, last_chg_tms, last_chg_usr_id, mod_rst_ind, intrnl_dmn_val_txt, intrnl_dmn_val_nme, intrnl_dmn_desc, data_src_id, data_stat_typ)  SELECT 'CBA=000053',NULL,'00068386',SYSDATE,'CBA','N','100.125','100.125','100.125','CBA','ACTIVE'     FROM DUAL WHERE NOT EXISTS (SELECT 1 FROM ft_t_idmv WHERE fld_id = '00068386' AND intrnl_dmn_val_txt = '100.125');</v>
      </c>
    </row>
    <row r="55" spans="1:15">
      <c r="A55" s="123" t="s">
        <v>1174</v>
      </c>
      <c r="B55" s="123" t="s">
        <v>1154</v>
      </c>
      <c r="C55" s="123"/>
      <c r="D55" s="123" t="s">
        <v>1118</v>
      </c>
      <c r="E55" s="124" t="s">
        <v>17</v>
      </c>
      <c r="F55" s="123" t="s">
        <v>141</v>
      </c>
      <c r="G55" s="123" t="s">
        <v>37</v>
      </c>
      <c r="H55" s="123">
        <v>100.25</v>
      </c>
      <c r="I55" s="123">
        <v>100.25</v>
      </c>
      <c r="J55" s="123">
        <v>100.25</v>
      </c>
      <c r="K55" s="125"/>
      <c r="L55" s="125"/>
      <c r="M55" s="125" t="s">
        <v>141</v>
      </c>
      <c r="N55" s="125" t="s">
        <v>9</v>
      </c>
      <c r="O55" s="126" t="str">
        <f t="shared" si="9"/>
        <v>INSERT INTO ft_t_idmv (intrnl_dmn_val_id, fld_data_cl_id, fld_id, last_chg_tms, last_chg_usr_id, mod_rst_ind, intrnl_dmn_val_txt, intrnl_dmn_val_nme, intrnl_dmn_desc, data_src_id, data_stat_typ)  SELECT 'CBA=000054',NULL,'00068386',SYSDATE,'CBA','N','100.25','100.25','100.25','CBA','ACTIVE'     FROM DUAL WHERE NOT EXISTS (SELECT 1 FROM ft_t_idmv WHERE fld_id = '00068386' AND intrnl_dmn_val_txt = '100.25');</v>
      </c>
    </row>
    <row r="56" spans="1:15">
      <c r="A56" s="123" t="s">
        <v>1174</v>
      </c>
      <c r="B56" s="123" t="s">
        <v>1155</v>
      </c>
      <c r="C56" s="123"/>
      <c r="D56" s="123" t="s">
        <v>1118</v>
      </c>
      <c r="E56" s="124" t="s">
        <v>17</v>
      </c>
      <c r="F56" s="123" t="s">
        <v>141</v>
      </c>
      <c r="G56" s="123" t="s">
        <v>37</v>
      </c>
      <c r="H56" s="123">
        <v>100.375</v>
      </c>
      <c r="I56" s="123">
        <v>100.375</v>
      </c>
      <c r="J56" s="123">
        <v>100.375</v>
      </c>
      <c r="K56" s="125"/>
      <c r="L56" s="125"/>
      <c r="M56" s="125" t="s">
        <v>141</v>
      </c>
      <c r="N56" s="125" t="s">
        <v>9</v>
      </c>
      <c r="O56" s="126" t="str">
        <f t="shared" si="9"/>
        <v>INSERT INTO ft_t_idmv (intrnl_dmn_val_id, fld_data_cl_id, fld_id, last_chg_tms, last_chg_usr_id, mod_rst_ind, intrnl_dmn_val_txt, intrnl_dmn_val_nme, intrnl_dmn_desc, data_src_id, data_stat_typ)  SELECT 'CBA=000055',NULL,'00068386',SYSDATE,'CBA','N','100.375','100.375','100.375','CBA','ACTIVE'     FROM DUAL WHERE NOT EXISTS (SELECT 1 FROM ft_t_idmv WHERE fld_id = '00068386' AND intrnl_dmn_val_txt = '100.375');</v>
      </c>
    </row>
    <row r="57" spans="1:15">
      <c r="A57" s="123" t="s">
        <v>1174</v>
      </c>
      <c r="B57" s="123" t="s">
        <v>1156</v>
      </c>
      <c r="C57" s="123"/>
      <c r="D57" s="123" t="s">
        <v>1118</v>
      </c>
      <c r="E57" s="124" t="s">
        <v>17</v>
      </c>
      <c r="F57" s="123" t="s">
        <v>141</v>
      </c>
      <c r="G57" s="123" t="s">
        <v>37</v>
      </c>
      <c r="H57" s="123">
        <v>100.5</v>
      </c>
      <c r="I57" s="123">
        <v>100.5</v>
      </c>
      <c r="J57" s="123">
        <v>100.5</v>
      </c>
      <c r="K57" s="125"/>
      <c r="L57" s="125"/>
      <c r="M57" s="125" t="s">
        <v>141</v>
      </c>
      <c r="N57" s="125" t="s">
        <v>9</v>
      </c>
      <c r="O57" s="126" t="str">
        <f t="shared" si="9"/>
        <v>INSERT INTO ft_t_idmv (intrnl_dmn_val_id, fld_data_cl_id, fld_id, last_chg_tms, last_chg_usr_id, mod_rst_ind, intrnl_dmn_val_txt, intrnl_dmn_val_nme, intrnl_dmn_desc, data_src_id, data_stat_typ)  SELECT 'CBA=000056',NULL,'00068386',SYSDATE,'CBA','N','100.5','100.5','100.5','CBA','ACTIVE'     FROM DUAL WHERE NOT EXISTS (SELECT 1 FROM ft_t_idmv WHERE fld_id = '00068386' AND intrnl_dmn_val_txt = '100.5');</v>
      </c>
    </row>
    <row r="58" spans="1:15">
      <c r="A58" s="127" t="s">
        <v>1174</v>
      </c>
      <c r="B58" s="9" t="s">
        <v>1157</v>
      </c>
      <c r="C58" s="9"/>
      <c r="D58" s="9" t="s">
        <v>1118</v>
      </c>
      <c r="E58" s="40" t="s">
        <v>17</v>
      </c>
      <c r="F58" s="9" t="s">
        <v>141</v>
      </c>
      <c r="G58" s="9" t="s">
        <v>37</v>
      </c>
      <c r="H58" s="9" t="s">
        <v>1102</v>
      </c>
      <c r="I58" s="9" t="s">
        <v>1102</v>
      </c>
      <c r="J58" s="9" t="s">
        <v>1102</v>
      </c>
      <c r="K58" s="41"/>
      <c r="L58" s="41"/>
      <c r="M58" s="41" t="s">
        <v>141</v>
      </c>
      <c r="N58" s="41" t="s">
        <v>9</v>
      </c>
      <c r="O58" s="42" t="str">
        <f t="shared" si="9"/>
        <v>INSERT INTO ft_t_idmv (intrnl_dmn_val_id, fld_data_cl_id, fld_id, last_chg_tms, last_chg_usr_id, mod_rst_ind, intrnl_dmn_val_txt, intrnl_dmn_val_nme, intrnl_dmn_desc, data_src_id, data_stat_typ)  SELECT 'CBA=000057',NULL,'00068386',SYSDATE,'CBA','N','AFMA','AFMA','AFMA','CBA','ACTIVE'     FROM DUAL WHERE NOT EXISTS (SELECT 1 FROM ft_t_idmv WHERE fld_id = '00068386' AND intrnl_dmn_val_txt = 'AFMA');</v>
      </c>
    </row>
    <row r="59" spans="1:15">
      <c r="A59" s="127" t="s">
        <v>1174</v>
      </c>
      <c r="B59" s="9" t="s">
        <v>1158</v>
      </c>
      <c r="C59" s="9"/>
      <c r="D59" s="9" t="s">
        <v>1118</v>
      </c>
      <c r="E59" s="40" t="s">
        <v>17</v>
      </c>
      <c r="F59" s="9" t="s">
        <v>141</v>
      </c>
      <c r="G59" s="9" t="s">
        <v>37</v>
      </c>
      <c r="H59" s="9" t="s">
        <v>1103</v>
      </c>
      <c r="I59" s="9" t="s">
        <v>1103</v>
      </c>
      <c r="J59" s="9" t="s">
        <v>1103</v>
      </c>
      <c r="K59" s="41"/>
      <c r="L59" s="41"/>
      <c r="M59" s="41" t="s">
        <v>141</v>
      </c>
      <c r="N59" s="41" t="s">
        <v>9</v>
      </c>
      <c r="O59" s="42" t="str">
        <f t="shared" si="9"/>
        <v>INSERT INTO ft_t_idmv (intrnl_dmn_val_id, fld_data_cl_id, fld_id, last_chg_tms, last_chg_usr_id, mod_rst_ind, intrnl_dmn_val_txt, intrnl_dmn_val_nme, intrnl_dmn_desc, data_src_id, data_stat_typ)  SELECT 'CBA=000058',NULL,'00068386',SYSDATE,'CBA','N','BGN','BGN','BGN','CBA','ACTIVE'     FROM DUAL WHERE NOT EXISTS (SELECT 1 FROM ft_t_idmv WHERE fld_id = '00068386' AND intrnl_dmn_val_txt = 'BGN');</v>
      </c>
    </row>
    <row r="60" spans="1:15">
      <c r="A60" s="127" t="s">
        <v>1174</v>
      </c>
      <c r="B60" s="9" t="s">
        <v>1159</v>
      </c>
      <c r="C60" s="9"/>
      <c r="D60" s="9" t="s">
        <v>1118</v>
      </c>
      <c r="E60" s="40" t="s">
        <v>17</v>
      </c>
      <c r="F60" s="9" t="s">
        <v>141</v>
      </c>
      <c r="G60" s="9" t="s">
        <v>37</v>
      </c>
      <c r="H60" s="9" t="s">
        <v>1104</v>
      </c>
      <c r="I60" s="9" t="s">
        <v>1104</v>
      </c>
      <c r="J60" s="9" t="s">
        <v>1104</v>
      </c>
      <c r="K60" s="41"/>
      <c r="L60" s="41"/>
      <c r="M60" s="41" t="s">
        <v>141</v>
      </c>
      <c r="N60" s="41" t="s">
        <v>9</v>
      </c>
      <c r="O60" s="42" t="str">
        <f t="shared" si="9"/>
        <v>INSERT INTO ft_t_idmv (intrnl_dmn_val_id, fld_data_cl_id, fld_id, last_chg_tms, last_chg_usr_id, mod_rst_ind, intrnl_dmn_val_txt, intrnl_dmn_val_nme, intrnl_dmn_desc, data_src_id, data_stat_typ)  SELECT 'CBA=000059',NULL,'00068386',SYSDATE,'CBA','N','BLC3','BLC3','BLC3','CBA','ACTIVE'     FROM DUAL WHERE NOT EXISTS (SELECT 1 FROM ft_t_idmv WHERE fld_id = '00068386' AND intrnl_dmn_val_txt = 'BLC3');</v>
      </c>
    </row>
    <row r="61" spans="1:15">
      <c r="A61" s="127" t="s">
        <v>1174</v>
      </c>
      <c r="B61" s="9" t="s">
        <v>1160</v>
      </c>
      <c r="C61" s="9"/>
      <c r="D61" s="9" t="s">
        <v>1118</v>
      </c>
      <c r="E61" s="40" t="s">
        <v>17</v>
      </c>
      <c r="F61" s="9" t="s">
        <v>141</v>
      </c>
      <c r="G61" s="9" t="s">
        <v>37</v>
      </c>
      <c r="H61" s="9" t="s">
        <v>1105</v>
      </c>
      <c r="I61" s="9" t="s">
        <v>1105</v>
      </c>
      <c r="J61" s="9" t="s">
        <v>1105</v>
      </c>
      <c r="K61" s="41"/>
      <c r="L61" s="41"/>
      <c r="M61" s="41" t="s">
        <v>141</v>
      </c>
      <c r="N61" s="41" t="s">
        <v>9</v>
      </c>
      <c r="O61" s="42" t="str">
        <f t="shared" si="9"/>
        <v>INSERT INTO ft_t_idmv (intrnl_dmn_val_id, fld_data_cl_id, fld_id, last_chg_tms, last_chg_usr_id, mod_rst_ind, intrnl_dmn_val_txt, intrnl_dmn_val_nme, intrnl_dmn_desc, data_src_id, data_stat_typ)  SELECT 'CBA=000060',NULL,'00068386',SYSDATE,'CBA','N','BNPB','BNPB','BNPB','CBA','ACTIVE'     FROM DUAL WHERE NOT EXISTS (SELECT 1 FROM ft_t_idmv WHERE fld_id = '00068386' AND intrnl_dmn_val_txt = 'BNPB');</v>
      </c>
    </row>
    <row r="62" spans="1:15">
      <c r="A62" s="127" t="s">
        <v>1174</v>
      </c>
      <c r="B62" s="9" t="s">
        <v>1161</v>
      </c>
      <c r="C62" s="9"/>
      <c r="D62" s="9" t="s">
        <v>1118</v>
      </c>
      <c r="E62" s="40" t="s">
        <v>17</v>
      </c>
      <c r="F62" s="9" t="s">
        <v>141</v>
      </c>
      <c r="G62" s="9" t="s">
        <v>37</v>
      </c>
      <c r="H62" s="9" t="s">
        <v>1106</v>
      </c>
      <c r="I62" s="9" t="s">
        <v>1106</v>
      </c>
      <c r="J62" s="9" t="s">
        <v>1106</v>
      </c>
      <c r="K62" s="41"/>
      <c r="L62" s="41"/>
      <c r="M62" s="41" t="s">
        <v>141</v>
      </c>
      <c r="N62" s="41" t="s">
        <v>9</v>
      </c>
      <c r="O62" s="42" t="str">
        <f t="shared" si="9"/>
        <v>INSERT INTO ft_t_idmv (intrnl_dmn_val_id, fld_data_cl_id, fld_id, last_chg_tms, last_chg_usr_id, mod_rst_ind, intrnl_dmn_val_txt, intrnl_dmn_val_nme, intrnl_dmn_desc, data_src_id, data_stat_typ)  SELECT 'CBA=000061',NULL,'00068386',SYSDATE,'CBA','N','CAIM','CAIM','CAIM','CBA','ACTIVE'     FROM DUAL WHERE NOT EXISTS (SELECT 1 FROM ft_t_idmv WHERE fld_id = '00068386' AND intrnl_dmn_val_txt = 'CAIM');</v>
      </c>
    </row>
    <row r="63" spans="1:15">
      <c r="A63" s="127" t="s">
        <v>1174</v>
      </c>
      <c r="B63" s="9" t="s">
        <v>1162</v>
      </c>
      <c r="C63" s="9"/>
      <c r="D63" s="9" t="s">
        <v>1118</v>
      </c>
      <c r="E63" s="40" t="s">
        <v>17</v>
      </c>
      <c r="F63" s="9" t="s">
        <v>141</v>
      </c>
      <c r="G63" s="9" t="s">
        <v>37</v>
      </c>
      <c r="H63" s="9" t="s">
        <v>1107</v>
      </c>
      <c r="I63" s="9" t="s">
        <v>1107</v>
      </c>
      <c r="J63" s="9" t="s">
        <v>1107</v>
      </c>
      <c r="K63" s="41"/>
      <c r="L63" s="41"/>
      <c r="M63" s="41" t="s">
        <v>141</v>
      </c>
      <c r="N63" s="41" t="s">
        <v>9</v>
      </c>
      <c r="O63" s="42" t="str">
        <f t="shared" si="9"/>
        <v>INSERT INTO ft_t_idmv (intrnl_dmn_val_id, fld_data_cl_id, fld_id, last_chg_tms, last_chg_usr_id, mod_rst_ind, intrnl_dmn_val_txt, intrnl_dmn_val_nme, intrnl_dmn_desc, data_src_id, data_stat_typ)  SELECT 'CBA=000062',NULL,'00068386',SYSDATE,'CBA','N','CMPL','CMPL','CMPL','CBA','ACTIVE'     FROM DUAL WHERE NOT EXISTS (SELECT 1 FROM ft_t_idmv WHERE fld_id = '00068386' AND intrnl_dmn_val_txt = 'CMPL');</v>
      </c>
    </row>
    <row r="64" spans="1:15">
      <c r="A64" s="127" t="s">
        <v>1174</v>
      </c>
      <c r="B64" s="9" t="s">
        <v>1163</v>
      </c>
      <c r="C64" s="9"/>
      <c r="D64" s="9" t="s">
        <v>1118</v>
      </c>
      <c r="E64" s="40" t="s">
        <v>17</v>
      </c>
      <c r="F64" s="9" t="s">
        <v>141</v>
      </c>
      <c r="G64" s="9" t="s">
        <v>37</v>
      </c>
      <c r="H64" s="9" t="s">
        <v>1108</v>
      </c>
      <c r="I64" s="9" t="s">
        <v>1108</v>
      </c>
      <c r="J64" s="9" t="s">
        <v>1108</v>
      </c>
      <c r="K64" s="41"/>
      <c r="L64" s="41"/>
      <c r="M64" s="41" t="s">
        <v>141</v>
      </c>
      <c r="N64" s="41" t="s">
        <v>9</v>
      </c>
      <c r="O64" s="42" t="str">
        <f t="shared" si="9"/>
        <v>INSERT INTO ft_t_idmv (intrnl_dmn_val_id, fld_data_cl_id, fld_id, last_chg_tms, last_chg_usr_id, mod_rst_ind, intrnl_dmn_val_txt, intrnl_dmn_val_nme, intrnl_dmn_desc, data_src_id, data_stat_typ)  SELECT 'CBA=000063',NULL,'00068386',SYSDATE,'CBA','N','CMPN','CMPN','CMPN','CBA','ACTIVE'     FROM DUAL WHERE NOT EXISTS (SELECT 1 FROM ft_t_idmv WHERE fld_id = '00068386' AND intrnl_dmn_val_txt = 'CMPN');</v>
      </c>
    </row>
    <row r="65" spans="1:15">
      <c r="A65" s="127" t="s">
        <v>1174</v>
      </c>
      <c r="B65" s="9" t="s">
        <v>1164</v>
      </c>
      <c r="C65" s="9"/>
      <c r="D65" s="9" t="s">
        <v>1118</v>
      </c>
      <c r="E65" s="40" t="s">
        <v>17</v>
      </c>
      <c r="F65" s="9" t="s">
        <v>141</v>
      </c>
      <c r="G65" s="9" t="s">
        <v>37</v>
      </c>
      <c r="H65" s="9" t="s">
        <v>1109</v>
      </c>
      <c r="I65" s="9" t="s">
        <v>1109</v>
      </c>
      <c r="J65" s="9" t="s">
        <v>1109</v>
      </c>
      <c r="K65" s="41"/>
      <c r="L65" s="41"/>
      <c r="M65" s="41" t="s">
        <v>141</v>
      </c>
      <c r="N65" s="41" t="s">
        <v>9</v>
      </c>
      <c r="O65" s="42" t="str">
        <f t="shared" si="9"/>
        <v>INSERT INTO ft_t_idmv (intrnl_dmn_val_id, fld_data_cl_id, fld_id, last_chg_tms, last_chg_usr_id, mod_rst_ind, intrnl_dmn_val_txt, intrnl_dmn_val_nme, intrnl_dmn_desc, data_src_id, data_stat_typ)  SELECT 'CBA=000064',NULL,'00068386',SYSDATE,'CBA','N','CMPT','CMPT','CMPT','CBA','ACTIVE'     FROM DUAL WHERE NOT EXISTS (SELECT 1 FROM ft_t_idmv WHERE fld_id = '00068386' AND intrnl_dmn_val_txt = 'CMPT');</v>
      </c>
    </row>
    <row r="66" spans="1:15">
      <c r="A66" s="127" t="s">
        <v>1174</v>
      </c>
      <c r="B66" s="9" t="s">
        <v>1165</v>
      </c>
      <c r="C66" s="9"/>
      <c r="D66" s="9" t="s">
        <v>1118</v>
      </c>
      <c r="E66" s="40" t="s">
        <v>17</v>
      </c>
      <c r="F66" s="9" t="s">
        <v>141</v>
      </c>
      <c r="G66" s="9" t="s">
        <v>37</v>
      </c>
      <c r="H66" s="9" t="s">
        <v>1110</v>
      </c>
      <c r="I66" s="9" t="s">
        <v>1110</v>
      </c>
      <c r="J66" s="9" t="s">
        <v>1110</v>
      </c>
      <c r="K66" s="41"/>
      <c r="L66" s="41"/>
      <c r="M66" s="41" t="s">
        <v>141</v>
      </c>
      <c r="N66" s="41" t="s">
        <v>9</v>
      </c>
      <c r="O66" s="42" t="str">
        <f t="shared" si="9"/>
        <v>INSERT INTO ft_t_idmv (intrnl_dmn_val_id, fld_data_cl_id, fld_id, last_chg_tms, last_chg_usr_id, mod_rst_ind, intrnl_dmn_val_txt, intrnl_dmn_val_nme, intrnl_dmn_desc, data_src_id, data_stat_typ)  SELECT 'CBA=000065',NULL,'00068386',SYSDATE,'CBA','N','COMB','COMB','COMB','CBA','ACTIVE'     FROM DUAL WHERE NOT EXISTS (SELECT 1 FROM ft_t_idmv WHERE fld_id = '00068386' AND intrnl_dmn_val_txt = 'COMB');</v>
      </c>
    </row>
    <row r="67" spans="1:15">
      <c r="A67" s="127" t="s">
        <v>1174</v>
      </c>
      <c r="B67" s="9" t="s">
        <v>1166</v>
      </c>
      <c r="C67" s="9"/>
      <c r="D67" s="9" t="s">
        <v>1118</v>
      </c>
      <c r="E67" s="40" t="s">
        <v>17</v>
      </c>
      <c r="F67" s="9" t="s">
        <v>141</v>
      </c>
      <c r="G67" s="9" t="s">
        <v>37</v>
      </c>
      <c r="H67" s="9" t="s">
        <v>466</v>
      </c>
      <c r="I67" s="9" t="s">
        <v>466</v>
      </c>
      <c r="J67" s="9" t="s">
        <v>466</v>
      </c>
      <c r="K67" s="41"/>
      <c r="L67" s="41"/>
      <c r="M67" s="41" t="s">
        <v>141</v>
      </c>
      <c r="N67" s="41" t="s">
        <v>9</v>
      </c>
      <c r="O67" s="42" t="str">
        <f t="shared" si="9"/>
        <v>INSERT INTO ft_t_idmv (intrnl_dmn_val_id, fld_data_cl_id, fld_id, last_chg_tms, last_chg_usr_id, mod_rst_ind, intrnl_dmn_val_txt, intrnl_dmn_val_nme, intrnl_dmn_desc, data_src_id, data_stat_typ)  SELECT 'CBA=000066',NULL,'00068386',SYSDATE,'CBA','N','ECB','ECB','ECB','CBA','ACTIVE'     FROM DUAL WHERE NOT EXISTS (SELECT 1 FROM ft_t_idmv WHERE fld_id = '00068386' AND intrnl_dmn_val_txt = 'ECB');</v>
      </c>
    </row>
    <row r="68" spans="1:15">
      <c r="A68" s="127" t="s">
        <v>1174</v>
      </c>
      <c r="B68" s="9" t="s">
        <v>1167</v>
      </c>
      <c r="C68" s="9"/>
      <c r="D68" s="9" t="s">
        <v>1118</v>
      </c>
      <c r="E68" s="40" t="s">
        <v>17</v>
      </c>
      <c r="F68" s="9" t="s">
        <v>141</v>
      </c>
      <c r="G68" s="9" t="s">
        <v>37</v>
      </c>
      <c r="H68" s="9" t="s">
        <v>1111</v>
      </c>
      <c r="I68" s="9" t="s">
        <v>1111</v>
      </c>
      <c r="J68" s="9" t="s">
        <v>1111</v>
      </c>
      <c r="K68" s="41"/>
      <c r="L68" s="41"/>
      <c r="M68" s="41" t="s">
        <v>141</v>
      </c>
      <c r="N68" s="41" t="s">
        <v>9</v>
      </c>
      <c r="O68" s="42" t="str">
        <f t="shared" si="9"/>
        <v>INSERT INTO ft_t_idmv (intrnl_dmn_val_id, fld_data_cl_id, fld_id, last_chg_tms, last_chg_usr_id, mod_rst_ind, intrnl_dmn_val_txt, intrnl_dmn_val_nme, intrnl_dmn_desc, data_src_id, data_stat_typ)  SELECT 'CBA=000067',NULL,'00068386',SYSDATE,'CBA','N','FIX','FIX','FIX','CBA','ACTIVE'     FROM DUAL WHERE NOT EXISTS (SELECT 1 FROM ft_t_idmv WHERE fld_id = '00068386' AND intrnl_dmn_val_txt = 'FIX');</v>
      </c>
    </row>
    <row r="69" spans="1:15">
      <c r="A69" s="127" t="s">
        <v>1174</v>
      </c>
      <c r="B69" s="9" t="s">
        <v>1168</v>
      </c>
      <c r="C69" s="9"/>
      <c r="D69" s="9" t="s">
        <v>1118</v>
      </c>
      <c r="E69" s="40" t="s">
        <v>17</v>
      </c>
      <c r="F69" s="9" t="s">
        <v>141</v>
      </c>
      <c r="G69" s="9" t="s">
        <v>37</v>
      </c>
      <c r="H69" s="9" t="s">
        <v>1112</v>
      </c>
      <c r="I69" s="9" t="s">
        <v>1112</v>
      </c>
      <c r="J69" s="9" t="s">
        <v>1112</v>
      </c>
      <c r="K69" s="41"/>
      <c r="L69" s="41"/>
      <c r="M69" s="41" t="s">
        <v>141</v>
      </c>
      <c r="N69" s="41" t="s">
        <v>9</v>
      </c>
      <c r="O69" s="42" t="str">
        <f t="shared" si="9"/>
        <v>INSERT INTO ft_t_idmv (intrnl_dmn_val_id, fld_data_cl_id, fld_id, last_chg_tms, last_chg_usr_id, mod_rst_ind, intrnl_dmn_val_txt, intrnl_dmn_val_nme, intrnl_dmn_desc, data_src_id, data_stat_typ)  SELECT 'CBA=000068',NULL,'00068386',SYSDATE,'CBA','N','IAUS','IAUS','IAUS','CBA','ACTIVE'     FROM DUAL WHERE NOT EXISTS (SELECT 1 FROM ft_t_idmv WHERE fld_id = '00068386' AND intrnl_dmn_val_txt = 'IAUS');</v>
      </c>
    </row>
    <row r="70" spans="1:15">
      <c r="A70" s="127" t="s">
        <v>1174</v>
      </c>
      <c r="B70" s="9" t="s">
        <v>1169</v>
      </c>
      <c r="C70" s="9"/>
      <c r="D70" s="9" t="s">
        <v>1118</v>
      </c>
      <c r="E70" s="40" t="s">
        <v>17</v>
      </c>
      <c r="F70" s="9" t="s">
        <v>141</v>
      </c>
      <c r="G70" s="9" t="s">
        <v>37</v>
      </c>
      <c r="H70" s="9" t="s">
        <v>1113</v>
      </c>
      <c r="I70" s="9" t="s">
        <v>1113</v>
      </c>
      <c r="J70" s="9" t="s">
        <v>1113</v>
      </c>
      <c r="K70" s="41"/>
      <c r="L70" s="41"/>
      <c r="M70" s="41" t="s">
        <v>141</v>
      </c>
      <c r="N70" s="41" t="s">
        <v>9</v>
      </c>
      <c r="O70" s="42" t="str">
        <f t="shared" si="9"/>
        <v>INSERT INTO ft_t_idmv (intrnl_dmn_val_id, fld_data_cl_id, fld_id, last_chg_tms, last_chg_usr_id, mod_rst_ind, intrnl_dmn_val_txt, intrnl_dmn_val_nme, intrnl_dmn_desc, data_src_id, data_stat_typ)  SELECT 'CBA=000069',NULL,'00068386',SYSDATE,'CBA','N','MTRT','MTRT','MTRT','CBA','ACTIVE'     FROM DUAL WHERE NOT EXISTS (SELECT 1 FROM ft_t_idmv WHERE fld_id = '00068386' AND intrnl_dmn_val_txt = 'MTRT');</v>
      </c>
    </row>
    <row r="71" spans="1:15">
      <c r="A71" s="127" t="s">
        <v>1174</v>
      </c>
      <c r="B71" s="9" t="s">
        <v>1170</v>
      </c>
      <c r="C71" s="9"/>
      <c r="D71" s="9" t="s">
        <v>1118</v>
      </c>
      <c r="E71" s="40" t="s">
        <v>17</v>
      </c>
      <c r="F71" s="9" t="s">
        <v>141</v>
      </c>
      <c r="G71" s="9" t="s">
        <v>37</v>
      </c>
      <c r="H71" s="9" t="s">
        <v>1114</v>
      </c>
      <c r="I71" s="9" t="s">
        <v>1114</v>
      </c>
      <c r="J71" s="9" t="s">
        <v>1114</v>
      </c>
      <c r="K71" s="41"/>
      <c r="L71" s="41"/>
      <c r="M71" s="41" t="s">
        <v>141</v>
      </c>
      <c r="N71" s="41" t="s">
        <v>9</v>
      </c>
      <c r="O71" s="42" t="str">
        <f t="shared" si="9"/>
        <v>INSERT INTO ft_t_idmv (intrnl_dmn_val_id, fld_data_cl_id, fld_id, last_chg_tms, last_chg_usr_id, mod_rst_ind, intrnl_dmn_val_txt, intrnl_dmn_val_nme, intrnl_dmn_desc, data_src_id, data_stat_typ)  SELECT 'CBA=000070',NULL,'00068386',SYSDATE,'CBA','N','PREB','PREB','PREB','CBA','ACTIVE'     FROM DUAL WHERE NOT EXISTS (SELECT 1 FROM ft_t_idmv WHERE fld_id = '00068386' AND intrnl_dmn_val_txt = 'PREB');</v>
      </c>
    </row>
    <row r="72" spans="1:15">
      <c r="A72" s="127" t="s">
        <v>1174</v>
      </c>
      <c r="B72" s="9" t="s">
        <v>1171</v>
      </c>
      <c r="C72" s="9"/>
      <c r="D72" s="9" t="s">
        <v>1118</v>
      </c>
      <c r="E72" s="40" t="s">
        <v>17</v>
      </c>
      <c r="F72" s="9" t="s">
        <v>141</v>
      </c>
      <c r="G72" s="9" t="s">
        <v>37</v>
      </c>
      <c r="H72" s="9" t="s">
        <v>1115</v>
      </c>
      <c r="I72" s="9" t="s">
        <v>1115</v>
      </c>
      <c r="J72" s="9" t="s">
        <v>1115</v>
      </c>
      <c r="K72" s="41"/>
      <c r="L72" s="41"/>
      <c r="M72" s="41" t="s">
        <v>141</v>
      </c>
      <c r="N72" s="41" t="s">
        <v>9</v>
      </c>
      <c r="O72" s="42" t="str">
        <f t="shared" si="9"/>
        <v>INSERT INTO ft_t_idmv (intrnl_dmn_val_id, fld_data_cl_id, fld_id, last_chg_tms, last_chg_usr_id, mod_rst_ind, intrnl_dmn_val_txt, intrnl_dmn_val_nme, intrnl_dmn_desc, data_src_id, data_stat_typ)  SELECT 'CBA=000071',NULL,'00068386',SYSDATE,'CBA','N','PTCN','PTCN','PTCN','CBA','ACTIVE'     FROM DUAL WHERE NOT EXISTS (SELECT 1 FROM ft_t_idmv WHERE fld_id = '00068386' AND intrnl_dmn_val_txt = 'PTCN');</v>
      </c>
    </row>
    <row r="73" spans="1:15">
      <c r="A73" s="127" t="s">
        <v>1174</v>
      </c>
      <c r="B73" s="9" t="s">
        <v>1172</v>
      </c>
      <c r="C73" s="9"/>
      <c r="D73" s="9" t="s">
        <v>1118</v>
      </c>
      <c r="E73" s="40" t="s">
        <v>17</v>
      </c>
      <c r="F73" s="9" t="s">
        <v>141</v>
      </c>
      <c r="G73" s="9" t="s">
        <v>37</v>
      </c>
      <c r="H73" s="9" t="s">
        <v>1116</v>
      </c>
      <c r="I73" s="9" t="s">
        <v>1116</v>
      </c>
      <c r="J73" s="9" t="s">
        <v>1116</v>
      </c>
      <c r="K73" s="41"/>
      <c r="L73" s="41"/>
      <c r="M73" s="41" t="s">
        <v>141</v>
      </c>
      <c r="N73" s="41" t="s">
        <v>9</v>
      </c>
      <c r="O73" s="42" t="str">
        <f t="shared" si="9"/>
        <v>INSERT INTO ft_t_idmv (intrnl_dmn_val_id, fld_data_cl_id, fld_id, last_chg_tms, last_chg_usr_id, mod_rst_ind, intrnl_dmn_val_txt, intrnl_dmn_val_nme, intrnl_dmn_desc, data_src_id, data_stat_typ)  SELECT 'CBA=000072',NULL,'00068386',SYSDATE,'CBA','N','TPAP','TPAP','TPAP','CBA','ACTIVE'     FROM DUAL WHERE NOT EXISTS (SELECT 1 FROM ft_t_idmv WHERE fld_id = '00068386' AND intrnl_dmn_val_txt = 'TPAP');</v>
      </c>
    </row>
    <row r="74" spans="1:15">
      <c r="A74" s="127" t="s">
        <v>1174</v>
      </c>
      <c r="B74" s="9" t="s">
        <v>1173</v>
      </c>
      <c r="C74" s="9"/>
      <c r="D74" s="9" t="s">
        <v>1118</v>
      </c>
      <c r="E74" s="40" t="s">
        <v>17</v>
      </c>
      <c r="F74" s="9" t="s">
        <v>141</v>
      </c>
      <c r="G74" s="9" t="s">
        <v>37</v>
      </c>
      <c r="H74" s="9" t="s">
        <v>1117</v>
      </c>
      <c r="I74" s="9" t="s">
        <v>1117</v>
      </c>
      <c r="J74" s="9" t="s">
        <v>1117</v>
      </c>
      <c r="K74" s="41"/>
      <c r="L74" s="41"/>
      <c r="M74" s="41" t="s">
        <v>141</v>
      </c>
      <c r="N74" s="41" t="s">
        <v>9</v>
      </c>
      <c r="O74" s="42" t="str">
        <f t="shared" si="9"/>
        <v>INSERT INTO ft_t_idmv (intrnl_dmn_val_id, fld_data_cl_id, fld_id, last_chg_tms, last_chg_usr_id, mod_rst_ind, intrnl_dmn_val_txt, intrnl_dmn_val_nme, intrnl_dmn_desc, data_src_id, data_stat_typ)  SELECT 'CBA=000073',NULL,'00068386',SYSDATE,'CBA','N','TPSF','TPSF','TPSF','CBA','ACTIVE'     FROM DUAL WHERE NOT EXISTS (SELECT 1 FROM ft_t_idmv WHERE fld_id = '00068386' AND intrnl_dmn_val_txt = 'TPSF');</v>
      </c>
    </row>
    <row r="75" spans="1:15">
      <c r="A75" s="4" t="s">
        <v>1540</v>
      </c>
      <c r="B75" s="9" t="s">
        <v>1539</v>
      </c>
      <c r="C75" s="9"/>
      <c r="D75" s="9" t="s">
        <v>1547</v>
      </c>
      <c r="E75" s="40" t="s">
        <v>17</v>
      </c>
      <c r="F75" s="9" t="s">
        <v>141</v>
      </c>
      <c r="G75" s="9" t="s">
        <v>37</v>
      </c>
      <c r="H75" s="9" t="s">
        <v>1536</v>
      </c>
      <c r="I75" s="9" t="s">
        <v>1537</v>
      </c>
      <c r="J75" s="9" t="s">
        <v>1538</v>
      </c>
      <c r="K75" s="41"/>
      <c r="L75" s="41"/>
      <c r="M75" s="41" t="s">
        <v>141</v>
      </c>
      <c r="N75" s="41" t="s">
        <v>9</v>
      </c>
      <c r="O75" s="42" t="str">
        <f t="shared" si="9"/>
        <v>INSERT INTO ft_t_idmv (intrnl_dmn_val_id, fld_data_cl_id, fld_id, last_chg_tms, last_chg_usr_id, mod_rst_ind, intrnl_dmn_val_txt, intrnl_dmn_val_nme, intrnl_dmn_desc, data_src_id, data_stat_typ)  SELECT 'CBA=000074',NULL,'00101581',SYSDATE,'CBA','N','CONTR','Contributor','Price Contributor','CBA','ACTIVE'     FROM DUAL WHERE NOT EXISTS (SELECT 1 FROM ft_t_idmv WHERE fld_id = '00101581' AND intrnl_dmn_val_txt = 'CONTR');</v>
      </c>
    </row>
    <row r="76" spans="1:15">
      <c r="A76" s="4" t="s">
        <v>1540</v>
      </c>
      <c r="B76" s="9" t="s">
        <v>1541</v>
      </c>
      <c r="C76" s="9"/>
      <c r="D76" s="9" t="s">
        <v>1542</v>
      </c>
      <c r="E76" s="40" t="s">
        <v>17</v>
      </c>
      <c r="F76" s="9" t="s">
        <v>141</v>
      </c>
      <c r="G76" s="9" t="s">
        <v>37</v>
      </c>
      <c r="H76" s="9" t="s">
        <v>1536</v>
      </c>
      <c r="I76" s="9" t="s">
        <v>1537</v>
      </c>
      <c r="J76" s="9" t="s">
        <v>1538</v>
      </c>
      <c r="K76" s="41"/>
      <c r="L76" s="41"/>
      <c r="M76" s="41" t="s">
        <v>141</v>
      </c>
      <c r="N76" s="41" t="s">
        <v>9</v>
      </c>
      <c r="O76" s="42" t="str">
        <f t="shared" ref="O76" si="10">CONCATENATE("INSERT INTO ft_t_idmv (intrnl_dmn_val_id, fld_data_cl_id, fld_id, last_chg_tms, last_chg_usr_id, mod_rst_ind, intrnl_dmn_val_txt, intrnl_dmn_val_nme, intrnl_dmn_desc, data_src_id, data_stat_typ)  SELECT '", B76, "',", IF(C76="","NULL", "'"&amp;C76&amp;"'"), ",'", D76, "',", E76, ",'", F76, "','", G76, "','", H76,"','", I76, "','", J76, "','", M76, "','", N76, "'     FROM DUAL WHERE NOT EXISTS (SELECT 1 FROM ft_t_idmv WHERE",IF(C76=""," fld_id = '"," fld_data_cl_id = '"), IF(C76="",D76,C76), "' AND intrnl_dmn_val_txt = '", H76, "');")</f>
        <v>INSERT INTO ft_t_idmv (intrnl_dmn_val_id, fld_data_cl_id, fld_id, last_chg_tms, last_chg_usr_id, mod_rst_ind, intrnl_dmn_val_txt, intrnl_dmn_val_nme, intrnl_dmn_desc, data_src_id, data_stat_typ)  SELECT 'CBA=000075',NULL,'01820018',SYSDATE,'CBA','N','CONTR','Contributor','Price Contributor','CBA','ACTIVE'     FROM DUAL WHERE NOT EXISTS (SELECT 1 FROM ft_t_idmv WHERE fld_id = '01820018' AND intrnl_dmn_val_txt = 'CONTR');</v>
      </c>
    </row>
    <row r="77" spans="1:15">
      <c r="A77" s="4" t="s">
        <v>1540</v>
      </c>
      <c r="B77" s="9" t="s">
        <v>1545</v>
      </c>
      <c r="C77" s="9"/>
      <c r="D77" s="9" t="s">
        <v>1542</v>
      </c>
      <c r="E77" s="40" t="s">
        <v>17</v>
      </c>
      <c r="F77" s="9" t="s">
        <v>141</v>
      </c>
      <c r="G77" s="9" t="s">
        <v>37</v>
      </c>
      <c r="H77" s="11" t="s">
        <v>1543</v>
      </c>
      <c r="I77" s="9" t="s">
        <v>1544</v>
      </c>
      <c r="J77" s="9" t="s">
        <v>1544</v>
      </c>
      <c r="K77" s="41"/>
      <c r="L77" s="41"/>
      <c r="M77" s="41" t="s">
        <v>141</v>
      </c>
      <c r="N77" s="41" t="s">
        <v>9</v>
      </c>
      <c r="O77" s="42" t="str">
        <f t="shared" ref="O77:O78" si="11">CONCATENATE("INSERT INTO ft_t_idmv (intrnl_dmn_val_id, fld_data_cl_id, fld_id, last_chg_tms, last_chg_usr_id, mod_rst_ind, intrnl_dmn_val_txt, intrnl_dmn_val_nme, intrnl_dmn_desc, data_src_id, data_stat_typ)  SELECT '", B77, "',", IF(C77="","NULL", "'"&amp;C77&amp;"'"), ",'", D77, "',", E77, ",'", F77, "','", G77, "','", H77,"','", I77, "','", J77, "','", M77, "','", N77, "'     FROM DUAL WHERE NOT EXISTS (SELECT 1 FROM ft_t_idmv WHERE",IF(C77=""," fld_id = '"," fld_data_cl_id = '"), IF(C77="",D77,C77), "' AND intrnl_dmn_val_txt = '", H77, "');")</f>
        <v>INSERT INTO ft_t_idmv (intrnl_dmn_val_id, fld_data_cl_id, fld_id, last_chg_tms, last_chg_usr_id, mod_rst_ind, intrnl_dmn_val_txt, intrnl_dmn_val_nme, intrnl_dmn_desc, data_src_id, data_stat_typ)  SELECT 'CBA=000076',NULL,'01820018',SYSDATE,'CBA','N','RTEXCH','Reuters Exchange','Reuters Exchange','CBA','ACTIVE'     FROM DUAL WHERE NOT EXISTS (SELECT 1 FROM ft_t_idmv WHERE fld_id = '01820018' AND intrnl_dmn_val_txt = 'RTEXCH');</v>
      </c>
    </row>
    <row r="78" spans="1:15">
      <c r="A78" s="4" t="s">
        <v>1540</v>
      </c>
      <c r="B78" s="9" t="s">
        <v>1546</v>
      </c>
      <c r="C78" s="9"/>
      <c r="D78" s="9" t="s">
        <v>1547</v>
      </c>
      <c r="E78" s="40" t="s">
        <v>17</v>
      </c>
      <c r="F78" s="9" t="s">
        <v>141</v>
      </c>
      <c r="G78" s="9" t="s">
        <v>37</v>
      </c>
      <c r="H78" s="11" t="s">
        <v>1543</v>
      </c>
      <c r="I78" s="9" t="s">
        <v>1544</v>
      </c>
      <c r="J78" s="9" t="s">
        <v>1544</v>
      </c>
      <c r="K78" s="41"/>
      <c r="L78" s="41"/>
      <c r="M78" s="41" t="s">
        <v>141</v>
      </c>
      <c r="N78" s="41" t="s">
        <v>9</v>
      </c>
      <c r="O78" s="42" t="str">
        <f t="shared" si="11"/>
        <v>INSERT INTO ft_t_idmv (intrnl_dmn_val_id, fld_data_cl_id, fld_id, last_chg_tms, last_chg_usr_id, mod_rst_ind, intrnl_dmn_val_txt, intrnl_dmn_val_nme, intrnl_dmn_desc, data_src_id, data_stat_typ)  SELECT 'CBA=000077',NULL,'00101581',SYSDATE,'CBA','N','RTEXCH','Reuters Exchange','Reuters Exchange','CBA','ACTIVE'     FROM DUAL WHERE NOT EXISTS (SELECT 1 FROM ft_t_idmv WHERE fld_id = '00101581' AND intrnl_dmn_val_txt = 'RTEXCH');</v>
      </c>
    </row>
    <row r="79" spans="1:15" s="141" customFormat="1">
      <c r="A79" s="123" t="s">
        <v>1548</v>
      </c>
      <c r="B79" s="123" t="s">
        <v>1556</v>
      </c>
      <c r="C79" s="123"/>
      <c r="D79" s="123" t="s">
        <v>1549</v>
      </c>
      <c r="E79" s="124" t="s">
        <v>17</v>
      </c>
      <c r="F79" s="123" t="s">
        <v>141</v>
      </c>
      <c r="G79" s="123" t="s">
        <v>37</v>
      </c>
      <c r="H79" s="123" t="s">
        <v>1553</v>
      </c>
      <c r="I79" s="123" t="s">
        <v>1550</v>
      </c>
      <c r="J79" s="123" t="s">
        <v>1550</v>
      </c>
      <c r="K79" s="125"/>
      <c r="L79" s="125"/>
      <c r="M79" s="125" t="s">
        <v>141</v>
      </c>
      <c r="N79" s="125" t="s">
        <v>9</v>
      </c>
      <c r="O79" s="126" t="str">
        <f t="shared" ref="O79:O82" si="12">CONCATENATE("INSERT INTO ft_t_idmv (intrnl_dmn_val_id, fld_data_cl_id, fld_id, last_chg_tms, last_chg_usr_id, mod_rst_ind, intrnl_dmn_val_txt, intrnl_dmn_val_nme, intrnl_dmn_desc, data_src_id, data_stat_typ)  SELECT '", B79, "',", IF(C79="","NULL", "'"&amp;C79&amp;"'"), ",'", D79, "',", E79, ",'", F79, "','", G79, "','", H79,"','", I79, "','", J79, "','", M79, "','", N79, "'     FROM DUAL WHERE NOT EXISTS (SELECT 1 FROM ft_t_idmv WHERE",IF(C79=""," fld_id = '"," fld_data_cl_id = '"), IF(C79="",D79,C79), "' AND intrnl_dmn_val_txt = '", H79, "');")</f>
        <v>INSERT INTO ft_t_idmv (intrnl_dmn_val_id, fld_data_cl_id, fld_id, last_chg_tms, last_chg_usr_id, mod_rst_ind, intrnl_dmn_val_txt, intrnl_dmn_val_nme, intrnl_dmn_desc, data_src_id, data_stat_typ)  SELECT 'CBA=000078',NULL,'00004510',SYSDATE,'CBA','N','BIDLOW','Bid Low Price','Bid Low Price','CBA','ACTIVE'     FROM DUAL WHERE NOT EXISTS (SELECT 1 FROM ft_t_idmv WHERE fld_id = '00004510' AND intrnl_dmn_val_txt = 'BIDLOW');</v>
      </c>
    </row>
    <row r="80" spans="1:15" s="141" customFormat="1">
      <c r="A80" s="123" t="s">
        <v>1548</v>
      </c>
      <c r="B80" s="123" t="s">
        <v>1557</v>
      </c>
      <c r="C80" s="123"/>
      <c r="D80" s="123" t="s">
        <v>1549</v>
      </c>
      <c r="E80" s="124" t="s">
        <v>17</v>
      </c>
      <c r="F80" s="123" t="s">
        <v>141</v>
      </c>
      <c r="G80" s="123" t="s">
        <v>37</v>
      </c>
      <c r="H80" s="123" t="s">
        <v>1555</v>
      </c>
      <c r="I80" s="123" t="s">
        <v>1551</v>
      </c>
      <c r="J80" s="123" t="s">
        <v>1551</v>
      </c>
      <c r="K80" s="125"/>
      <c r="L80" s="125"/>
      <c r="M80" s="125" t="s">
        <v>141</v>
      </c>
      <c r="N80" s="125" t="s">
        <v>9</v>
      </c>
      <c r="O80" s="126" t="str">
        <f t="shared" si="12"/>
        <v>INSERT INTO ft_t_idmv (intrnl_dmn_val_id, fld_data_cl_id, fld_id, last_chg_tms, last_chg_usr_id, mod_rst_ind, intrnl_dmn_val_txt, intrnl_dmn_val_nme, intrnl_dmn_desc, data_src_id, data_stat_typ)  SELECT 'CBA=000079',NULL,'00004510',SYSDATE,'CBA','N','CLSYLD','Close Yield','Close Yield','CBA','ACTIVE'     FROM DUAL WHERE NOT EXISTS (SELECT 1 FROM ft_t_idmv WHERE fld_id = '00004510' AND intrnl_dmn_val_txt = 'CLSYLD');</v>
      </c>
    </row>
    <row r="81" spans="1:15" s="141" customFormat="1">
      <c r="A81" s="123" t="s">
        <v>1548</v>
      </c>
      <c r="B81" s="123" t="s">
        <v>1558</v>
      </c>
      <c r="C81" s="123"/>
      <c r="D81" s="123" t="s">
        <v>1549</v>
      </c>
      <c r="E81" s="124" t="s">
        <v>17</v>
      </c>
      <c r="F81" s="123" t="s">
        <v>141</v>
      </c>
      <c r="G81" s="123" t="s">
        <v>37</v>
      </c>
      <c r="H81" s="123" t="s">
        <v>1554</v>
      </c>
      <c r="I81" s="123" t="s">
        <v>1552</v>
      </c>
      <c r="J81" s="123" t="s">
        <v>1552</v>
      </c>
      <c r="K81" s="125"/>
      <c r="L81" s="125"/>
      <c r="M81" s="125" t="s">
        <v>141</v>
      </c>
      <c r="N81" s="125" t="s">
        <v>9</v>
      </c>
      <c r="O81" s="126" t="str">
        <f t="shared" si="12"/>
        <v>INSERT INTO ft_t_idmv (intrnl_dmn_val_id, fld_data_cl_id, fld_id, last_chg_tms, last_chg_usr_id, mod_rst_ind, intrnl_dmn_val_txt, intrnl_dmn_val_nme, intrnl_dmn_desc, data_src_id, data_stat_typ)  SELECT 'CBA=000080',NULL,'00004510',SYSDATE,'CBA','N','HIGHASK','Todays High Ask','Todays High Ask','CBA','ACTIVE'     FROM DUAL WHERE NOT EXISTS (SELECT 1 FROM ft_t_idmv WHERE fld_id = '00004510' AND intrnl_dmn_val_txt = 'HIGHASK');</v>
      </c>
    </row>
    <row r="82" spans="1:15">
      <c r="A82" s="4" t="s">
        <v>42</v>
      </c>
      <c r="B82" s="9" t="s">
        <v>1559</v>
      </c>
      <c r="C82" s="9"/>
      <c r="D82" s="9" t="s">
        <v>43</v>
      </c>
      <c r="E82" s="40" t="s">
        <v>17</v>
      </c>
      <c r="F82" s="9" t="s">
        <v>141</v>
      </c>
      <c r="G82" s="9" t="s">
        <v>37</v>
      </c>
      <c r="H82" s="9" t="s">
        <v>1563</v>
      </c>
      <c r="I82" s="9" t="s">
        <v>1564</v>
      </c>
      <c r="J82" s="9" t="s">
        <v>1564</v>
      </c>
      <c r="K82" s="41"/>
      <c r="L82" s="41"/>
      <c r="M82" s="41" t="s">
        <v>141</v>
      </c>
      <c r="N82" s="41" t="s">
        <v>9</v>
      </c>
      <c r="O82" s="42" t="str">
        <f t="shared" si="12"/>
        <v>INSERT INTO ft_t_idmv (intrnl_dmn_val_id, fld_data_cl_id, fld_id, last_chg_tms, last_chg_usr_id, mod_rst_ind, intrnl_dmn_val_txt, intrnl_dmn_val_nme, intrnl_dmn_desc, data_src_id, data_stat_typ)  SELECT 'CBA=000081',NULL,'00002875',SYSDATE,'CBA','N','BBUNQTCK','BB Unique Ticker','BB Unique Ticker','CBA','ACTIVE'     FROM DUAL WHERE NOT EXISTS (SELECT 1 FROM ft_t_idmv WHERE fld_id = '00002875' AND intrnl_dmn_val_txt = 'BBUNQTCK');</v>
      </c>
    </row>
    <row r="83" spans="1:15">
      <c r="A83" s="4" t="s">
        <v>42</v>
      </c>
      <c r="B83" s="9" t="s">
        <v>1560</v>
      </c>
      <c r="C83" s="9"/>
      <c r="D83" s="9" t="s">
        <v>43</v>
      </c>
      <c r="E83" s="40" t="s">
        <v>17</v>
      </c>
      <c r="F83" s="9" t="s">
        <v>141</v>
      </c>
      <c r="G83" s="9" t="s">
        <v>37</v>
      </c>
      <c r="H83" s="9" t="s">
        <v>1565</v>
      </c>
      <c r="I83" s="9" t="s">
        <v>1566</v>
      </c>
      <c r="J83" s="9" t="s">
        <v>1567</v>
      </c>
      <c r="K83" s="41"/>
      <c r="L83" s="41"/>
      <c r="M83" s="41" t="s">
        <v>141</v>
      </c>
      <c r="N83" s="41" t="s">
        <v>9</v>
      </c>
      <c r="O83" s="42" t="str">
        <f t="shared" ref="O83:O84" si="13">CONCATENATE("INSERT INTO ft_t_idmv (intrnl_dmn_val_id, fld_data_cl_id, fld_id, last_chg_tms, last_chg_usr_id, mod_rst_ind, intrnl_dmn_val_txt, intrnl_dmn_val_nme, intrnl_dmn_desc, data_src_id, data_stat_typ)  SELECT '", B83, "',", IF(C83="","NULL", "'"&amp;C83&amp;"'"), ",'", D83, "',", E83, ",'", F83, "','", G83, "','", H83,"','", I83, "','", J83, "','", M83, "','", N83, "'     FROM DUAL WHERE NOT EXISTS (SELECT 1 FROM ft_t_idmv WHERE",IF(C83=""," fld_id = '"," fld_data_cl_id = '"), IF(C83="",D83,C83), "' AND intrnl_dmn_val_txt = '", H83, "');")</f>
        <v>INSERT INTO ft_t_idmv (intrnl_dmn_val_id, fld_data_cl_id, fld_id, last_chg_tms, last_chg_usr_id, mod_rst_ind, intrnl_dmn_val_txt, intrnl_dmn_val_nme, intrnl_dmn_desc, data_src_id, data_stat_typ)  SELECT 'CBA=000082',NULL,'00002875',SYSDATE,'CBA','N','TICKER','Ticker','BB Ticker','CBA','ACTIVE'     FROM DUAL WHERE NOT EXISTS (SELECT 1 FROM ft_t_idmv WHERE fld_id = '00002875' AND intrnl_dmn_val_txt = 'TICKER');</v>
      </c>
    </row>
    <row r="84" spans="1:15">
      <c r="A84" s="4" t="s">
        <v>215</v>
      </c>
      <c r="B84" s="9" t="s">
        <v>1561</v>
      </c>
      <c r="C84" s="9"/>
      <c r="D84" s="9" t="s">
        <v>216</v>
      </c>
      <c r="E84" s="40" t="s">
        <v>17</v>
      </c>
      <c r="F84" s="9" t="s">
        <v>141</v>
      </c>
      <c r="G84" s="9" t="s">
        <v>37</v>
      </c>
      <c r="H84" s="9" t="s">
        <v>1563</v>
      </c>
      <c r="I84" s="9" t="s">
        <v>1564</v>
      </c>
      <c r="J84" s="9" t="s">
        <v>1564</v>
      </c>
      <c r="K84" s="41"/>
      <c r="L84" s="41"/>
      <c r="M84" s="41" t="s">
        <v>141</v>
      </c>
      <c r="N84" s="41" t="s">
        <v>9</v>
      </c>
      <c r="O84" s="42" t="str">
        <f t="shared" si="13"/>
        <v>INSERT INTO ft_t_idmv (intrnl_dmn_val_id, fld_data_cl_id, fld_id, last_chg_tms, last_chg_usr_id, mod_rst_ind, intrnl_dmn_val_txt, intrnl_dmn_val_nme, intrnl_dmn_desc, data_src_id, data_stat_typ)  SELECT 'CBA=000083',NULL,'00004450',SYSDATE,'CBA','N','BBUNQTCK','BB Unique Ticker','BB Unique Ticker','CBA','ACTIVE'     FROM DUAL WHERE NOT EXISTS (SELECT 1 FROM ft_t_idmv WHERE fld_id = '00004450' AND intrnl_dmn_val_txt = 'BBUNQTCK');</v>
      </c>
    </row>
    <row r="85" spans="1:15">
      <c r="A85" s="4" t="s">
        <v>215</v>
      </c>
      <c r="B85" s="9" t="s">
        <v>1562</v>
      </c>
      <c r="C85" s="9"/>
      <c r="D85" s="9" t="s">
        <v>216</v>
      </c>
      <c r="E85" s="40" t="s">
        <v>17</v>
      </c>
      <c r="F85" s="9" t="s">
        <v>141</v>
      </c>
      <c r="G85" s="9" t="s">
        <v>37</v>
      </c>
      <c r="H85" s="9" t="s">
        <v>1565</v>
      </c>
      <c r="I85" s="9" t="s">
        <v>1566</v>
      </c>
      <c r="J85" s="9" t="s">
        <v>1567</v>
      </c>
      <c r="K85" s="41"/>
      <c r="L85" s="41"/>
      <c r="M85" s="41" t="s">
        <v>141</v>
      </c>
      <c r="N85" s="41" t="s">
        <v>9</v>
      </c>
      <c r="O85" s="42" t="str">
        <f t="shared" ref="O85:O88" si="14">CONCATENATE("INSERT INTO ft_t_idmv (intrnl_dmn_val_id, fld_data_cl_id, fld_id, last_chg_tms, last_chg_usr_id, mod_rst_ind, intrnl_dmn_val_txt, intrnl_dmn_val_nme, intrnl_dmn_desc, data_src_id, data_stat_typ)  SELECT '", B85, "',", IF(C85="","NULL", "'"&amp;C85&amp;"'"), ",'", D85, "',", E85, ",'", F85, "','", G85, "','", H85,"','", I85, "','", J85, "','", M85, "','", N85, "'     FROM DUAL WHERE NOT EXISTS (SELECT 1 FROM ft_t_idmv WHERE",IF(C85=""," fld_id = '"," fld_data_cl_id = '"), IF(C85="",D85,C85), "' AND intrnl_dmn_val_txt = '", H85, "');")</f>
        <v>INSERT INTO ft_t_idmv (intrnl_dmn_val_id, fld_data_cl_id, fld_id, last_chg_tms, last_chg_usr_id, mod_rst_ind, intrnl_dmn_val_txt, intrnl_dmn_val_nme, intrnl_dmn_desc, data_src_id, data_stat_typ)  SELECT 'CBA=000084',NULL,'00004450',SYSDATE,'CBA','N','TICKER','Ticker','BB Ticker','CBA','ACTIVE'     FROM DUAL WHERE NOT EXISTS (SELECT 1 FROM ft_t_idmv WHERE fld_id = '00004450' AND intrnl_dmn_val_txt = 'TICKER');</v>
      </c>
    </row>
    <row r="86" spans="1:15">
      <c r="A86" s="4" t="s">
        <v>42</v>
      </c>
      <c r="B86" s="9" t="s">
        <v>1568</v>
      </c>
      <c r="C86" s="9"/>
      <c r="D86" s="9" t="s">
        <v>43</v>
      </c>
      <c r="E86" s="40" t="s">
        <v>17</v>
      </c>
      <c r="F86" s="9" t="s">
        <v>141</v>
      </c>
      <c r="G86" s="9" t="s">
        <v>37</v>
      </c>
      <c r="H86" s="9" t="s">
        <v>1570</v>
      </c>
      <c r="I86" s="9" t="s">
        <v>1570</v>
      </c>
      <c r="J86" s="9" t="s">
        <v>1570</v>
      </c>
      <c r="K86" s="41"/>
      <c r="L86" s="41"/>
      <c r="M86" s="41" t="s">
        <v>141</v>
      </c>
      <c r="N86" s="41" t="s">
        <v>9</v>
      </c>
      <c r="O86" s="42" t="str">
        <f t="shared" si="14"/>
        <v>INSERT INTO ft_t_idmv (intrnl_dmn_val_id, fld_data_cl_id, fld_id, last_chg_tms, last_chg_usr_id, mod_rst_ind, intrnl_dmn_val_txt, intrnl_dmn_val_nme, intrnl_dmn_desc, data_src_id, data_stat_typ)  SELECT 'CBA=000085',NULL,'00002875',SYSDATE,'CBA','N','RIC','RIC','RIC','CBA','ACTIVE'     FROM DUAL WHERE NOT EXISTS (SELECT 1 FROM ft_t_idmv WHERE fld_id = '00002875' AND intrnl_dmn_val_txt = 'RIC');</v>
      </c>
    </row>
    <row r="87" spans="1:15">
      <c r="A87" s="4" t="s">
        <v>215</v>
      </c>
      <c r="B87" s="9" t="s">
        <v>1571</v>
      </c>
      <c r="C87" s="9"/>
      <c r="D87" s="9" t="s">
        <v>216</v>
      </c>
      <c r="E87" s="40" t="s">
        <v>17</v>
      </c>
      <c r="F87" s="9" t="s">
        <v>141</v>
      </c>
      <c r="G87" s="9" t="s">
        <v>37</v>
      </c>
      <c r="H87" s="9" t="s">
        <v>1570</v>
      </c>
      <c r="I87" s="9" t="s">
        <v>1570</v>
      </c>
      <c r="J87" s="9" t="s">
        <v>1570</v>
      </c>
      <c r="K87" s="41"/>
      <c r="L87" s="41"/>
      <c r="M87" s="41" t="s">
        <v>141</v>
      </c>
      <c r="N87" s="41" t="s">
        <v>9</v>
      </c>
      <c r="O87" s="42" t="str">
        <f t="shared" si="14"/>
        <v>INSERT INTO ft_t_idmv (intrnl_dmn_val_id, fld_data_cl_id, fld_id, last_chg_tms, last_chg_usr_id, mod_rst_ind, intrnl_dmn_val_txt, intrnl_dmn_val_nme, intrnl_dmn_desc, data_src_id, data_stat_typ)  SELECT 'CBA=000086',NULL,'00004450',SYSDATE,'CBA','N','RIC','RIC','RIC','CBA','ACTIVE'     FROM DUAL WHERE NOT EXISTS (SELECT 1 FROM ft_t_idmv WHERE fld_id = '00004450' AND intrnl_dmn_val_txt = 'RIC');</v>
      </c>
    </row>
    <row r="88" spans="1:15" s="140" customFormat="1">
      <c r="A88" s="136" t="s">
        <v>1083</v>
      </c>
      <c r="B88" s="9" t="s">
        <v>1572</v>
      </c>
      <c r="C88" s="136"/>
      <c r="D88" s="136" t="s">
        <v>1084</v>
      </c>
      <c r="E88" s="137" t="s">
        <v>17</v>
      </c>
      <c r="F88" s="136" t="s">
        <v>141</v>
      </c>
      <c r="G88" s="136" t="s">
        <v>37</v>
      </c>
      <c r="H88" s="136" t="s">
        <v>872</v>
      </c>
      <c r="I88" s="136" t="s">
        <v>1569</v>
      </c>
      <c r="J88" s="136" t="s">
        <v>1569</v>
      </c>
      <c r="K88" s="138"/>
      <c r="L88" s="138"/>
      <c r="M88" s="138" t="s">
        <v>141</v>
      </c>
      <c r="N88" s="138" t="s">
        <v>9</v>
      </c>
      <c r="O88" s="139" t="str">
        <f t="shared" si="14"/>
        <v>INSERT INTO ft_t_idmv (intrnl_dmn_val_id, fld_data_cl_id, fld_id, last_chg_tms, last_chg_usr_id, mod_rst_ind, intrnl_dmn_val_txt, intrnl_dmn_val_nme, intrnl_dmn_desc, data_src_id, data_stat_typ)  SELECT 'CBA=000087',NULL,'00004180',SYSDATE,'CBA','N','REQUEST','Request','Request','CBA','ACTIVE'     FROM DUAL WHERE NOT EXISTS (SELECT 1 FROM ft_t_idmv WHERE fld_id = '00004180' AND intrnl_dmn_val_txt = 'REQUEST');</v>
      </c>
    </row>
    <row r="89" spans="1:15">
      <c r="A89" s="4" t="s">
        <v>40</v>
      </c>
      <c r="B89" s="9" t="s">
        <v>2302</v>
      </c>
      <c r="C89" s="9" t="s">
        <v>41</v>
      </c>
      <c r="D89" s="9"/>
      <c r="E89" s="40" t="s">
        <v>17</v>
      </c>
      <c r="F89" s="9" t="s">
        <v>141</v>
      </c>
      <c r="G89" s="9" t="s">
        <v>37</v>
      </c>
      <c r="H89" s="9" t="s">
        <v>1401</v>
      </c>
      <c r="I89" s="9" t="s">
        <v>1401</v>
      </c>
      <c r="J89" s="9" t="s">
        <v>1401</v>
      </c>
      <c r="K89" s="41"/>
      <c r="L89" s="41"/>
      <c r="M89" s="41" t="s">
        <v>141</v>
      </c>
      <c r="N89" s="41" t="s">
        <v>9</v>
      </c>
      <c r="O89" s="42" t="str">
        <f>CONCATENATE("INSERT INTO ft_t_idmv (intrnl_dmn_val_id, fld_data_cl_id, fld_id, last_chg_tms, last_chg_usr_id, mod_rst_ind, intrnl_dmn_val_txt, intrnl_dmn_val_nme, intrnl_dmn_desc, data_src_id, data_stat_typ)  SELECT '", B89, "',", IF(C89="","NULL", "'"&amp;C89&amp;"'"), ",'", D89, "',", E89, ",'", F89, "','", G89, "','", H89,"','", I89, "','", J89, "','", M89, "','", N89, "'     FROM DUAL WHERE NOT EXISTS (SELECT 1 FROM ft_t_idmv WHERE",IF(C89=""," fld_id = '"," fld_data_cl_id = '"), IF(C89="",D89,C89), "' AND intrnl_dmn_val_txt = '", H89, "');")</f>
        <v>INSERT INTO ft_t_idmv (intrnl_dmn_val_id, fld_data_cl_id, fld_id, last_chg_tms, last_chg_usr_id, mod_rst_ind, intrnl_dmn_val_txt, intrnl_dmn_val_nme, intrnl_dmn_desc, data_src_id, data_stat_typ)  SELECT 'CBA=000088','DSRCID','',SYSDATE,'CBA','N','MRU','MRU','MRU','CBA','ACTIVE'     FROM DUAL WHERE NOT EXISTS (SELECT 1 FROM ft_t_idmv WHERE fld_data_cl_id = 'DSRCID' AND intrnl_dmn_val_txt = 'MRU');</v>
      </c>
    </row>
    <row r="90" spans="1:15" s="140" customFormat="1">
      <c r="A90" s="136" t="s">
        <v>2303</v>
      </c>
      <c r="B90" s="9" t="s">
        <v>2305</v>
      </c>
      <c r="C90" s="136"/>
      <c r="D90" s="136" t="s">
        <v>2304</v>
      </c>
      <c r="E90" s="137" t="s">
        <v>17</v>
      </c>
      <c r="F90" s="136" t="s">
        <v>141</v>
      </c>
      <c r="G90" s="136" t="s">
        <v>37</v>
      </c>
      <c r="H90" s="136" t="s">
        <v>2306</v>
      </c>
      <c r="I90" s="136" t="s">
        <v>2306</v>
      </c>
      <c r="J90" s="136" t="s">
        <v>2306</v>
      </c>
      <c r="K90" s="138"/>
      <c r="L90" s="138"/>
      <c r="M90" s="41" t="s">
        <v>141</v>
      </c>
      <c r="N90" s="41" t="s">
        <v>9</v>
      </c>
      <c r="O90" s="42" t="str">
        <f>CONCATENATE("INSERT INTO ft_t_idmv (intrnl_dmn_val_id, fld_data_cl_id, fld_id, last_chg_tms, last_chg_usr_id, mod_rst_ind, intrnl_dmn_val_txt, intrnl_dmn_val_nme, intrnl_dmn_desc, data_src_id, data_stat_typ)  SELECT '", B90, "',", IF(C90="","NULL", "'"&amp;C90&amp;"'"), ",'", D90, "',", E90, ",'", F90, "','", G90, "','", H90,"','", I90, "','", J90, "','", M90, "','", N90, "'     FROM DUAL WHERE NOT EXISTS (SELECT 1 FROM ft_t_idmv WHERE",IF(C90=""," fld_id = '"," fld_data_cl_id = '"), IF(C90="",D90,C90), "' AND intrnl_dmn_val_txt = '", H90, "');")</f>
        <v>INSERT INTO ft_t_idmv (intrnl_dmn_val_id, fld_data_cl_id, fld_id, last_chg_tms, last_chg_usr_id, mod_rst_ind, intrnl_dmn_val_txt, intrnl_dmn_val_nme, intrnl_dmn_desc, data_src_id, data_stat_typ)  SELECT 'CBA=000089',NULL,'00161455',SYSDATE,'CBA','N','LOW','LOW','LOW','CBA','ACTIVE'     FROM DUAL WHERE NOT EXISTS (SELECT 1 FROM ft_t_idmv WHERE fld_id = '00161455' AND intrnl_dmn_val_txt = 'LOW');</v>
      </c>
    </row>
    <row r="91" spans="1:15">
      <c r="A91" s="4" t="s">
        <v>1043</v>
      </c>
      <c r="B91" s="9" t="s">
        <v>2309</v>
      </c>
      <c r="C91" s="9"/>
      <c r="D91" s="9" t="s">
        <v>1045</v>
      </c>
      <c r="E91" s="40" t="s">
        <v>17</v>
      </c>
      <c r="F91" s="9" t="s">
        <v>141</v>
      </c>
      <c r="G91" s="9" t="s">
        <v>37</v>
      </c>
      <c r="H91" s="9" t="s">
        <v>2308</v>
      </c>
      <c r="I91" s="9" t="s">
        <v>2310</v>
      </c>
      <c r="J91" s="9" t="s">
        <v>2310</v>
      </c>
      <c r="K91" s="41"/>
      <c r="L91" s="41"/>
      <c r="M91" s="41" t="s">
        <v>141</v>
      </c>
      <c r="N91" s="41" t="s">
        <v>9</v>
      </c>
      <c r="O91" s="42" t="str">
        <f t="shared" ref="O91" si="15">CONCATENATE("INSERT INTO ft_t_idmv (intrnl_dmn_val_id, fld_data_cl_id, fld_id, last_chg_tms, last_chg_usr_id, mod_rst_ind, intrnl_dmn_val_txt, intrnl_dmn_val_nme, intrnl_dmn_desc, data_src_id, data_stat_typ)  SELECT '", B91, "',", IF(C91="","NULL", "'"&amp;C91&amp;"'"), ",'", D91, "',", E91, ",'", F91, "','", G91, "','", H91,"','", I91, "','", J91, "','", M91, "','", N91, "'     FROM DUAL WHERE NOT EXISTS (SELECT 1 FROM ft_t_idmv WHERE",IF(C91=""," fld_id = '"," fld_data_cl_id = '"), IF(C91="",D91,C91), "' AND intrnl_dmn_val_txt = '", H91, "');")</f>
        <v>INSERT INTO ft_t_idmv (intrnl_dmn_val_id, fld_data_cl_id, fld_id, last_chg_tms, last_chg_usr_id, mod_rst_ind, intrnl_dmn_val_txt, intrnl_dmn_val_nme, intrnl_dmn_desc, data_src_id, data_stat_typ)  SELECT 'CBA=000090',NULL,'00068599',SYSDATE,'CBA','N','IDPRCFLD','IDs Price Field','IDs Price Field','CBA','ACTIVE'     FROM DUAL WHERE NOT EXISTS (SELECT 1 FROM ft_t_idmv WHERE fld_id = '00068599' AND intrnl_dmn_val_txt = 'IDPRCFLD');</v>
      </c>
    </row>
    <row r="92" spans="1:15" s="141" customFormat="1">
      <c r="A92" s="123" t="s">
        <v>1548</v>
      </c>
      <c r="B92" s="9" t="s">
        <v>2321</v>
      </c>
      <c r="C92" s="123"/>
      <c r="D92" s="123" t="s">
        <v>1549</v>
      </c>
      <c r="E92" s="124" t="s">
        <v>17</v>
      </c>
      <c r="F92" s="123" t="s">
        <v>141</v>
      </c>
      <c r="G92" s="123" t="s">
        <v>37</v>
      </c>
      <c r="H92" s="123" t="s">
        <v>2311</v>
      </c>
      <c r="I92" s="123" t="s">
        <v>2316</v>
      </c>
      <c r="J92" s="123" t="s">
        <v>2316</v>
      </c>
      <c r="K92" s="125"/>
      <c r="L92" s="125"/>
      <c r="M92" s="125" t="s">
        <v>141</v>
      </c>
      <c r="N92" s="125" t="s">
        <v>9</v>
      </c>
      <c r="O92" s="126" t="str">
        <f t="shared" ref="O92:O117" si="16">CONCATENATE("INSERT INTO ft_t_idmv (intrnl_dmn_val_id, fld_data_cl_id, fld_id, last_chg_tms, last_chg_usr_id, mod_rst_ind, intrnl_dmn_val_txt, intrnl_dmn_val_nme, intrnl_dmn_desc, data_src_id, data_stat_typ)  SELECT '", B92, "',", IF(C92="","NULL", "'"&amp;C92&amp;"'"), ",'", D92, "',", E92, ",'", F92, "','", G92, "','", H92,"','", I92, "','", J92, "','", M92, "','", N92, "'     FROM DUAL WHERE NOT EXISTS (SELECT 1 FROM ft_t_idmv WHERE",IF(C92=""," fld_id = '"," fld_data_cl_id = '"), IF(C92="",D92,C92), "' AND intrnl_dmn_val_txt = '", H92, "');")</f>
        <v>INSERT INTO ft_t_idmv (intrnl_dmn_val_id, fld_data_cl_id, fld_id, last_chg_tms, last_chg_usr_id, mod_rst_ind, intrnl_dmn_val_txt, intrnl_dmn_val_nme, intrnl_dmn_desc, data_src_id, data_stat_typ)  SELECT 'CBA=000091',NULL,'00004510',SYSDATE,'CBA','N','CRRNYLD','Current Yield','Current Yield','CBA','ACTIVE'     FROM DUAL WHERE NOT EXISTS (SELECT 1 FROM ft_t_idmv WHERE fld_id = '00004510' AND intrnl_dmn_val_txt = 'CRRNYLD');</v>
      </c>
    </row>
    <row r="93" spans="1:15" s="141" customFormat="1">
      <c r="A93" s="123" t="s">
        <v>1548</v>
      </c>
      <c r="B93" s="9" t="s">
        <v>2322</v>
      </c>
      <c r="C93" s="123"/>
      <c r="D93" s="123" t="s">
        <v>1549</v>
      </c>
      <c r="E93" s="124" t="s">
        <v>17</v>
      </c>
      <c r="F93" s="123" t="s">
        <v>141</v>
      </c>
      <c r="G93" s="123" t="s">
        <v>37</v>
      </c>
      <c r="H93" s="123" t="s">
        <v>1555</v>
      </c>
      <c r="I93" s="123" t="s">
        <v>1551</v>
      </c>
      <c r="J93" s="123" t="s">
        <v>1551</v>
      </c>
      <c r="K93" s="125"/>
      <c r="L93" s="125"/>
      <c r="M93" s="125" t="s">
        <v>141</v>
      </c>
      <c r="N93" s="125" t="s">
        <v>9</v>
      </c>
      <c r="O93" s="126" t="str">
        <f t="shared" si="16"/>
        <v>INSERT INTO ft_t_idmv (intrnl_dmn_val_id, fld_data_cl_id, fld_id, last_chg_tms, last_chg_usr_id, mod_rst_ind, intrnl_dmn_val_txt, intrnl_dmn_val_nme, intrnl_dmn_desc, data_src_id, data_stat_typ)  SELECT 'CBA=000092',NULL,'00004510',SYSDATE,'CBA','N','CLSYLD','Close Yield','Close Yield','CBA','ACTIVE'     FROM DUAL WHERE NOT EXISTS (SELECT 1 FROM ft_t_idmv WHERE fld_id = '00004510' AND intrnl_dmn_val_txt = 'CLSYLD');</v>
      </c>
    </row>
    <row r="94" spans="1:15" s="141" customFormat="1">
      <c r="A94" s="123" t="s">
        <v>1548</v>
      </c>
      <c r="B94" s="9" t="s">
        <v>2323</v>
      </c>
      <c r="C94" s="123"/>
      <c r="D94" s="123" t="s">
        <v>1549</v>
      </c>
      <c r="E94" s="124" t="s">
        <v>17</v>
      </c>
      <c r="F94" s="123" t="s">
        <v>141</v>
      </c>
      <c r="G94" s="123" t="s">
        <v>37</v>
      </c>
      <c r="H94" s="123" t="s">
        <v>2312</v>
      </c>
      <c r="I94" s="123" t="s">
        <v>2317</v>
      </c>
      <c r="J94" s="123" t="s">
        <v>2317</v>
      </c>
      <c r="K94" s="125"/>
      <c r="L94" s="125"/>
      <c r="M94" s="125" t="s">
        <v>141</v>
      </c>
      <c r="N94" s="125" t="s">
        <v>9</v>
      </c>
      <c r="O94" s="126" t="str">
        <f t="shared" si="16"/>
        <v>INSERT INTO ft_t_idmv (intrnl_dmn_val_id, fld_data_cl_id, fld_id, last_chg_tms, last_chg_usr_id, mod_rst_ind, intrnl_dmn_val_txt, intrnl_dmn_val_nme, intrnl_dmn_desc, data_src_id, data_stat_typ)  SELECT 'CBA=000093',NULL,'00004510',SYSDATE,'CBA','N','YESTCLS','Yesterday Close','Yesterday Close','CBA','ACTIVE'     FROM DUAL WHERE NOT EXISTS (SELECT 1 FROM ft_t_idmv WHERE fld_id = '00004510' AND intrnl_dmn_val_txt = 'YESTCLS');</v>
      </c>
    </row>
    <row r="95" spans="1:15" s="141" customFormat="1">
      <c r="A95" s="123" t="s">
        <v>1548</v>
      </c>
      <c r="B95" s="9" t="s">
        <v>2324</v>
      </c>
      <c r="C95" s="123"/>
      <c r="D95" s="123" t="s">
        <v>1549</v>
      </c>
      <c r="E95" s="124" t="s">
        <v>17</v>
      </c>
      <c r="F95" s="123" t="s">
        <v>141</v>
      </c>
      <c r="G95" s="123" t="s">
        <v>37</v>
      </c>
      <c r="H95" s="123" t="s">
        <v>2313</v>
      </c>
      <c r="I95" s="123" t="s">
        <v>2318</v>
      </c>
      <c r="J95" s="123" t="s">
        <v>2318</v>
      </c>
      <c r="K95" s="125"/>
      <c r="L95" s="125"/>
      <c r="M95" s="125" t="s">
        <v>141</v>
      </c>
      <c r="N95" s="125" t="s">
        <v>9</v>
      </c>
      <c r="O95" s="126" t="str">
        <f t="shared" si="16"/>
        <v>INSERT INTO ft_t_idmv (intrnl_dmn_val_id, fld_data_cl_id, fld_id, last_chg_tms, last_chg_usr_id, mod_rst_ind, intrnl_dmn_val_txt, intrnl_dmn_val_nme, intrnl_dmn_desc, data_src_id, data_stat_typ)  SELECT 'CBA=000094',NULL,'00004510',SYSDATE,'CBA','N','DIRBID','Dirty Bid','Dirty Bid','CBA','ACTIVE'     FROM DUAL WHERE NOT EXISTS (SELECT 1 FROM ft_t_idmv WHERE fld_id = '00004510' AND intrnl_dmn_val_txt = 'DIRBID');</v>
      </c>
    </row>
    <row r="96" spans="1:15" s="141" customFormat="1">
      <c r="A96" s="123" t="s">
        <v>1548</v>
      </c>
      <c r="B96" s="9" t="s">
        <v>2325</v>
      </c>
      <c r="C96" s="123"/>
      <c r="D96" s="123" t="s">
        <v>1549</v>
      </c>
      <c r="E96" s="124" t="s">
        <v>17</v>
      </c>
      <c r="F96" s="123" t="s">
        <v>141</v>
      </c>
      <c r="G96" s="123" t="s">
        <v>37</v>
      </c>
      <c r="H96" s="123" t="s">
        <v>2314</v>
      </c>
      <c r="I96" s="123" t="s">
        <v>2320</v>
      </c>
      <c r="J96" s="123" t="s">
        <v>2320</v>
      </c>
      <c r="K96" s="125"/>
      <c r="L96" s="125"/>
      <c r="M96" s="125" t="s">
        <v>141</v>
      </c>
      <c r="N96" s="125" t="s">
        <v>9</v>
      </c>
      <c r="O96" s="126" t="str">
        <f t="shared" si="16"/>
        <v>INSERT INTO ft_t_idmv (intrnl_dmn_val_id, fld_data_cl_id, fld_id, last_chg_tms, last_chg_usr_id, mod_rst_ind, intrnl_dmn_val_txt, intrnl_dmn_val_nme, intrnl_dmn_desc, data_src_id, data_stat_typ)  SELECT 'CBA=000095',NULL,'00004510',SYSDATE,'CBA','N','DIRMID','Dirty Mid','Dirty Mid','CBA','ACTIVE'     FROM DUAL WHERE NOT EXISTS (SELECT 1 FROM ft_t_idmv WHERE fld_id = '00004510' AND intrnl_dmn_val_txt = 'DIRMID');</v>
      </c>
    </row>
    <row r="97" spans="1:15" s="141" customFormat="1">
      <c r="A97" s="123" t="s">
        <v>1548</v>
      </c>
      <c r="B97" s="9" t="s">
        <v>2326</v>
      </c>
      <c r="C97" s="123"/>
      <c r="D97" s="123" t="s">
        <v>1549</v>
      </c>
      <c r="E97" s="124" t="s">
        <v>17</v>
      </c>
      <c r="F97" s="123" t="s">
        <v>141</v>
      </c>
      <c r="G97" s="123" t="s">
        <v>37</v>
      </c>
      <c r="H97" s="123" t="s">
        <v>2315</v>
      </c>
      <c r="I97" s="123" t="s">
        <v>2319</v>
      </c>
      <c r="J97" s="123" t="s">
        <v>2319</v>
      </c>
      <c r="K97" s="125"/>
      <c r="L97" s="125"/>
      <c r="M97" s="125" t="s">
        <v>141</v>
      </c>
      <c r="N97" s="125" t="s">
        <v>9</v>
      </c>
      <c r="O97" s="126" t="str">
        <f t="shared" si="16"/>
        <v>INSERT INTO ft_t_idmv (intrnl_dmn_val_id, fld_data_cl_id, fld_id, last_chg_tms, last_chg_usr_id, mod_rst_ind, intrnl_dmn_val_txt, intrnl_dmn_val_nme, intrnl_dmn_desc, data_src_id, data_stat_typ)  SELECT 'CBA=000096',NULL,'00004510',SYSDATE,'CBA','N','DISCBID','Discount Bid','Discount Bid','CBA','ACTIVE'     FROM DUAL WHERE NOT EXISTS (SELECT 1 FROM ft_t_idmv WHERE fld_id = '00004510' AND intrnl_dmn_val_txt = 'DISCBID');</v>
      </c>
    </row>
    <row r="98" spans="1:15" s="141" customFormat="1">
      <c r="A98" s="123" t="s">
        <v>1548</v>
      </c>
      <c r="B98" s="9" t="s">
        <v>2460</v>
      </c>
      <c r="C98" s="123"/>
      <c r="D98" s="123" t="s">
        <v>1549</v>
      </c>
      <c r="E98" s="124" t="s">
        <v>17</v>
      </c>
      <c r="F98" s="123" t="s">
        <v>141</v>
      </c>
      <c r="G98" s="123" t="s">
        <v>37</v>
      </c>
      <c r="H98" s="123" t="s">
        <v>2456</v>
      </c>
      <c r="I98" s="123" t="s">
        <v>2464</v>
      </c>
      <c r="J98" s="123" t="s">
        <v>2464</v>
      </c>
      <c r="K98" s="125"/>
      <c r="L98" s="125"/>
      <c r="M98" s="125" t="s">
        <v>141</v>
      </c>
      <c r="N98" s="125" t="s">
        <v>9</v>
      </c>
      <c r="O98" s="126" t="str">
        <f t="shared" si="16"/>
        <v>INSERT INTO ft_t_idmv (intrnl_dmn_val_id, fld_data_cl_id, fld_id, last_chg_tms, last_chg_usr_id, mod_rst_ind, intrnl_dmn_val_txt, intrnl_dmn_val_nme, intrnl_dmn_desc, data_src_id, data_stat_typ)  SELECT 'CBA=000097',NULL,'00004510',SYSDATE,'CBA','N','GNVL1','General Value 1','General Value 1','CBA','ACTIVE'     FROM DUAL WHERE NOT EXISTS (SELECT 1 FROM ft_t_idmv WHERE fld_id = '00004510' AND intrnl_dmn_val_txt = 'GNVL1');</v>
      </c>
    </row>
    <row r="99" spans="1:15">
      <c r="A99" s="123" t="s">
        <v>1548</v>
      </c>
      <c r="B99" s="9" t="s">
        <v>2461</v>
      </c>
      <c r="D99" s="123" t="s">
        <v>1549</v>
      </c>
      <c r="E99" s="124" t="s">
        <v>17</v>
      </c>
      <c r="F99" s="123" t="s">
        <v>141</v>
      </c>
      <c r="G99" s="123" t="s">
        <v>37</v>
      </c>
      <c r="H99" s="123" t="s">
        <v>2459</v>
      </c>
      <c r="I99" s="123" t="s">
        <v>2465</v>
      </c>
      <c r="J99" s="123" t="s">
        <v>2465</v>
      </c>
      <c r="K99" s="125"/>
      <c r="L99" s="125"/>
      <c r="M99" s="125" t="s">
        <v>141</v>
      </c>
      <c r="N99" s="125" t="s">
        <v>9</v>
      </c>
      <c r="O99" s="126" t="str">
        <f t="shared" si="16"/>
        <v>INSERT INTO ft_t_idmv (intrnl_dmn_val_id, fld_data_cl_id, fld_id, last_chg_tms, last_chg_usr_id, mod_rst_ind, intrnl_dmn_val_txt, intrnl_dmn_val_nme, intrnl_dmn_desc, data_src_id, data_stat_typ)  SELECT 'CBA=000098',NULL,'00004510',SYSDATE,'CBA','N','GNVL2','General Value 2','General Value 2','CBA','ACTIVE'     FROM DUAL WHERE NOT EXISTS (SELECT 1 FROM ft_t_idmv WHERE fld_id = '00004510' AND intrnl_dmn_val_txt = 'GNVL2');</v>
      </c>
    </row>
    <row r="100" spans="1:15">
      <c r="A100" s="123" t="s">
        <v>1548</v>
      </c>
      <c r="B100" s="9" t="s">
        <v>2462</v>
      </c>
      <c r="D100" s="123" t="s">
        <v>1549</v>
      </c>
      <c r="E100" s="124" t="s">
        <v>17</v>
      </c>
      <c r="F100" s="123" t="s">
        <v>141</v>
      </c>
      <c r="G100" s="123" t="s">
        <v>37</v>
      </c>
      <c r="H100" s="123" t="s">
        <v>2458</v>
      </c>
      <c r="I100" s="123" t="s">
        <v>2466</v>
      </c>
      <c r="J100" s="123" t="s">
        <v>2466</v>
      </c>
      <c r="K100" s="125"/>
      <c r="L100" s="125"/>
      <c r="M100" s="125" t="s">
        <v>141</v>
      </c>
      <c r="N100" s="125" t="s">
        <v>9</v>
      </c>
      <c r="O100" s="126" t="str">
        <f t="shared" si="16"/>
        <v>INSERT INTO ft_t_idmv (intrnl_dmn_val_id, fld_data_cl_id, fld_id, last_chg_tms, last_chg_usr_id, mod_rst_ind, intrnl_dmn_val_txt, intrnl_dmn_val_nme, intrnl_dmn_desc, data_src_id, data_stat_typ)  SELECT 'CBA=000099',NULL,'00004510',SYSDATE,'CBA','N','GNVL3','General Value 3','General Value 3','CBA','ACTIVE'     FROM DUAL WHERE NOT EXISTS (SELECT 1 FROM ft_t_idmv WHERE fld_id = '00004510' AND intrnl_dmn_val_txt = 'GNVL3');</v>
      </c>
    </row>
    <row r="101" spans="1:15">
      <c r="A101" s="123" t="s">
        <v>1548</v>
      </c>
      <c r="B101" s="9" t="s">
        <v>2463</v>
      </c>
      <c r="D101" s="123" t="s">
        <v>1549</v>
      </c>
      <c r="E101" s="124" t="s">
        <v>17</v>
      </c>
      <c r="F101" s="123" t="s">
        <v>141</v>
      </c>
      <c r="G101" s="123" t="s">
        <v>37</v>
      </c>
      <c r="H101" s="123" t="s">
        <v>2457</v>
      </c>
      <c r="I101" s="123" t="s">
        <v>2467</v>
      </c>
      <c r="J101" s="123" t="s">
        <v>2467</v>
      </c>
      <c r="K101" s="125"/>
      <c r="L101" s="125"/>
      <c r="M101" s="125" t="s">
        <v>141</v>
      </c>
      <c r="N101" s="125" t="s">
        <v>9</v>
      </c>
      <c r="O101" s="126" t="str">
        <f t="shared" si="16"/>
        <v>INSERT INTO ft_t_idmv (intrnl_dmn_val_id, fld_data_cl_id, fld_id, last_chg_tms, last_chg_usr_id, mod_rst_ind, intrnl_dmn_val_txt, intrnl_dmn_val_nme, intrnl_dmn_desc, data_src_id, data_stat_typ)  SELECT 'CBA=000100',NULL,'00004510',SYSDATE,'CBA','N','GNVL5','General Value 5','General Value 5','CBA','ACTIVE'     FROM DUAL WHERE NOT EXISTS (SELECT 1 FROM ft_t_idmv WHERE fld_id = '00004510' AND intrnl_dmn_val_txt = 'GNVL5');</v>
      </c>
    </row>
    <row r="102" spans="1:15" s="140" customFormat="1">
      <c r="A102" s="136" t="s">
        <v>1083</v>
      </c>
      <c r="B102" s="9" t="s">
        <v>2585</v>
      </c>
      <c r="C102" s="136"/>
      <c r="D102" s="136" t="s">
        <v>1084</v>
      </c>
      <c r="E102" s="137" t="s">
        <v>17</v>
      </c>
      <c r="F102" s="136" t="s">
        <v>141</v>
      </c>
      <c r="G102" s="136" t="s">
        <v>37</v>
      </c>
      <c r="H102" s="136" t="s">
        <v>2665</v>
      </c>
      <c r="I102" s="136" t="s">
        <v>2660</v>
      </c>
      <c r="J102" s="136" t="s">
        <v>2660</v>
      </c>
      <c r="K102" s="138"/>
      <c r="L102" s="138"/>
      <c r="M102" s="138" t="s">
        <v>141</v>
      </c>
      <c r="N102" s="138" t="s">
        <v>9</v>
      </c>
      <c r="O102" s="139" t="str">
        <f t="shared" si="16"/>
        <v>INSERT INTO ft_t_idmv (intrnl_dmn_val_id, fld_data_cl_id, fld_id, last_chg_tms, last_chg_usr_id, mod_rst_ind, intrnl_dmn_val_txt, intrnl_dmn_val_nme, intrnl_dmn_desc, data_src_id, data_stat_typ)  SELECT 'CBA=000101',NULL,'00004180',SYSDATE,'CBA','N','VALID','Validation','Validation','CBA','ACTIVE'     FROM DUAL WHERE NOT EXISTS (SELECT 1 FROM ft_t_idmv WHERE fld_id = '00004180' AND intrnl_dmn_val_txt = 'VALID');</v>
      </c>
    </row>
    <row r="103" spans="1:15">
      <c r="A103" s="16" t="s">
        <v>3355</v>
      </c>
      <c r="B103" s="9" t="s">
        <v>2586</v>
      </c>
      <c r="D103" s="43" t="s">
        <v>3354</v>
      </c>
      <c r="E103" s="137" t="s">
        <v>17</v>
      </c>
      <c r="F103" s="136" t="s">
        <v>141</v>
      </c>
      <c r="G103" s="136" t="s">
        <v>37</v>
      </c>
      <c r="H103" s="136" t="s">
        <v>2665</v>
      </c>
      <c r="I103" s="136" t="s">
        <v>2660</v>
      </c>
      <c r="J103" s="136" t="s">
        <v>2660</v>
      </c>
      <c r="K103" s="138"/>
      <c r="L103" s="138"/>
      <c r="M103" s="138" t="s">
        <v>141</v>
      </c>
      <c r="N103" s="138" t="s">
        <v>9</v>
      </c>
      <c r="O103" s="139" t="str">
        <f t="shared" si="16"/>
        <v>INSERT INTO ft_t_idmv (intrnl_dmn_val_id, fld_data_cl_id, fld_id, last_chg_tms, last_chg_usr_id, mod_rst_ind, intrnl_dmn_val_txt, intrnl_dmn_val_nme, intrnl_dmn_desc, data_src_id, data_stat_typ)  SELECT 'CBA=000102',NULL,'00002760',SYSDATE,'CBA','N','VALID','Validation','Validation','CBA','ACTIVE'     FROM DUAL WHERE NOT EXISTS (SELECT 1 FROM ft_t_idmv WHERE fld_id = '00002760' AND intrnl_dmn_val_txt = 'VALID');</v>
      </c>
    </row>
    <row r="104" spans="1:15">
      <c r="A104" s="16" t="s">
        <v>3355</v>
      </c>
      <c r="B104" s="9" t="s">
        <v>2587</v>
      </c>
      <c r="D104" s="43" t="s">
        <v>3354</v>
      </c>
      <c r="E104" s="137" t="s">
        <v>17</v>
      </c>
      <c r="F104" s="136" t="s">
        <v>141</v>
      </c>
      <c r="G104" s="136" t="s">
        <v>37</v>
      </c>
      <c r="H104" s="136" t="s">
        <v>872</v>
      </c>
      <c r="I104" s="136" t="s">
        <v>1569</v>
      </c>
      <c r="J104" s="136" t="s">
        <v>1569</v>
      </c>
      <c r="K104" s="138"/>
      <c r="L104" s="138"/>
      <c r="M104" s="138" t="s">
        <v>141</v>
      </c>
      <c r="N104" s="138" t="s">
        <v>9</v>
      </c>
      <c r="O104" s="139" t="str">
        <f t="shared" si="16"/>
        <v>INSERT INTO ft_t_idmv (intrnl_dmn_val_id, fld_data_cl_id, fld_id, last_chg_tms, last_chg_usr_id, mod_rst_ind, intrnl_dmn_val_txt, intrnl_dmn_val_nme, intrnl_dmn_desc, data_src_id, data_stat_typ)  SELECT 'CBA=000103',NULL,'00002760',SYSDATE,'CBA','N','REQUEST','Request','Request','CBA','ACTIVE'     FROM DUAL WHERE NOT EXISTS (SELECT 1 FROM ft_t_idmv WHERE fld_id = '00002760' AND intrnl_dmn_val_txt = 'REQUEST');</v>
      </c>
    </row>
    <row r="105" spans="1:15">
      <c r="A105" s="4" t="s">
        <v>1043</v>
      </c>
      <c r="B105" s="9" t="s">
        <v>2588</v>
      </c>
      <c r="C105" s="9"/>
      <c r="D105" s="9" t="s">
        <v>1045</v>
      </c>
      <c r="E105" s="40" t="s">
        <v>17</v>
      </c>
      <c r="F105" s="9" t="s">
        <v>141</v>
      </c>
      <c r="G105" s="9" t="s">
        <v>37</v>
      </c>
      <c r="H105" s="9" t="s">
        <v>3361</v>
      </c>
      <c r="I105" s="9" t="s">
        <v>3362</v>
      </c>
      <c r="J105" s="9" t="s">
        <v>3362</v>
      </c>
      <c r="K105" s="41"/>
      <c r="L105" s="41"/>
      <c r="M105" s="41" t="s">
        <v>141</v>
      </c>
      <c r="N105" s="41" t="s">
        <v>9</v>
      </c>
      <c r="O105" s="42" t="str">
        <f t="shared" si="16"/>
        <v>INSERT INTO ft_t_idmv (intrnl_dmn_val_id, fld_data_cl_id, fld_id, last_chg_tms, last_chg_usr_id, mod_rst_ind, intrnl_dmn_val_txt, intrnl_dmn_val_nme, intrnl_dmn_desc, data_src_id, data_stat_typ)  SELECT 'CBA=000104',NULL,'00068599',SYSDATE,'CBA','N','PRMTICKR','Primary Ticker','Primary Ticker','CBA','ACTIVE'     FROM DUAL WHERE NOT EXISTS (SELECT 1 FROM ft_t_idmv WHERE fld_id = '00068599' AND intrnl_dmn_val_txt = 'PRMTICKR');</v>
      </c>
    </row>
    <row r="106" spans="1:15">
      <c r="A106" s="4" t="s">
        <v>1043</v>
      </c>
      <c r="B106" s="9" t="s">
        <v>2589</v>
      </c>
      <c r="C106" s="9"/>
      <c r="D106" s="9" t="s">
        <v>1045</v>
      </c>
      <c r="E106" s="40" t="s">
        <v>17</v>
      </c>
      <c r="F106" s="9" t="s">
        <v>141</v>
      </c>
      <c r="G106" s="9" t="s">
        <v>37</v>
      </c>
      <c r="H106" s="9" t="s">
        <v>3360</v>
      </c>
      <c r="I106" s="9" t="s">
        <v>3363</v>
      </c>
      <c r="J106" s="9" t="s">
        <v>3363</v>
      </c>
      <c r="K106" s="41"/>
      <c r="L106" s="41"/>
      <c r="M106" s="41" t="s">
        <v>141</v>
      </c>
      <c r="N106" s="41" t="s">
        <v>9</v>
      </c>
      <c r="O106" s="42" t="str">
        <f t="shared" si="16"/>
        <v>INSERT INTO ft_t_idmv (intrnl_dmn_val_id, fld_data_cl_id, fld_id, last_chg_tms, last_chg_usr_id, mod_rst_ind, intrnl_dmn_val_txt, intrnl_dmn_val_nme, intrnl_dmn_desc, data_src_id, data_stat_typ)  SELECT 'CBA=000105',NULL,'00068599',SYSDATE,'CBA','N','SECTICKR','Secondary Ticker','Secondary Ticker','CBA','ACTIVE'     FROM DUAL WHERE NOT EXISTS (SELECT 1 FROM ft_t_idmv WHERE fld_id = '00068599' AND intrnl_dmn_val_txt = 'SECTICKR');</v>
      </c>
    </row>
    <row r="107" spans="1:15">
      <c r="A107" s="4" t="s">
        <v>1043</v>
      </c>
      <c r="B107" s="9" t="s">
        <v>2590</v>
      </c>
      <c r="C107" s="9"/>
      <c r="D107" s="9" t="s">
        <v>1045</v>
      </c>
      <c r="E107" s="40" t="s">
        <v>17</v>
      </c>
      <c r="F107" s="9" t="s">
        <v>141</v>
      </c>
      <c r="G107" s="9" t="s">
        <v>37</v>
      </c>
      <c r="H107" s="9" t="s">
        <v>3359</v>
      </c>
      <c r="I107" s="9" t="s">
        <v>3364</v>
      </c>
      <c r="J107" s="9" t="s">
        <v>3364</v>
      </c>
      <c r="K107" s="41"/>
      <c r="L107" s="41"/>
      <c r="M107" s="41" t="s">
        <v>141</v>
      </c>
      <c r="N107" s="41" t="s">
        <v>9</v>
      </c>
      <c r="O107" s="42" t="str">
        <f t="shared" si="16"/>
        <v>INSERT INTO ft_t_idmv (intrnl_dmn_val_id, fld_data_cl_id, fld_id, last_chg_tms, last_chg_usr_id, mod_rst_ind, intrnl_dmn_val_txt, intrnl_dmn_val_nme, intrnl_dmn_desc, data_src_id, data_stat_typ)  SELECT 'CBA=000106',NULL,'00068599',SYSDATE,'CBA','N','THRTICKR','Thr Ticker','Thr Ticker','CBA','ACTIVE'     FROM DUAL WHERE NOT EXISTS (SELECT 1 FROM ft_t_idmv WHERE fld_id = '00068599' AND intrnl_dmn_val_txt = 'THRTICKR');</v>
      </c>
    </row>
    <row r="108" spans="1:15">
      <c r="B108" s="9" t="s">
        <v>2591</v>
      </c>
      <c r="C108" s="9"/>
      <c r="D108" s="9" t="s">
        <v>43</v>
      </c>
      <c r="E108" s="40" t="s">
        <v>17</v>
      </c>
      <c r="F108" s="9" t="s">
        <v>141</v>
      </c>
      <c r="G108" s="9" t="s">
        <v>37</v>
      </c>
      <c r="H108" s="9" t="s">
        <v>3374</v>
      </c>
      <c r="I108" s="9" t="s">
        <v>3371</v>
      </c>
      <c r="J108" s="9" t="s">
        <v>3371</v>
      </c>
      <c r="K108" s="41"/>
      <c r="L108" s="41"/>
      <c r="M108" s="41" t="s">
        <v>141</v>
      </c>
      <c r="N108" s="41" t="s">
        <v>9</v>
      </c>
      <c r="O108" s="42" t="str">
        <f t="shared" si="16"/>
        <v>INSERT INTO ft_t_idmv (intrnl_dmn_val_id, fld_data_cl_id, fld_id, last_chg_tms, last_chg_usr_id, mod_rst_ind, intrnl_dmn_val_txt, intrnl_dmn_val_nme, intrnl_dmn_desc, data_src_id, data_stat_typ)  SELECT 'CBA=000107',NULL,'00002875',SYSDATE,'CBA','N','MTH_RCG','Matching BB Ticker','Matching BB Ticker','CBA','ACTIVE'     FROM DUAL WHERE NOT EXISTS (SELECT 1 FROM ft_t_idmv WHERE fld_id = '00002875' AND intrnl_dmn_val_txt = 'MTH_RCG');</v>
      </c>
    </row>
    <row r="109" spans="1:15">
      <c r="B109" s="9" t="s">
        <v>2592</v>
      </c>
      <c r="D109" s="9" t="s">
        <v>43</v>
      </c>
      <c r="E109" s="40" t="s">
        <v>17</v>
      </c>
      <c r="F109" s="9" t="s">
        <v>141</v>
      </c>
      <c r="G109" s="9" t="s">
        <v>37</v>
      </c>
      <c r="H109" s="9" t="s">
        <v>3372</v>
      </c>
      <c r="I109" s="9" t="s">
        <v>3371</v>
      </c>
      <c r="J109" s="9" t="s">
        <v>3371</v>
      </c>
      <c r="K109" s="41"/>
      <c r="L109" s="41"/>
      <c r="M109" s="41" t="s">
        <v>141</v>
      </c>
      <c r="N109" s="41" t="s">
        <v>9</v>
      </c>
      <c r="O109" s="42" t="str">
        <f t="shared" si="16"/>
        <v>INSERT INTO ft_t_idmv (intrnl_dmn_val_id, fld_data_cl_id, fld_id, last_chg_tms, last_chg_usr_id, mod_rst_ind, intrnl_dmn_val_txt, intrnl_dmn_val_nme, intrnl_dmn_desc, data_src_id, data_stat_typ)  SELECT 'CBA=000108',NULL,'00002875',SYSDATE,'CBA','N','MTH_RIC','Matching BB Ticker','Matching BB Ticker','CBA','ACTIVE'     FROM DUAL WHERE NOT EXISTS (SELECT 1 FROM ft_t_idmv WHERE fld_id = '00002875' AND intrnl_dmn_val_txt = 'MTH_RIC');</v>
      </c>
    </row>
    <row r="110" spans="1:15">
      <c r="B110" s="9" t="s">
        <v>2593</v>
      </c>
      <c r="D110" s="9" t="s">
        <v>43</v>
      </c>
      <c r="E110" s="40" t="s">
        <v>17</v>
      </c>
      <c r="F110" s="9" t="s">
        <v>141</v>
      </c>
      <c r="G110" s="9" t="s">
        <v>37</v>
      </c>
      <c r="H110" s="9" t="s">
        <v>3373</v>
      </c>
      <c r="I110" s="9" t="s">
        <v>3371</v>
      </c>
      <c r="J110" s="9" t="s">
        <v>3371</v>
      </c>
      <c r="K110" s="41"/>
      <c r="L110" s="41"/>
      <c r="M110" s="41" t="s">
        <v>141</v>
      </c>
      <c r="N110" s="41" t="s">
        <v>9</v>
      </c>
      <c r="O110" s="42" t="str">
        <f t="shared" si="16"/>
        <v>INSERT INTO ft_t_idmv (intrnl_dmn_val_id, fld_data_cl_id, fld_id, last_chg_tms, last_chg_usr_id, mod_rst_ind, intrnl_dmn_val_txt, intrnl_dmn_val_nme, intrnl_dmn_desc, data_src_id, data_stat_typ)  SELECT 'CBA=000109',NULL,'00002875',SYSDATE,'CBA','N','MTH_TCK','Matching BB Ticker','Matching BB Ticker','CBA','ACTIVE'     FROM DUAL WHERE NOT EXISTS (SELECT 1 FROM ft_t_idmv WHERE fld_id = '00002875' AND intrnl_dmn_val_txt = 'MTH_TCK');</v>
      </c>
    </row>
    <row r="111" spans="1:15">
      <c r="A111" s="127" t="s">
        <v>1174</v>
      </c>
      <c r="B111" s="9" t="s">
        <v>2594</v>
      </c>
      <c r="D111" s="9" t="s">
        <v>1118</v>
      </c>
      <c r="E111" s="40" t="s">
        <v>17</v>
      </c>
      <c r="F111" s="9" t="s">
        <v>141</v>
      </c>
      <c r="G111" s="9" t="s">
        <v>37</v>
      </c>
      <c r="H111" s="43" t="s">
        <v>3375</v>
      </c>
      <c r="I111" s="43" t="s">
        <v>3375</v>
      </c>
      <c r="J111" s="43" t="s">
        <v>3375</v>
      </c>
      <c r="M111" s="41" t="s">
        <v>141</v>
      </c>
      <c r="N111" s="41" t="s">
        <v>9</v>
      </c>
      <c r="O111" s="42" t="str">
        <f t="shared" si="16"/>
        <v>INSERT INTO ft_t_idmv (intrnl_dmn_val_id, fld_data_cl_id, fld_id, last_chg_tms, last_chg_usr_id, mod_rst_ind, intrnl_dmn_val_txt, intrnl_dmn_val_nme, intrnl_dmn_desc, data_src_id, data_stat_typ)  SELECT 'CBA=000110',NULL,'00068386',SYSDATE,'CBA','N','BBIR','BBIR','BBIR','CBA','ACTIVE'     FROM DUAL WHERE NOT EXISTS (SELECT 1 FROM ft_t_idmv WHERE fld_id = '00068386' AND intrnl_dmn_val_txt = 'BBIR');</v>
      </c>
    </row>
    <row r="112" spans="1:15">
      <c r="A112" s="127" t="s">
        <v>1174</v>
      </c>
      <c r="B112" s="9" t="s">
        <v>2595</v>
      </c>
      <c r="D112" s="9" t="s">
        <v>1118</v>
      </c>
      <c r="E112" s="40" t="s">
        <v>17</v>
      </c>
      <c r="F112" s="9" t="s">
        <v>141</v>
      </c>
      <c r="G112" s="9" t="s">
        <v>37</v>
      </c>
      <c r="H112" s="43" t="s">
        <v>3376</v>
      </c>
      <c r="I112" s="43" t="s">
        <v>3376</v>
      </c>
      <c r="J112" s="43" t="s">
        <v>3376</v>
      </c>
      <c r="M112" s="41" t="s">
        <v>141</v>
      </c>
      <c r="N112" s="41" t="s">
        <v>9</v>
      </c>
      <c r="O112" s="42" t="str">
        <f t="shared" si="16"/>
        <v>INSERT INTO ft_t_idmv (intrnl_dmn_val_id, fld_data_cl_id, fld_id, last_chg_tms, last_chg_usr_id, mod_rst_ind, intrnl_dmn_val_txt, intrnl_dmn_val_nme, intrnl_dmn_desc, data_src_id, data_stat_typ)  SELECT 'CBA=000111',NULL,'00068386',SYSDATE,'CBA','N','BLCS','BLCS','BLCS','CBA','ACTIVE'     FROM DUAL WHERE NOT EXISTS (SELECT 1 FROM ft_t_idmv WHERE fld_id = '00068386' AND intrnl_dmn_val_txt = 'BLCS');</v>
      </c>
    </row>
    <row r="113" spans="1:15">
      <c r="A113" s="127" t="s">
        <v>1174</v>
      </c>
      <c r="B113" s="9" t="s">
        <v>2596</v>
      </c>
      <c r="D113" s="9" t="s">
        <v>1118</v>
      </c>
      <c r="E113" s="40" t="s">
        <v>17</v>
      </c>
      <c r="F113" s="9" t="s">
        <v>141</v>
      </c>
      <c r="G113" s="9" t="s">
        <v>37</v>
      </c>
      <c r="H113" s="43" t="s">
        <v>3377</v>
      </c>
      <c r="I113" s="43" t="s">
        <v>3377</v>
      </c>
      <c r="J113" s="43" t="s">
        <v>3377</v>
      </c>
      <c r="M113" s="41" t="s">
        <v>141</v>
      </c>
      <c r="N113" s="41" t="s">
        <v>9</v>
      </c>
      <c r="O113" s="42" t="str">
        <f t="shared" si="16"/>
        <v>INSERT INTO ft_t_idmv (intrnl_dmn_val_id, fld_data_cl_id, fld_id, last_chg_tms, last_chg_usr_id, mod_rst_ind, intrnl_dmn_val_txt, intrnl_dmn_val_nme, intrnl_dmn_desc, data_src_id, data_stat_typ)  SELECT 'CBA=000112',NULL,'00068386',SYSDATE,'CBA','N','CFIR','CFIR','CFIR','CBA','ACTIVE'     FROM DUAL WHERE NOT EXISTS (SELECT 1 FROM ft_t_idmv WHERE fld_id = '00068386' AND intrnl_dmn_val_txt = 'CFIR');</v>
      </c>
    </row>
    <row r="114" spans="1:15">
      <c r="A114" s="127" t="s">
        <v>1174</v>
      </c>
      <c r="B114" s="9" t="s">
        <v>2597</v>
      </c>
      <c r="D114" s="9" t="s">
        <v>1118</v>
      </c>
      <c r="E114" s="40" t="s">
        <v>17</v>
      </c>
      <c r="F114" s="9" t="s">
        <v>141</v>
      </c>
      <c r="G114" s="9" t="s">
        <v>37</v>
      </c>
      <c r="H114" s="43" t="s">
        <v>3378</v>
      </c>
      <c r="I114" s="43" t="s">
        <v>3378</v>
      </c>
      <c r="J114" s="43" t="s">
        <v>3378</v>
      </c>
      <c r="M114" s="41" t="s">
        <v>141</v>
      </c>
      <c r="N114" s="41" t="s">
        <v>9</v>
      </c>
      <c r="O114" s="42" t="str">
        <f t="shared" si="16"/>
        <v>INSERT INTO ft_t_idmv (intrnl_dmn_val_id, fld_data_cl_id, fld_id, last_chg_tms, last_chg_usr_id, mod_rst_ind, intrnl_dmn_val_txt, intrnl_dmn_val_nme, intrnl_dmn_desc, data_src_id, data_stat_typ)  SELECT 'CBA=000113',NULL,'00068386',SYSDATE,'CBA','N','ICPL','ICPL','ICPL','CBA','ACTIVE'     FROM DUAL WHERE NOT EXISTS (SELECT 1 FROM ft_t_idmv WHERE fld_id = '00068386' AND intrnl_dmn_val_txt = 'ICPL');</v>
      </c>
    </row>
    <row r="115" spans="1:15">
      <c r="A115" s="127" t="s">
        <v>1174</v>
      </c>
      <c r="B115" s="9" t="s">
        <v>2598</v>
      </c>
      <c r="D115" s="9" t="s">
        <v>1118</v>
      </c>
      <c r="E115" s="40" t="s">
        <v>17</v>
      </c>
      <c r="F115" s="9" t="s">
        <v>141</v>
      </c>
      <c r="G115" s="9" t="s">
        <v>37</v>
      </c>
      <c r="H115" s="43" t="s">
        <v>3379</v>
      </c>
      <c r="I115" s="43" t="s">
        <v>3379</v>
      </c>
      <c r="J115" s="43" t="s">
        <v>3379</v>
      </c>
      <c r="M115" s="41" t="s">
        <v>141</v>
      </c>
      <c r="N115" s="41" t="s">
        <v>9</v>
      </c>
      <c r="O115" s="42" t="str">
        <f t="shared" si="16"/>
        <v>INSERT INTO ft_t_idmv (intrnl_dmn_val_id, fld_data_cl_id, fld_id, last_chg_tms, last_chg_usr_id, mod_rst_ind, intrnl_dmn_val_txt, intrnl_dmn_val_nme, intrnl_dmn_desc, data_src_id, data_stat_typ)  SELECT 'CBA=000114',NULL,'00068386',SYSDATE,'CBA','N','MNPM','MNPM','MNPM','CBA','ACTIVE'     FROM DUAL WHERE NOT EXISTS (SELECT 1 FROM ft_t_idmv WHERE fld_id = '00068386' AND intrnl_dmn_val_txt = 'MNPM');</v>
      </c>
    </row>
    <row r="116" spans="1:15">
      <c r="B116" s="9" t="s">
        <v>2599</v>
      </c>
      <c r="D116" s="43" t="s">
        <v>3380</v>
      </c>
      <c r="E116" s="40" t="s">
        <v>17</v>
      </c>
      <c r="F116" s="9" t="s">
        <v>141</v>
      </c>
      <c r="G116" s="9" t="s">
        <v>37</v>
      </c>
      <c r="H116" s="9" t="s">
        <v>3361</v>
      </c>
      <c r="I116" s="9" t="s">
        <v>3362</v>
      </c>
      <c r="J116" s="9" t="s">
        <v>3362</v>
      </c>
      <c r="K116" s="41"/>
      <c r="L116" s="41"/>
      <c r="M116" s="41" t="s">
        <v>141</v>
      </c>
      <c r="N116" s="41" t="s">
        <v>9</v>
      </c>
      <c r="O116" s="42" t="str">
        <f t="shared" si="16"/>
        <v>INSERT INTO ft_t_idmv (intrnl_dmn_val_id, fld_data_cl_id, fld_id, last_chg_tms, last_chg_usr_id, mod_rst_ind, intrnl_dmn_val_txt, intrnl_dmn_val_nme, intrnl_dmn_desc, data_src_id, data_stat_typ)  SELECT 'CBA=000115',NULL,'00181023',SYSDATE,'CBA','N','PRMTICKR','Primary Ticker','Primary Ticker','CBA','ACTIVE'     FROM DUAL WHERE NOT EXISTS (SELECT 1 FROM ft_t_idmv WHERE fld_id = '00181023' AND intrnl_dmn_val_txt = 'PRMTICKR');</v>
      </c>
    </row>
    <row r="117" spans="1:15">
      <c r="B117" s="9" t="s">
        <v>2600</v>
      </c>
      <c r="D117" s="43" t="s">
        <v>3380</v>
      </c>
      <c r="E117" s="40" t="s">
        <v>17</v>
      </c>
      <c r="F117" s="9" t="s">
        <v>141</v>
      </c>
      <c r="G117" s="9" t="s">
        <v>37</v>
      </c>
      <c r="H117" s="9" t="s">
        <v>3360</v>
      </c>
      <c r="I117" s="9" t="s">
        <v>3363</v>
      </c>
      <c r="J117" s="9" t="s">
        <v>3363</v>
      </c>
      <c r="K117" s="41"/>
      <c r="L117" s="41"/>
      <c r="M117" s="41" t="s">
        <v>141</v>
      </c>
      <c r="N117" s="41" t="s">
        <v>9</v>
      </c>
      <c r="O117" s="42" t="str">
        <f t="shared" si="16"/>
        <v>INSERT INTO ft_t_idmv (intrnl_dmn_val_id, fld_data_cl_id, fld_id, last_chg_tms, last_chg_usr_id, mod_rst_ind, intrnl_dmn_val_txt, intrnl_dmn_val_nme, intrnl_dmn_desc, data_src_id, data_stat_typ)  SELECT 'CBA=000116',NULL,'00181023',SYSDATE,'CBA','N','SECTICKR','Secondary Ticker','Secondary Ticker','CBA','ACTIVE'     FROM DUAL WHERE NOT EXISTS (SELECT 1 FROM ft_t_idmv WHERE fld_id = '00181023' AND intrnl_dmn_val_txt = 'SECTICKR');</v>
      </c>
    </row>
    <row r="118" spans="1:15" s="140" customFormat="1">
      <c r="A118" s="136" t="s">
        <v>1083</v>
      </c>
      <c r="B118" s="9" t="s">
        <v>2601</v>
      </c>
      <c r="C118" s="136"/>
      <c r="D118" s="136" t="s">
        <v>1084</v>
      </c>
      <c r="E118" s="137" t="s">
        <v>17</v>
      </c>
      <c r="F118" s="136" t="s">
        <v>141</v>
      </c>
      <c r="G118" s="136" t="s">
        <v>37</v>
      </c>
      <c r="H118" s="136" t="s">
        <v>3525</v>
      </c>
      <c r="I118" s="136" t="s">
        <v>3525</v>
      </c>
      <c r="J118" s="136" t="s">
        <v>3529</v>
      </c>
      <c r="K118" s="138"/>
      <c r="L118" s="138"/>
      <c r="M118" s="138" t="s">
        <v>141</v>
      </c>
      <c r="N118" s="138" t="s">
        <v>9</v>
      </c>
      <c r="O118" s="139" t="str">
        <f t="shared" ref="O118:O126" si="17">CONCATENATE("INSERT INTO ft_t_idmv (intrnl_dmn_val_id, fld_data_cl_id, fld_id, last_chg_tms, last_chg_usr_id, mod_rst_ind, intrnl_dmn_val_txt, intrnl_dmn_val_nme, intrnl_dmn_desc, data_src_id, data_stat_typ)  SELECT '", B118, "',", IF(C118="","NULL", "'"&amp;C118&amp;"'"), ",'", D118, "',", E118, ",'", F118, "','", G118, "','", H118,"','", I118, "','", J118, "','", M118, "','", N118, "'     FROM DUAL WHERE NOT EXISTS (SELECT 1 FROM ft_t_idmv WHERE",IF(C118=""," fld_id = '"," fld_data_cl_id = '"), IF(C118="",D118,C118), "' AND intrnl_dmn_val_txt = '", H118, "');")</f>
        <v>INSERT INTO ft_t_idmv (intrnl_dmn_val_id, fld_data_cl_id, fld_id, last_chg_tms, last_chg_usr_id, mod_rst_ind, intrnl_dmn_val_txt, intrnl_dmn_val_nme, intrnl_dmn_desc, data_src_id, data_stat_typ)  SELECT 'CBA=000117',NULL,'00004180',SYSDATE,'CBA','N','BB','BB','Bloomberg','CBA','ACTIVE'     FROM DUAL WHERE NOT EXISTS (SELECT 1 FROM ft_t_idmv WHERE fld_id = '00004180' AND intrnl_dmn_val_txt = 'BB');</v>
      </c>
    </row>
    <row r="119" spans="1:15" s="140" customFormat="1">
      <c r="A119" s="136" t="s">
        <v>1083</v>
      </c>
      <c r="B119" s="9" t="s">
        <v>2602</v>
      </c>
      <c r="C119" s="136"/>
      <c r="D119" s="136" t="s">
        <v>1084</v>
      </c>
      <c r="E119" s="137" t="s">
        <v>17</v>
      </c>
      <c r="F119" s="136" t="s">
        <v>141</v>
      </c>
      <c r="G119" s="136" t="s">
        <v>37</v>
      </c>
      <c r="H119" s="136" t="s">
        <v>3526</v>
      </c>
      <c r="I119" s="136" t="s">
        <v>3526</v>
      </c>
      <c r="J119" s="136" t="s">
        <v>3530</v>
      </c>
      <c r="K119" s="138"/>
      <c r="L119" s="138"/>
      <c r="M119" s="138" t="s">
        <v>141</v>
      </c>
      <c r="N119" s="138" t="s">
        <v>9</v>
      </c>
      <c r="O119" s="139" t="str">
        <f t="shared" si="17"/>
        <v>INSERT INTO ft_t_idmv (intrnl_dmn_val_id, fld_data_cl_id, fld_id, last_chg_tms, last_chg_usr_id, mod_rst_ind, intrnl_dmn_val_txt, intrnl_dmn_val_nme, intrnl_dmn_desc, data_src_id, data_stat_typ)  SELECT 'CBA=000118',NULL,'00004180',SYSDATE,'CBA','N','DSSEOD','DSSEOD','Reuters DSS End of Day','CBA','ACTIVE'     FROM DUAL WHERE NOT EXISTS (SELECT 1 FROM ft_t_idmv WHERE fld_id = '00004180' AND intrnl_dmn_val_txt = 'DSSEOD');</v>
      </c>
    </row>
    <row r="120" spans="1:15" s="140" customFormat="1">
      <c r="A120" s="136" t="s">
        <v>1083</v>
      </c>
      <c r="B120" s="9" t="s">
        <v>2603</v>
      </c>
      <c r="C120" s="136"/>
      <c r="D120" s="136" t="s">
        <v>1084</v>
      </c>
      <c r="E120" s="137" t="s">
        <v>17</v>
      </c>
      <c r="F120" s="136" t="s">
        <v>141</v>
      </c>
      <c r="G120" s="136" t="s">
        <v>37</v>
      </c>
      <c r="H120" s="136" t="s">
        <v>3527</v>
      </c>
      <c r="I120" s="136" t="s">
        <v>3527</v>
      </c>
      <c r="J120" s="136" t="s">
        <v>3531</v>
      </c>
      <c r="K120" s="138"/>
      <c r="L120" s="138"/>
      <c r="M120" s="138" t="s">
        <v>141</v>
      </c>
      <c r="N120" s="138" t="s">
        <v>9</v>
      </c>
      <c r="O120" s="139" t="str">
        <f t="shared" si="17"/>
        <v>INSERT INTO ft_t_idmv (intrnl_dmn_val_id, fld_data_cl_id, fld_id, last_chg_tms, last_chg_usr_id, mod_rst_ind, intrnl_dmn_val_txt, intrnl_dmn_val_nme, intrnl_dmn_desc, data_src_id, data_stat_typ)  SELECT 'CBA=000119',NULL,'00004180',SYSDATE,'CBA','N','DSSINTRA','DSSINTRA','Reuters DSS Intraday','CBA','ACTIVE'     FROM DUAL WHERE NOT EXISTS (SELECT 1 FROM ft_t_idmv WHERE fld_id = '00004180' AND intrnl_dmn_val_txt = 'DSSINTRA');</v>
      </c>
    </row>
    <row r="121" spans="1:15" s="140" customFormat="1">
      <c r="A121" s="136" t="s">
        <v>1083</v>
      </c>
      <c r="B121" s="9" t="s">
        <v>2604</v>
      </c>
      <c r="C121" s="136"/>
      <c r="D121" s="136" t="s">
        <v>1084</v>
      </c>
      <c r="E121" s="137" t="s">
        <v>17</v>
      </c>
      <c r="F121" s="136" t="s">
        <v>141</v>
      </c>
      <c r="G121" s="136" t="s">
        <v>37</v>
      </c>
      <c r="H121" s="136" t="s">
        <v>3528</v>
      </c>
      <c r="I121" s="136" t="s">
        <v>3528</v>
      </c>
      <c r="J121" s="136" t="s">
        <v>3532</v>
      </c>
      <c r="K121" s="138"/>
      <c r="L121" s="138"/>
      <c r="M121" s="138" t="s">
        <v>141</v>
      </c>
      <c r="N121" s="138" t="s">
        <v>9</v>
      </c>
      <c r="O121" s="139" t="str">
        <f t="shared" si="17"/>
        <v>INSERT INTO ft_t_idmv (intrnl_dmn_val_id, fld_data_cl_id, fld_id, last_chg_tms, last_chg_usr_id, mod_rst_ind, intrnl_dmn_val_txt, intrnl_dmn_val_nme, intrnl_dmn_desc, data_src_id, data_stat_typ)  SELECT 'CBA=000120',NULL,'00004180',SYSDATE,'CBA','N','ETRON','ETRON','Reuters Elektron','CBA','ACTIVE'     FROM DUAL WHERE NOT EXISTS (SELECT 1 FROM ft_t_idmv WHERE fld_id = '00004180' AND intrnl_dmn_val_txt = 'ETRON');</v>
      </c>
    </row>
    <row r="122" spans="1:15">
      <c r="A122" s="16" t="s">
        <v>1043</v>
      </c>
      <c r="B122" s="9" t="s">
        <v>2605</v>
      </c>
      <c r="D122" s="9" t="s">
        <v>1045</v>
      </c>
      <c r="E122" s="40" t="s">
        <v>17</v>
      </c>
      <c r="F122" s="9" t="s">
        <v>141</v>
      </c>
      <c r="G122" s="9" t="s">
        <v>37</v>
      </c>
      <c r="H122" s="9" t="s">
        <v>3533</v>
      </c>
      <c r="I122" s="9" t="s">
        <v>3536</v>
      </c>
      <c r="J122" s="9" t="s">
        <v>3537</v>
      </c>
      <c r="M122" s="138" t="s">
        <v>141</v>
      </c>
      <c r="N122" s="138" t="s">
        <v>9</v>
      </c>
      <c r="O122" s="139" t="str">
        <f t="shared" si="17"/>
        <v>INSERT INTO ft_t_idmv (intrnl_dmn_val_id, fld_data_cl_id, fld_id, last_chg_tms, last_chg_usr_id, mod_rst_ind, intrnl_dmn_val_txt, intrnl_dmn_val_nme, intrnl_dmn_desc, data_src_id, data_stat_typ)  SELECT 'CBA=000121',NULL,'00068599',SYSDATE,'CBA','N','RCPRTCDE','RC PRT CODE','RC PRT Code','CBA','ACTIVE'     FROM DUAL WHERE NOT EXISTS (SELECT 1 FROM ft_t_idmv WHERE fld_id = '00068599' AND intrnl_dmn_val_txt = 'RCPRTCDE');</v>
      </c>
    </row>
    <row r="123" spans="1:15">
      <c r="A123" s="16" t="s">
        <v>1043</v>
      </c>
      <c r="B123" s="9" t="s">
        <v>2606</v>
      </c>
      <c r="D123" s="9" t="s">
        <v>1045</v>
      </c>
      <c r="E123" s="40" t="s">
        <v>17</v>
      </c>
      <c r="F123" s="9" t="s">
        <v>141</v>
      </c>
      <c r="G123" s="9" t="s">
        <v>37</v>
      </c>
      <c r="H123" s="9" t="s">
        <v>3534</v>
      </c>
      <c r="I123" s="9" t="s">
        <v>3535</v>
      </c>
      <c r="J123" s="9" t="s">
        <v>3538</v>
      </c>
      <c r="M123" s="138" t="s">
        <v>141</v>
      </c>
      <c r="N123" s="138" t="s">
        <v>9</v>
      </c>
      <c r="O123" s="139" t="str">
        <f t="shared" si="17"/>
        <v>INSERT INTO ft_t_idmv (intrnl_dmn_val_id, fld_data_cl_id, fld_id, last_chg_tms, last_chg_usr_id, mod_rst_ind, intrnl_dmn_val_txt, intrnl_dmn_val_nme, intrnl_dmn_desc, data_src_id, data_stat_typ)  SELECT 'CBA=000122',NULL,'00068599',SYSDATE,'CBA','N','RCRCTCDE','RC RCT CODE','RC RCT Code','CBA','ACTIVE'     FROM DUAL WHERE NOT EXISTS (SELECT 1 FROM ft_t_idmv WHERE fld_id = '00068599' AND intrnl_dmn_val_txt = 'RCRCTCDE');</v>
      </c>
    </row>
    <row r="124" spans="1:15">
      <c r="B124" s="9" t="s">
        <v>2607</v>
      </c>
      <c r="D124" s="9" t="s">
        <v>1045</v>
      </c>
      <c r="E124" s="40" t="s">
        <v>17</v>
      </c>
      <c r="F124" s="9" t="s">
        <v>141</v>
      </c>
      <c r="G124" s="9" t="s">
        <v>37</v>
      </c>
      <c r="H124" s="43" t="s">
        <v>3539</v>
      </c>
      <c r="I124" s="43" t="s">
        <v>3540</v>
      </c>
      <c r="J124" s="43" t="s">
        <v>3541</v>
      </c>
      <c r="M124" s="138" t="s">
        <v>141</v>
      </c>
      <c r="N124" s="138" t="s">
        <v>9</v>
      </c>
      <c r="O124" s="139" t="str">
        <f t="shared" si="17"/>
        <v>INSERT INTO ft_t_idmv (intrnl_dmn_val_id, fld_data_cl_id, fld_id, last_chg_tms, last_chg_usr_id, mod_rst_ind, intrnl_dmn_val_txt, intrnl_dmn_val_nme, intrnl_dmn_desc, data_src_id, data_stat_typ)  SELECT 'CBA=000123',NULL,'00068599',SYSDATE,'CBA','N','RCCURCDE','RC CURR CODE','RC Currency Code','CBA','ACTIVE'     FROM DUAL WHERE NOT EXISTS (SELECT 1 FROM ft_t_idmv WHERE fld_id = '00068599' AND intrnl_dmn_val_txt = 'RCCURCDE');</v>
      </c>
    </row>
    <row r="125" spans="1:15">
      <c r="A125" s="136" t="s">
        <v>1083</v>
      </c>
      <c r="B125" s="9" t="s">
        <v>2608</v>
      </c>
      <c r="C125" s="136"/>
      <c r="D125" s="136" t="s">
        <v>1084</v>
      </c>
      <c r="E125" s="137" t="s">
        <v>17</v>
      </c>
      <c r="F125" s="136" t="s">
        <v>141</v>
      </c>
      <c r="G125" s="136" t="s">
        <v>37</v>
      </c>
      <c r="H125" s="43" t="s">
        <v>3543</v>
      </c>
      <c r="I125" s="43" t="s">
        <v>3544</v>
      </c>
      <c r="J125" s="43" t="s">
        <v>3544</v>
      </c>
      <c r="M125" s="138" t="s">
        <v>141</v>
      </c>
      <c r="N125" s="138" t="s">
        <v>9</v>
      </c>
      <c r="O125" s="139" t="str">
        <f t="shared" si="17"/>
        <v>INSERT INTO ft_t_idmv (intrnl_dmn_val_id, fld_data_cl_id, fld_id, last_chg_tms, last_chg_usr_id, mod_rst_ind, intrnl_dmn_val_txt, intrnl_dmn_val_nme, intrnl_dmn_desc, data_src_id, data_stat_typ)  SELECT 'CBA=000124',NULL,'00004180',SYSDATE,'CBA','N','PUBLISH','Publishing','Publishing','CBA','ACTIVE'     FROM DUAL WHERE NOT EXISTS (SELECT 1 FROM ft_t_idmv WHERE fld_id = '00004180' AND intrnl_dmn_val_txt = 'PUBLISH');</v>
      </c>
    </row>
    <row r="126" spans="1:15">
      <c r="A126" s="16" t="s">
        <v>3355</v>
      </c>
      <c r="B126" s="9" t="s">
        <v>2609</v>
      </c>
      <c r="D126" s="43" t="s">
        <v>3354</v>
      </c>
      <c r="E126" s="137" t="s">
        <v>17</v>
      </c>
      <c r="F126" s="136" t="s">
        <v>141</v>
      </c>
      <c r="G126" s="136" t="s">
        <v>37</v>
      </c>
      <c r="H126" s="43" t="s">
        <v>3543</v>
      </c>
      <c r="I126" s="43" t="s">
        <v>3544</v>
      </c>
      <c r="J126" s="43" t="s">
        <v>3544</v>
      </c>
      <c r="K126" s="138"/>
      <c r="L126" s="138"/>
      <c r="M126" s="138" t="s">
        <v>141</v>
      </c>
      <c r="N126" s="138" t="s">
        <v>9</v>
      </c>
      <c r="O126" s="139" t="str">
        <f t="shared" si="17"/>
        <v>INSERT INTO ft_t_idmv (intrnl_dmn_val_id, fld_data_cl_id, fld_id, last_chg_tms, last_chg_usr_id, mod_rst_ind, intrnl_dmn_val_txt, intrnl_dmn_val_nme, intrnl_dmn_desc, data_src_id, data_stat_typ)  SELECT 'CBA=000125',NULL,'00002760',SYSDATE,'CBA','N','PUBLISH','Publishing','Publishing','CBA','ACTIVE'     FROM DUAL WHERE NOT EXISTS (SELECT 1 FROM ft_t_idmv WHERE fld_id = '00002760' AND intrnl_dmn_val_txt = 'PUBLISH');</v>
      </c>
    </row>
  </sheetData>
  <autoFilter ref="A1:O91"/>
  <phoneticPr fontId="184" type="noConversion"/>
  <printOptions horizontalCentered="1"/>
  <pageMargins left="0.25" right="0.25" top="0.7" bottom="0.55000000000000004" header="0.4" footer="0.24000000000000002"/>
  <pageSetup scale="90" orientation="landscape" r:id="rId1"/>
  <headerFooter>
    <oddHeader>&amp;C&amp;"Arial,Bold"&amp;12FT_T_IDMV - Export From AFLAC831_GC@PSG11G01</oddHeader>
    <oddFooter>&amp;L&amp;D&amp;C&amp;P of &amp;N&amp;R&amp;F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defaultRowHeight="15"/>
  <cols>
    <col min="1" max="1" width="177.7109375" customWidth="1"/>
  </cols>
  <sheetData>
    <row r="1" spans="1:1" ht="270">
      <c r="A1" s="157" t="s">
        <v>3542</v>
      </c>
    </row>
    <row r="7" spans="1:1">
      <c r="A7" t="s">
        <v>3545</v>
      </c>
    </row>
    <row r="11" spans="1:1" ht="90">
      <c r="A11" s="157" t="s">
        <v>3546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xSplit="1" ySplit="1" topLeftCell="B2" activePane="bottomRight" state="frozenSplit"/>
      <selection activeCell="N123" sqref="N123"/>
      <selection pane="topRight" activeCell="N123" sqref="N123"/>
      <selection pane="bottomLeft" activeCell="N123" sqref="N123"/>
      <selection pane="bottomRight" activeCell="O2" sqref="O2"/>
    </sheetView>
  </sheetViews>
  <sheetFormatPr defaultColWidth="8.85546875" defaultRowHeight="11.25"/>
  <cols>
    <col min="1" max="1" width="26.5703125" style="16" bestFit="1" customWidth="1"/>
    <col min="2" max="2" width="10.42578125" style="16" customWidth="1"/>
    <col min="3" max="4" width="8.85546875" style="43"/>
    <col min="5" max="5" width="7.42578125" style="44" customWidth="1"/>
    <col min="6" max="6" width="7.42578125" style="45" customWidth="1"/>
    <col min="7" max="7" width="8.85546875" style="43"/>
    <col min="8" max="10" width="13" style="43" customWidth="1"/>
    <col min="11" max="12" width="6.85546875" style="45" customWidth="1"/>
    <col min="13" max="13" width="6.85546875" style="14" customWidth="1"/>
    <col min="14" max="14" width="6.85546875" style="16" customWidth="1"/>
    <col min="15" max="15" width="15.28515625" style="16" customWidth="1"/>
    <col min="16" max="16384" width="8.85546875" style="39"/>
  </cols>
  <sheetData>
    <row r="1" spans="1:15" ht="87.75">
      <c r="A1" s="2" t="s">
        <v>18</v>
      </c>
      <c r="B1" s="35" t="s">
        <v>10</v>
      </c>
      <c r="C1" s="36" t="s">
        <v>11</v>
      </c>
      <c r="D1" s="36" t="s">
        <v>12</v>
      </c>
      <c r="E1" s="37" t="s">
        <v>1</v>
      </c>
      <c r="F1" s="38" t="s">
        <v>2</v>
      </c>
      <c r="G1" s="36" t="s">
        <v>14</v>
      </c>
      <c r="H1" s="36" t="s">
        <v>13</v>
      </c>
      <c r="I1" s="36" t="s">
        <v>15</v>
      </c>
      <c r="J1" s="36" t="s">
        <v>16</v>
      </c>
      <c r="K1" s="38" t="s">
        <v>38</v>
      </c>
      <c r="L1" s="38" t="s">
        <v>39</v>
      </c>
      <c r="M1" s="38" t="s">
        <v>8</v>
      </c>
      <c r="N1" s="38" t="s">
        <v>7</v>
      </c>
      <c r="O1" s="38" t="s">
        <v>19</v>
      </c>
    </row>
    <row r="2" spans="1:15" ht="12.75">
      <c r="A2" s="4" t="s">
        <v>925</v>
      </c>
      <c r="B2" s="9" t="s">
        <v>916</v>
      </c>
      <c r="C2" s="9" t="s">
        <v>924</v>
      </c>
      <c r="D2" s="9"/>
      <c r="E2" s="40" t="s">
        <v>202</v>
      </c>
      <c r="F2" s="9" t="s">
        <v>141</v>
      </c>
      <c r="G2" s="9" t="s">
        <v>37</v>
      </c>
      <c r="H2" s="120" t="s">
        <v>925</v>
      </c>
      <c r="I2" s="120" t="s">
        <v>925</v>
      </c>
      <c r="J2" s="120" t="s">
        <v>925</v>
      </c>
      <c r="K2" s="41"/>
      <c r="L2" s="41"/>
      <c r="M2" s="41" t="s">
        <v>141</v>
      </c>
      <c r="N2" s="41" t="s">
        <v>9</v>
      </c>
      <c r="O2" s="42" t="str">
        <f>CONCATENATE("INSERT INTO ft_t_idmv (intrnl_dmn_val_id, fld_data_cl_id, fld_id, last_chg_tms, last_chg_usr_id, mod_rst_ind, intrnl_dmn_val_txt, intrnl_dmn_val_nme, intrnl_dmn_desc, data_src_id, data_stat_typ)  SELECT '", B2, "',", IF(C2="","NULL", "'"&amp;C2&amp;"'"), ",'", D2, "',", E2, ",'", F2, "','", G2, "','", H2,"','", I2, "','", J2, "','", M2, "','", N2, "'     FROM DUAL WHERE NOT EXISTS (SELECT 1 FROM ft_t_idmv WHERE",IF(C2=""," fld_id = '"," fld_data_cl_id = '"), IF(C2="",D2,C2), "' AND intrnl_dmn_val_txt = '", H2, "');")</f>
        <v>INSERT INTO ft_t_idmv (intrnl_dmn_val_id, fld_data_cl_id, fld_id, last_chg_tms, last_chg_usr_id, mod_rst_ind, intrnl_dmn_val_txt, intrnl_dmn_val_nme, intrnl_dmn_desc, data_src_id, data_stat_typ)  SELECT 'CBA=CUR001','CURRENCY','',SYSDATE-36525,'CBA','N','AA1','AA1','AA1','CBA','ACTIVE'     FROM DUAL WHERE NOT EXISTS (SELECT 1 FROM ft_t_idmv WHERE fld_data_cl_id = 'CURRENCY' AND intrnl_dmn_val_txt = 'AA1');</v>
      </c>
    </row>
    <row r="3" spans="1:15" ht="12.75">
      <c r="A3" s="4" t="s">
        <v>926</v>
      </c>
      <c r="B3" s="9" t="s">
        <v>917</v>
      </c>
      <c r="C3" s="9" t="s">
        <v>924</v>
      </c>
      <c r="D3" s="9"/>
      <c r="E3" s="40" t="s">
        <v>17</v>
      </c>
      <c r="F3" s="9" t="s">
        <v>141</v>
      </c>
      <c r="G3" s="9" t="s">
        <v>37</v>
      </c>
      <c r="H3" s="120" t="s">
        <v>926</v>
      </c>
      <c r="I3" s="120" t="s">
        <v>926</v>
      </c>
      <c r="J3" s="120" t="s">
        <v>926</v>
      </c>
      <c r="K3" s="41"/>
      <c r="L3" s="41"/>
      <c r="M3" s="41" t="s">
        <v>141</v>
      </c>
      <c r="N3" s="41" t="s">
        <v>9</v>
      </c>
      <c r="O3" s="42" t="str">
        <f t="shared" ref="O3:O64" si="0">CONCATENATE("INSERT INTO ft_t_idmv (intrnl_dmn_val_id, fld_data_cl_id, fld_id, last_chg_tms, last_chg_usr_id, mod_rst_ind, intrnl_dmn_val_txt, intrnl_dmn_val_nme, intrnl_dmn_desc, data_src_id, data_stat_typ)  SELECT '", B3, "',", IF(C3="","NULL", "'"&amp;C3&amp;"'"), ",'", D3, "',", E3, ",'", F3, "','", G3, "','", H3,"','", I3, "','", J3, "','", M3, "','", N3, "'     FROM DUAL WHERE NOT EXISTS (SELECT 1 FROM ft_t_idmv WHERE",IF(C3=""," fld_id = '"," fld_data_cl_id = '"), IF(C3="",D3,C3), "' AND intrnl_dmn_val_txt = '", H3, "');")</f>
        <v>INSERT INTO ft_t_idmv (intrnl_dmn_val_id, fld_data_cl_id, fld_id, last_chg_tms, last_chg_usr_id, mod_rst_ind, intrnl_dmn_val_txt, intrnl_dmn_val_nme, intrnl_dmn_desc, data_src_id, data_stat_typ)  SELECT 'CBA=CUR002','CURRENCY','',SYSDATE,'CBA','N','AHD','AHD','AHD','CBA','ACTIVE'     FROM DUAL WHERE NOT EXISTS (SELECT 1 FROM ft_t_idmv WHERE fld_data_cl_id = 'CURRENCY' AND intrnl_dmn_val_txt = 'AHD');</v>
      </c>
    </row>
    <row r="4" spans="1:15" ht="12.75">
      <c r="A4" s="4" t="s">
        <v>927</v>
      </c>
      <c r="B4" s="9" t="s">
        <v>918</v>
      </c>
      <c r="C4" s="9" t="s">
        <v>924</v>
      </c>
      <c r="D4" s="9"/>
      <c r="E4" s="40" t="s">
        <v>17</v>
      </c>
      <c r="F4" s="9" t="s">
        <v>141</v>
      </c>
      <c r="G4" s="9" t="s">
        <v>37</v>
      </c>
      <c r="H4" s="120" t="s">
        <v>927</v>
      </c>
      <c r="I4" s="120" t="s">
        <v>927</v>
      </c>
      <c r="J4" s="120" t="s">
        <v>927</v>
      </c>
      <c r="K4" s="41"/>
      <c r="L4" s="41"/>
      <c r="M4" s="41" t="s">
        <v>141</v>
      </c>
      <c r="N4" s="41" t="s">
        <v>9</v>
      </c>
      <c r="O4" s="42" t="str">
        <f t="shared" si="0"/>
        <v>INSERT INTO ft_t_idmv (intrnl_dmn_val_id, fld_data_cl_id, fld_id, last_chg_tms, last_chg_usr_id, mod_rst_ind, intrnl_dmn_val_txt, intrnl_dmn_val_nme, intrnl_dmn_desc, data_src_id, data_stat_typ)  SELECT 'CBA=CUR003','CURRENCY','',SYSDATE,'CBA','N','AL1','AL1','AL1','CBA','ACTIVE'     FROM DUAL WHERE NOT EXISTS (SELECT 1 FROM ft_t_idmv WHERE fld_data_cl_id = 'CURRENCY' AND intrnl_dmn_val_txt = 'AL1');</v>
      </c>
    </row>
    <row r="5" spans="1:15" ht="12.75">
      <c r="A5" s="4" t="s">
        <v>928</v>
      </c>
      <c r="B5" s="9" t="s">
        <v>919</v>
      </c>
      <c r="C5" s="9" t="s">
        <v>924</v>
      </c>
      <c r="D5" s="9"/>
      <c r="E5" s="40" t="s">
        <v>17</v>
      </c>
      <c r="F5" s="9" t="s">
        <v>141</v>
      </c>
      <c r="G5" s="9" t="s">
        <v>37</v>
      </c>
      <c r="H5" s="120" t="s">
        <v>928</v>
      </c>
      <c r="I5" s="120" t="s">
        <v>928</v>
      </c>
      <c r="J5" s="120" t="s">
        <v>928</v>
      </c>
      <c r="K5" s="41"/>
      <c r="L5" s="41"/>
      <c r="M5" s="41" t="s">
        <v>141</v>
      </c>
      <c r="N5" s="41" t="s">
        <v>9</v>
      </c>
      <c r="O5" s="42" t="str">
        <f t="shared" si="0"/>
        <v>INSERT INTO ft_t_idmv (intrnl_dmn_val_id, fld_data_cl_id, fld_id, last_chg_tms, last_chg_usr_id, mod_rst_ind, intrnl_dmn_val_txt, intrnl_dmn_val_nme, intrnl_dmn_desc, data_src_id, data_stat_typ)  SELECT 'CBA=CUR004','CURRENCY','',SYSDATE,'CBA','N','BR1','BR1','BR1','CBA','ACTIVE'     FROM DUAL WHERE NOT EXISTS (SELECT 1 FROM ft_t_idmv WHERE fld_data_cl_id = 'CURRENCY' AND intrnl_dmn_val_txt = 'BR1');</v>
      </c>
    </row>
    <row r="6" spans="1:15" ht="12.75">
      <c r="A6" s="4" t="s">
        <v>929</v>
      </c>
      <c r="B6" s="9" t="s">
        <v>920</v>
      </c>
      <c r="C6" s="9" t="s">
        <v>924</v>
      </c>
      <c r="D6" s="9"/>
      <c r="E6" s="40" t="s">
        <v>17</v>
      </c>
      <c r="F6" s="9" t="s">
        <v>141</v>
      </c>
      <c r="G6" s="9" t="s">
        <v>37</v>
      </c>
      <c r="H6" s="120" t="s">
        <v>929</v>
      </c>
      <c r="I6" s="120" t="s">
        <v>929</v>
      </c>
      <c r="J6" s="120" t="s">
        <v>929</v>
      </c>
      <c r="K6" s="41"/>
      <c r="L6" s="41"/>
      <c r="M6" s="41" t="s">
        <v>141</v>
      </c>
      <c r="N6" s="41" t="s">
        <v>9</v>
      </c>
      <c r="O6" s="42" t="str">
        <f t="shared" si="0"/>
        <v>INSERT INTO ft_t_idmv (intrnl_dmn_val_id, fld_data_cl_id, fld_id, last_chg_tms, last_chg_usr_id, mod_rst_ind, intrnl_dmn_val_txt, intrnl_dmn_val_nme, intrnl_dmn_desc, data_src_id, data_stat_typ)  SELECT 'CBA=CUR005','CURRENCY','',SYSDATE,'CBA','N','BR4','BR4','BR4','CBA','ACTIVE'     FROM DUAL WHERE NOT EXISTS (SELECT 1 FROM ft_t_idmv WHERE fld_data_cl_id = 'CURRENCY' AND intrnl_dmn_val_txt = 'BR4');</v>
      </c>
    </row>
    <row r="7" spans="1:15" ht="12.75">
      <c r="A7" s="4" t="s">
        <v>930</v>
      </c>
      <c r="B7" s="9" t="s">
        <v>921</v>
      </c>
      <c r="C7" s="9" t="s">
        <v>924</v>
      </c>
      <c r="D7" s="9"/>
      <c r="E7" s="40" t="s">
        <v>17</v>
      </c>
      <c r="F7" s="9" t="s">
        <v>141</v>
      </c>
      <c r="G7" s="9" t="s">
        <v>37</v>
      </c>
      <c r="H7" s="120" t="s">
        <v>930</v>
      </c>
      <c r="I7" s="120" t="s">
        <v>930</v>
      </c>
      <c r="J7" s="120" t="s">
        <v>930</v>
      </c>
      <c r="K7" s="41"/>
      <c r="L7" s="41"/>
      <c r="M7" s="41" t="s">
        <v>141</v>
      </c>
      <c r="N7" s="41" t="s">
        <v>9</v>
      </c>
      <c r="O7" s="42" t="str">
        <f t="shared" si="0"/>
        <v>INSERT INTO ft_t_idmv (intrnl_dmn_val_id, fld_data_cl_id, fld_id, last_chg_tms, last_chg_usr_id, mod_rst_ind, intrnl_dmn_val_txt, intrnl_dmn_val_nme, intrnl_dmn_desc, data_src_id, data_stat_typ)  SELECT 'CBA=CUR006','CURRENCY','',SYSDATE,'CBA','N','BR5','BR5','BR5','CBA','ACTIVE'     FROM DUAL WHERE NOT EXISTS (SELECT 1 FROM ft_t_idmv WHERE fld_data_cl_id = 'CURRENCY' AND intrnl_dmn_val_txt = 'BR5');</v>
      </c>
    </row>
    <row r="8" spans="1:15" ht="12.75">
      <c r="A8" s="4" t="s">
        <v>931</v>
      </c>
      <c r="B8" s="9" t="s">
        <v>922</v>
      </c>
      <c r="C8" s="9" t="s">
        <v>924</v>
      </c>
      <c r="D8" s="9"/>
      <c r="E8" s="40" t="s">
        <v>17</v>
      </c>
      <c r="F8" s="9" t="s">
        <v>141</v>
      </c>
      <c r="G8" s="9" t="s">
        <v>37</v>
      </c>
      <c r="H8" s="120" t="s">
        <v>931</v>
      </c>
      <c r="I8" s="120" t="s">
        <v>931</v>
      </c>
      <c r="J8" s="120" t="s">
        <v>931</v>
      </c>
      <c r="K8" s="41"/>
      <c r="L8" s="41"/>
      <c r="M8" s="41" t="s">
        <v>141</v>
      </c>
      <c r="N8" s="41" t="s">
        <v>9</v>
      </c>
      <c r="O8" s="42" t="str">
        <f t="shared" si="0"/>
        <v>INSERT INTO ft_t_idmv (intrnl_dmn_val_id, fld_data_cl_id, fld_id, last_chg_tms, last_chg_usr_id, mod_rst_ind, intrnl_dmn_val_txt, intrnl_dmn_val_nme, intrnl_dmn_desc, data_src_id, data_stat_typ)  SELECT 'CBA=CUR007','CURRENCY','',SYSDATE,'CBA','N','BR6','BR6','BR6','CBA','ACTIVE'     FROM DUAL WHERE NOT EXISTS (SELECT 1 FROM ft_t_idmv WHERE fld_data_cl_id = 'CURRENCY' AND intrnl_dmn_val_txt = 'BR6');</v>
      </c>
    </row>
    <row r="9" spans="1:15" ht="12.75">
      <c r="A9" s="4" t="s">
        <v>932</v>
      </c>
      <c r="B9" s="9" t="s">
        <v>923</v>
      </c>
      <c r="C9" s="9" t="s">
        <v>924</v>
      </c>
      <c r="D9" s="9"/>
      <c r="E9" s="40" t="s">
        <v>17</v>
      </c>
      <c r="F9" s="9" t="s">
        <v>141</v>
      </c>
      <c r="G9" s="9" t="s">
        <v>37</v>
      </c>
      <c r="H9" s="120" t="s">
        <v>932</v>
      </c>
      <c r="I9" s="120" t="s">
        <v>932</v>
      </c>
      <c r="J9" s="120" t="s">
        <v>932</v>
      </c>
      <c r="K9" s="41"/>
      <c r="L9" s="41"/>
      <c r="M9" s="41" t="s">
        <v>141</v>
      </c>
      <c r="N9" s="41" t="s">
        <v>9</v>
      </c>
      <c r="O9" s="42" t="str">
        <f t="shared" si="0"/>
        <v>INSERT INTO ft_t_idmv (intrnl_dmn_val_id, fld_data_cl_id, fld_id, last_chg_tms, last_chg_usr_id, mod_rst_ind, intrnl_dmn_val_txt, intrnl_dmn_val_nme, intrnl_dmn_desc, data_src_id, data_stat_typ)  SELECT 'CBA=CUR008','CURRENCY','',SYSDATE,'CBA','N','BR7','BR7','BR7','CBA','ACTIVE'     FROM DUAL WHERE NOT EXISTS (SELECT 1 FROM ft_t_idmv WHERE fld_data_cl_id = 'CURRENCY' AND intrnl_dmn_val_txt = 'BR7');</v>
      </c>
    </row>
    <row r="10" spans="1:15" ht="12.75">
      <c r="A10" s="4" t="s">
        <v>933</v>
      </c>
      <c r="B10" s="9" t="s">
        <v>988</v>
      </c>
      <c r="C10" s="9" t="s">
        <v>924</v>
      </c>
      <c r="D10" s="9"/>
      <c r="E10" s="40" t="s">
        <v>17</v>
      </c>
      <c r="F10" s="9" t="s">
        <v>141</v>
      </c>
      <c r="G10" s="9" t="s">
        <v>37</v>
      </c>
      <c r="H10" s="120" t="s">
        <v>933</v>
      </c>
      <c r="I10" s="120" t="s">
        <v>933</v>
      </c>
      <c r="J10" s="120" t="s">
        <v>933</v>
      </c>
      <c r="K10" s="41"/>
      <c r="L10" s="41"/>
      <c r="M10" s="41" t="s">
        <v>141</v>
      </c>
      <c r="N10" s="41" t="s">
        <v>9</v>
      </c>
      <c r="O10" s="42" t="str">
        <f t="shared" si="0"/>
        <v>INSERT INTO ft_t_idmv (intrnl_dmn_val_id, fld_data_cl_id, fld_id, last_chg_tms, last_chg_usr_id, mod_rst_ind, intrnl_dmn_val_txt, intrnl_dmn_val_nme, intrnl_dmn_desc, data_src_id, data_stat_typ)  SELECT 'CBA=CUR009','CURRENCY','',SYSDATE,'CBA','N','BR8','BR8','BR8','CBA','ACTIVE'     FROM DUAL WHERE NOT EXISTS (SELECT 1 FROM ft_t_idmv WHERE fld_data_cl_id = 'CURRENCY' AND intrnl_dmn_val_txt = 'BR8');</v>
      </c>
    </row>
    <row r="11" spans="1:15" ht="12.75">
      <c r="A11" s="4" t="s">
        <v>934</v>
      </c>
      <c r="B11" s="9" t="s">
        <v>989</v>
      </c>
      <c r="C11" s="9" t="s">
        <v>924</v>
      </c>
      <c r="D11" s="9"/>
      <c r="E11" s="40" t="s">
        <v>17</v>
      </c>
      <c r="F11" s="9" t="s">
        <v>141</v>
      </c>
      <c r="G11" s="9" t="s">
        <v>37</v>
      </c>
      <c r="H11" s="120" t="s">
        <v>934</v>
      </c>
      <c r="I11" s="120" t="s">
        <v>934</v>
      </c>
      <c r="J11" s="120" t="s">
        <v>934</v>
      </c>
      <c r="K11" s="41"/>
      <c r="L11" s="41"/>
      <c r="M11" s="41" t="s">
        <v>141</v>
      </c>
      <c r="N11" s="41" t="s">
        <v>9</v>
      </c>
      <c r="O11" s="42" t="str">
        <f t="shared" si="0"/>
        <v>INSERT INTO ft_t_idmv (intrnl_dmn_val_id, fld_data_cl_id, fld_id, last_chg_tms, last_chg_usr_id, mod_rst_ind, intrnl_dmn_val_txt, intrnl_dmn_val_nme, intrnl_dmn_desc, data_src_id, data_stat_typ)  SELECT 'CBA=CUR010','CURRENCY','',SYSDATE,'CBA','N','CAW','CAW','CAW','CBA','ACTIVE'     FROM DUAL WHERE NOT EXISTS (SELECT 1 FROM ft_t_idmv WHERE fld_data_cl_id = 'CURRENCY' AND intrnl_dmn_val_txt = 'CAW');</v>
      </c>
    </row>
    <row r="12" spans="1:15" ht="12.75">
      <c r="A12" s="4" t="s">
        <v>935</v>
      </c>
      <c r="B12" s="9" t="s">
        <v>990</v>
      </c>
      <c r="C12" s="9" t="s">
        <v>924</v>
      </c>
      <c r="D12" s="9"/>
      <c r="E12" s="40" t="s">
        <v>17</v>
      </c>
      <c r="F12" s="9" t="s">
        <v>141</v>
      </c>
      <c r="G12" s="9" t="s">
        <v>37</v>
      </c>
      <c r="H12" s="120" t="s">
        <v>935</v>
      </c>
      <c r="I12" s="120" t="s">
        <v>935</v>
      </c>
      <c r="J12" s="120" t="s">
        <v>935</v>
      </c>
      <c r="K12" s="41"/>
      <c r="L12" s="41"/>
      <c r="M12" s="41" t="s">
        <v>141</v>
      </c>
      <c r="N12" s="41" t="s">
        <v>9</v>
      </c>
      <c r="O12" s="42" t="str">
        <f t="shared" si="0"/>
        <v>INSERT INTO ft_t_idmv (intrnl_dmn_val_id, fld_data_cl_id, fld_id, last_chg_tms, last_chg_usr_id, mod_rst_ind, intrnl_dmn_val_txt, intrnl_dmn_val_nme, intrnl_dmn_desc, data_src_id, data_stat_typ)  SELECT 'CBA=CUR011','CURRENCY','',SYSDATE,'CBA','N','CBW','CBW','CBW','CBA','ACTIVE'     FROM DUAL WHERE NOT EXISTS (SELECT 1 FROM ft_t_idmv WHERE fld_data_cl_id = 'CURRENCY' AND intrnl_dmn_val_txt = 'CBW');</v>
      </c>
    </row>
    <row r="13" spans="1:15" ht="12.75">
      <c r="A13" s="4" t="s">
        <v>936</v>
      </c>
      <c r="B13" s="9" t="s">
        <v>991</v>
      </c>
      <c r="C13" s="9" t="s">
        <v>924</v>
      </c>
      <c r="D13" s="9"/>
      <c r="E13" s="40" t="s">
        <v>17</v>
      </c>
      <c r="F13" s="9" t="s">
        <v>141</v>
      </c>
      <c r="G13" s="9" t="s">
        <v>37</v>
      </c>
      <c r="H13" s="120" t="s">
        <v>936</v>
      </c>
      <c r="I13" s="120" t="s">
        <v>936</v>
      </c>
      <c r="J13" s="120" t="s">
        <v>936</v>
      </c>
      <c r="K13" s="41"/>
      <c r="L13" s="41"/>
      <c r="M13" s="41" t="s">
        <v>141</v>
      </c>
      <c r="N13" s="41" t="s">
        <v>9</v>
      </c>
      <c r="O13" s="42" t="str">
        <f t="shared" si="0"/>
        <v>INSERT INTO ft_t_idmv (intrnl_dmn_val_id, fld_data_cl_id, fld_id, last_chg_tms, last_chg_usr_id, mod_rst_ind, intrnl_dmn_val_txt, intrnl_dmn_val_nme, intrnl_dmn_desc, data_src_id, data_stat_typ)  SELECT 'CBA=CUR012','CURRENCY','',SYSDATE,'CBA','N','CDW','CDW','CDW','CBA','ACTIVE'     FROM DUAL WHERE NOT EXISTS (SELECT 1 FROM ft_t_idmv WHERE fld_data_cl_id = 'CURRENCY' AND intrnl_dmn_val_txt = 'CDW');</v>
      </c>
    </row>
    <row r="14" spans="1:15" ht="12.75">
      <c r="A14" s="4" t="s">
        <v>937</v>
      </c>
      <c r="B14" s="9" t="s">
        <v>992</v>
      </c>
      <c r="C14" s="9" t="s">
        <v>924</v>
      </c>
      <c r="D14" s="9"/>
      <c r="E14" s="40" t="s">
        <v>17</v>
      </c>
      <c r="F14" s="9" t="s">
        <v>141</v>
      </c>
      <c r="G14" s="9" t="s">
        <v>37</v>
      </c>
      <c r="H14" s="120" t="s">
        <v>937</v>
      </c>
      <c r="I14" s="120" t="s">
        <v>937</v>
      </c>
      <c r="J14" s="120" t="s">
        <v>937</v>
      </c>
      <c r="K14" s="41"/>
      <c r="L14" s="41"/>
      <c r="M14" s="41" t="s">
        <v>141</v>
      </c>
      <c r="N14" s="41" t="s">
        <v>9</v>
      </c>
      <c r="O14" s="42" t="str">
        <f t="shared" si="0"/>
        <v>INSERT INTO ft_t_idmv (intrnl_dmn_val_id, fld_data_cl_id, fld_id, last_chg_tms, last_chg_usr_id, mod_rst_ind, intrnl_dmn_val_txt, intrnl_dmn_val_nme, intrnl_dmn_desc, data_src_id, data_stat_typ)  SELECT 'CBA=CUR013','CURRENCY','',SYSDATE,'CBA','N','CEW','CEW','CEW','CBA','ACTIVE'     FROM DUAL WHERE NOT EXISTS (SELECT 1 FROM ft_t_idmv WHERE fld_data_cl_id = 'CURRENCY' AND intrnl_dmn_val_txt = 'CEW');</v>
      </c>
    </row>
    <row r="15" spans="1:15" ht="12.75">
      <c r="A15" s="4" t="s">
        <v>938</v>
      </c>
      <c r="B15" s="9" t="s">
        <v>993</v>
      </c>
      <c r="C15" s="9" t="s">
        <v>924</v>
      </c>
      <c r="D15" s="9"/>
      <c r="E15" s="40" t="s">
        <v>17</v>
      </c>
      <c r="F15" s="9" t="s">
        <v>141</v>
      </c>
      <c r="G15" s="9" t="s">
        <v>37</v>
      </c>
      <c r="H15" s="120" t="s">
        <v>938</v>
      </c>
      <c r="I15" s="120" t="s">
        <v>938</v>
      </c>
      <c r="J15" s="120" t="s">
        <v>938</v>
      </c>
      <c r="K15" s="41"/>
      <c r="L15" s="41"/>
      <c r="M15" s="41" t="s">
        <v>141</v>
      </c>
      <c r="N15" s="41" t="s">
        <v>9</v>
      </c>
      <c r="O15" s="42" t="str">
        <f t="shared" si="0"/>
        <v>INSERT INTO ft_t_idmv (intrnl_dmn_val_id, fld_data_cl_id, fld_id, last_chg_tms, last_chg_usr_id, mod_rst_ind, intrnl_dmn_val_txt, intrnl_dmn_val_nme, intrnl_dmn_desc, data_src_id, data_stat_typ)  SELECT 'CBA=CUR014','CURRENCY','',SYSDATE,'CBA','N','CFW','CFW','CFW','CBA','ACTIVE'     FROM DUAL WHERE NOT EXISTS (SELECT 1 FROM ft_t_idmv WHERE fld_data_cl_id = 'CURRENCY' AND intrnl_dmn_val_txt = 'CFW');</v>
      </c>
    </row>
    <row r="16" spans="1:15" ht="12.75">
      <c r="A16" s="4" t="s">
        <v>939</v>
      </c>
      <c r="B16" s="9" t="s">
        <v>994</v>
      </c>
      <c r="C16" s="9" t="s">
        <v>924</v>
      </c>
      <c r="D16" s="9"/>
      <c r="E16" s="40" t="s">
        <v>17</v>
      </c>
      <c r="F16" s="9" t="s">
        <v>141</v>
      </c>
      <c r="G16" s="9" t="s">
        <v>37</v>
      </c>
      <c r="H16" s="120" t="s">
        <v>939</v>
      </c>
      <c r="I16" s="120" t="s">
        <v>939</v>
      </c>
      <c r="J16" s="120" t="s">
        <v>939</v>
      </c>
      <c r="K16" s="41"/>
      <c r="L16" s="41"/>
      <c r="M16" s="41" t="s">
        <v>141</v>
      </c>
      <c r="N16" s="41" t="s">
        <v>9</v>
      </c>
      <c r="O16" s="42" t="str">
        <f t="shared" si="0"/>
        <v>INSERT INTO ft_t_idmv (intrnl_dmn_val_id, fld_data_cl_id, fld_id, last_chg_tms, last_chg_usr_id, mod_rst_ind, intrnl_dmn_val_txt, intrnl_dmn_val_nme, intrnl_dmn_desc, data_src_id, data_stat_typ)  SELECT 'CBA=CUR015','CURRENCY','',SYSDATE,'CBA','N','CGW','CGW','CGW','CBA','ACTIVE'     FROM DUAL WHERE NOT EXISTS (SELECT 1 FROM ft_t_idmv WHERE fld_data_cl_id = 'CURRENCY' AND intrnl_dmn_val_txt = 'CGW');</v>
      </c>
    </row>
    <row r="17" spans="1:15" ht="12.75">
      <c r="A17" s="4" t="s">
        <v>940</v>
      </c>
      <c r="B17" s="9" t="s">
        <v>995</v>
      </c>
      <c r="C17" s="9" t="s">
        <v>924</v>
      </c>
      <c r="D17" s="9"/>
      <c r="E17" s="40" t="s">
        <v>17</v>
      </c>
      <c r="F17" s="9" t="s">
        <v>141</v>
      </c>
      <c r="G17" s="9" t="s">
        <v>37</v>
      </c>
      <c r="H17" s="120" t="s">
        <v>940</v>
      </c>
      <c r="I17" s="120" t="s">
        <v>940</v>
      </c>
      <c r="J17" s="120" t="s">
        <v>940</v>
      </c>
      <c r="K17" s="41"/>
      <c r="L17" s="41"/>
      <c r="M17" s="41" t="s">
        <v>141</v>
      </c>
      <c r="N17" s="41" t="s">
        <v>9</v>
      </c>
      <c r="O17" s="42" t="str">
        <f t="shared" si="0"/>
        <v>INSERT INTO ft_t_idmv (intrnl_dmn_val_id, fld_data_cl_id, fld_id, last_chg_tms, last_chg_usr_id, mod_rst_ind, intrnl_dmn_val_txt, intrnl_dmn_val_nme, intrnl_dmn_desc, data_src_id, data_stat_typ)  SELECT 'CBA=CUR016','CURRENCY','',SYSDATE,'CBA','N','CIW','CIW','CIW','CBA','ACTIVE'     FROM DUAL WHERE NOT EXISTS (SELECT 1 FROM ft_t_idmv WHERE fld_data_cl_id = 'CURRENCY' AND intrnl_dmn_val_txt = 'CIW');</v>
      </c>
    </row>
    <row r="18" spans="1:15" ht="12.75">
      <c r="A18" s="4" t="s">
        <v>941</v>
      </c>
      <c r="B18" s="9" t="s">
        <v>996</v>
      </c>
      <c r="C18" s="9" t="s">
        <v>924</v>
      </c>
      <c r="D18" s="9"/>
      <c r="E18" s="40" t="s">
        <v>17</v>
      </c>
      <c r="F18" s="9" t="s">
        <v>141</v>
      </c>
      <c r="G18" s="9" t="s">
        <v>37</v>
      </c>
      <c r="H18" s="120" t="s">
        <v>941</v>
      </c>
      <c r="I18" s="120" t="s">
        <v>941</v>
      </c>
      <c r="J18" s="120" t="s">
        <v>941</v>
      </c>
      <c r="K18" s="41"/>
      <c r="L18" s="41"/>
      <c r="M18" s="41" t="s">
        <v>141</v>
      </c>
      <c r="N18" s="41" t="s">
        <v>9</v>
      </c>
      <c r="O18" s="42" t="str">
        <f t="shared" si="0"/>
        <v>INSERT INTO ft_t_idmv (intrnl_dmn_val_id, fld_data_cl_id, fld_id, last_chg_tms, last_chg_usr_id, mod_rst_ind, intrnl_dmn_val_txt, intrnl_dmn_val_nme, intrnl_dmn_desc, data_src_id, data_stat_typ)  SELECT 'CBA=CUR017','CURRENCY','',SYSDATE,'CBA','N','CJW','CJW','CJW','CBA','ACTIVE'     FROM DUAL WHERE NOT EXISTS (SELECT 1 FROM ft_t_idmv WHERE fld_data_cl_id = 'CURRENCY' AND intrnl_dmn_val_txt = 'CJW');</v>
      </c>
    </row>
    <row r="19" spans="1:15" ht="12.75">
      <c r="A19" s="4" t="s">
        <v>942</v>
      </c>
      <c r="B19" s="9" t="s">
        <v>997</v>
      </c>
      <c r="C19" s="9" t="s">
        <v>924</v>
      </c>
      <c r="D19" s="9"/>
      <c r="E19" s="40" t="s">
        <v>17</v>
      </c>
      <c r="F19" s="9" t="s">
        <v>141</v>
      </c>
      <c r="G19" s="9" t="s">
        <v>37</v>
      </c>
      <c r="H19" s="120" t="s">
        <v>942</v>
      </c>
      <c r="I19" s="120" t="s">
        <v>942</v>
      </c>
      <c r="J19" s="120" t="s">
        <v>942</v>
      </c>
      <c r="K19" s="41"/>
      <c r="L19" s="41"/>
      <c r="M19" s="41" t="s">
        <v>141</v>
      </c>
      <c r="N19" s="41" t="s">
        <v>9</v>
      </c>
      <c r="O19" s="42" t="str">
        <f t="shared" si="0"/>
        <v>INSERT INTO ft_t_idmv (intrnl_dmn_val_id, fld_data_cl_id, fld_id, last_chg_tms, last_chg_usr_id, mod_rst_ind, intrnl_dmn_val_txt, intrnl_dmn_val_nme, intrnl_dmn_desc, data_src_id, data_stat_typ)  SELECT 'CBA=CUR018','CURRENCY','',SYSDATE,'CBA','N','CKW','CKW','CKW','CBA','ACTIVE'     FROM DUAL WHERE NOT EXISTS (SELECT 1 FROM ft_t_idmv WHERE fld_data_cl_id = 'CURRENCY' AND intrnl_dmn_val_txt = 'CKW');</v>
      </c>
    </row>
    <row r="20" spans="1:15" ht="12.75">
      <c r="A20" s="4" t="s">
        <v>943</v>
      </c>
      <c r="B20" s="9" t="s">
        <v>998</v>
      </c>
      <c r="C20" s="9" t="s">
        <v>924</v>
      </c>
      <c r="D20" s="9"/>
      <c r="E20" s="40" t="s">
        <v>17</v>
      </c>
      <c r="F20" s="9" t="s">
        <v>141</v>
      </c>
      <c r="G20" s="9" t="s">
        <v>37</v>
      </c>
      <c r="H20" s="120" t="s">
        <v>943</v>
      </c>
      <c r="I20" s="120" t="s">
        <v>943</v>
      </c>
      <c r="J20" s="120" t="s">
        <v>943</v>
      </c>
      <c r="K20" s="41"/>
      <c r="L20" s="41"/>
      <c r="M20" s="41" t="s">
        <v>141</v>
      </c>
      <c r="N20" s="41" t="s">
        <v>9</v>
      </c>
      <c r="O20" s="42" t="str">
        <f t="shared" si="0"/>
        <v>INSERT INTO ft_t_idmv (intrnl_dmn_val_id, fld_data_cl_id, fld_id, last_chg_tms, last_chg_usr_id, mod_rst_ind, intrnl_dmn_val_txt, intrnl_dmn_val_nme, intrnl_dmn_desc, data_src_id, data_stat_typ)  SELECT 'CBA=CUR019','CURRENCY','',SYSDATE,'CBA','N','CM1','CM1','CM1','CBA','ACTIVE'     FROM DUAL WHERE NOT EXISTS (SELECT 1 FROM ft_t_idmv WHERE fld_data_cl_id = 'CURRENCY' AND intrnl_dmn_val_txt = 'CM1');</v>
      </c>
    </row>
    <row r="21" spans="1:15" ht="12.75">
      <c r="A21" s="4" t="s">
        <v>944</v>
      </c>
      <c r="B21" s="9" t="s">
        <v>999</v>
      </c>
      <c r="C21" s="9" t="s">
        <v>924</v>
      </c>
      <c r="D21" s="9"/>
      <c r="E21" s="40" t="s">
        <v>17</v>
      </c>
      <c r="F21" s="9" t="s">
        <v>141</v>
      </c>
      <c r="G21" s="9" t="s">
        <v>37</v>
      </c>
      <c r="H21" s="120" t="s">
        <v>944</v>
      </c>
      <c r="I21" s="120" t="s">
        <v>944</v>
      </c>
      <c r="J21" s="120" t="s">
        <v>944</v>
      </c>
      <c r="K21" s="41"/>
      <c r="L21" s="41"/>
      <c r="M21" s="41" t="s">
        <v>141</v>
      </c>
      <c r="N21" s="41" t="s">
        <v>9</v>
      </c>
      <c r="O21" s="42" t="str">
        <f t="shared" si="0"/>
        <v>INSERT INTO ft_t_idmv (intrnl_dmn_val_id, fld_data_cl_id, fld_id, last_chg_tms, last_chg_usr_id, mod_rst_ind, intrnl_dmn_val_txt, intrnl_dmn_val_nme, intrnl_dmn_desc, data_src_id, data_stat_typ)  SELECT 'CBA=CUR020','CURRENCY','',SYSDATE,'CBA','N','CM4','CM4','CM4','CBA','ACTIVE'     FROM DUAL WHERE NOT EXISTS (SELECT 1 FROM ft_t_idmv WHERE fld_data_cl_id = 'CURRENCY' AND intrnl_dmn_val_txt = 'CM4');</v>
      </c>
    </row>
    <row r="22" spans="1:15" ht="12.75">
      <c r="A22" s="4" t="s">
        <v>945</v>
      </c>
      <c r="B22" s="9" t="s">
        <v>1000</v>
      </c>
      <c r="C22" s="9" t="s">
        <v>924</v>
      </c>
      <c r="D22" s="9"/>
      <c r="E22" s="40" t="s">
        <v>17</v>
      </c>
      <c r="F22" s="9" t="s">
        <v>141</v>
      </c>
      <c r="G22" s="9" t="s">
        <v>37</v>
      </c>
      <c r="H22" s="120" t="s">
        <v>945</v>
      </c>
      <c r="I22" s="120" t="s">
        <v>945</v>
      </c>
      <c r="J22" s="120" t="s">
        <v>945</v>
      </c>
      <c r="K22" s="41"/>
      <c r="L22" s="41"/>
      <c r="M22" s="41" t="s">
        <v>141</v>
      </c>
      <c r="N22" s="41" t="s">
        <v>9</v>
      </c>
      <c r="O22" s="42" t="str">
        <f t="shared" si="0"/>
        <v>INSERT INTO ft_t_idmv (intrnl_dmn_val_id, fld_data_cl_id, fld_id, last_chg_tms, last_chg_usr_id, mod_rst_ind, intrnl_dmn_val_txt, intrnl_dmn_val_nme, intrnl_dmn_desc, data_src_id, data_stat_typ)  SELECT 'CBA=CUR021','CURRENCY','',SYSDATE,'CBA','N','CM5','CM5','CM5','CBA','ACTIVE'     FROM DUAL WHERE NOT EXISTS (SELECT 1 FROM ft_t_idmv WHERE fld_data_cl_id = 'CURRENCY' AND intrnl_dmn_val_txt = 'CM5');</v>
      </c>
    </row>
    <row r="23" spans="1:15" ht="12.75">
      <c r="A23" s="4" t="s">
        <v>946</v>
      </c>
      <c r="B23" s="9" t="s">
        <v>1001</v>
      </c>
      <c r="C23" s="9" t="s">
        <v>924</v>
      </c>
      <c r="D23" s="9"/>
      <c r="E23" s="40" t="s">
        <v>17</v>
      </c>
      <c r="F23" s="9" t="s">
        <v>141</v>
      </c>
      <c r="G23" s="9" t="s">
        <v>37</v>
      </c>
      <c r="H23" s="120" t="s">
        <v>946</v>
      </c>
      <c r="I23" s="120" t="s">
        <v>946</v>
      </c>
      <c r="J23" s="120" t="s">
        <v>946</v>
      </c>
      <c r="K23" s="41"/>
      <c r="L23" s="41"/>
      <c r="M23" s="41" t="s">
        <v>141</v>
      </c>
      <c r="N23" s="41" t="s">
        <v>9</v>
      </c>
      <c r="O23" s="42" t="str">
        <f t="shared" si="0"/>
        <v>INSERT INTO ft_t_idmv (intrnl_dmn_val_id, fld_data_cl_id, fld_id, last_chg_tms, last_chg_usr_id, mod_rst_ind, intrnl_dmn_val_txt, intrnl_dmn_val_nme, intrnl_dmn_desc, data_src_id, data_stat_typ)  SELECT 'CBA=CUR022','CURRENCY','',SYSDATE,'CBA','N','CU1','CU1','CU1','CBA','ACTIVE'     FROM DUAL WHERE NOT EXISTS (SELECT 1 FROM ft_t_idmv WHERE fld_data_cl_id = 'CURRENCY' AND intrnl_dmn_val_txt = 'CU1');</v>
      </c>
    </row>
    <row r="24" spans="1:15" ht="12.75">
      <c r="A24" s="4" t="s">
        <v>947</v>
      </c>
      <c r="B24" s="9" t="s">
        <v>1002</v>
      </c>
      <c r="C24" s="9" t="s">
        <v>924</v>
      </c>
      <c r="D24" s="9"/>
      <c r="E24" s="40" t="s">
        <v>17</v>
      </c>
      <c r="F24" s="9" t="s">
        <v>141</v>
      </c>
      <c r="G24" s="9" t="s">
        <v>37</v>
      </c>
      <c r="H24" s="120" t="s">
        <v>947</v>
      </c>
      <c r="I24" s="120" t="s">
        <v>947</v>
      </c>
      <c r="J24" s="120" t="s">
        <v>947</v>
      </c>
      <c r="K24" s="41"/>
      <c r="L24" s="41"/>
      <c r="M24" s="41" t="s">
        <v>141</v>
      </c>
      <c r="N24" s="41" t="s">
        <v>9</v>
      </c>
      <c r="O24" s="42" t="str">
        <f t="shared" si="0"/>
        <v>INSERT INTO ft_t_idmv (intrnl_dmn_val_id, fld_data_cl_id, fld_id, last_chg_tms, last_chg_usr_id, mod_rst_ind, intrnl_dmn_val_txt, intrnl_dmn_val_nme, intrnl_dmn_desc, data_src_id, data_stat_typ)  SELECT 'CBA=CUR023','CURRENCY','',SYSDATE,'CBA','N','CUB','CUB','CUB','CBA','ACTIVE'     FROM DUAL WHERE NOT EXISTS (SELECT 1 FROM ft_t_idmv WHERE fld_data_cl_id = 'CURRENCY' AND intrnl_dmn_val_txt = 'CUB');</v>
      </c>
    </row>
    <row r="25" spans="1:15" ht="12.75">
      <c r="A25" s="4" t="s">
        <v>948</v>
      </c>
      <c r="B25" s="9" t="s">
        <v>1003</v>
      </c>
      <c r="C25" s="9" t="s">
        <v>924</v>
      </c>
      <c r="D25" s="9"/>
      <c r="E25" s="40" t="s">
        <v>17</v>
      </c>
      <c r="F25" s="9" t="s">
        <v>141</v>
      </c>
      <c r="G25" s="9" t="s">
        <v>37</v>
      </c>
      <c r="H25" s="120" t="s">
        <v>948</v>
      </c>
      <c r="I25" s="120" t="s">
        <v>948</v>
      </c>
      <c r="J25" s="120" t="s">
        <v>948</v>
      </c>
      <c r="K25" s="41"/>
      <c r="L25" s="41"/>
      <c r="M25" s="41" t="s">
        <v>141</v>
      </c>
      <c r="N25" s="41" t="s">
        <v>9</v>
      </c>
      <c r="O25" s="42" t="str">
        <f t="shared" si="0"/>
        <v>INSERT INTO ft_t_idmv (intrnl_dmn_val_id, fld_data_cl_id, fld_id, last_chg_tms, last_chg_usr_id, mod_rst_ind, intrnl_dmn_val_txt, intrnl_dmn_val_nme, intrnl_dmn_desc, data_src_id, data_stat_typ)  SELECT 'CBA=CUR024','CURRENCY','',SYSDATE,'CBA','N','FMD','FMD','FMD','CBA','ACTIVE'     FROM DUAL WHERE NOT EXISTS (SELECT 1 FROM ft_t_idmv WHERE fld_data_cl_id = 'CURRENCY' AND intrnl_dmn_val_txt = 'FMD');</v>
      </c>
    </row>
    <row r="26" spans="1:15" ht="12.75">
      <c r="A26" s="4" t="s">
        <v>949</v>
      </c>
      <c r="B26" s="9" t="s">
        <v>1004</v>
      </c>
      <c r="C26" s="9" t="s">
        <v>924</v>
      </c>
      <c r="D26" s="9"/>
      <c r="E26" s="40" t="s">
        <v>17</v>
      </c>
      <c r="F26" s="9" t="s">
        <v>141</v>
      </c>
      <c r="G26" s="9" t="s">
        <v>37</v>
      </c>
      <c r="H26" s="120" t="s">
        <v>949</v>
      </c>
      <c r="I26" s="120" t="s">
        <v>949</v>
      </c>
      <c r="J26" s="120" t="s">
        <v>949</v>
      </c>
      <c r="K26" s="41"/>
      <c r="L26" s="41"/>
      <c r="M26" s="41" t="s">
        <v>141</v>
      </c>
      <c r="N26" s="41" t="s">
        <v>9</v>
      </c>
      <c r="O26" s="42" t="str">
        <f t="shared" si="0"/>
        <v>INSERT INTO ft_t_idmv (intrnl_dmn_val_id, fld_data_cl_id, fld_id, last_chg_tms, last_chg_usr_id, mod_rst_ind, intrnl_dmn_val_txt, intrnl_dmn_val_nme, intrnl_dmn_desc, data_src_id, data_stat_typ)  SELECT 'CBA=CUR025','CURRENCY','',SYSDATE,'CBA','N','IOI','IOI','IOI','CBA','ACTIVE'     FROM DUAL WHERE NOT EXISTS (SELECT 1 FROM ft_t_idmv WHERE fld_data_cl_id = 'CURRENCY' AND intrnl_dmn_val_txt = 'IOI');</v>
      </c>
    </row>
    <row r="27" spans="1:15" ht="12.75">
      <c r="A27" s="4" t="s">
        <v>950</v>
      </c>
      <c r="B27" s="9" t="s">
        <v>1005</v>
      </c>
      <c r="C27" s="9" t="s">
        <v>924</v>
      </c>
      <c r="D27" s="9"/>
      <c r="E27" s="40" t="s">
        <v>17</v>
      </c>
      <c r="F27" s="9" t="s">
        <v>141</v>
      </c>
      <c r="G27" s="9" t="s">
        <v>37</v>
      </c>
      <c r="H27" s="120" t="s">
        <v>950</v>
      </c>
      <c r="I27" s="120" t="s">
        <v>950</v>
      </c>
      <c r="J27" s="120" t="s">
        <v>950</v>
      </c>
      <c r="K27" s="41"/>
      <c r="L27" s="41"/>
      <c r="M27" s="41" t="s">
        <v>141</v>
      </c>
      <c r="N27" s="41" t="s">
        <v>9</v>
      </c>
      <c r="O27" s="42" t="str">
        <f t="shared" si="0"/>
        <v>INSERT INTO ft_t_idmv (intrnl_dmn_val_id, fld_data_cl_id, fld_id, last_chg_tms, last_chg_usr_id, mod_rst_ind, intrnl_dmn_val_txt, intrnl_dmn_val_nme, intrnl_dmn_desc, data_src_id, data_stat_typ)  SELECT 'CBA=CUR026','CURRENCY','',SYSDATE,'CBA','N','LCO','LCO','LCO','CBA','ACTIVE'     FROM DUAL WHERE NOT EXISTS (SELECT 1 FROM ft_t_idmv WHERE fld_data_cl_id = 'CURRENCY' AND intrnl_dmn_val_txt = 'LCO');</v>
      </c>
    </row>
    <row r="28" spans="1:15" ht="12.75">
      <c r="A28" s="4" t="s">
        <v>951</v>
      </c>
      <c r="B28" s="9" t="s">
        <v>1006</v>
      </c>
      <c r="C28" s="9" t="s">
        <v>924</v>
      </c>
      <c r="D28" s="9"/>
      <c r="E28" s="40" t="s">
        <v>17</v>
      </c>
      <c r="F28" s="9" t="s">
        <v>141</v>
      </c>
      <c r="G28" s="9" t="s">
        <v>37</v>
      </c>
      <c r="H28" s="120" t="s">
        <v>951</v>
      </c>
      <c r="I28" s="120" t="s">
        <v>951</v>
      </c>
      <c r="J28" s="120" t="s">
        <v>951</v>
      </c>
      <c r="K28" s="41"/>
      <c r="L28" s="41"/>
      <c r="M28" s="41" t="s">
        <v>141</v>
      </c>
      <c r="N28" s="41" t="s">
        <v>9</v>
      </c>
      <c r="O28" s="42" t="str">
        <f t="shared" si="0"/>
        <v>INSERT INTO ft_t_idmv (intrnl_dmn_val_id, fld_data_cl_id, fld_id, last_chg_tms, last_chg_usr_id, mod_rst_ind, intrnl_dmn_val_txt, intrnl_dmn_val_nme, intrnl_dmn_desc, data_src_id, data_stat_typ)  SELECT 'CBA=CUR027','CURRENCY','',SYSDATE,'CBA','N','MV1','MV1','MV1','CBA','ACTIVE'     FROM DUAL WHERE NOT EXISTS (SELECT 1 FROM ft_t_idmv WHERE fld_data_cl_id = 'CURRENCY' AND intrnl_dmn_val_txt = 'MV1');</v>
      </c>
    </row>
    <row r="29" spans="1:15" ht="12.75">
      <c r="A29" s="4" t="s">
        <v>952</v>
      </c>
      <c r="B29" s="9" t="s">
        <v>1007</v>
      </c>
      <c r="C29" s="9" t="s">
        <v>924</v>
      </c>
      <c r="D29" s="9"/>
      <c r="E29" s="40" t="s">
        <v>17</v>
      </c>
      <c r="F29" s="9" t="s">
        <v>141</v>
      </c>
      <c r="G29" s="9" t="s">
        <v>37</v>
      </c>
      <c r="H29" s="120" t="s">
        <v>952</v>
      </c>
      <c r="I29" s="120" t="s">
        <v>952</v>
      </c>
      <c r="J29" s="120" t="s">
        <v>952</v>
      </c>
      <c r="K29" s="41"/>
      <c r="L29" s="41"/>
      <c r="M29" s="41" t="s">
        <v>141</v>
      </c>
      <c r="N29" s="41" t="s">
        <v>9</v>
      </c>
      <c r="O29" s="42" t="str">
        <f t="shared" si="0"/>
        <v>INSERT INTO ft_t_idmv (intrnl_dmn_val_id, fld_data_cl_id, fld_id, last_chg_tms, last_chg_usr_id, mod_rst_ind, intrnl_dmn_val_txt, intrnl_dmn_val_nme, intrnl_dmn_desc, data_src_id, data_stat_typ)  SELECT 'CBA=CUR028','CURRENCY','',SYSDATE,'CBA','N','MV4','MV4','MV4','CBA','ACTIVE'     FROM DUAL WHERE NOT EXISTS (SELECT 1 FROM ft_t_idmv WHERE fld_data_cl_id = 'CURRENCY' AND intrnl_dmn_val_txt = 'MV4');</v>
      </c>
    </row>
    <row r="30" spans="1:15" ht="12.75">
      <c r="A30" s="4" t="s">
        <v>953</v>
      </c>
      <c r="B30" s="9" t="s">
        <v>1008</v>
      </c>
      <c r="C30" s="9" t="s">
        <v>924</v>
      </c>
      <c r="D30" s="9"/>
      <c r="E30" s="40" t="s">
        <v>17</v>
      </c>
      <c r="F30" s="9" t="s">
        <v>141</v>
      </c>
      <c r="G30" s="9" t="s">
        <v>37</v>
      </c>
      <c r="H30" s="120" t="s">
        <v>953</v>
      </c>
      <c r="I30" s="120" t="s">
        <v>953</v>
      </c>
      <c r="J30" s="120" t="s">
        <v>953</v>
      </c>
      <c r="K30" s="41"/>
      <c r="L30" s="41"/>
      <c r="M30" s="41" t="s">
        <v>141</v>
      </c>
      <c r="N30" s="41" t="s">
        <v>9</v>
      </c>
      <c r="O30" s="42" t="str">
        <f t="shared" si="0"/>
        <v>INSERT INTO ft_t_idmv (intrnl_dmn_val_id, fld_data_cl_id, fld_id, last_chg_tms, last_chg_usr_id, mod_rst_ind, intrnl_dmn_val_txt, intrnl_dmn_val_nme, intrnl_dmn_desc, data_src_id, data_stat_typ)  SELECT 'CBA=CUR029','CURRENCY','',SYSDATE,'CBA','N','MV5','MV5','MV5','CBA','ACTIVE'     FROM DUAL WHERE NOT EXISTS (SELECT 1 FROM ft_t_idmv WHERE fld_data_cl_id = 'CURRENCY' AND intrnl_dmn_val_txt = 'MV5');</v>
      </c>
    </row>
    <row r="31" spans="1:15" ht="12.75">
      <c r="A31" s="4" t="s">
        <v>954</v>
      </c>
      <c r="B31" s="9" t="s">
        <v>1009</v>
      </c>
      <c r="C31" s="9" t="s">
        <v>924</v>
      </c>
      <c r="D31" s="9"/>
      <c r="E31" s="40" t="s">
        <v>17</v>
      </c>
      <c r="F31" s="9" t="s">
        <v>141</v>
      </c>
      <c r="G31" s="9" t="s">
        <v>37</v>
      </c>
      <c r="H31" s="120" t="s">
        <v>954</v>
      </c>
      <c r="I31" s="120" t="s">
        <v>954</v>
      </c>
      <c r="J31" s="120" t="s">
        <v>954</v>
      </c>
      <c r="K31" s="41"/>
      <c r="L31" s="41"/>
      <c r="M31" s="41" t="s">
        <v>141</v>
      </c>
      <c r="N31" s="41" t="s">
        <v>9</v>
      </c>
      <c r="O31" s="42" t="str">
        <f t="shared" si="0"/>
        <v>INSERT INTO ft_t_idmv (intrnl_dmn_val_id, fld_data_cl_id, fld_id, last_chg_tms, last_chg_usr_id, mod_rst_ind, intrnl_dmn_val_txt, intrnl_dmn_val_nme, intrnl_dmn_desc, data_src_id, data_stat_typ)  SELECT 'CBA=CUR030','CURRENCY','',SYSDATE,'CBA','N','MV6','MV6','MV6','CBA','ACTIVE'     FROM DUAL WHERE NOT EXISTS (SELECT 1 FROM ft_t_idmv WHERE fld_data_cl_id = 'CURRENCY' AND intrnl_dmn_val_txt = 'MV6');</v>
      </c>
    </row>
    <row r="32" spans="1:15" ht="12.75">
      <c r="A32" s="4" t="s">
        <v>955</v>
      </c>
      <c r="B32" s="9" t="s">
        <v>1010</v>
      </c>
      <c r="C32" s="9" t="s">
        <v>924</v>
      </c>
      <c r="D32" s="9"/>
      <c r="E32" s="40" t="s">
        <v>17</v>
      </c>
      <c r="F32" s="9" t="s">
        <v>141</v>
      </c>
      <c r="G32" s="9" t="s">
        <v>37</v>
      </c>
      <c r="H32" s="120" t="s">
        <v>955</v>
      </c>
      <c r="I32" s="120" t="s">
        <v>955</v>
      </c>
      <c r="J32" s="120" t="s">
        <v>955</v>
      </c>
      <c r="K32" s="41"/>
      <c r="L32" s="41"/>
      <c r="M32" s="41" t="s">
        <v>141</v>
      </c>
      <c r="N32" s="41" t="s">
        <v>9</v>
      </c>
      <c r="O32" s="42" t="str">
        <f t="shared" si="0"/>
        <v>INSERT INTO ft_t_idmv (intrnl_dmn_val_id, fld_data_cl_id, fld_id, last_chg_tms, last_chg_usr_id, mod_rst_ind, intrnl_dmn_val_txt, intrnl_dmn_val_nme, intrnl_dmn_desc, data_src_id, data_stat_typ)  SELECT 'CBA=CUR031','CURRENCY','',SYSDATE,'CBA','N','MV7','MV7','MV7','CBA','ACTIVE'     FROM DUAL WHERE NOT EXISTS (SELECT 1 FROM ft_t_idmv WHERE fld_data_cl_id = 'CURRENCY' AND intrnl_dmn_val_txt = 'MV7');</v>
      </c>
    </row>
    <row r="33" spans="1:15" ht="12.75">
      <c r="A33" s="4" t="s">
        <v>956</v>
      </c>
      <c r="B33" s="9" t="s">
        <v>1011</v>
      </c>
      <c r="C33" s="9" t="s">
        <v>924</v>
      </c>
      <c r="D33" s="9"/>
      <c r="E33" s="40" t="s">
        <v>17</v>
      </c>
      <c r="F33" s="9" t="s">
        <v>141</v>
      </c>
      <c r="G33" s="9" t="s">
        <v>37</v>
      </c>
      <c r="H33" s="120" t="s">
        <v>956</v>
      </c>
      <c r="I33" s="120" t="s">
        <v>956</v>
      </c>
      <c r="J33" s="120" t="s">
        <v>956</v>
      </c>
      <c r="K33" s="41"/>
      <c r="L33" s="41"/>
      <c r="M33" s="41" t="s">
        <v>141</v>
      </c>
      <c r="N33" s="41" t="s">
        <v>9</v>
      </c>
      <c r="O33" s="42" t="str">
        <f t="shared" si="0"/>
        <v>INSERT INTO ft_t_idmv (intrnl_dmn_val_id, fld_data_cl_id, fld_id, last_chg_tms, last_chg_usr_id, mod_rst_ind, intrnl_dmn_val_txt, intrnl_dmn_val_nme, intrnl_dmn_desc, data_src_id, data_stat_typ)  SELECT 'CBA=CUR032','CURRENCY','',SYSDATE,'CBA','N','NBR','NBR','NBR','CBA','ACTIVE'     FROM DUAL WHERE NOT EXISTS (SELECT 1 FROM ft_t_idmv WHERE fld_data_cl_id = 'CURRENCY' AND intrnl_dmn_val_txt = 'NBR');</v>
      </c>
    </row>
    <row r="34" spans="1:15" ht="12.75">
      <c r="A34" s="4" t="s">
        <v>957</v>
      </c>
      <c r="B34" s="9" t="s">
        <v>1012</v>
      </c>
      <c r="C34" s="9" t="s">
        <v>924</v>
      </c>
      <c r="D34" s="9"/>
      <c r="E34" s="40" t="s">
        <v>17</v>
      </c>
      <c r="F34" s="9" t="s">
        <v>141</v>
      </c>
      <c r="G34" s="9" t="s">
        <v>37</v>
      </c>
      <c r="H34" s="120" t="s">
        <v>957</v>
      </c>
      <c r="I34" s="120" t="s">
        <v>957</v>
      </c>
      <c r="J34" s="120" t="s">
        <v>957</v>
      </c>
      <c r="K34" s="41"/>
      <c r="L34" s="41"/>
      <c r="M34" s="41" t="s">
        <v>141</v>
      </c>
      <c r="N34" s="41" t="s">
        <v>9</v>
      </c>
      <c r="O34" s="42" t="str">
        <f t="shared" si="0"/>
        <v>INSERT INTO ft_t_idmv (intrnl_dmn_val_id, fld_data_cl_id, fld_id, last_chg_tms, last_chg_usr_id, mod_rst_ind, intrnl_dmn_val_txt, intrnl_dmn_val_nme, intrnl_dmn_desc, data_src_id, data_stat_typ)  SELECT 'CBA=CUR033','CURRENCY','',SYSDATE,'CBA','N','NCL','NCL','NCL','CBA','ACTIVE'     FROM DUAL WHERE NOT EXISTS (SELECT 1 FROM ft_t_idmv WHERE fld_data_cl_id = 'CURRENCY' AND intrnl_dmn_val_txt = 'NCL');</v>
      </c>
    </row>
    <row r="35" spans="1:15" ht="12.75">
      <c r="A35" s="4" t="s">
        <v>958</v>
      </c>
      <c r="B35" s="9" t="s">
        <v>1013</v>
      </c>
      <c r="C35" s="9" t="s">
        <v>924</v>
      </c>
      <c r="D35" s="9"/>
      <c r="E35" s="40" t="s">
        <v>17</v>
      </c>
      <c r="F35" s="9" t="s">
        <v>141</v>
      </c>
      <c r="G35" s="9" t="s">
        <v>37</v>
      </c>
      <c r="H35" s="120" t="s">
        <v>958</v>
      </c>
      <c r="I35" s="120" t="s">
        <v>958</v>
      </c>
      <c r="J35" s="120" t="s">
        <v>958</v>
      </c>
      <c r="K35" s="41"/>
      <c r="L35" s="41"/>
      <c r="M35" s="41" t="s">
        <v>141</v>
      </c>
      <c r="N35" s="41" t="s">
        <v>9</v>
      </c>
      <c r="O35" s="42" t="str">
        <f t="shared" si="0"/>
        <v>INSERT INTO ft_t_idmv (intrnl_dmn_val_id, fld_data_cl_id, fld_id, last_chg_tms, last_chg_usr_id, mod_rst_ind, intrnl_dmn_val_txt, intrnl_dmn_val_nme, intrnl_dmn_desc, data_src_id, data_stat_typ)  SELECT 'CBA=CUR034','CURRENCY','',SYSDATE,'CBA','N','NCN','NCN','NCN','CBA','ACTIVE'     FROM DUAL WHERE NOT EXISTS (SELECT 1 FROM ft_t_idmv WHERE fld_data_cl_id = 'CURRENCY' AND intrnl_dmn_val_txt = 'NCN');</v>
      </c>
    </row>
    <row r="36" spans="1:15" ht="12.75">
      <c r="A36" s="4" t="s">
        <v>959</v>
      </c>
      <c r="B36" s="9" t="s">
        <v>1014</v>
      </c>
      <c r="C36" s="9" t="s">
        <v>924</v>
      </c>
      <c r="D36" s="9"/>
      <c r="E36" s="40" t="s">
        <v>17</v>
      </c>
      <c r="F36" s="9" t="s">
        <v>141</v>
      </c>
      <c r="G36" s="9" t="s">
        <v>37</v>
      </c>
      <c r="H36" s="120" t="s">
        <v>959</v>
      </c>
      <c r="I36" s="120" t="s">
        <v>959</v>
      </c>
      <c r="J36" s="120" t="s">
        <v>959</v>
      </c>
      <c r="K36" s="41"/>
      <c r="L36" s="41"/>
      <c r="M36" s="41" t="s">
        <v>141</v>
      </c>
      <c r="N36" s="41" t="s">
        <v>9</v>
      </c>
      <c r="O36" s="42" t="str">
        <f t="shared" si="0"/>
        <v>INSERT INTO ft_t_idmv (intrnl_dmn_val_id, fld_data_cl_id, fld_id, last_chg_tms, last_chg_usr_id, mod_rst_ind, intrnl_dmn_val_txt, intrnl_dmn_val_nme, intrnl_dmn_desc, data_src_id, data_stat_typ)  SELECT 'CBA=CUR035','CURRENCY','',SYSDATE,'CBA','N','NCO','NCO','NCO','CBA','ACTIVE'     FROM DUAL WHERE NOT EXISTS (SELECT 1 FROM ft_t_idmv WHERE fld_data_cl_id = 'CURRENCY' AND intrnl_dmn_val_txt = 'NCO');</v>
      </c>
    </row>
    <row r="37" spans="1:15" ht="12.75">
      <c r="A37" s="4" t="s">
        <v>960</v>
      </c>
      <c r="B37" s="9" t="s">
        <v>1015</v>
      </c>
      <c r="C37" s="9" t="s">
        <v>924</v>
      </c>
      <c r="D37" s="9"/>
      <c r="E37" s="40" t="s">
        <v>17</v>
      </c>
      <c r="F37" s="9" t="s">
        <v>141</v>
      </c>
      <c r="G37" s="9" t="s">
        <v>37</v>
      </c>
      <c r="H37" s="120" t="s">
        <v>960</v>
      </c>
      <c r="I37" s="120" t="s">
        <v>960</v>
      </c>
      <c r="J37" s="120" t="s">
        <v>960</v>
      </c>
      <c r="K37" s="41"/>
      <c r="L37" s="41"/>
      <c r="M37" s="41" t="s">
        <v>141</v>
      </c>
      <c r="N37" s="41" t="s">
        <v>9</v>
      </c>
      <c r="O37" s="42" t="str">
        <f t="shared" si="0"/>
        <v>INSERT INTO ft_t_idmv (intrnl_dmn_val_id, fld_data_cl_id, fld_id, last_chg_tms, last_chg_usr_id, mod_rst_ind, intrnl_dmn_val_txt, intrnl_dmn_val_nme, intrnl_dmn_desc, data_src_id, data_stat_typ)  SELECT 'CBA=CUR036','CURRENCY','',SYSDATE,'CBA','N','NI1','NI1','NI1','CBA','ACTIVE'     FROM DUAL WHERE NOT EXISTS (SELECT 1 FROM ft_t_idmv WHERE fld_data_cl_id = 'CURRENCY' AND intrnl_dmn_val_txt = 'NI1');</v>
      </c>
    </row>
    <row r="38" spans="1:15" ht="12.75">
      <c r="A38" s="4" t="s">
        <v>961</v>
      </c>
      <c r="B38" s="9" t="s">
        <v>1016</v>
      </c>
      <c r="C38" s="9" t="s">
        <v>924</v>
      </c>
      <c r="D38" s="9"/>
      <c r="E38" s="40" t="s">
        <v>17</v>
      </c>
      <c r="F38" s="9" t="s">
        <v>141</v>
      </c>
      <c r="G38" s="9" t="s">
        <v>37</v>
      </c>
      <c r="H38" s="120" t="s">
        <v>961</v>
      </c>
      <c r="I38" s="120" t="s">
        <v>961</v>
      </c>
      <c r="J38" s="120" t="s">
        <v>961</v>
      </c>
      <c r="K38" s="41"/>
      <c r="L38" s="41"/>
      <c r="M38" s="41" t="s">
        <v>141</v>
      </c>
      <c r="N38" s="41" t="s">
        <v>9</v>
      </c>
      <c r="O38" s="42" t="str">
        <f t="shared" si="0"/>
        <v>INSERT INTO ft_t_idmv (intrnl_dmn_val_id, fld_data_cl_id, fld_id, last_chg_tms, last_chg_usr_id, mod_rst_ind, intrnl_dmn_val_txt, intrnl_dmn_val_nme, intrnl_dmn_desc, data_src_id, data_stat_typ)  SELECT 'CBA=CUR037','CURRENCY','',SYSDATE,'CBA','N','NIN','NIN','NIN','CBA','ACTIVE'     FROM DUAL WHERE NOT EXISTS (SELECT 1 FROM ft_t_idmv WHERE fld_data_cl_id = 'CURRENCY' AND intrnl_dmn_val_txt = 'NIN');</v>
      </c>
    </row>
    <row r="39" spans="1:15" ht="12.75">
      <c r="A39" s="4" t="s">
        <v>962</v>
      </c>
      <c r="B39" s="9" t="s">
        <v>1017</v>
      </c>
      <c r="C39" s="9" t="s">
        <v>924</v>
      </c>
      <c r="D39" s="9"/>
      <c r="E39" s="40" t="s">
        <v>17</v>
      </c>
      <c r="F39" s="9" t="s">
        <v>141</v>
      </c>
      <c r="G39" s="9" t="s">
        <v>37</v>
      </c>
      <c r="H39" s="120" t="s">
        <v>962</v>
      </c>
      <c r="I39" s="120" t="s">
        <v>962</v>
      </c>
      <c r="J39" s="120" t="s">
        <v>962</v>
      </c>
      <c r="K39" s="41"/>
      <c r="L39" s="41"/>
      <c r="M39" s="41" t="s">
        <v>141</v>
      </c>
      <c r="N39" s="41" t="s">
        <v>9</v>
      </c>
      <c r="O39" s="42" t="str">
        <f t="shared" si="0"/>
        <v>INSERT INTO ft_t_idmv (intrnl_dmn_val_id, fld_data_cl_id, fld_id, last_chg_tms, last_chg_usr_id, mod_rst_ind, intrnl_dmn_val_txt, intrnl_dmn_val_nme, intrnl_dmn_desc, data_src_id, data_stat_typ)  SELECT 'CBA=CUR038','CURRENCY','',SYSDATE,'CBA','N','NIR','NIR','NIR','CBA','ACTIVE'     FROM DUAL WHERE NOT EXISTS (SELECT 1 FROM ft_t_idmv WHERE fld_data_cl_id = 'CURRENCY' AND intrnl_dmn_val_txt = 'NIR');</v>
      </c>
    </row>
    <row r="40" spans="1:15" ht="12.75">
      <c r="A40" s="4" t="s">
        <v>963</v>
      </c>
      <c r="B40" s="9" t="s">
        <v>1018</v>
      </c>
      <c r="C40" s="9" t="s">
        <v>924</v>
      </c>
      <c r="D40" s="9"/>
      <c r="E40" s="40" t="s">
        <v>17</v>
      </c>
      <c r="F40" s="9" t="s">
        <v>141</v>
      </c>
      <c r="G40" s="9" t="s">
        <v>37</v>
      </c>
      <c r="H40" s="120" t="s">
        <v>963</v>
      </c>
      <c r="I40" s="120" t="s">
        <v>963</v>
      </c>
      <c r="J40" s="120" t="s">
        <v>963</v>
      </c>
      <c r="K40" s="41"/>
      <c r="L40" s="41"/>
      <c r="M40" s="41" t="s">
        <v>141</v>
      </c>
      <c r="N40" s="41" t="s">
        <v>9</v>
      </c>
      <c r="O40" s="42" t="str">
        <f t="shared" si="0"/>
        <v>INSERT INTO ft_t_idmv (intrnl_dmn_val_id, fld_data_cl_id, fld_id, last_chg_tms, last_chg_usr_id, mod_rst_ind, intrnl_dmn_val_txt, intrnl_dmn_val_nme, intrnl_dmn_desc, data_src_id, data_stat_typ)  SELECT 'CBA=CUR039','CURRENCY','',SYSDATE,'CBA','N','NKR','NKR','NKR','CBA','ACTIVE'     FROM DUAL WHERE NOT EXISTS (SELECT 1 FROM ft_t_idmv WHERE fld_data_cl_id = 'CURRENCY' AND intrnl_dmn_val_txt = 'NKR');</v>
      </c>
    </row>
    <row r="41" spans="1:15" ht="12.75">
      <c r="A41" s="4" t="s">
        <v>964</v>
      </c>
      <c r="B41" s="9" t="s">
        <v>1019</v>
      </c>
      <c r="C41" s="9" t="s">
        <v>924</v>
      </c>
      <c r="D41" s="9"/>
      <c r="E41" s="40" t="s">
        <v>17</v>
      </c>
      <c r="F41" s="9" t="s">
        <v>141</v>
      </c>
      <c r="G41" s="9" t="s">
        <v>37</v>
      </c>
      <c r="H41" s="120" t="s">
        <v>964</v>
      </c>
      <c r="I41" s="120" t="s">
        <v>964</v>
      </c>
      <c r="J41" s="120" t="s">
        <v>964</v>
      </c>
      <c r="K41" s="41"/>
      <c r="L41" s="41"/>
      <c r="M41" s="41" t="s">
        <v>141</v>
      </c>
      <c r="N41" s="41" t="s">
        <v>9</v>
      </c>
      <c r="O41" s="42" t="str">
        <f t="shared" si="0"/>
        <v>INSERT INTO ft_t_idmv (intrnl_dmn_val_id, fld_data_cl_id, fld_id, last_chg_tms, last_chg_usr_id, mod_rst_ind, intrnl_dmn_val_txt, intrnl_dmn_val_nme, intrnl_dmn_desc, data_src_id, data_stat_typ)  SELECT 'CBA=CUR040','CURRENCY','',SYSDATE,'CBA','N','NMY','NMY','NMY','CBA','ACTIVE'     FROM DUAL WHERE NOT EXISTS (SELECT 1 FROM ft_t_idmv WHERE fld_data_cl_id = 'CURRENCY' AND intrnl_dmn_val_txt = 'NMY');</v>
      </c>
    </row>
    <row r="42" spans="1:15" ht="12.75">
      <c r="A42" s="4" t="s">
        <v>965</v>
      </c>
      <c r="B42" s="9" t="s">
        <v>1020</v>
      </c>
      <c r="C42" s="9" t="s">
        <v>924</v>
      </c>
      <c r="D42" s="9"/>
      <c r="E42" s="40" t="s">
        <v>17</v>
      </c>
      <c r="F42" s="9" t="s">
        <v>141</v>
      </c>
      <c r="G42" s="9" t="s">
        <v>37</v>
      </c>
      <c r="H42" s="120" t="s">
        <v>965</v>
      </c>
      <c r="I42" s="120" t="s">
        <v>965</v>
      </c>
      <c r="J42" s="120" t="s">
        <v>965</v>
      </c>
      <c r="K42" s="41"/>
      <c r="L42" s="41"/>
      <c r="M42" s="41" t="s">
        <v>141</v>
      </c>
      <c r="N42" s="41" t="s">
        <v>9</v>
      </c>
      <c r="O42" s="42" t="str">
        <f t="shared" si="0"/>
        <v>INSERT INTO ft_t_idmv (intrnl_dmn_val_id, fld_data_cl_id, fld_id, last_chg_tms, last_chg_usr_id, mod_rst_ind, intrnl_dmn_val_txt, intrnl_dmn_val_nme, intrnl_dmn_desc, data_src_id, data_stat_typ)  SELECT 'CBA=CUR041','CURRENCY','',SYSDATE,'CBA','N','NNG','NNG','NNG','CBA','ACTIVE'     FROM DUAL WHERE NOT EXISTS (SELECT 1 FROM ft_t_idmv WHERE fld_data_cl_id = 'CURRENCY' AND intrnl_dmn_val_txt = 'NNG');</v>
      </c>
    </row>
    <row r="43" spans="1:15" ht="12.75">
      <c r="A43" s="4" t="s">
        <v>966</v>
      </c>
      <c r="B43" s="9" t="s">
        <v>1021</v>
      </c>
      <c r="C43" s="9" t="s">
        <v>924</v>
      </c>
      <c r="D43" s="9"/>
      <c r="E43" s="40" t="s">
        <v>17</v>
      </c>
      <c r="F43" s="9" t="s">
        <v>141</v>
      </c>
      <c r="G43" s="9" t="s">
        <v>37</v>
      </c>
      <c r="H43" s="120" t="s">
        <v>966</v>
      </c>
      <c r="I43" s="120" t="s">
        <v>966</v>
      </c>
      <c r="J43" s="120" t="s">
        <v>966</v>
      </c>
      <c r="K43" s="41"/>
      <c r="L43" s="41"/>
      <c r="M43" s="41" t="s">
        <v>141</v>
      </c>
      <c r="N43" s="41" t="s">
        <v>9</v>
      </c>
      <c r="O43" s="42" t="str">
        <f t="shared" si="0"/>
        <v>INSERT INTO ft_t_idmv (intrnl_dmn_val_id, fld_data_cl_id, fld_id, last_chg_tms, last_chg_usr_id, mod_rst_ind, intrnl_dmn_val_txt, intrnl_dmn_val_nme, intrnl_dmn_desc, data_src_id, data_stat_typ)  SELECT 'CBA=CUR042','CURRENCY','',SYSDATE,'CBA','N','NPH','NPH','NPH','CBA','ACTIVE'     FROM DUAL WHERE NOT EXISTS (SELECT 1 FROM ft_t_idmv WHERE fld_data_cl_id = 'CURRENCY' AND intrnl_dmn_val_txt = 'NPH');</v>
      </c>
    </row>
    <row r="44" spans="1:15" ht="12.75">
      <c r="A44" s="4" t="s">
        <v>967</v>
      </c>
      <c r="B44" s="9" t="s">
        <v>1022</v>
      </c>
      <c r="C44" s="9" t="s">
        <v>924</v>
      </c>
      <c r="D44" s="9"/>
      <c r="E44" s="40" t="s">
        <v>17</v>
      </c>
      <c r="F44" s="9" t="s">
        <v>141</v>
      </c>
      <c r="G44" s="9" t="s">
        <v>37</v>
      </c>
      <c r="H44" s="120" t="s">
        <v>967</v>
      </c>
      <c r="I44" s="120" t="s">
        <v>967</v>
      </c>
      <c r="J44" s="120" t="s">
        <v>967</v>
      </c>
      <c r="K44" s="41"/>
      <c r="L44" s="41"/>
      <c r="M44" s="41" t="s">
        <v>141</v>
      </c>
      <c r="N44" s="41" t="s">
        <v>9</v>
      </c>
      <c r="O44" s="42" t="str">
        <f t="shared" si="0"/>
        <v>INSERT INTO ft_t_idmv (intrnl_dmn_val_id, fld_data_cl_id, fld_id, last_chg_tms, last_chg_usr_id, mod_rst_ind, intrnl_dmn_val_txt, intrnl_dmn_val_nme, intrnl_dmn_desc, data_src_id, data_stat_typ)  SELECT 'CBA=CUR043','CURRENCY','',SYSDATE,'CBA','N','NTH','NTH','NTH','CBA','ACTIVE'     FROM DUAL WHERE NOT EXISTS (SELECT 1 FROM ft_t_idmv WHERE fld_data_cl_id = 'CURRENCY' AND intrnl_dmn_val_txt = 'NTH');</v>
      </c>
    </row>
    <row r="45" spans="1:15" ht="12.75">
      <c r="A45" s="4" t="s">
        <v>968</v>
      </c>
      <c r="B45" s="9" t="s">
        <v>1023</v>
      </c>
      <c r="C45" s="9" t="s">
        <v>924</v>
      </c>
      <c r="D45" s="9"/>
      <c r="E45" s="40" t="s">
        <v>17</v>
      </c>
      <c r="F45" s="9" t="s">
        <v>141</v>
      </c>
      <c r="G45" s="9" t="s">
        <v>37</v>
      </c>
      <c r="H45" s="120" t="s">
        <v>968</v>
      </c>
      <c r="I45" s="120" t="s">
        <v>968</v>
      </c>
      <c r="J45" s="120" t="s">
        <v>968</v>
      </c>
      <c r="K45" s="41"/>
      <c r="L45" s="41"/>
      <c r="M45" s="41" t="s">
        <v>141</v>
      </c>
      <c r="N45" s="41" t="s">
        <v>9</v>
      </c>
      <c r="O45" s="42" t="str">
        <f t="shared" si="0"/>
        <v>INSERT INTO ft_t_idmv (intrnl_dmn_val_id, fld_data_cl_id, fld_id, last_chg_tms, last_chg_usr_id, mod_rst_ind, intrnl_dmn_val_txt, intrnl_dmn_val_nme, intrnl_dmn_desc, data_src_id, data_stat_typ)  SELECT 'CBA=CUR044','CURRENCY','',SYSDATE,'CBA','N','NTW','NTW','NTW','CBA','ACTIVE'     FROM DUAL WHERE NOT EXISTS (SELECT 1 FROM ft_t_idmv WHERE fld_data_cl_id = 'CURRENCY' AND intrnl_dmn_val_txt = 'NTW');</v>
      </c>
    </row>
    <row r="46" spans="1:15" ht="12.75">
      <c r="A46" s="4" t="s">
        <v>969</v>
      </c>
      <c r="B46" s="9" t="s">
        <v>1024</v>
      </c>
      <c r="C46" s="9" t="s">
        <v>924</v>
      </c>
      <c r="D46" s="9"/>
      <c r="E46" s="40" t="s">
        <v>17</v>
      </c>
      <c r="F46" s="9" t="s">
        <v>141</v>
      </c>
      <c r="G46" s="9" t="s">
        <v>37</v>
      </c>
      <c r="H46" s="120" t="s">
        <v>969</v>
      </c>
      <c r="I46" s="120" t="s">
        <v>969</v>
      </c>
      <c r="J46" s="120" t="s">
        <v>969</v>
      </c>
      <c r="K46" s="41"/>
      <c r="L46" s="41"/>
      <c r="M46" s="41" t="s">
        <v>141</v>
      </c>
      <c r="N46" s="41" t="s">
        <v>9</v>
      </c>
      <c r="O46" s="42" t="str">
        <f t="shared" si="0"/>
        <v>INSERT INTO ft_t_idmv (intrnl_dmn_val_id, fld_data_cl_id, fld_id, last_chg_tms, last_chg_usr_id, mod_rst_ind, intrnl_dmn_val_txt, intrnl_dmn_val_nme, intrnl_dmn_desc, data_src_id, data_stat_typ)  SELECT 'CBA=CUR045','CURRENCY','',SYSDATE,'CBA','N','NVN','NVN','NVN','CBA','ACTIVE'     FROM DUAL WHERE NOT EXISTS (SELECT 1 FROM ft_t_idmv WHERE fld_data_cl_id = 'CURRENCY' AND intrnl_dmn_val_txt = 'NVN');</v>
      </c>
    </row>
    <row r="47" spans="1:15" ht="12.75">
      <c r="A47" s="4" t="s">
        <v>970</v>
      </c>
      <c r="B47" s="9" t="s">
        <v>1025</v>
      </c>
      <c r="C47" s="9" t="s">
        <v>924</v>
      </c>
      <c r="D47" s="9"/>
      <c r="E47" s="40" t="s">
        <v>17</v>
      </c>
      <c r="F47" s="9" t="s">
        <v>141</v>
      </c>
      <c r="G47" s="9" t="s">
        <v>37</v>
      </c>
      <c r="H47" s="120" t="s">
        <v>970</v>
      </c>
      <c r="I47" s="120" t="s">
        <v>970</v>
      </c>
      <c r="J47" s="120" t="s">
        <v>970</v>
      </c>
      <c r="K47" s="41"/>
      <c r="L47" s="41"/>
      <c r="M47" s="41" t="s">
        <v>141</v>
      </c>
      <c r="N47" s="41" t="s">
        <v>9</v>
      </c>
      <c r="O47" s="42" t="str">
        <f t="shared" si="0"/>
        <v>INSERT INTO ft_t_idmv (intrnl_dmn_val_id, fld_data_cl_id, fld_id, last_chg_tms, last_chg_usr_id, mod_rst_ind, intrnl_dmn_val_txt, intrnl_dmn_val_nme, intrnl_dmn_desc, data_src_id, data_stat_typ)  SELECT 'CBA=CUR046','CURRENCY','',SYSDATE,'CBA','N','O05','O05','O05','CBA','ACTIVE'     FROM DUAL WHERE NOT EXISTS (SELECT 1 FROM ft_t_idmv WHERE fld_data_cl_id = 'CURRENCY' AND intrnl_dmn_val_txt = 'O05');</v>
      </c>
    </row>
    <row r="48" spans="1:15" ht="12.75">
      <c r="A48" s="4" t="s">
        <v>971</v>
      </c>
      <c r="B48" s="9" t="s">
        <v>1026</v>
      </c>
      <c r="C48" s="9" t="s">
        <v>924</v>
      </c>
      <c r="D48" s="9"/>
      <c r="E48" s="40" t="s">
        <v>17</v>
      </c>
      <c r="F48" s="9" t="s">
        <v>141</v>
      </c>
      <c r="G48" s="9" t="s">
        <v>37</v>
      </c>
      <c r="H48" s="120" t="s">
        <v>971</v>
      </c>
      <c r="I48" s="120" t="s">
        <v>971</v>
      </c>
      <c r="J48" s="120" t="s">
        <v>971</v>
      </c>
      <c r="K48" s="41"/>
      <c r="L48" s="41"/>
      <c r="M48" s="41" t="s">
        <v>141</v>
      </c>
      <c r="N48" s="41" t="s">
        <v>9</v>
      </c>
      <c r="O48" s="42" t="str">
        <f t="shared" si="0"/>
        <v>INSERT INTO ft_t_idmv (intrnl_dmn_val_id, fld_data_cl_id, fld_id, last_chg_tms, last_chg_usr_id, mod_rst_ind, intrnl_dmn_val_txt, intrnl_dmn_val_nme, intrnl_dmn_desc, data_src_id, data_stat_typ)  SELECT 'CBA=CUR047','CURRENCY','',SYSDATE,'CBA','N','O12','O12','O12','CBA','ACTIVE'     FROM DUAL WHERE NOT EXISTS (SELECT 1 FROM ft_t_idmv WHERE fld_data_cl_id = 'CURRENCY' AND intrnl_dmn_val_txt = 'O12');</v>
      </c>
    </row>
    <row r="49" spans="1:15" ht="12.75">
      <c r="A49" s="4" t="s">
        <v>972</v>
      </c>
      <c r="B49" s="9" t="s">
        <v>1027</v>
      </c>
      <c r="C49" s="9" t="s">
        <v>924</v>
      </c>
      <c r="D49" s="9"/>
      <c r="E49" s="40" t="s">
        <v>17</v>
      </c>
      <c r="F49" s="9" t="s">
        <v>141</v>
      </c>
      <c r="G49" s="9" t="s">
        <v>37</v>
      </c>
      <c r="H49" s="120" t="s">
        <v>972</v>
      </c>
      <c r="I49" s="120" t="s">
        <v>972</v>
      </c>
      <c r="J49" s="120" t="s">
        <v>972</v>
      </c>
      <c r="K49" s="41"/>
      <c r="L49" s="41"/>
      <c r="M49" s="41" t="s">
        <v>141</v>
      </c>
      <c r="N49" s="41" t="s">
        <v>9</v>
      </c>
      <c r="O49" s="42" t="str">
        <f t="shared" si="0"/>
        <v>INSERT INTO ft_t_idmv (intrnl_dmn_val_id, fld_data_cl_id, fld_id, last_chg_tms, last_chg_usr_id, mod_rst_ind, intrnl_dmn_val_txt, intrnl_dmn_val_nme, intrnl_dmn_desc, data_src_id, data_stat_typ)  SELECT 'CBA=CUR048','CURRENCY','',SYSDATE,'CBA','N','O18','O18','O18','CBA','ACTIVE'     FROM DUAL WHERE NOT EXISTS (SELECT 1 FROM ft_t_idmv WHERE fld_data_cl_id = 'CURRENCY' AND intrnl_dmn_val_txt = 'O18');</v>
      </c>
    </row>
    <row r="50" spans="1:15" ht="12.75">
      <c r="A50" s="4" t="s">
        <v>973</v>
      </c>
      <c r="B50" s="9" t="s">
        <v>1028</v>
      </c>
      <c r="C50" s="9" t="s">
        <v>924</v>
      </c>
      <c r="D50" s="9"/>
      <c r="E50" s="40" t="s">
        <v>17</v>
      </c>
      <c r="F50" s="9" t="s">
        <v>141</v>
      </c>
      <c r="G50" s="9" t="s">
        <v>37</v>
      </c>
      <c r="H50" s="120" t="s">
        <v>973</v>
      </c>
      <c r="I50" s="120" t="s">
        <v>973</v>
      </c>
      <c r="J50" s="120" t="s">
        <v>973</v>
      </c>
      <c r="K50" s="41"/>
      <c r="L50" s="41"/>
      <c r="M50" s="41" t="s">
        <v>141</v>
      </c>
      <c r="N50" s="41" t="s">
        <v>9</v>
      </c>
      <c r="O50" s="42" t="str">
        <f t="shared" si="0"/>
        <v>INSERT INTO ft_t_idmv (intrnl_dmn_val_id, fld_data_cl_id, fld_id, last_chg_tms, last_chg_usr_id, mod_rst_ind, intrnl_dmn_val_txt, intrnl_dmn_val_nme, intrnl_dmn_desc, data_src_id, data_stat_typ)  SELECT 'CBA=CUR049','CURRENCY','',SYSDATE,'CBA','N','O25','O25','O25','CBA','ACTIVE'     FROM DUAL WHERE NOT EXISTS (SELECT 1 FROM ft_t_idmv WHERE fld_data_cl_id = 'CURRENCY' AND intrnl_dmn_val_txt = 'O25');</v>
      </c>
    </row>
    <row r="51" spans="1:15" ht="12.75">
      <c r="A51" s="4" t="s">
        <v>974</v>
      </c>
      <c r="B51" s="9" t="s">
        <v>1029</v>
      </c>
      <c r="C51" s="9" t="s">
        <v>924</v>
      </c>
      <c r="D51" s="9"/>
      <c r="E51" s="40" t="s">
        <v>17</v>
      </c>
      <c r="F51" s="9" t="s">
        <v>141</v>
      </c>
      <c r="G51" s="9" t="s">
        <v>37</v>
      </c>
      <c r="H51" s="120" t="s">
        <v>974</v>
      </c>
      <c r="I51" s="120" t="s">
        <v>974</v>
      </c>
      <c r="J51" s="120" t="s">
        <v>974</v>
      </c>
      <c r="K51" s="41"/>
      <c r="L51" s="41"/>
      <c r="M51" s="41" t="s">
        <v>141</v>
      </c>
      <c r="N51" s="41" t="s">
        <v>9</v>
      </c>
      <c r="O51" s="42" t="str">
        <f t="shared" si="0"/>
        <v>INSERT INTO ft_t_idmv (intrnl_dmn_val_id, fld_data_cl_id, fld_id, last_chg_tms, last_chg_usr_id, mod_rst_ind, intrnl_dmn_val_txt, intrnl_dmn_val_nme, intrnl_dmn_desc, data_src_id, data_stat_typ)  SELECT 'CBA=CUR050','CURRENCY','',SYSDATE,'CBA','N','ORE','ORE','ORE','CBA','ACTIVE'     FROM DUAL WHERE NOT EXISTS (SELECT 1 FROM ft_t_idmv WHERE fld_data_cl_id = 'CURRENCY' AND intrnl_dmn_val_txt = 'ORE');</v>
      </c>
    </row>
    <row r="52" spans="1:15" ht="12.75">
      <c r="A52" s="4" t="s">
        <v>975</v>
      </c>
      <c r="B52" s="9" t="s">
        <v>1030</v>
      </c>
      <c r="C52" s="9" t="s">
        <v>924</v>
      </c>
      <c r="D52" s="9"/>
      <c r="E52" s="40" t="s">
        <v>17</v>
      </c>
      <c r="F52" s="9" t="s">
        <v>141</v>
      </c>
      <c r="G52" s="9" t="s">
        <v>37</v>
      </c>
      <c r="H52" s="120" t="s">
        <v>975</v>
      </c>
      <c r="I52" s="120" t="s">
        <v>975</v>
      </c>
      <c r="J52" s="120" t="s">
        <v>975</v>
      </c>
      <c r="K52" s="41"/>
      <c r="L52" s="41"/>
      <c r="M52" s="41" t="s">
        <v>141</v>
      </c>
      <c r="N52" s="41" t="s">
        <v>9</v>
      </c>
      <c r="O52" s="42" t="str">
        <f t="shared" si="0"/>
        <v>INSERT INTO ft_t_idmv (intrnl_dmn_val_id, fld_data_cl_id, fld_id, last_chg_tms, last_chg_usr_id, mod_rst_ind, intrnl_dmn_val_txt, intrnl_dmn_val_nme, intrnl_dmn_desc, data_src_id, data_stat_typ)  SELECT 'CBA=CUR051','CURRENCY','',SYSDATE,'CBA','N','PB1','PB1','PB1','CBA','ACTIVE'     FROM DUAL WHERE NOT EXISTS (SELECT 1 FROM ft_t_idmv WHERE fld_data_cl_id = 'CURRENCY' AND intrnl_dmn_val_txt = 'PB1');</v>
      </c>
    </row>
    <row r="53" spans="1:15" ht="12.75">
      <c r="A53" s="4" t="s">
        <v>976</v>
      </c>
      <c r="B53" s="9" t="s">
        <v>1031</v>
      </c>
      <c r="C53" s="9" t="s">
        <v>924</v>
      </c>
      <c r="D53" s="9"/>
      <c r="E53" s="40" t="s">
        <v>17</v>
      </c>
      <c r="F53" s="9" t="s">
        <v>141</v>
      </c>
      <c r="G53" s="9" t="s">
        <v>37</v>
      </c>
      <c r="H53" s="120" t="s">
        <v>976</v>
      </c>
      <c r="I53" s="120" t="s">
        <v>976</v>
      </c>
      <c r="J53" s="120" t="s">
        <v>976</v>
      </c>
      <c r="K53" s="41"/>
      <c r="L53" s="41"/>
      <c r="M53" s="41" t="s">
        <v>141</v>
      </c>
      <c r="N53" s="41" t="s">
        <v>9</v>
      </c>
      <c r="O53" s="42" t="str">
        <f t="shared" si="0"/>
        <v>INSERT INTO ft_t_idmv (intrnl_dmn_val_id, fld_data_cl_id, fld_id, last_chg_tms, last_chg_usr_id, mod_rst_ind, intrnl_dmn_val_txt, intrnl_dmn_val_nme, intrnl_dmn_desc, data_src_id, data_stat_typ)  SELECT 'CBA=CUR052','CURRENCY','',SYSDATE,'CBA','N','PBD','PBD','PBD','CBA','ACTIVE'     FROM DUAL WHERE NOT EXISTS (SELECT 1 FROM ft_t_idmv WHERE fld_data_cl_id = 'CURRENCY' AND intrnl_dmn_val_txt = 'PBD');</v>
      </c>
    </row>
    <row r="54" spans="1:15" ht="12.75">
      <c r="A54" s="4" t="s">
        <v>977</v>
      </c>
      <c r="B54" s="9" t="s">
        <v>1032</v>
      </c>
      <c r="C54" s="9" t="s">
        <v>924</v>
      </c>
      <c r="D54" s="9"/>
      <c r="E54" s="40" t="s">
        <v>17</v>
      </c>
      <c r="F54" s="9" t="s">
        <v>141</v>
      </c>
      <c r="G54" s="9" t="s">
        <v>37</v>
      </c>
      <c r="H54" s="120" t="s">
        <v>977</v>
      </c>
      <c r="I54" s="120" t="s">
        <v>977</v>
      </c>
      <c r="J54" s="120" t="s">
        <v>977</v>
      </c>
      <c r="K54" s="41"/>
      <c r="L54" s="41"/>
      <c r="M54" s="41" t="s">
        <v>141</v>
      </c>
      <c r="N54" s="41" t="s">
        <v>9</v>
      </c>
      <c r="O54" s="42" t="str">
        <f t="shared" si="0"/>
        <v>INSERT INTO ft_t_idmv (intrnl_dmn_val_id, fld_data_cl_id, fld_id, last_chg_tms, last_chg_usr_id, mod_rst_ind, intrnl_dmn_val_txt, intrnl_dmn_val_nme, intrnl_dmn_desc, data_src_id, data_stat_typ)  SELECT 'CBA=CUR053','CURRENCY','',SYSDATE,'CBA','N','SX1','SX1','SX1','CBA','ACTIVE'     FROM DUAL WHERE NOT EXISTS (SELECT 1 FROM ft_t_idmv WHERE fld_data_cl_id = 'CURRENCY' AND intrnl_dmn_val_txt = 'SX1');</v>
      </c>
    </row>
    <row r="55" spans="1:15" ht="12.75">
      <c r="A55" s="4" t="s">
        <v>978</v>
      </c>
      <c r="B55" s="9" t="s">
        <v>1033</v>
      </c>
      <c r="C55" s="9" t="s">
        <v>924</v>
      </c>
      <c r="D55" s="9"/>
      <c r="E55" s="40" t="s">
        <v>17</v>
      </c>
      <c r="F55" s="9" t="s">
        <v>141</v>
      </c>
      <c r="G55" s="9" t="s">
        <v>37</v>
      </c>
      <c r="H55" s="120" t="s">
        <v>978</v>
      </c>
      <c r="I55" s="120" t="s">
        <v>978</v>
      </c>
      <c r="J55" s="120" t="s">
        <v>978</v>
      </c>
      <c r="K55" s="41"/>
      <c r="L55" s="41"/>
      <c r="M55" s="41" t="s">
        <v>141</v>
      </c>
      <c r="N55" s="41" t="s">
        <v>9</v>
      </c>
      <c r="O55" s="42" t="str">
        <f t="shared" si="0"/>
        <v>INSERT INTO ft_t_idmv (intrnl_dmn_val_id, fld_data_cl_id, fld_id, last_chg_tms, last_chg_usr_id, mod_rst_ind, intrnl_dmn_val_txt, intrnl_dmn_val_nme, intrnl_dmn_desc, data_src_id, data_stat_typ)  SELECT 'CBA=CUR054','CURRENCY','',SYSDATE,'CBA','N','SX4','SX4','SX4','CBA','ACTIVE'     FROM DUAL WHERE NOT EXISTS (SELECT 1 FROM ft_t_idmv WHERE fld_data_cl_id = 'CURRENCY' AND intrnl_dmn_val_txt = 'SX4');</v>
      </c>
    </row>
    <row r="56" spans="1:15" ht="12.75">
      <c r="A56" s="4" t="s">
        <v>979</v>
      </c>
      <c r="B56" s="9" t="s">
        <v>1034</v>
      </c>
      <c r="C56" s="9" t="s">
        <v>924</v>
      </c>
      <c r="D56" s="9"/>
      <c r="E56" s="40" t="s">
        <v>17</v>
      </c>
      <c r="F56" s="9" t="s">
        <v>141</v>
      </c>
      <c r="G56" s="9" t="s">
        <v>37</v>
      </c>
      <c r="H56" s="120" t="s">
        <v>979</v>
      </c>
      <c r="I56" s="120" t="s">
        <v>979</v>
      </c>
      <c r="J56" s="120" t="s">
        <v>979</v>
      </c>
      <c r="K56" s="41"/>
      <c r="L56" s="41"/>
      <c r="M56" s="41" t="s">
        <v>141</v>
      </c>
      <c r="N56" s="41" t="s">
        <v>9</v>
      </c>
      <c r="O56" s="42" t="str">
        <f t="shared" si="0"/>
        <v>INSERT INTO ft_t_idmv (intrnl_dmn_val_id, fld_data_cl_id, fld_id, last_chg_tms, last_chg_usr_id, mod_rst_ind, intrnl_dmn_val_txt, intrnl_dmn_val_nme, intrnl_dmn_desc, data_src_id, data_stat_typ)  SELECT 'CBA=CUR055','CURRENCY','',SYSDATE,'CBA','N','WA4','WA4','WA4','CBA','ACTIVE'     FROM DUAL WHERE NOT EXISTS (SELECT 1 FROM ft_t_idmv WHERE fld_data_cl_id = 'CURRENCY' AND intrnl_dmn_val_txt = 'WA4');</v>
      </c>
    </row>
    <row r="57" spans="1:15" ht="12.75">
      <c r="A57" s="4" t="s">
        <v>980</v>
      </c>
      <c r="B57" s="9" t="s">
        <v>1035</v>
      </c>
      <c r="C57" s="9" t="s">
        <v>924</v>
      </c>
      <c r="D57" s="9"/>
      <c r="E57" s="40" t="s">
        <v>17</v>
      </c>
      <c r="F57" s="9" t="s">
        <v>141</v>
      </c>
      <c r="G57" s="9" t="s">
        <v>37</v>
      </c>
      <c r="H57" s="120" t="s">
        <v>980</v>
      </c>
      <c r="I57" s="120" t="s">
        <v>980</v>
      </c>
      <c r="J57" s="120" t="s">
        <v>980</v>
      </c>
      <c r="K57" s="41"/>
      <c r="L57" s="41"/>
      <c r="M57" s="41" t="s">
        <v>141</v>
      </c>
      <c r="N57" s="41" t="s">
        <v>9</v>
      </c>
      <c r="O57" s="42" t="str">
        <f t="shared" si="0"/>
        <v>INSERT INTO ft_t_idmv (intrnl_dmn_val_id, fld_data_cl_id, fld_id, last_chg_tms, last_chg_usr_id, mod_rst_ind, intrnl_dmn_val_txt, intrnl_dmn_val_nme, intrnl_dmn_desc, data_src_id, data_stat_typ)  SELECT 'CBA=CUR056','CURRENCY','',SYSDATE,'CBA','N','WA5','WA5','WA5','CBA','ACTIVE'     FROM DUAL WHERE NOT EXISTS (SELECT 1 FROM ft_t_idmv WHERE fld_data_cl_id = 'CURRENCY' AND intrnl_dmn_val_txt = 'WA5');</v>
      </c>
    </row>
    <row r="58" spans="1:15" ht="12.75">
      <c r="A58" s="4" t="s">
        <v>981</v>
      </c>
      <c r="B58" s="9" t="s">
        <v>1036</v>
      </c>
      <c r="C58" s="9" t="s">
        <v>924</v>
      </c>
      <c r="D58" s="9"/>
      <c r="E58" s="40" t="s">
        <v>17</v>
      </c>
      <c r="F58" s="9" t="s">
        <v>141</v>
      </c>
      <c r="G58" s="9" t="s">
        <v>37</v>
      </c>
      <c r="H58" s="120" t="s">
        <v>981</v>
      </c>
      <c r="I58" s="120" t="s">
        <v>981</v>
      </c>
      <c r="J58" s="120" t="s">
        <v>981</v>
      </c>
      <c r="K58" s="41"/>
      <c r="L58" s="41"/>
      <c r="M58" s="41" t="s">
        <v>141</v>
      </c>
      <c r="N58" s="41" t="s">
        <v>9</v>
      </c>
      <c r="O58" s="42" t="str">
        <f t="shared" si="0"/>
        <v>INSERT INTO ft_t_idmv (intrnl_dmn_val_id, fld_data_cl_id, fld_id, last_chg_tms, last_chg_usr_id, mod_rst_ind, intrnl_dmn_val_txt, intrnl_dmn_val_nme, intrnl_dmn_desc, data_src_id, data_stat_typ)  SELECT 'CBA=CUR057','CURRENCY','',SYSDATE,'CBA','N','WA6','WA6','WA6','CBA','ACTIVE'     FROM DUAL WHERE NOT EXISTS (SELECT 1 FROM ft_t_idmv WHERE fld_data_cl_id = 'CURRENCY' AND intrnl_dmn_val_txt = 'WA6');</v>
      </c>
    </row>
    <row r="59" spans="1:15" ht="12.75">
      <c r="A59" s="4" t="s">
        <v>982</v>
      </c>
      <c r="B59" s="9" t="s">
        <v>1037</v>
      </c>
      <c r="C59" s="9" t="s">
        <v>924</v>
      </c>
      <c r="D59" s="9"/>
      <c r="E59" s="40" t="s">
        <v>17</v>
      </c>
      <c r="F59" s="9" t="s">
        <v>141</v>
      </c>
      <c r="G59" s="9" t="s">
        <v>37</v>
      </c>
      <c r="H59" s="120" t="s">
        <v>982</v>
      </c>
      <c r="I59" s="120" t="s">
        <v>982</v>
      </c>
      <c r="J59" s="120" t="s">
        <v>982</v>
      </c>
      <c r="K59" s="41"/>
      <c r="L59" s="41"/>
      <c r="M59" s="41" t="s">
        <v>141</v>
      </c>
      <c r="N59" s="41" t="s">
        <v>9</v>
      </c>
      <c r="O59" s="42" t="str">
        <f t="shared" si="0"/>
        <v>INSERT INTO ft_t_idmv (intrnl_dmn_val_id, fld_data_cl_id, fld_id, last_chg_tms, last_chg_usr_id, mod_rst_ind, intrnl_dmn_val_txt, intrnl_dmn_val_nme, intrnl_dmn_desc, data_src_id, data_stat_typ)  SELECT 'CBA=CUR058','CURRENCY','',SYSDATE,'CBA','N','WHI','WHI','WHI','CBA','ACTIVE'     FROM DUAL WHERE NOT EXISTS (SELECT 1 FROM ft_t_idmv WHERE fld_data_cl_id = 'CURRENCY' AND intrnl_dmn_val_txt = 'WHI');</v>
      </c>
    </row>
    <row r="60" spans="1:15" ht="12.75">
      <c r="A60" s="4" t="s">
        <v>983</v>
      </c>
      <c r="B60" s="9" t="s">
        <v>1038</v>
      </c>
      <c r="C60" s="9" t="s">
        <v>924</v>
      </c>
      <c r="D60" s="9"/>
      <c r="E60" s="40" t="s">
        <v>17</v>
      </c>
      <c r="F60" s="9" t="s">
        <v>141</v>
      </c>
      <c r="G60" s="9" t="s">
        <v>37</v>
      </c>
      <c r="H60" s="120" t="s">
        <v>983</v>
      </c>
      <c r="I60" s="120" t="s">
        <v>983</v>
      </c>
      <c r="J60" s="120" t="s">
        <v>983</v>
      </c>
      <c r="K60" s="41"/>
      <c r="L60" s="41"/>
      <c r="M60" s="41" t="s">
        <v>141</v>
      </c>
      <c r="N60" s="41" t="s">
        <v>9</v>
      </c>
      <c r="O60" s="42" t="str">
        <f t="shared" si="0"/>
        <v>INSERT INTO ft_t_idmv (intrnl_dmn_val_id, fld_data_cl_id, fld_id, last_chg_tms, last_chg_usr_id, mod_rst_ind, intrnl_dmn_val_txt, intrnl_dmn_val_nme, intrnl_dmn_desc, data_src_id, data_stat_typ)  SELECT 'CBA=CUR059','CURRENCY','',SYSDATE,'CBA','N','XR1','XR1','XR1','CBA','ACTIVE'     FROM DUAL WHERE NOT EXISTS (SELECT 1 FROM ft_t_idmv WHERE fld_data_cl_id = 'CURRENCY' AND intrnl_dmn_val_txt = 'XR1');</v>
      </c>
    </row>
    <row r="61" spans="1:15" ht="12.75">
      <c r="A61" s="4" t="s">
        <v>984</v>
      </c>
      <c r="B61" s="9" t="s">
        <v>1039</v>
      </c>
      <c r="C61" s="9" t="s">
        <v>924</v>
      </c>
      <c r="D61" s="9"/>
      <c r="E61" s="40" t="s">
        <v>17</v>
      </c>
      <c r="F61" s="9" t="s">
        <v>141</v>
      </c>
      <c r="G61" s="9" t="s">
        <v>37</v>
      </c>
      <c r="H61" s="120" t="s">
        <v>984</v>
      </c>
      <c r="I61" s="120" t="s">
        <v>984</v>
      </c>
      <c r="J61" s="120" t="s">
        <v>984</v>
      </c>
      <c r="K61" s="41"/>
      <c r="L61" s="41"/>
      <c r="M61" s="41" t="s">
        <v>141</v>
      </c>
      <c r="N61" s="41" t="s">
        <v>9</v>
      </c>
      <c r="O61" s="42" t="str">
        <f t="shared" si="0"/>
        <v>INSERT INTO ft_t_idmv (intrnl_dmn_val_id, fld_data_cl_id, fld_id, last_chg_tms, last_chg_usr_id, mod_rst_ind, intrnl_dmn_val_txt, intrnl_dmn_val_nme, intrnl_dmn_desc, data_src_id, data_stat_typ)  SELECT 'CBA=CUR060','CURRENCY','',SYSDATE,'CBA','N','XR2','XR2','XR2','CBA','ACTIVE'     FROM DUAL WHERE NOT EXISTS (SELECT 1 FROM ft_t_idmv WHERE fld_data_cl_id = 'CURRENCY' AND intrnl_dmn_val_txt = 'XR2');</v>
      </c>
    </row>
    <row r="62" spans="1:15" ht="12.75">
      <c r="A62" s="4" t="s">
        <v>985</v>
      </c>
      <c r="B62" s="9" t="s">
        <v>1040</v>
      </c>
      <c r="C62" s="9" t="s">
        <v>924</v>
      </c>
      <c r="D62" s="9"/>
      <c r="E62" s="40" t="s">
        <v>17</v>
      </c>
      <c r="F62" s="9" t="s">
        <v>141</v>
      </c>
      <c r="G62" s="9" t="s">
        <v>37</v>
      </c>
      <c r="H62" s="120" t="s">
        <v>985</v>
      </c>
      <c r="I62" s="120" t="s">
        <v>985</v>
      </c>
      <c r="J62" s="120" t="s">
        <v>985</v>
      </c>
      <c r="K62" s="41"/>
      <c r="L62" s="41"/>
      <c r="M62" s="41" t="s">
        <v>141</v>
      </c>
      <c r="N62" s="41" t="s">
        <v>9</v>
      </c>
      <c r="O62" s="42" t="str">
        <f t="shared" si="0"/>
        <v>INSERT INTO ft_t_idmv (intrnl_dmn_val_id, fld_data_cl_id, fld_id, last_chg_tms, last_chg_usr_id, mod_rst_ind, intrnl_dmn_val_txt, intrnl_dmn_val_nme, intrnl_dmn_desc, data_src_id, data_stat_typ)  SELECT 'CBA=CUR061','CURRENCY','',SYSDATE,'CBA','N','YCT','YCT','YCT','CBA','ACTIVE'     FROM DUAL WHERE NOT EXISTS (SELECT 1 FROM ft_t_idmv WHERE fld_data_cl_id = 'CURRENCY' AND intrnl_dmn_val_txt = 'YCT');</v>
      </c>
    </row>
    <row r="63" spans="1:15" ht="12.75">
      <c r="A63" s="4" t="s">
        <v>986</v>
      </c>
      <c r="B63" s="9" t="s">
        <v>1041</v>
      </c>
      <c r="C63" s="9" t="s">
        <v>924</v>
      </c>
      <c r="D63" s="9"/>
      <c r="E63" s="40" t="s">
        <v>17</v>
      </c>
      <c r="F63" s="9" t="s">
        <v>141</v>
      </c>
      <c r="G63" s="9" t="s">
        <v>37</v>
      </c>
      <c r="H63" s="120" t="s">
        <v>986</v>
      </c>
      <c r="I63" s="120" t="s">
        <v>986</v>
      </c>
      <c r="J63" s="120" t="s">
        <v>986</v>
      </c>
      <c r="K63" s="41"/>
      <c r="L63" s="41"/>
      <c r="M63" s="41" t="s">
        <v>141</v>
      </c>
      <c r="N63" s="41" t="s">
        <v>9</v>
      </c>
      <c r="O63" s="42" t="str">
        <f t="shared" si="0"/>
        <v>INSERT INTO ft_t_idmv (intrnl_dmn_val_id, fld_data_cl_id, fld_id, last_chg_tms, last_chg_usr_id, mod_rst_ind, intrnl_dmn_val_txt, intrnl_dmn_val_nme, intrnl_dmn_desc, data_src_id, data_stat_typ)  SELECT 'CBA=CUR062','CURRENCY','',SYSDATE,'CBA','N','ZN1','ZN1','ZN1','CBA','ACTIVE'     FROM DUAL WHERE NOT EXISTS (SELECT 1 FROM ft_t_idmv WHERE fld_data_cl_id = 'CURRENCY' AND intrnl_dmn_val_txt = 'ZN1');</v>
      </c>
    </row>
    <row r="64" spans="1:15" ht="12.75">
      <c r="A64" s="4" t="s">
        <v>987</v>
      </c>
      <c r="B64" s="9" t="s">
        <v>1042</v>
      </c>
      <c r="C64" s="9" t="s">
        <v>924</v>
      </c>
      <c r="D64" s="9"/>
      <c r="E64" s="40" t="s">
        <v>17</v>
      </c>
      <c r="F64" s="9" t="s">
        <v>141</v>
      </c>
      <c r="G64" s="9" t="s">
        <v>37</v>
      </c>
      <c r="H64" s="120" t="s">
        <v>987</v>
      </c>
      <c r="I64" s="120" t="s">
        <v>987</v>
      </c>
      <c r="J64" s="120" t="s">
        <v>987</v>
      </c>
      <c r="K64" s="41"/>
      <c r="L64" s="41"/>
      <c r="M64" s="41" t="s">
        <v>141</v>
      </c>
      <c r="N64" s="41" t="s">
        <v>9</v>
      </c>
      <c r="O64" s="42" t="str">
        <f t="shared" si="0"/>
        <v>INSERT INTO ft_t_idmv (intrnl_dmn_val_id, fld_data_cl_id, fld_id, last_chg_tms, last_chg_usr_id, mod_rst_ind, intrnl_dmn_val_txt, intrnl_dmn_val_nme, intrnl_dmn_desc, data_src_id, data_stat_typ)  SELECT 'CBA=CUR063','CURRENCY','',SYSDATE,'CBA','N','ZNC','ZNC','ZNC','CBA','ACTIVE'     FROM DUAL WHERE NOT EXISTS (SELECT 1 FROM ft_t_idmv WHERE fld_data_cl_id = 'CURRENCY' AND intrnl_dmn_val_txt = 'ZNC');</v>
      </c>
    </row>
  </sheetData>
  <printOptions horizontalCentered="1"/>
  <pageMargins left="0.25" right="0.25" top="0.7" bottom="0.55000000000000004" header="0.4" footer="0.24000000000000002"/>
  <pageSetup scale="90" orientation="landscape" r:id="rId1"/>
  <headerFooter>
    <oddHeader>&amp;C&amp;"Arial,Bold"&amp;12FT_T_IDMV - Export From AFLAC831_GC@PSG11G01</oddHeader>
    <oddFooter>&amp;L&amp;D&amp;C&amp;P of &amp;N&amp;R&amp;F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5" sqref="G2:G5"/>
    </sheetView>
  </sheetViews>
  <sheetFormatPr defaultColWidth="9.140625" defaultRowHeight="11.25"/>
  <cols>
    <col min="1" max="1" width="19.5703125" style="16" bestFit="1" customWidth="1"/>
    <col min="2" max="2" width="9.7109375" style="17" bestFit="1" customWidth="1"/>
    <col min="3" max="6" width="9.140625" style="43"/>
    <col min="7" max="7" width="21" style="14" customWidth="1"/>
    <col min="8" max="16384" width="9.140625" style="39"/>
  </cols>
  <sheetData>
    <row r="1" spans="1:7" ht="60" thickBot="1">
      <c r="A1" s="46" t="s">
        <v>18</v>
      </c>
      <c r="B1" s="106" t="s">
        <v>48</v>
      </c>
      <c r="C1" s="96" t="s">
        <v>44</v>
      </c>
      <c r="D1" s="96" t="s">
        <v>63</v>
      </c>
      <c r="E1" s="96" t="s">
        <v>45</v>
      </c>
      <c r="F1" s="96" t="s">
        <v>46</v>
      </c>
      <c r="G1" s="75" t="s">
        <v>19</v>
      </c>
    </row>
    <row r="2" spans="1:7" ht="12" thickTop="1">
      <c r="A2" s="77"/>
      <c r="B2" s="103" t="s">
        <v>158</v>
      </c>
      <c r="C2" s="78" t="s">
        <v>160</v>
      </c>
      <c r="D2" s="78">
        <v>1</v>
      </c>
      <c r="E2" s="78" t="s">
        <v>47</v>
      </c>
      <c r="F2" s="78" t="s">
        <v>37</v>
      </c>
      <c r="G2" s="95" t="str">
        <f>CONCATENATE("Insert into FT_T_IDCS (ID_CTXT_SQ_KEY_ID, ID_CTXT_TYP, ID_CTXT_SQ_NUM, TBL_TYP, LAST_CHG_TMS, LAST_CHG_USR_ID, GLOBAL_UNIQ_IND) select '",
             B2,
             "','",
             C2,
             "','",
             D2,
             "','",
             E2,
             "',sysdate,'WIND:CONN','",
             F2,
             "' from dual where not exists (select '1' from ft_T_idcs where tbl_typ='"&amp;E2&amp;"' and id_ctxt_typ='"&amp;C2&amp;"');")</f>
        <v>Insert into FT_T_IDCS (ID_CTXT_SQ_KEY_ID, ID_CTXT_TYP, ID_CTXT_SQ_NUM, TBL_TYP, LAST_CHG_TMS, LAST_CHG_USR_ID, GLOBAL_UNIQ_IND) select 'CBA=000001','RATE_CAT_ID','1','ISID',sysdate,'WIND:CONN','N' from dual where not exists (select '1' from ft_T_idcs where tbl_typ='ISID' and id_ctxt_typ='RATE_CAT_ID');</v>
      </c>
    </row>
    <row r="3" spans="1:7">
      <c r="A3" s="50"/>
      <c r="B3" s="103" t="s">
        <v>159</v>
      </c>
      <c r="C3" s="9" t="s">
        <v>226</v>
      </c>
      <c r="D3" s="9" t="s">
        <v>915</v>
      </c>
      <c r="E3" s="78" t="s">
        <v>47</v>
      </c>
      <c r="F3" s="78" t="s">
        <v>37</v>
      </c>
      <c r="G3" s="95" t="str">
        <f t="shared" ref="G3:G5" si="0">CONCATENATE("Insert into FT_T_IDCS (ID_CTXT_SQ_KEY_ID, ID_CTXT_TYP, ID_CTXT_SQ_NUM, TBL_TYP, LAST_CHG_TMS, LAST_CHG_USR_ID, GLOBAL_UNIQ_IND) select '",
             B3,
             "','",
             C3,
             "','",
             D3,
             "','",
             E3,
             "',sysdate,'WIND:CONN','",
             F3,
             "' from dual where not exists (select '1' from ft_T_idcs where tbl_typ='"&amp;E3&amp;"' and id_ctxt_typ='"&amp;C3&amp;"');")</f>
        <v>Insert into FT_T_IDCS (ID_CTXT_SQ_KEY_ID, ID_CTXT_TYP, ID_CTXT_SQ_NUM, TBL_TYP, LAST_CHG_TMS, LAST_CHG_USR_ID, GLOBAL_UNIQ_IND) select 'CBA=000002','RCVA_P_TK','1','ISID',sysdate,'WIND:CONN','N' from dual where not exists (select '1' from ft_T_idcs where tbl_typ='ISID' and id_ctxt_typ='RCVA_P_TK');</v>
      </c>
    </row>
    <row r="4" spans="1:7">
      <c r="A4" s="50"/>
      <c r="B4" s="103" t="s">
        <v>163</v>
      </c>
      <c r="C4" s="9" t="s">
        <v>227</v>
      </c>
      <c r="D4" s="9" t="s">
        <v>915</v>
      </c>
      <c r="E4" s="78" t="s">
        <v>47</v>
      </c>
      <c r="F4" s="78" t="s">
        <v>37</v>
      </c>
      <c r="G4" s="95" t="str">
        <f t="shared" si="0"/>
        <v>Insert into FT_T_IDCS (ID_CTXT_SQ_KEY_ID, ID_CTXT_TYP, ID_CTXT_SQ_NUM, TBL_TYP, LAST_CHG_TMS, LAST_CHG_USR_ID, GLOBAL_UNIQ_IND) select 'CBA=000003','RCVA_S_TK','1','ISID',sysdate,'WIND:CONN','N' from dual where not exists (select '1' from ft_T_idcs where tbl_typ='ISID' and id_ctxt_typ='RCVA_S_TK');</v>
      </c>
    </row>
    <row r="5" spans="1:7">
      <c r="A5" s="50"/>
      <c r="B5" s="103" t="s">
        <v>203</v>
      </c>
      <c r="C5" s="9" t="s">
        <v>228</v>
      </c>
      <c r="D5" s="9" t="s">
        <v>915</v>
      </c>
      <c r="E5" s="78" t="s">
        <v>47</v>
      </c>
      <c r="F5" s="78" t="s">
        <v>37</v>
      </c>
      <c r="G5" s="95" t="str">
        <f t="shared" si="0"/>
        <v>Insert into FT_T_IDCS (ID_CTXT_SQ_KEY_ID, ID_CTXT_TYP, ID_CTXT_SQ_NUM, TBL_TYP, LAST_CHG_TMS, LAST_CHG_USR_ID, GLOBAL_UNIQ_IND) select 'CBA=000004','RCVA_T_TK','1','ISID',sysdate,'WIND:CONN','N' from dual where not exists (select '1' from ft_T_idcs where tbl_typ='ISID' and id_ctxt_typ='RCVA_T_TK');</v>
      </c>
    </row>
  </sheetData>
  <phoneticPr fontId="184" type="noConversion"/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G2:G6"/>
    </sheetView>
  </sheetViews>
  <sheetFormatPr defaultColWidth="9.140625" defaultRowHeight="11.25"/>
  <cols>
    <col min="1" max="1" width="19.5703125" style="16" bestFit="1" customWidth="1"/>
    <col min="2" max="2" width="9.140625" style="43"/>
    <col min="3" max="3" width="21.28515625" style="43" customWidth="1"/>
    <col min="4" max="4" width="23.5703125" style="43" customWidth="1"/>
    <col min="5" max="5" width="12.5703125" style="43" customWidth="1"/>
    <col min="6" max="6" width="7.85546875" style="43" customWidth="1"/>
    <col min="7" max="7" width="21" style="14" customWidth="1"/>
    <col min="8" max="16384" width="9.140625" style="39"/>
  </cols>
  <sheetData>
    <row r="1" spans="1:7" ht="56.25" thickBot="1">
      <c r="A1" s="19" t="s">
        <v>18</v>
      </c>
      <c r="B1" s="134" t="s">
        <v>1530</v>
      </c>
      <c r="C1" s="134" t="s">
        <v>1531</v>
      </c>
      <c r="D1" s="134" t="s">
        <v>1532</v>
      </c>
      <c r="E1" s="134" t="s">
        <v>194</v>
      </c>
      <c r="F1" s="134" t="s">
        <v>29</v>
      </c>
      <c r="G1" s="135" t="s">
        <v>19</v>
      </c>
    </row>
    <row r="2" spans="1:7" ht="12" thickTop="1">
      <c r="A2" s="77"/>
      <c r="B2" s="78" t="s">
        <v>1533</v>
      </c>
      <c r="C2" s="78" t="s">
        <v>905</v>
      </c>
      <c r="D2" s="78" t="s">
        <v>1534</v>
      </c>
      <c r="E2" s="78" t="s">
        <v>1535</v>
      </c>
      <c r="F2" s="78" t="s">
        <v>141</v>
      </c>
      <c r="G2" s="95" t="str">
        <f>CONCATENATE("Insert into FT_O_MKEY (TBL_ID, COL_NME, MATCH_KEY_NME, LAST_CHG_TMS, LAST_CHG_USR_ID) select '", B2, "','",
             C2,
             "','",
             D2,
             "',",E2,",'",F2,"' from dual where not exists (select '1' from ft_o_mkey where tbl_id='"&amp;B2&amp;"' and col_nme='"&amp;C2&amp;"' and match_key_nme='",D2,"');")</f>
        <v>Insert into FT_O_MKEY (TBL_ID, COL_NME, MATCH_KEY_NME, LAST_CHG_TMS, LAST_CHG_USR_ID) select 'ISGR','ISS_GRP_ID','ISGR_ID',SYSDATE-35625,'CBA' from dual where not exists (select '1' from ft_o_mkey where tbl_id='ISGR' and col_nme='ISS_GRP_ID' and match_key_nme='ISGR_ID');</v>
      </c>
    </row>
    <row r="3" spans="1:7">
      <c r="A3" s="77"/>
      <c r="B3" s="78" t="s">
        <v>1533</v>
      </c>
      <c r="C3" s="78" t="s">
        <v>907</v>
      </c>
      <c r="D3" s="78" t="s">
        <v>3353</v>
      </c>
      <c r="E3" s="78" t="s">
        <v>1535</v>
      </c>
      <c r="F3" s="78" t="s">
        <v>141</v>
      </c>
      <c r="G3" s="95" t="str">
        <f>CONCATENATE("Insert into FT_O_MKEY (TBL_ID, COL_NME, MATCH_KEY_NME, LAST_CHG_TMS, LAST_CHG_USR_ID) select '", B3, "','",
             C3,
             "','",
             D3,
             "',",E3,",'",F3,"' from dual where not exists (select '1' from ft_o_mkey where tbl_id='"&amp;B3&amp;"' and col_nme='"&amp;C3&amp;"' and match_key_nme='",D3,"');")</f>
        <v>Insert into FT_O_MKEY (TBL_ID, COL_NME, MATCH_KEY_NME, LAST_CHG_TMS, LAST_CHG_USR_ID) select 'ISGR','GRP_NME','ISGR_NME',SYSDATE-35625,'CBA' from dual where not exists (select '1' from ft_o_mkey where tbl_id='ISGR' and col_nme='GRP_NME' and match_key_nme='ISGR_NME');</v>
      </c>
    </row>
    <row r="4" spans="1:7">
      <c r="A4" s="77"/>
      <c r="B4" s="78" t="s">
        <v>3356</v>
      </c>
      <c r="C4" s="78" t="s">
        <v>3358</v>
      </c>
      <c r="D4" s="78" t="s">
        <v>3357</v>
      </c>
      <c r="E4" s="78" t="s">
        <v>1535</v>
      </c>
      <c r="F4" s="78" t="s">
        <v>141</v>
      </c>
      <c r="G4" s="95" t="str">
        <f t="shared" ref="G4:G6" si="0">CONCATENATE("Insert into FT_O_MKEY (TBL_ID, COL_NME, MATCH_KEY_NME, LAST_CHG_TMS, LAST_CHG_USR_ID) select '", B4, "','",
             C4,
             "','",
             D4,
             "',",E4,",'",F4,"' from dual where not exists (select '1' from ft_o_mkey where tbl_id='"&amp;B4&amp;"' and col_nme='"&amp;C4&amp;"' and match_key_nme='",D4,"');")</f>
        <v>Insert into FT_O_MKEY (TBL_ID, COL_NME, MATCH_KEY_NME, LAST_CHG_TMS, LAST_CHG_USR_ID) select 'PRVI','PRC_VALIDATION_TYP','TYP_SNAP_GRP',SYSDATE-35625,'CBA' from dual where not exists (select '1' from ft_o_mkey where tbl_id='PRVI' and col_nme='PRC_VALIDATION_TYP' and match_key_nme='TYP_SNAP_GRP');</v>
      </c>
    </row>
    <row r="5" spans="1:7">
      <c r="A5" s="77"/>
      <c r="B5" s="78" t="s">
        <v>3356</v>
      </c>
      <c r="C5" s="78" t="s">
        <v>189</v>
      </c>
      <c r="D5" s="78" t="s">
        <v>3357</v>
      </c>
      <c r="E5" s="78" t="s">
        <v>1535</v>
      </c>
      <c r="F5" s="78" t="s">
        <v>141</v>
      </c>
      <c r="G5" s="95" t="str">
        <f t="shared" si="0"/>
        <v>Insert into FT_O_MKEY (TBL_ID, COL_NME, MATCH_KEY_NME, LAST_CHG_TMS, LAST_CHG_USR_ID) select 'PRVI','PPED_OID','TYP_SNAP_GRP',SYSDATE-35625,'CBA' from dual where not exists (select '1' from ft_o_mkey where tbl_id='PRVI' and col_nme='PPED_OID' and match_key_nme='TYP_SNAP_GRP');</v>
      </c>
    </row>
    <row r="6" spans="1:7">
      <c r="A6" s="77"/>
      <c r="B6" s="78" t="s">
        <v>3356</v>
      </c>
      <c r="C6" s="78" t="s">
        <v>904</v>
      </c>
      <c r="D6" s="78" t="s">
        <v>3357</v>
      </c>
      <c r="E6" s="78" t="s">
        <v>1535</v>
      </c>
      <c r="F6" s="78" t="s">
        <v>141</v>
      </c>
      <c r="G6" s="95" t="str">
        <f t="shared" si="0"/>
        <v>Insert into FT_O_MKEY (TBL_ID, COL_NME, MATCH_KEY_NME, LAST_CHG_TMS, LAST_CHG_USR_ID) select 'PRVI','ISS_GRP_OID','TYP_SNAP_GRP',SYSDATE-35625,'CBA' from dual where not exists (select '1' from ft_o_mkey where tbl_id='PRVI' and col_nme='ISS_GRP_OID' and match_key_nme='TYP_SNAP_GRP');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5</vt:i4>
      </vt:variant>
    </vt:vector>
  </HeadingPairs>
  <TitlesOfParts>
    <vt:vector size="34" baseType="lpstr">
      <vt:lpstr>DSRC</vt:lpstr>
      <vt:lpstr>INCS</vt:lpstr>
      <vt:lpstr>ISTY</vt:lpstr>
      <vt:lpstr>INCL</vt:lpstr>
      <vt:lpstr>IDMV</vt:lpstr>
      <vt:lpstr>sql</vt:lpstr>
      <vt:lpstr>IDMV-CUR</vt:lpstr>
      <vt:lpstr>IDCS</vt:lpstr>
      <vt:lpstr>MKEY</vt:lpstr>
      <vt:lpstr>PRVI</vt:lpstr>
      <vt:lpstr>PPED</vt:lpstr>
      <vt:lpstr>DWDF</vt:lpstr>
      <vt:lpstr>STDF</vt:lpstr>
      <vt:lpstr>ISGR</vt:lpstr>
      <vt:lpstr>ISGP</vt:lpstr>
      <vt:lpstr>ISGP R</vt:lpstr>
      <vt:lpstr>ISGP VM</vt:lpstr>
      <vt:lpstr>ISGP VS</vt:lpstr>
      <vt:lpstr>ISGP VZ</vt:lpstr>
      <vt:lpstr>ISGP VG</vt:lpstr>
      <vt:lpstr>MTRX</vt:lpstr>
      <vt:lpstr>MTFD</vt:lpstr>
      <vt:lpstr>MTFC</vt:lpstr>
      <vt:lpstr>MTDI</vt:lpstr>
      <vt:lpstr>MTGD</vt:lpstr>
      <vt:lpstr>MTDC</vt:lpstr>
      <vt:lpstr>bak.EIST</vt:lpstr>
      <vt:lpstr>bak.EDMV</vt:lpstr>
      <vt:lpstr>bak.RTNG</vt:lpstr>
      <vt:lpstr>IDMV!Print_Titles</vt:lpstr>
      <vt:lpstr>'IDMV-CUR'!Print_Titles</vt:lpstr>
      <vt:lpstr>INCS!Print_Titles</vt:lpstr>
      <vt:lpstr>ISTY!Print_Titles</vt:lpstr>
      <vt:lpstr>PRVI!Print_Titles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aclaflin</dc:creator>
  <cp:lastModifiedBy>Tao, David</cp:lastModifiedBy>
  <dcterms:created xsi:type="dcterms:W3CDTF">2011-03-24T11:44:33Z</dcterms:created>
  <dcterms:modified xsi:type="dcterms:W3CDTF">2018-05-14T02:41:18Z</dcterms:modified>
</cp:coreProperties>
</file>